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urrent work\Publications\1. To process\Deceased\"/>
    </mc:Choice>
  </mc:AlternateContent>
  <bookViews>
    <workbookView xWindow="0" yWindow="0" windowWidth="20490" windowHeight="7320"/>
  </bookViews>
  <sheets>
    <sheet name="Contents" sheetId="14" r:id="rId1"/>
    <sheet name="Table 1" sheetId="16" r:id="rId2"/>
    <sheet name="Table 2" sheetId="2" r:id="rId3"/>
    <sheet name="Table 3" sheetId="3" r:id="rId4"/>
    <sheet name="Table 4" sheetId="4" r:id="rId5"/>
    <sheet name="Table 5" sheetId="5" r:id="rId6"/>
    <sheet name="Table 6" sheetId="6" r:id="rId7"/>
    <sheet name="Table 7" sheetId="7" r:id="rId8"/>
    <sheet name="Table 8" sheetId="8" r:id="rId9"/>
    <sheet name="Table 8b" sheetId="9" r:id="rId10"/>
    <sheet name="Table 9" sheetId="10" r:id="rId11"/>
    <sheet name="Table 10" sheetId="11" r:id="rId12"/>
    <sheet name="Table X" sheetId="12" r:id="rId13"/>
    <sheet name="Chart" sheetId="17" r:id="rId14"/>
    <sheet name="Figures for Chart" sheetId="18" r:id="rId15"/>
    <sheet name="Results" sheetId="19" r:id="rId16"/>
  </sheets>
  <definedNames>
    <definedName name="IDX" localSheetId="15">Results!$A$3</definedName>
    <definedName name="IDX" localSheetId="1">'Table 1'!$A$1</definedName>
    <definedName name="IDX" localSheetId="11">'Table 10'!#REF!</definedName>
    <definedName name="IDX" localSheetId="2">'Table 2'!$A$1</definedName>
    <definedName name="IDX" localSheetId="3">'Table 3'!$A$1</definedName>
    <definedName name="IDX" localSheetId="4">'Table 4'!$A$1</definedName>
    <definedName name="IDX" localSheetId="7">'Table 7'!$A$1</definedName>
    <definedName name="IDX" localSheetId="8">'Table 8'!$A$1</definedName>
    <definedName name="IDX" localSheetId="9">'Table 8b'!$A$1</definedName>
    <definedName name="IDX" localSheetId="10">'Table 9'!$A$1</definedName>
    <definedName name="IDX" localSheetId="12">'Table X'!$A$1</definedName>
    <definedName name="_xlnm.Print_Area" localSheetId="14">'Figures for Chart'!$A$1:$J$45</definedName>
    <definedName name="_xlnm.Print_Area" localSheetId="11">'Table 10'!$A$1:$J$102</definedName>
    <definedName name="_xlnm.Print_Area" localSheetId="2">'Table 2'!$A$1:$W$52</definedName>
    <definedName name="_xlnm.Print_Area" localSheetId="3">'Table 3'!$A$1:$K$52</definedName>
    <definedName name="_xlnm.Print_Area" localSheetId="4">'Table 4'!$A$1:$M$51</definedName>
    <definedName name="_xlnm.Print_Area" localSheetId="7">'Table 7'!$A$1:$I$48</definedName>
    <definedName name="_xlnm.Print_Area" localSheetId="8">'Table 8'!$A$1:$V$41</definedName>
    <definedName name="_xlnm.Print_Area" localSheetId="9">'Table 8b'!$A$1:$V$54</definedName>
    <definedName name="_xlnm.Print_Area" localSheetId="10">'Table 9'!$A$1:$I$55</definedName>
    <definedName name="_xlnm.Print_Area" localSheetId="12">'Table X'!$A$1:$N$58</definedName>
  </definedNames>
  <calcPr calcId="162913"/>
</workbook>
</file>

<file path=xl/calcChain.xml><?xml version="1.0" encoding="utf-8"?>
<calcChain xmlns="http://schemas.openxmlformats.org/spreadsheetml/2006/main">
  <c r="K18" i="19" l="1"/>
  <c r="L18" i="19"/>
  <c r="M18" i="19"/>
  <c r="K19" i="19"/>
  <c r="L19" i="19"/>
  <c r="M19" i="19"/>
  <c r="K20" i="19"/>
  <c r="L20" i="19"/>
  <c r="M20" i="19"/>
  <c r="K21" i="19"/>
  <c r="L21" i="19"/>
  <c r="M21" i="19"/>
  <c r="K22" i="19"/>
  <c r="L22" i="19"/>
  <c r="M22" i="19"/>
  <c r="K23" i="19"/>
  <c r="L23" i="19"/>
  <c r="M23" i="19"/>
  <c r="K24" i="19"/>
  <c r="L24" i="19"/>
  <c r="M24" i="19"/>
  <c r="K25" i="19"/>
  <c r="L25" i="19"/>
  <c r="M25" i="19"/>
  <c r="K26" i="19"/>
  <c r="L26" i="19"/>
  <c r="M26" i="19"/>
  <c r="K27" i="19"/>
  <c r="L27" i="19"/>
  <c r="M27" i="19"/>
  <c r="K28" i="19"/>
  <c r="L28" i="19"/>
  <c r="M28" i="19"/>
  <c r="K29" i="19"/>
  <c r="L29" i="19"/>
  <c r="M29" i="19"/>
  <c r="K30" i="19"/>
  <c r="L30" i="19"/>
  <c r="M30" i="19"/>
  <c r="K31" i="19"/>
  <c r="L31" i="19"/>
  <c r="M31" i="19"/>
  <c r="K32" i="19"/>
  <c r="L32" i="19"/>
  <c r="M32" i="19"/>
  <c r="K33" i="19"/>
  <c r="L33" i="19"/>
  <c r="M33" i="19"/>
  <c r="K34" i="19"/>
  <c r="L34" i="19"/>
  <c r="M34" i="19"/>
  <c r="K35" i="19"/>
  <c r="L35" i="19"/>
  <c r="M35" i="19"/>
  <c r="K36" i="19"/>
  <c r="L36" i="19"/>
  <c r="M36" i="19"/>
  <c r="K37" i="19"/>
  <c r="L37" i="19"/>
  <c r="M37" i="19"/>
  <c r="K38" i="19"/>
  <c r="L38" i="19"/>
  <c r="M38" i="19"/>
  <c r="K39" i="19"/>
  <c r="L39" i="19"/>
  <c r="M39" i="19"/>
  <c r="K40" i="19"/>
  <c r="L40" i="19"/>
  <c r="M40" i="19"/>
  <c r="K41" i="19"/>
  <c r="L41" i="19"/>
  <c r="M41" i="19"/>
  <c r="K42" i="19"/>
  <c r="L42" i="19"/>
  <c r="M42" i="19"/>
  <c r="K43" i="19"/>
  <c r="L43" i="19"/>
  <c r="M43" i="19"/>
  <c r="K44" i="19"/>
  <c r="L44" i="19"/>
  <c r="M44" i="19"/>
  <c r="K45" i="19"/>
  <c r="L45" i="19"/>
  <c r="M45" i="19"/>
  <c r="K46" i="19"/>
  <c r="L46" i="19"/>
  <c r="M46" i="19"/>
  <c r="K47" i="19"/>
  <c r="L47" i="19"/>
  <c r="M47" i="19"/>
  <c r="K48" i="19"/>
  <c r="L48" i="19"/>
  <c r="M48" i="19"/>
  <c r="K49" i="19"/>
  <c r="L49" i="19"/>
  <c r="M49" i="19"/>
  <c r="K50" i="19"/>
  <c r="L50" i="19"/>
  <c r="M50" i="19"/>
  <c r="K51" i="19"/>
  <c r="L51" i="19"/>
  <c r="M51" i="19"/>
  <c r="K52" i="19"/>
  <c r="L52" i="19"/>
  <c r="M52" i="19"/>
  <c r="K53" i="19"/>
  <c r="L53" i="19"/>
  <c r="M53" i="19"/>
  <c r="K68" i="19"/>
  <c r="L68" i="19"/>
  <c r="M68" i="19"/>
  <c r="K69" i="19"/>
  <c r="L69" i="19"/>
  <c r="M69" i="19"/>
  <c r="K70" i="19"/>
  <c r="L70" i="19"/>
  <c r="M70" i="19"/>
  <c r="K71" i="19"/>
  <c r="L71" i="19"/>
  <c r="M71" i="19"/>
  <c r="K72" i="19"/>
  <c r="L72" i="19"/>
  <c r="M72" i="19"/>
  <c r="K73" i="19"/>
  <c r="L73" i="19"/>
  <c r="M73" i="19"/>
  <c r="K74" i="19"/>
  <c r="L74" i="19"/>
  <c r="M74" i="19"/>
  <c r="K75" i="19"/>
  <c r="L75" i="19"/>
  <c r="M75" i="19"/>
  <c r="K76" i="19"/>
  <c r="L76" i="19"/>
  <c r="M76" i="19"/>
  <c r="K77" i="19"/>
  <c r="L77" i="19"/>
  <c r="M77" i="19"/>
  <c r="K78" i="19"/>
  <c r="L78" i="19"/>
  <c r="M78" i="19"/>
  <c r="K79" i="19"/>
  <c r="L79" i="19"/>
  <c r="M79" i="19"/>
  <c r="K80" i="19"/>
  <c r="L80" i="19"/>
  <c r="M80" i="19"/>
  <c r="K81" i="19"/>
  <c r="L81" i="19"/>
  <c r="M81" i="19"/>
  <c r="K82" i="19"/>
  <c r="L82" i="19"/>
  <c r="M82" i="19"/>
  <c r="K83" i="19"/>
  <c r="L83" i="19"/>
  <c r="M83" i="19"/>
  <c r="K84" i="19"/>
  <c r="L84" i="19"/>
  <c r="M84" i="19"/>
  <c r="K85" i="19"/>
  <c r="L85" i="19"/>
  <c r="M85" i="19"/>
  <c r="K86" i="19"/>
  <c r="L86" i="19"/>
  <c r="M86" i="19"/>
  <c r="K87" i="19"/>
  <c r="L87" i="19"/>
  <c r="M87" i="19"/>
  <c r="K88" i="19"/>
  <c r="L88" i="19"/>
  <c r="M88" i="19"/>
  <c r="K89" i="19"/>
  <c r="L89" i="19"/>
  <c r="M89" i="19"/>
  <c r="K90" i="19"/>
  <c r="L90" i="19"/>
  <c r="M90" i="19"/>
  <c r="K91" i="19"/>
  <c r="L91" i="19"/>
  <c r="M91" i="19"/>
  <c r="K92" i="19"/>
  <c r="L92" i="19"/>
  <c r="M92" i="19"/>
  <c r="K93" i="19"/>
  <c r="L93" i="19"/>
  <c r="M93" i="19"/>
  <c r="K94" i="19"/>
  <c r="L94" i="19"/>
  <c r="M94" i="19"/>
  <c r="K95" i="19"/>
  <c r="L95" i="19"/>
  <c r="M95" i="19"/>
  <c r="K96" i="19"/>
  <c r="L96" i="19"/>
  <c r="M96" i="19"/>
  <c r="K97" i="19"/>
  <c r="L97" i="19"/>
  <c r="M97" i="19"/>
  <c r="K98" i="19"/>
  <c r="L98" i="19"/>
  <c r="M98" i="19"/>
  <c r="K99" i="19"/>
  <c r="L99" i="19"/>
  <c r="M99" i="19"/>
  <c r="K100" i="19"/>
  <c r="L100" i="19"/>
  <c r="M100" i="19"/>
  <c r="K101" i="19"/>
  <c r="L101" i="19"/>
  <c r="M101" i="19"/>
  <c r="K102" i="19"/>
  <c r="L102" i="19"/>
  <c r="M102" i="19"/>
  <c r="K103" i="19"/>
  <c r="L103" i="19"/>
  <c r="M103" i="19"/>
  <c r="C31" i="12" l="1"/>
  <c r="D31" i="12"/>
  <c r="E31" i="12"/>
  <c r="F31" i="12"/>
  <c r="G31" i="12"/>
  <c r="H31" i="12"/>
  <c r="I31" i="12"/>
  <c r="J31" i="12"/>
  <c r="L31" i="12"/>
  <c r="M31" i="12"/>
  <c r="C40" i="12"/>
  <c r="C43" i="12" s="1"/>
  <c r="D40" i="12"/>
  <c r="D43" i="12" s="1"/>
  <c r="E40" i="12"/>
  <c r="F40" i="12"/>
  <c r="G40" i="12"/>
  <c r="G43" i="12" s="1"/>
  <c r="H40" i="12"/>
  <c r="H43" i="12" s="1"/>
  <c r="I40" i="12"/>
  <c r="J40" i="12"/>
  <c r="L40" i="12"/>
  <c r="L43" i="12" s="1"/>
  <c r="M40" i="12"/>
  <c r="M43" i="12" s="1"/>
  <c r="E43" i="12"/>
  <c r="I43" i="12"/>
  <c r="C51" i="12"/>
  <c r="D51" i="12"/>
  <c r="E51" i="12"/>
  <c r="F51" i="12"/>
  <c r="G51" i="12"/>
  <c r="H51" i="12"/>
  <c r="I51" i="12"/>
  <c r="J51" i="12"/>
  <c r="L51" i="12"/>
  <c r="M51" i="12"/>
  <c r="J43" i="12" l="1"/>
  <c r="F43" i="12"/>
  <c r="C20" i="11"/>
  <c r="D20" i="11"/>
  <c r="E20" i="11" s="1"/>
  <c r="F20" i="11"/>
  <c r="G20" i="11"/>
  <c r="H20" i="11"/>
  <c r="I20" i="11" s="1"/>
  <c r="C29" i="11"/>
  <c r="D29" i="11"/>
  <c r="E29" i="11"/>
  <c r="F29" i="11"/>
  <c r="H29" i="11"/>
  <c r="I29" i="11"/>
  <c r="C39" i="11"/>
  <c r="E39" i="11" s="1"/>
  <c r="D39" i="11"/>
  <c r="F39" i="11"/>
  <c r="G39" i="11" s="1"/>
  <c r="H39" i="11"/>
  <c r="C56" i="11"/>
  <c r="C57" i="11" s="1"/>
  <c r="D56" i="11"/>
  <c r="D57" i="11" s="1"/>
  <c r="F56" i="11"/>
  <c r="F57" i="11" s="1"/>
  <c r="G56" i="11"/>
  <c r="H56" i="11"/>
  <c r="I56" i="11" s="1"/>
  <c r="C66" i="11"/>
  <c r="D66" i="11"/>
  <c r="D67" i="11" s="1"/>
  <c r="E66" i="11"/>
  <c r="F66" i="11"/>
  <c r="H66" i="11"/>
  <c r="H67" i="11" s="1"/>
  <c r="C67" i="11"/>
  <c r="C75" i="11"/>
  <c r="D75" i="11"/>
  <c r="E75" i="11" s="1"/>
  <c r="F75" i="11"/>
  <c r="G75" i="11"/>
  <c r="H75" i="11"/>
  <c r="I75" i="11" s="1"/>
  <c r="C83" i="11"/>
  <c r="C89" i="11"/>
  <c r="I66" i="11" l="1"/>
  <c r="E67" i="11"/>
  <c r="I67" i="11"/>
  <c r="G66" i="11"/>
  <c r="G29" i="11"/>
  <c r="G57" i="11"/>
  <c r="E57" i="11"/>
  <c r="F67" i="11"/>
  <c r="G67" i="11" s="1"/>
  <c r="H57" i="11"/>
  <c r="I57" i="11" s="1"/>
  <c r="I39" i="11"/>
  <c r="E56" i="11"/>
  <c r="B43" i="10"/>
  <c r="B45" i="10" s="1"/>
  <c r="C43" i="10"/>
  <c r="C45" i="10" s="1"/>
  <c r="D43" i="10"/>
  <c r="D45" i="10" s="1"/>
  <c r="E43" i="10"/>
  <c r="E45" i="10" s="1"/>
  <c r="F43" i="10"/>
  <c r="G43" i="10"/>
  <c r="G45" i="10" s="1"/>
  <c r="H43" i="10"/>
  <c r="H45" i="10" s="1"/>
  <c r="F45" i="10"/>
  <c r="C37" i="7" l="1"/>
  <c r="C39" i="7" s="1"/>
  <c r="D37" i="7"/>
  <c r="D39" i="7" s="1"/>
  <c r="E37" i="7"/>
  <c r="E39" i="7" s="1"/>
  <c r="F37" i="7"/>
  <c r="F39" i="7" s="1"/>
  <c r="G37" i="7"/>
  <c r="G39" i="7" s="1"/>
  <c r="H37" i="7"/>
  <c r="H39" i="7" s="1"/>
  <c r="B39" i="7"/>
  <c r="D39" i="6" l="1"/>
  <c r="E39" i="6"/>
  <c r="F39" i="6"/>
  <c r="G39" i="6"/>
  <c r="H39" i="6"/>
  <c r="I39" i="6"/>
  <c r="J39" i="6"/>
  <c r="K39" i="6"/>
  <c r="L39" i="6"/>
  <c r="M39" i="6"/>
  <c r="N39" i="6"/>
  <c r="O39" i="6"/>
  <c r="P39" i="6"/>
  <c r="Q39" i="6"/>
  <c r="R39" i="6"/>
  <c r="S39" i="6"/>
  <c r="T39" i="6"/>
  <c r="U39" i="6"/>
  <c r="V39" i="6"/>
  <c r="D40" i="6"/>
  <c r="E40" i="6"/>
  <c r="F40" i="6"/>
  <c r="F48" i="6" s="1"/>
  <c r="G40" i="6"/>
  <c r="H40" i="6"/>
  <c r="I40" i="6"/>
  <c r="J40" i="6"/>
  <c r="J48" i="6" s="1"/>
  <c r="K40" i="6"/>
  <c r="L40" i="6"/>
  <c r="M40" i="6"/>
  <c r="N40" i="6"/>
  <c r="N48" i="6" s="1"/>
  <c r="O40" i="6"/>
  <c r="P40" i="6"/>
  <c r="Q40" i="6"/>
  <c r="R40" i="6"/>
  <c r="R48" i="6" s="1"/>
  <c r="S40" i="6"/>
  <c r="T40" i="6"/>
  <c r="U40" i="6"/>
  <c r="V40" i="6"/>
  <c r="V48" i="6" s="1"/>
  <c r="D43" i="6"/>
  <c r="E43" i="6"/>
  <c r="F43" i="6"/>
  <c r="G43" i="6"/>
  <c r="H43" i="6"/>
  <c r="I43" i="6"/>
  <c r="J43" i="6"/>
  <c r="K43" i="6"/>
  <c r="L43" i="6"/>
  <c r="M43" i="6"/>
  <c r="N43" i="6"/>
  <c r="O43" i="6"/>
  <c r="P43" i="6"/>
  <c r="Q43" i="6"/>
  <c r="R43" i="6"/>
  <c r="S43" i="6"/>
  <c r="T43" i="6"/>
  <c r="U43" i="6"/>
  <c r="V43" i="6"/>
  <c r="D44" i="6"/>
  <c r="E44" i="6"/>
  <c r="F44" i="6"/>
  <c r="G44" i="6"/>
  <c r="H44" i="6"/>
  <c r="I44" i="6"/>
  <c r="J44" i="6"/>
  <c r="K44" i="6"/>
  <c r="L44" i="6"/>
  <c r="M44" i="6"/>
  <c r="N44" i="6"/>
  <c r="O44" i="6"/>
  <c r="P44" i="6"/>
  <c r="Q44" i="6"/>
  <c r="R44" i="6"/>
  <c r="S44" i="6"/>
  <c r="T44" i="6"/>
  <c r="U44" i="6"/>
  <c r="V44" i="6"/>
  <c r="D45" i="6"/>
  <c r="E45" i="6"/>
  <c r="F45" i="6"/>
  <c r="G45" i="6"/>
  <c r="H45" i="6"/>
  <c r="I45" i="6"/>
  <c r="J45" i="6"/>
  <c r="K45" i="6"/>
  <c r="L45" i="6"/>
  <c r="M45" i="6"/>
  <c r="N45" i="6"/>
  <c r="O45" i="6"/>
  <c r="P45" i="6"/>
  <c r="Q45" i="6"/>
  <c r="R45" i="6"/>
  <c r="S45" i="6"/>
  <c r="T45" i="6"/>
  <c r="U45" i="6"/>
  <c r="V45" i="6"/>
  <c r="D46" i="6"/>
  <c r="E46" i="6"/>
  <c r="F46" i="6"/>
  <c r="G46" i="6"/>
  <c r="H46" i="6"/>
  <c r="I46" i="6"/>
  <c r="J46" i="6"/>
  <c r="K46" i="6"/>
  <c r="L46" i="6"/>
  <c r="M46" i="6"/>
  <c r="N46" i="6"/>
  <c r="O46" i="6"/>
  <c r="P46" i="6"/>
  <c r="Q46" i="6"/>
  <c r="R46" i="6"/>
  <c r="S46" i="6"/>
  <c r="T46" i="6"/>
  <c r="U46" i="6"/>
  <c r="V46" i="6"/>
  <c r="D48" i="6"/>
  <c r="G48" i="6"/>
  <c r="H48" i="6"/>
  <c r="K48" i="6"/>
  <c r="L48" i="6"/>
  <c r="O48" i="6"/>
  <c r="P48" i="6"/>
  <c r="S48" i="6"/>
  <c r="T48" i="6"/>
  <c r="U48" i="6" l="1"/>
  <c r="Q48" i="6"/>
  <c r="M48" i="6"/>
  <c r="I48" i="6"/>
  <c r="E48" i="6"/>
  <c r="G22" i="4"/>
  <c r="H22" i="4"/>
  <c r="I22" i="4"/>
  <c r="K22" i="4"/>
  <c r="L22" i="4"/>
  <c r="G26" i="4"/>
  <c r="H26" i="4"/>
  <c r="I26" i="4"/>
  <c r="K26" i="4"/>
  <c r="L26" i="4"/>
  <c r="G27" i="4"/>
  <c r="H27" i="4"/>
  <c r="I27" i="4"/>
  <c r="K27" i="4"/>
  <c r="L27" i="4"/>
  <c r="G28" i="4"/>
  <c r="H28" i="4"/>
  <c r="I28" i="4"/>
  <c r="K28" i="4"/>
  <c r="L28" i="4" s="1"/>
  <c r="G29" i="4"/>
  <c r="H29" i="4"/>
  <c r="I29" i="4"/>
  <c r="K29" i="4"/>
  <c r="L29" i="4" s="1"/>
  <c r="G30" i="4"/>
  <c r="H30" i="4"/>
  <c r="I30" i="4"/>
  <c r="K30" i="4"/>
  <c r="L30" i="4"/>
  <c r="G31" i="4"/>
  <c r="H31" i="4"/>
  <c r="I31" i="4"/>
  <c r="K31" i="4"/>
  <c r="L31" i="4"/>
  <c r="G32" i="4"/>
  <c r="H32" i="4"/>
  <c r="I32" i="4"/>
  <c r="K32" i="4"/>
  <c r="L32" i="4" s="1"/>
  <c r="G33" i="4"/>
  <c r="H33" i="4"/>
  <c r="I33" i="4"/>
  <c r="K33" i="4"/>
  <c r="L33" i="4"/>
  <c r="G34" i="4"/>
  <c r="H34" i="4"/>
  <c r="I34" i="4"/>
  <c r="K34" i="4"/>
  <c r="L34" i="4" s="1"/>
  <c r="G36" i="4"/>
  <c r="H36" i="4"/>
  <c r="I36" i="4"/>
  <c r="K36" i="4"/>
  <c r="L36" i="4"/>
  <c r="G37" i="4"/>
  <c r="H37" i="4"/>
  <c r="I37" i="4"/>
  <c r="K37" i="4"/>
  <c r="L37" i="4" s="1"/>
  <c r="G38" i="4"/>
  <c r="H38" i="4"/>
  <c r="I38" i="4"/>
  <c r="K38" i="4"/>
  <c r="L38" i="4"/>
  <c r="G40" i="4"/>
  <c r="H40" i="4"/>
  <c r="I40" i="4"/>
  <c r="K40" i="4"/>
  <c r="L40" i="4"/>
  <c r="G43" i="4"/>
  <c r="H43" i="4"/>
  <c r="I43" i="4"/>
  <c r="K43" i="4"/>
  <c r="L43" i="4" s="1"/>
  <c r="G44" i="4"/>
  <c r="H44" i="4"/>
  <c r="I44" i="4"/>
  <c r="K44" i="4"/>
  <c r="L44" i="4" s="1"/>
  <c r="F26" i="3" l="1"/>
  <c r="J26" i="3"/>
  <c r="F27" i="3"/>
  <c r="J27" i="3"/>
  <c r="F28" i="3"/>
  <c r="J28" i="3"/>
  <c r="F29" i="3"/>
  <c r="F30" i="3"/>
  <c r="J30" i="3"/>
  <c r="F31" i="3"/>
  <c r="J31" i="3"/>
  <c r="F32" i="3"/>
  <c r="J32" i="3"/>
  <c r="F33" i="3"/>
  <c r="J33" i="3"/>
  <c r="F34" i="3"/>
  <c r="J34" i="3"/>
  <c r="F36" i="3"/>
  <c r="J36" i="3"/>
  <c r="F37" i="3"/>
  <c r="J37" i="3"/>
  <c r="F38" i="3"/>
  <c r="F43" i="3"/>
  <c r="F46" i="3"/>
  <c r="J46" i="3"/>
</calcChain>
</file>

<file path=xl/sharedStrings.xml><?xml version="1.0" encoding="utf-8"?>
<sst xmlns="http://schemas.openxmlformats.org/spreadsheetml/2006/main" count="2095" uniqueCount="444">
  <si>
    <t>(b) high quality of match of census data to population spine</t>
  </si>
  <si>
    <t>(c) ethnicity information was obtained from the census (without imputation)</t>
  </si>
  <si>
    <t>(d) the death was registered by the deceased's spouse/partner, parent, child or sibling</t>
  </si>
  <si>
    <t>© Crown Copyright 2017</t>
  </si>
  <si>
    <t xml:space="preserve"> '.' indicates a value of 0, 1, 2 or 3. </t>
  </si>
  <si>
    <t>Notes</t>
  </si>
  <si>
    <t>.</t>
  </si>
  <si>
    <t>Other ethnic group</t>
  </si>
  <si>
    <t>Arab, Arab Scottish or Arab British</t>
  </si>
  <si>
    <t>Other</t>
  </si>
  <si>
    <t>Other Caribbean or Black</t>
  </si>
  <si>
    <t>Black, Black Scottish or Black British</t>
  </si>
  <si>
    <t>Caribbean, Caribbean Scottish or Caribbean British</t>
  </si>
  <si>
    <t>Other African</t>
  </si>
  <si>
    <t>African, African Scottish or African British</t>
  </si>
  <si>
    <t>African</t>
  </si>
  <si>
    <t>Other Asian</t>
  </si>
  <si>
    <t>Chinese, Chinese Scottish or Chinese British</t>
  </si>
  <si>
    <t>Bangladeshi, Bangladeshi Scottish or Bangladeshi British</t>
  </si>
  <si>
    <t>Indian, Indian Scottish or Indian British</t>
  </si>
  <si>
    <t>Pakistani, Pakistani Scottish or Pakistani British</t>
  </si>
  <si>
    <t>Asian</t>
  </si>
  <si>
    <t>Mixed or Multiple ethnic groups</t>
  </si>
  <si>
    <t>Mixed</t>
  </si>
  <si>
    <t>Other White ethnic group</t>
  </si>
  <si>
    <t>Polish</t>
  </si>
  <si>
    <t>Gypsy / Traveller</t>
  </si>
  <si>
    <t>Irish</t>
  </si>
  <si>
    <t>Other British</t>
  </si>
  <si>
    <t>Scottish</t>
  </si>
  <si>
    <t>White</t>
  </si>
  <si>
    <t xml:space="preserve">Census ethnicity code </t>
  </si>
  <si>
    <t>All Death Registrations satisfying all the above criteria</t>
  </si>
  <si>
    <t>Arab, Arab Scottish, or Arab British</t>
  </si>
  <si>
    <t>Black, Black Scottish, or Black British</t>
  </si>
  <si>
    <t>Caribbean, Caribbean Scottish, or Carribbean British</t>
  </si>
  <si>
    <t>African, African Scottish, or African British</t>
  </si>
  <si>
    <t>Chinese, Chinese Scottish, or Chinese British</t>
  </si>
  <si>
    <t>Bangladeshi, Bangladeshi Scottish, or Bangladeshi British</t>
  </si>
  <si>
    <t>Indian, Indian Scottish, or Indian British</t>
  </si>
  <si>
    <t>Pakistani, Pakistani Scottish, or Pakistani British</t>
  </si>
  <si>
    <t xml:space="preserve">Mixed or Multiple ethnic groups </t>
  </si>
  <si>
    <t>Carribean or Black</t>
  </si>
  <si>
    <t>Ethnicity code NOT provided when death regist'd</t>
  </si>
  <si>
    <t>All death registr'ns satisfying the above criteria</t>
  </si>
  <si>
    <t>Death Registration ethnicity code</t>
  </si>
  <si>
    <t>(b) high quality of match of census data to population Spine</t>
  </si>
  <si>
    <t xml:space="preserve">(a) high quality of match of death registration data to population spine </t>
  </si>
  <si>
    <t>Death registration records for 2012 to 2014, inclusive, for which all of the following conditions apply</t>
  </si>
  <si>
    <t>Table 2: Census ethnicity code by Death Registration ethnicity code - for the types of case for which the comparison should be the most reliable</t>
  </si>
  <si>
    <t>Note</t>
  </si>
  <si>
    <t>Counted the same way in both Census and Death Registration</t>
  </si>
  <si>
    <t>Other ….</t>
  </si>
  <si>
    <t>Carribean …</t>
  </si>
  <si>
    <t>Asian …</t>
  </si>
  <si>
    <t>Mixed …</t>
  </si>
  <si>
    <r>
      <t>Ethnicity</t>
    </r>
    <r>
      <rPr>
        <u/>
        <sz val="10"/>
        <color rgb="FF000000"/>
        <rFont val="Arial"/>
        <family val="2"/>
      </rPr>
      <t/>
    </r>
  </si>
  <si>
    <t>of (4)</t>
  </si>
  <si>
    <t>of (1)</t>
  </si>
  <si>
    <t>(5) as %</t>
  </si>
  <si>
    <t>(5)</t>
  </si>
  <si>
    <t>(4)</t>
  </si>
  <si>
    <t>(2) as %</t>
  </si>
  <si>
    <t>(2)</t>
  </si>
  <si>
    <t>(1)</t>
  </si>
  <si>
    <t>same</t>
  </si>
  <si>
    <t>Census</t>
  </si>
  <si>
    <t>Registration</t>
  </si>
  <si>
    <t>the</t>
  </si>
  <si>
    <t>in the</t>
  </si>
  <si>
    <t>in the Death</t>
  </si>
  <si>
    <t>counted</t>
  </si>
  <si>
    <t>that way</t>
  </si>
  <si>
    <t>%</t>
  </si>
  <si>
    <t>of which:</t>
  </si>
  <si>
    <t>Number</t>
  </si>
  <si>
    <t>(e) the death registration record provided 'ethnicity' information</t>
  </si>
  <si>
    <t>(c) ethnicity information was obtained from the Census (without imputation)</t>
  </si>
  <si>
    <t>(b) high quality of match of Census data to Population Spine</t>
  </si>
  <si>
    <t xml:space="preserve">(a) high quality of match of Death Registration data to Population Spine </t>
  </si>
  <si>
    <t xml:space="preserve">2)  ethnicity according to the Census: the only available clue as to what might have been given as the deceased's ethnicity, had that been provided when the death was registered. </t>
  </si>
  <si>
    <t>1) no numbers are given for the ethnicities for which fewer than 20 of those deaths had that ethnicity recorded in the Census.</t>
  </si>
  <si>
    <t>Footnotes</t>
  </si>
  <si>
    <t>Other Ethnic Group</t>
  </si>
  <si>
    <t>Caribbean …</t>
  </si>
  <si>
    <t>African …</t>
  </si>
  <si>
    <r>
      <t>Ethnicity according to the Census</t>
    </r>
    <r>
      <rPr>
        <vertAlign val="superscript"/>
        <sz val="10"/>
        <color rgb="FF000000"/>
        <rFont val="Arial"/>
        <family val="2"/>
      </rPr>
      <t>1</t>
    </r>
  </si>
  <si>
    <t>All such deaths</t>
  </si>
  <si>
    <t>extra</t>
  </si>
  <si>
    <t>to (3)</t>
  </si>
  <si>
    <t>ratio of (1)</t>
  </si>
  <si>
    <t>(3)</t>
  </si>
  <si>
    <t>was registered</t>
  </si>
  <si>
    <t>registered</t>
  </si>
  <si>
    <t>when the death</t>
  </si>
  <si>
    <t>they were</t>
  </si>
  <si>
    <t>was not provided</t>
  </si>
  <si>
    <t>when</t>
  </si>
  <si>
    <t>for which ethnicity</t>
  </si>
  <si>
    <t>provided</t>
  </si>
  <si>
    <t>taken of those</t>
  </si>
  <si>
    <t>WAS</t>
  </si>
  <si>
    <t>was NOT</t>
  </si>
  <si>
    <t>when account</t>
  </si>
  <si>
    <t>ethnicity</t>
  </si>
  <si>
    <t>deaths</t>
  </si>
  <si>
    <r>
      <t>ethnicity</t>
    </r>
    <r>
      <rPr>
        <vertAlign val="superscript"/>
        <sz val="10"/>
        <color rgb="FF000000"/>
        <rFont val="Arial"/>
        <family val="2"/>
      </rPr>
      <t>2</t>
    </r>
  </si>
  <si>
    <t>for which</t>
  </si>
  <si>
    <t>such</t>
  </si>
  <si>
    <t>deaths of that</t>
  </si>
  <si>
    <t>All</t>
  </si>
  <si>
    <t>in number of</t>
  </si>
  <si>
    <t>Scale of increase</t>
  </si>
  <si>
    <t>Column percentages</t>
  </si>
  <si>
    <t>Numbers</t>
  </si>
  <si>
    <t>(b) the Census had information about the person's ethnicity (which was imputed in a small proportion of cases)</t>
  </si>
  <si>
    <t>(a) they were matched to Census records via the population spine</t>
  </si>
  <si>
    <t>Death Registration records for 2012 to 2014, inclusive for which both of the following conditions apply:</t>
  </si>
  <si>
    <t>Table 4 - Census ethnicity, by whether or not the ethnicity was provided when the death was registered</t>
  </si>
  <si>
    <t>(this could be done because it does not require anything obtained via links to the 2011 Census records)</t>
  </si>
  <si>
    <t xml:space="preserve">NB: this table analyses only information which was collected when deaths were registered  </t>
  </si>
  <si>
    <t>(4) as % of (1)</t>
  </si>
  <si>
    <t>deaths for which ethnicity was provided (%)</t>
  </si>
  <si>
    <r>
      <rPr>
        <b/>
        <sz val="10"/>
        <color theme="1"/>
        <rFont val="Arial"/>
        <family val="2"/>
      </rPr>
      <t>willing and able to provide</t>
    </r>
    <r>
      <rPr>
        <sz val="10"/>
        <color theme="1"/>
        <rFont val="Arial"/>
        <family val="2"/>
      </rPr>
      <t xml:space="preserve"> the ethnicity of the deceased</t>
    </r>
  </si>
  <si>
    <r>
      <rPr>
        <b/>
        <sz val="10"/>
        <color theme="1"/>
        <rFont val="Arial"/>
        <family val="2"/>
      </rPr>
      <t>unable to provide</t>
    </r>
    <r>
      <rPr>
        <sz val="10"/>
        <color theme="1"/>
        <rFont val="Arial"/>
        <family val="2"/>
      </rPr>
      <t xml:space="preserve"> the ethnicity of the deceased, (because he/she did not know it)</t>
    </r>
  </si>
  <si>
    <r>
      <rPr>
        <b/>
        <sz val="10"/>
        <color theme="1"/>
        <rFont val="Arial"/>
        <family val="2"/>
      </rPr>
      <t>not willing to provide</t>
    </r>
    <r>
      <rPr>
        <sz val="10"/>
        <color theme="1"/>
        <rFont val="Arial"/>
        <family val="2"/>
      </rPr>
      <t xml:space="preserve"> the ethnicity of the deceased</t>
    </r>
  </si>
  <si>
    <t>Year of registration of death</t>
  </si>
  <si>
    <t>Hence:</t>
  </si>
  <si>
    <t>Number of deaths for which the person who registered the death was ….</t>
  </si>
  <si>
    <t>Total number of deaths registered</t>
  </si>
  <si>
    <t>Death registration records for 2012 to 2015, inclusive so figures have been produced for 2015 as well</t>
  </si>
  <si>
    <t>Table 5: Deaths registered and whether the ethnicity of the deceased was provided</t>
  </si>
  <si>
    <t>all years</t>
  </si>
  <si>
    <t>Percentage 'willing and able to provide'</t>
  </si>
  <si>
    <t>All deaths</t>
  </si>
  <si>
    <t>Willing and able to provide</t>
  </si>
  <si>
    <t>All years from 2012 to 2015</t>
  </si>
  <si>
    <t xml:space="preserve">Willing and able to provide </t>
  </si>
  <si>
    <t>-</t>
  </si>
  <si>
    <t>Unable to provide</t>
  </si>
  <si>
    <t>Not willing to provide</t>
  </si>
  <si>
    <t>The person who registered the death was</t>
  </si>
  <si>
    <t xml:space="preserve">Not willing to provide </t>
  </si>
  <si>
    <t xml:space="preserve"> - </t>
  </si>
  <si>
    <t>85+</t>
  </si>
  <si>
    <t>80-</t>
  </si>
  <si>
    <t>75-</t>
  </si>
  <si>
    <t>70-</t>
  </si>
  <si>
    <t>65-</t>
  </si>
  <si>
    <t>60-</t>
  </si>
  <si>
    <t>55-</t>
  </si>
  <si>
    <t>50-</t>
  </si>
  <si>
    <t>45-</t>
  </si>
  <si>
    <t>40-</t>
  </si>
  <si>
    <t>35-</t>
  </si>
  <si>
    <t>30-</t>
  </si>
  <si>
    <t>25-</t>
  </si>
  <si>
    <t>20-</t>
  </si>
  <si>
    <t>15-</t>
  </si>
  <si>
    <t>10-</t>
  </si>
  <si>
    <t>5-</t>
  </si>
  <si>
    <t>0-</t>
  </si>
  <si>
    <t>Could the person who registered the death provide the ethnicity of the deceased?</t>
  </si>
  <si>
    <t>Age</t>
  </si>
  <si>
    <t>All ages</t>
  </si>
  <si>
    <t>Extracts from Vital Events Reference Table 5.4</t>
  </si>
  <si>
    <t>Table 6: Deaths registered and whether ethnicity was provided by the age of the deceased</t>
  </si>
  <si>
    <t>The purpose of this table is to show the descriptions that were most often provided, and whether they are consistent with the ethnicity code that was recorded. For example, 'typos' and spelling mistakes have not been corrected and different variants have not been combined for example 'WHITE ENGLISH' does not include a case where 'WHITE, ENGLISH' (with a comma) was typed, 'GERMAN' does not include cases where 'GERMANY' was recorded and 'AMERICAN' does not include a case where 'AMERICAN CITIZEN' was typed.</t>
  </si>
  <si>
    <t>This table shows the text descriptions that were each used for at least 10 such deaths. Apart from converting all the text to upper case, what was typed into the Death Registration system has not been edited in any way, because to do so could have taken a long time and would have been of little benefit.</t>
  </si>
  <si>
    <r>
      <rPr>
        <b/>
        <sz val="8"/>
        <color rgb="FF000000"/>
        <rFont val="Arial"/>
        <family val="2"/>
      </rPr>
      <t>Notes</t>
    </r>
    <r>
      <rPr>
        <b/>
        <sz val="10"/>
        <color rgb="FF000000"/>
        <rFont val="Arial"/>
        <family val="2"/>
      </rPr>
      <t xml:space="preserve"> </t>
    </r>
  </si>
  <si>
    <t>All other descriptions</t>
  </si>
  <si>
    <t>All descriptions used in 10+ cases</t>
  </si>
  <si>
    <t>WHITE ENGLISH</t>
  </si>
  <si>
    <t>WHITE BRITISH</t>
  </si>
  <si>
    <t>WELSH</t>
  </si>
  <si>
    <t>SOUTH AFRICAN</t>
  </si>
  <si>
    <t>SHETLAND</t>
  </si>
  <si>
    <t>RUSSIAN</t>
  </si>
  <si>
    <t>NORWEGIAN</t>
  </si>
  <si>
    <t>NEW ZEALAND</t>
  </si>
  <si>
    <t>LATVIAN</t>
  </si>
  <si>
    <t>ITALIAN</t>
  </si>
  <si>
    <t>HUNGARIAN</t>
  </si>
  <si>
    <t>GREEK</t>
  </si>
  <si>
    <t>GERMANY</t>
  </si>
  <si>
    <t>GERMAN</t>
  </si>
  <si>
    <t>FRENCH</t>
  </si>
  <si>
    <t>EUROPEAN</t>
  </si>
  <si>
    <t>ENGLISH</t>
  </si>
  <si>
    <t>DUTCH</t>
  </si>
  <si>
    <t>DANISH</t>
  </si>
  <si>
    <t>CANADIAN</t>
  </si>
  <si>
    <t>BRITISH</t>
  </si>
  <si>
    <t>AUSTRALIAN</t>
  </si>
  <si>
    <t>AMERICAN</t>
  </si>
  <si>
    <t>Description of ethnicity in Death Registration record</t>
  </si>
  <si>
    <t>Ethnicity code that was recorded when the death was registered</t>
  </si>
  <si>
    <t>Death registration records for 2012 to 2014, inclusive for which the death was registered by the spouse/partner, a child, a sibling or a parent and the deceased was said to have an 'other' ethnicity (for example 'Other White', 'Other Asian')</t>
  </si>
  <si>
    <t>Table 7: Deaths of people who were said to have an 'other' ethnicity by a spouse/partner, child, sibling or parent</t>
  </si>
  <si>
    <t>* fewer than five such deaths had this 'other' ethnic group specified in the death registration record.</t>
  </si>
  <si>
    <t>. indicates a value of 0, 1, 2 or 3.</t>
  </si>
  <si>
    <t>Other Caribbean or Black*</t>
  </si>
  <si>
    <t>Other African*</t>
  </si>
  <si>
    <t>Ethnic group recorded in the Death Registration record</t>
  </si>
  <si>
    <t>Census ethnicity</t>
  </si>
  <si>
    <t>(f) at least five such deaths had that 'other' ethnic group specified in the death registration record.</t>
  </si>
  <si>
    <t>(e) the death was registered by the deceased's spouse/partner, parent, child or sibling</t>
  </si>
  <si>
    <t>(d) ethnicity information was obtained from the census (without imputation)</t>
  </si>
  <si>
    <t>(c) high quality of match of census data to population spine</t>
  </si>
  <si>
    <t>(b) high quality of match of death registration data to population spine</t>
  </si>
  <si>
    <t>(a) an 'other' ethnicity was specified when the death was registered, so a description of the deceased's ethnicity was typed into the Death Registration system</t>
  </si>
  <si>
    <t xml:space="preserve">Death Registration records 2012 to 2014 and census records for which all of the following conditions apply:     </t>
  </si>
  <si>
    <t>Table 8 - Death Registration 'other' ethnicity and census ethnicity</t>
  </si>
  <si>
    <t>(e) the death was registered by the deceased's spouse/partner, parent, child or sibling.</t>
  </si>
  <si>
    <t xml:space="preserve">(d) ethnicity information was obtained from the census (without imputation) </t>
  </si>
  <si>
    <t xml:space="preserve">(c) high quality of match of census data to population spine </t>
  </si>
  <si>
    <t xml:space="preserve">Death Registration records 2012 to 2014 and census records for which all of the following conditions apply: </t>
  </si>
  <si>
    <t>Table 8b: Death Registration 'other' ethnicity description and census ethnicity</t>
  </si>
  <si>
    <t xml:space="preserve">   </t>
  </si>
  <si>
    <t>SPANISH</t>
  </si>
  <si>
    <t>SCOTTISH ITALIAN</t>
  </si>
  <si>
    <t>LITHUANIAN</t>
  </si>
  <si>
    <t>JEWISH</t>
  </si>
  <si>
    <t>AUSTRIAN</t>
  </si>
  <si>
    <t>Other Caribbean</t>
  </si>
  <si>
    <t>Death registration records for 2012 to 2014, inclusive for which the deceased was said to have an 'other' ethnicity (for example 'Other White', 'Other Asian') regardless of the type of Informant</t>
  </si>
  <si>
    <t>Table 9: Deaths of people who were said to have an 'other' ethnicity by all types of Informant</t>
  </si>
  <si>
    <t>(none registered 40+ deaths)</t>
  </si>
  <si>
    <t>(iv) None of the above (e.g. friend, cousin, solicitor, executor)</t>
  </si>
  <si>
    <t>(iii) Certain other relatives (e.g. step/grand…, niece, aunt, …in-law)</t>
  </si>
  <si>
    <t>Total of the above</t>
  </si>
  <si>
    <t>SON</t>
  </si>
  <si>
    <t>DAUGHTER</t>
  </si>
  <si>
    <t>(ii) "Close" relative (child, sibling or parent)</t>
  </si>
  <si>
    <t xml:space="preserve">Total of the above </t>
  </si>
  <si>
    <t>WIDOWER</t>
  </si>
  <si>
    <t>WIDOW</t>
  </si>
  <si>
    <t>(i) Widow / widower / partner</t>
  </si>
  <si>
    <r>
      <t xml:space="preserve">The main types of informants </t>
    </r>
    <r>
      <rPr>
        <u/>
        <sz val="10"/>
        <rFont val="Arial"/>
        <family val="2"/>
      </rPr>
      <t>(the ones who registered 40+ deaths)</t>
    </r>
  </si>
  <si>
    <t>Total all such cases</t>
  </si>
  <si>
    <t>None of the above (e.g. friend, cousin, solicitor, executor)</t>
  </si>
  <si>
    <t>Certain other relatives (e.g. step/grand…, niece, aunt, …in-law)</t>
  </si>
  <si>
    <t>Close' relative (child, sibling or parent)</t>
  </si>
  <si>
    <t>Widow / widower / partner</t>
  </si>
  <si>
    <t>Others in the group</t>
  </si>
  <si>
    <t>SOLICITOR</t>
  </si>
  <si>
    <t>FRIEND</t>
  </si>
  <si>
    <t>EXECUTOR</t>
  </si>
  <si>
    <t>COUSIN</t>
  </si>
  <si>
    <t>CARE HOME MANAGER</t>
  </si>
  <si>
    <t>STEPSON</t>
  </si>
  <si>
    <t>STEPDAUGHTER</t>
  </si>
  <si>
    <t>STEP-SON</t>
  </si>
  <si>
    <t>STEP-DAUGHTER</t>
  </si>
  <si>
    <t>STEP DAUGHTER</t>
  </si>
  <si>
    <t>SON-IN-LAW</t>
  </si>
  <si>
    <t>SISTER-IN-LAW</t>
  </si>
  <si>
    <t>NIECE</t>
  </si>
  <si>
    <t>NEPHEW</t>
  </si>
  <si>
    <t>GRANDSON</t>
  </si>
  <si>
    <t>GRANDDAUGHTER</t>
  </si>
  <si>
    <t>DAUGHTER-IN-LAW</t>
  </si>
  <si>
    <t>BROTHER-IN-LAW</t>
  </si>
  <si>
    <t>SISTER</t>
  </si>
  <si>
    <t>MOTHER</t>
  </si>
  <si>
    <t>FATHER</t>
  </si>
  <si>
    <t>BROTHER</t>
  </si>
  <si>
    <t>(ii) 'Close' relative (child, sibling or parent)</t>
  </si>
  <si>
    <t>PARTNER</t>
  </si>
  <si>
    <r>
      <t xml:space="preserve">The main types of informants </t>
    </r>
    <r>
      <rPr>
        <u/>
        <sz val="10"/>
        <rFont val="Arial"/>
        <family val="2"/>
      </rPr>
      <t>(the ones who registered 100+ deaths)</t>
    </r>
  </si>
  <si>
    <t>Child, sibling or parent</t>
  </si>
  <si>
    <t>All such cases</t>
  </si>
  <si>
    <t>Same Ethnic Group: percent</t>
  </si>
  <si>
    <t>Same Ethnic Group: number</t>
  </si>
  <si>
    <t>Same Ethnicity: percent</t>
  </si>
  <si>
    <t>Same Ethnicity: number</t>
  </si>
  <si>
    <t>Number of deaths registered</t>
  </si>
  <si>
    <t>(d) the death registration record provided 'ethnicity' information</t>
  </si>
  <si>
    <t>Death registration records for 2012 to 2014, inclusive, for which all of the following conditions apply:</t>
  </si>
  <si>
    <t>Table 10 - Agreement between death registration and census data - by type of informant</t>
  </si>
  <si>
    <t>- required percentage increase, calculated from 'overall' numbers, as given in Table 4</t>
  </si>
  <si>
    <t>after account is taken of deaths for which the ethnicity was not provided when the death was registered</t>
  </si>
  <si>
    <t xml:space="preserve">% increase in deaths of that ethnicity (using the ethnicity that was recorded in the Census) </t>
  </si>
  <si>
    <t xml:space="preserve">method which would have to be used for estimates for (e.g.) population sub-groups: </t>
  </si>
  <si>
    <t>(i.e. 'a2" as % of "a1')</t>
  </si>
  <si>
    <t xml:space="preserve">% increase in (A) due to taking account of deaths for which ethnicity was not provided </t>
  </si>
  <si>
    <t xml:space="preserve">method used above: </t>
  </si>
  <si>
    <t>NB: how 'Death Registration-based' estimates might be increased to take account of the deaths for which the ethnicity of the deceased was not provided</t>
  </si>
  <si>
    <t xml:space="preserve">estimates of the death rates for that ethnicity </t>
  </si>
  <si>
    <t>- the more this differs from 100%, the less reliable would be any 'Death Registration-based'</t>
  </si>
  <si>
    <t>as a percentage of the (better) 'mainly census-based' estimate for that ethnicity</t>
  </si>
  <si>
    <t>Mainly Death Registration-based' estimate for that ethnicity</t>
  </si>
  <si>
    <t>Total: 'mainly census-based' estimate of the number of deaths of people of that ethnicity</t>
  </si>
  <si>
    <t>b3</t>
  </si>
  <si>
    <t>but, according to the Death Registration record, the person was of that ethnicity</t>
  </si>
  <si>
    <t>Deaths for which there was no matching census record</t>
  </si>
  <si>
    <t>b2</t>
  </si>
  <si>
    <t>Deaths of people for whom a matching census record showed that they were of that ethnicity</t>
  </si>
  <si>
    <t>b1</t>
  </si>
  <si>
    <t>B. Assumed better estimates: mainly based on the ethnicity that was recorded in 2011 Census</t>
  </si>
  <si>
    <t>Total: 'mainly death registration-based' estimate of the number of deaths of people of that ethnicity</t>
  </si>
  <si>
    <t>a3</t>
  </si>
  <si>
    <t>but, according to the matching record from the 2011 census, the person was of that ethnicity</t>
  </si>
  <si>
    <t>Deaths for which the person's ethnicity was not provided when the death was registered</t>
  </si>
  <si>
    <t>a2</t>
  </si>
  <si>
    <t>Death Registration records for which the person was said to be of that ethnicity</t>
  </si>
  <si>
    <t>a1</t>
  </si>
  <si>
    <t>A. Estimates mainly based on the ethnicity that was reported when the death was registered</t>
  </si>
  <si>
    <t>British</t>
  </si>
  <si>
    <t>Traveller)</t>
  </si>
  <si>
    <t>Chinese</t>
  </si>
  <si>
    <t>Indian</t>
  </si>
  <si>
    <t>Pakistani</t>
  </si>
  <si>
    <t>Gypsy/</t>
  </si>
  <si>
    <t>or</t>
  </si>
  <si>
    <t>including</t>
  </si>
  <si>
    <t>Scottish,</t>
  </si>
  <si>
    <t xml:space="preserve">(not </t>
  </si>
  <si>
    <t>White'</t>
  </si>
  <si>
    <t>Chinese,</t>
  </si>
  <si>
    <t>Indian,</t>
  </si>
  <si>
    <t>Pakistani,</t>
  </si>
  <si>
    <t>However, this should no matter much, because they represent only 0.7% of the 163,876 deaths which were registered in the three years</t>
  </si>
  <si>
    <t>was provided when the death was registered and for whom no matching census record could be found.</t>
  </si>
  <si>
    <t>NB: the resulting estimates will be slightly too low, because they will not include any of the 1,183 deaths of people for whom no ethnicity information</t>
  </si>
  <si>
    <t>is increased to take account of the number for whom information about their ethnicity was not available from the data which form the main basis of the estimate</t>
  </si>
  <si>
    <t>For both types of estimate, the number of deaths of people who were counted against that ethnicity in the data which provide the main basis of the estimate</t>
  </si>
  <si>
    <t xml:space="preserve">(B) for whom that ethnicity was recorded in the 2011 Census  </t>
  </si>
  <si>
    <t>However, one would have to use a slightly different approach to take account of those for which no ethnicity was provided - for more about this, see 'NB' below</t>
  </si>
  <si>
    <t>This would have to be the basis used for any ethnic group-specific death rates that were calculated from the data in the death registration records.</t>
  </si>
  <si>
    <t xml:space="preserve">(A) who were said to be of that ethnicity when their deaths were registered </t>
  </si>
  <si>
    <t>This table shows how one might estimate the numbers of deaths for certain ethnicities, by mainly basing the estimates on the number of deaths of people:</t>
  </si>
  <si>
    <t>Table X: Estimated numbers of deaths for certain ethnicities - using data for the deaths which were registered in 2012, 2013 or 2014</t>
  </si>
  <si>
    <t>2014-12</t>
  </si>
  <si>
    <t>2014-11</t>
  </si>
  <si>
    <t>2014-10</t>
  </si>
  <si>
    <t>2014-09</t>
  </si>
  <si>
    <t>2014-08</t>
  </si>
  <si>
    <t>2014-07</t>
  </si>
  <si>
    <t>2014-06</t>
  </si>
  <si>
    <t>2014-05</t>
  </si>
  <si>
    <t>2014-04</t>
  </si>
  <si>
    <t>2014-03</t>
  </si>
  <si>
    <t>2014-02</t>
  </si>
  <si>
    <t>2014-01</t>
  </si>
  <si>
    <t>2013-12</t>
  </si>
  <si>
    <t>2013-11</t>
  </si>
  <si>
    <t>2013-10</t>
  </si>
  <si>
    <t>2013-09</t>
  </si>
  <si>
    <t>2013-08</t>
  </si>
  <si>
    <t>2013-07</t>
  </si>
  <si>
    <t>2013-06</t>
  </si>
  <si>
    <t>2013-05</t>
  </si>
  <si>
    <t>2013-04</t>
  </si>
  <si>
    <t>2013-03</t>
  </si>
  <si>
    <t>2013-02</t>
  </si>
  <si>
    <t>2013-01</t>
  </si>
  <si>
    <t>2012-12</t>
  </si>
  <si>
    <t>2012-11</t>
  </si>
  <si>
    <t>2012-10</t>
  </si>
  <si>
    <t>2012-09</t>
  </si>
  <si>
    <t>2012-08</t>
  </si>
  <si>
    <t>2012-07</t>
  </si>
  <si>
    <t>2012-06</t>
  </si>
  <si>
    <t>2012-05</t>
  </si>
  <si>
    <t>2012-04</t>
  </si>
  <si>
    <t>2012-03</t>
  </si>
  <si>
    <t>2012-02</t>
  </si>
  <si>
    <t>2012-01</t>
  </si>
  <si>
    <t>same ethnic group - moving average</t>
  </si>
  <si>
    <t>same valid ethnic group</t>
  </si>
  <si>
    <t>same ethnicity - moving average</t>
  </si>
  <si>
    <t>same valid ethnicity code</t>
  </si>
  <si>
    <t>Year and Month of registration of death</t>
  </si>
  <si>
    <t>Agreement between death registration and census data - changes over time</t>
  </si>
  <si>
    <t>Contents</t>
  </si>
  <si>
    <t>Chart</t>
  </si>
  <si>
    <t>Ethnicity of deceased</t>
  </si>
  <si>
    <t>Table 2</t>
  </si>
  <si>
    <t>Census ethnicity code by Death Registration ethnicity code - for the types of case for which the comparison should be the most reliable</t>
  </si>
  <si>
    <t>Table 3</t>
  </si>
  <si>
    <t xml:space="preserve">Census ethnicity and Death Registration ethnicity: number and percentage counted consistently </t>
  </si>
  <si>
    <t>Table 4</t>
  </si>
  <si>
    <t>Census ethnicity, by whether or not the ethnicity was provided when the death was registered</t>
  </si>
  <si>
    <t>Table 5</t>
  </si>
  <si>
    <t>Deaths registered and whether the ethnicity of the deceased was provided</t>
  </si>
  <si>
    <t>Table 6</t>
  </si>
  <si>
    <t>Deaths registered and whether ethnicity was provided by the age of the deceased</t>
  </si>
  <si>
    <t>Table 7</t>
  </si>
  <si>
    <t>Deaths of people who were said to have an 'other' ethnicity by a spouse/partner, child, sibling or parent</t>
  </si>
  <si>
    <t>Table 8</t>
  </si>
  <si>
    <t>Death Registration 'other' ethnicity and census ethnicity</t>
  </si>
  <si>
    <t>Table 8b</t>
  </si>
  <si>
    <t>Table 9</t>
  </si>
  <si>
    <t>Deaths of people who were said to have an 'other' ethnicity by all types of Informant</t>
  </si>
  <si>
    <t>Table 10</t>
  </si>
  <si>
    <t>Agreement between death registration and census data - by type of informant</t>
  </si>
  <si>
    <t>Table X</t>
  </si>
  <si>
    <t>Estimated numbers of deaths for certain ethnicities - using data for the deaths which were registered in 2012, 2013 or 2014</t>
  </si>
  <si>
    <t>Death registration records which could not be matched to a census record are counted on the 'no matching census record' row.</t>
  </si>
  <si>
    <t xml:space="preserve"> '.' indicates a value of 0, 1, 2 or 3.</t>
  </si>
  <si>
    <t>No matching census record found (or no code in census)</t>
  </si>
  <si>
    <t>All Death Registrations in 2012, 2013 or 2014</t>
  </si>
  <si>
    <t>All deaths regist'd in 2012 2013 or 2014</t>
  </si>
  <si>
    <t>Death Registration records for 2012 to 2014, inclusive</t>
  </si>
  <si>
    <t>Table 1: Census ethnicity code by Death Registration ethnicity code - for all deaths which were registered in 2012, 2013 or 2014</t>
  </si>
  <si>
    <t>Census ethnicity code by Death Registration ethnicity code - for all deaths which were registered in 2012, 2013 or 2014</t>
  </si>
  <si>
    <t>Death Registration 'other' ethnicity description and census ethnicity</t>
  </si>
  <si>
    <t>Table 1</t>
  </si>
  <si>
    <t>Other …</t>
  </si>
  <si>
    <t>Mixed ...</t>
  </si>
  <si>
    <t xml:space="preserve">Mixed ... </t>
  </si>
  <si>
    <t>Carribean or Black …</t>
  </si>
  <si>
    <t>Other ethnic group …</t>
  </si>
  <si>
    <t>Numbers and percentages appear only if at least 20 such cases were counted that way in the Census / Death Registration record (as appropriate) i.e. only if the number in column (1) is at least 20, or the number in column (4) is at least 20 (as appropriate)</t>
  </si>
  <si>
    <t>(e) the death registration record provided 'ethnicity' information.</t>
  </si>
  <si>
    <t>(a) high quality of match of death registration data to population spine</t>
  </si>
  <si>
    <t>Percentage agreement between death registration records and census records for which all of the following conditions apply:</t>
  </si>
  <si>
    <t>Chart - Agreement between death registration and census data - changes over time</t>
  </si>
  <si>
    <t>Month of registration of death</t>
  </si>
  <si>
    <t>same ethnic group (both codes valid) from VE and Census</t>
  </si>
  <si>
    <t xml:space="preserve">SameEthnicGroup differing ethnic groups (both codes valid) from VE and Census </t>
  </si>
  <si>
    <t>same valid ethnicity code from VE and Census</t>
  </si>
  <si>
    <t>SameEthnicityCode differing valid ethnicity codes from VE and Census</t>
  </si>
  <si>
    <t>same valid W/NW</t>
  </si>
  <si>
    <t>same valid ethnicity</t>
  </si>
  <si>
    <t>SameEthnicGroup differing ethnic groups (both codes valid) from VE and Census</t>
  </si>
  <si>
    <t>SameEthnicityCode differing valid ethnicity codes from Vital Events (VE) and Census</t>
  </si>
  <si>
    <t>QualMatchVEPop H, Quality of match between Census data and Population Spine H</t>
  </si>
  <si>
    <t>All 'high' quality matches of death registration records and census records - excluding cases for which the census ethnicity is imputed (and also not counting those cases for which ethnicity was 'not provided' in one/both records) for which the death was registered by the Spouse/Partner or a Close Relative.</t>
  </si>
  <si>
    <t>ISD\Ethnic Group\SAS\Changes over time</t>
  </si>
  <si>
    <t>Cases where the Census ethnicity was BAME*</t>
  </si>
  <si>
    <t>*  'BAME' includes 'Mixed or Multiple ethnic group' and 'Other ethnic group'</t>
  </si>
  <si>
    <t>Same White / BAME*: number</t>
  </si>
  <si>
    <t>Same White / BAME*: percent</t>
  </si>
  <si>
    <t>BAME</t>
  </si>
  <si>
    <t>same White / BAME</t>
  </si>
  <si>
    <t>***** now look only at those cases for which the census ethnicity was "BAME" *****</t>
  </si>
  <si>
    <t>QualMatchVEPop H, Quality of match between Census data and Population Spine H, CenWhiteBAME BAME (incl. mixed, multiple, other)</t>
  </si>
  <si>
    <t>SameWhiteBAME differing White /A (both codes valid) from VE and Census</t>
  </si>
  <si>
    <t>same White / BAME (both codes valid) from VE and Census</t>
  </si>
  <si>
    <t>SameWhiteBAME differing White / BAME (both codes valid) from VE and Census</t>
  </si>
  <si>
    <t>Table 3: Census ethnicity and Death Registration ethnicity: number and percentage counted consistently covering only the types of case for which the comparison should be the most reliable and for which the Death Registration record provided 'ethnicity' information</t>
  </si>
  <si>
    <t>back to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</si>
</sst>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
  </numFmts>
  <fonts count="28">
    <font>
      <sz val="10"/>
      <color theme="1"/>
      <name val="Arial"/>
      <family val="2"/>
    </font>
    <font>
      <sz val="10"/>
      <color theme="1"/>
      <name val="Arial"/>
      <family val="2"/>
    </font>
    <font>
      <sz val="10"/>
      <color rgb="FFFF0000"/>
      <name val="Arial"/>
      <family val="2"/>
    </font>
    <font>
      <b/>
      <sz val="10"/>
      <color theme="1"/>
      <name val="Arial"/>
      <family val="2"/>
    </font>
    <font>
      <b/>
      <sz val="12"/>
      <color theme="1"/>
      <name val="Arial"/>
      <family val="2"/>
    </font>
    <font>
      <sz val="8"/>
      <color theme="1"/>
      <name val="Arial"/>
      <family val="2"/>
    </font>
    <font>
      <sz val="10"/>
      <color rgb="FF000000"/>
      <name val="Arial"/>
      <family val="2"/>
    </font>
    <font>
      <sz val="8"/>
      <color rgb="FF000000"/>
      <name val="Arial"/>
      <family val="2"/>
    </font>
    <font>
      <b/>
      <sz val="10"/>
      <color rgb="FFFF0000"/>
      <name val="Arial"/>
      <family val="2"/>
    </font>
    <font>
      <b/>
      <sz val="8"/>
      <color rgb="FF000000"/>
      <name val="Arial"/>
      <family val="2"/>
    </font>
    <font>
      <b/>
      <sz val="10"/>
      <color rgb="FF000000"/>
      <name val="Arial"/>
      <family val="2"/>
    </font>
    <font>
      <b/>
      <u/>
      <sz val="10"/>
      <color rgb="FF000000"/>
      <name val="Arial"/>
      <family val="2"/>
    </font>
    <font>
      <b/>
      <sz val="12"/>
      <color rgb="FF000000"/>
      <name val="Arial"/>
      <family val="2"/>
    </font>
    <font>
      <sz val="10"/>
      <name val="Arial"/>
      <family val="2"/>
    </font>
    <font>
      <u/>
      <sz val="10"/>
      <color rgb="FF000000"/>
      <name val="Arial"/>
      <family val="2"/>
    </font>
    <font>
      <i/>
      <sz val="10"/>
      <color rgb="FF000000"/>
      <name val="Arial"/>
      <family val="2"/>
    </font>
    <font>
      <b/>
      <sz val="10"/>
      <name val="Arial"/>
      <family val="2"/>
    </font>
    <font>
      <vertAlign val="superscript"/>
      <sz val="10"/>
      <color rgb="FF000000"/>
      <name val="Arial"/>
      <family val="2"/>
    </font>
    <font>
      <b/>
      <sz val="8"/>
      <color theme="1"/>
      <name val="Arial"/>
      <family val="2"/>
    </font>
    <font>
      <sz val="10"/>
      <color theme="1"/>
      <name val="Arial Unicode MS"/>
      <family val="2"/>
    </font>
    <font>
      <b/>
      <sz val="7"/>
      <name val="Arial"/>
      <family val="2"/>
    </font>
    <font>
      <i/>
      <sz val="8"/>
      <color rgb="FF000000"/>
      <name val="Arial"/>
      <family val="2"/>
    </font>
    <font>
      <b/>
      <i/>
      <sz val="10"/>
      <color rgb="FF000000"/>
      <name val="Arial"/>
      <family val="2"/>
    </font>
    <font>
      <u/>
      <sz val="10"/>
      <name val="Arial"/>
      <family val="2"/>
    </font>
    <font>
      <b/>
      <u/>
      <sz val="10"/>
      <name val="Arial"/>
      <family val="2"/>
    </font>
    <font>
      <u/>
      <sz val="10"/>
      <color theme="10"/>
      <name val="Arial"/>
      <family val="2"/>
    </font>
    <font>
      <sz val="8"/>
      <name val="Arial"/>
      <family val="2"/>
    </font>
    <font>
      <u/>
      <sz val="10"/>
      <color indexed="12"/>
      <name val="Arial"/>
      <family val="2"/>
    </font>
  </fonts>
  <fills count="6">
    <fill>
      <patternFill patternType="none"/>
    </fill>
    <fill>
      <patternFill patternType="gray125"/>
    </fill>
    <fill>
      <patternFill patternType="solid">
        <fgColor rgb="FFFFFFCC"/>
      </patternFill>
    </fill>
    <fill>
      <patternFill patternType="solid">
        <fgColor rgb="FFFAFBFE"/>
        <bgColor indexed="64"/>
      </patternFill>
    </fill>
    <fill>
      <patternFill patternType="solid">
        <fgColor theme="0" tint="-0.34998626667073579"/>
        <bgColor indexed="64"/>
      </patternFill>
    </fill>
    <fill>
      <patternFill patternType="solid">
        <fgColor theme="0" tint="-0.14999847407452621"/>
        <bgColor indexed="64"/>
      </patternFill>
    </fill>
  </fills>
  <borders count="3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s>
  <cellStyleXfs count="7">
    <xf numFmtId="0" fontId="0" fillId="0" borderId="0"/>
    <xf numFmtId="9" fontId="1" fillId="0" borderId="0" applyFont="0" applyFill="0" applyBorder="0" applyAlignment="0" applyProtection="0"/>
    <xf numFmtId="0" fontId="1" fillId="0" borderId="0"/>
    <xf numFmtId="0" fontId="13" fillId="0" borderId="0"/>
    <xf numFmtId="0" fontId="20" fillId="0" borderId="0"/>
    <xf numFmtId="0" fontId="1" fillId="2" borderId="1" applyNumberFormat="0" applyFont="0" applyAlignment="0" applyProtection="0"/>
    <xf numFmtId="0" fontId="25" fillId="0" borderId="0" applyNumberFormat="0" applyFill="0" applyBorder="0" applyAlignment="0" applyProtection="0"/>
  </cellStyleXfs>
  <cellXfs count="240">
    <xf numFmtId="0" fontId="0" fillId="0" borderId="0" xfId="0"/>
    <xf numFmtId="0" fontId="6" fillId="3" borderId="0" xfId="0" applyFont="1" applyFill="1" applyBorder="1" applyAlignment="1"/>
    <xf numFmtId="0" fontId="6" fillId="3" borderId="0" xfId="0" applyFont="1" applyFill="1" applyBorder="1" applyAlignment="1">
      <alignment horizontal="left"/>
    </xf>
    <xf numFmtId="0" fontId="6" fillId="3" borderId="0" xfId="0" applyFont="1" applyFill="1" applyBorder="1" applyAlignment="1">
      <alignment horizontal="right" vertical="top"/>
    </xf>
    <xf numFmtId="0" fontId="6" fillId="3" borderId="0" xfId="0" applyFont="1" applyFill="1" applyBorder="1" applyAlignment="1">
      <alignment vertical="top"/>
    </xf>
    <xf numFmtId="0" fontId="6" fillId="3" borderId="0" xfId="0" applyFont="1" applyFill="1" applyBorder="1" applyAlignment="1">
      <alignment horizontal="left" vertical="top"/>
    </xf>
    <xf numFmtId="0" fontId="8" fillId="3" borderId="0" xfId="0" applyFont="1" applyFill="1" applyBorder="1" applyAlignment="1"/>
    <xf numFmtId="0" fontId="7" fillId="3" borderId="0" xfId="0" applyFont="1" applyFill="1" applyBorder="1" applyAlignment="1"/>
    <xf numFmtId="0" fontId="7" fillId="3" borderId="0" xfId="0" applyFont="1" applyFill="1" applyBorder="1" applyAlignment="1">
      <alignment horizontal="left"/>
    </xf>
    <xf numFmtId="0" fontId="7" fillId="3" borderId="0" xfId="0" applyFont="1" applyFill="1" applyBorder="1" applyAlignment="1">
      <alignment horizontal="left" vertical="top"/>
    </xf>
    <xf numFmtId="0" fontId="7" fillId="3" borderId="0" xfId="0" applyFont="1" applyFill="1" applyBorder="1" applyAlignment="1">
      <alignment vertical="top" wrapText="1"/>
    </xf>
    <xf numFmtId="0" fontId="6" fillId="3" borderId="0" xfId="0" applyFont="1" applyFill="1" applyBorder="1" applyAlignment="1">
      <alignment vertical="center"/>
    </xf>
    <xf numFmtId="3" fontId="6" fillId="3" borderId="2" xfId="0" applyNumberFormat="1" applyFont="1" applyFill="1" applyBorder="1" applyAlignment="1">
      <alignment horizontal="right" vertical="center"/>
    </xf>
    <xf numFmtId="3" fontId="6" fillId="3" borderId="0" xfId="0" applyNumberFormat="1" applyFont="1" applyFill="1" applyBorder="1" applyAlignment="1">
      <alignment horizontal="right" vertical="center"/>
    </xf>
    <xf numFmtId="3" fontId="6" fillId="3" borderId="0" xfId="0" applyNumberFormat="1" applyFont="1" applyFill="1" applyBorder="1" applyAlignment="1">
      <alignment horizontal="right" vertical="top"/>
    </xf>
    <xf numFmtId="3" fontId="6" fillId="3" borderId="0" xfId="0" applyNumberFormat="1" applyFont="1" applyFill="1" applyBorder="1" applyAlignment="1">
      <alignment horizontal="right"/>
    </xf>
    <xf numFmtId="0" fontId="6" fillId="3" borderId="3" xfId="0" applyFont="1" applyFill="1" applyBorder="1" applyAlignment="1">
      <alignment horizontal="right" vertical="top"/>
    </xf>
    <xf numFmtId="0" fontId="6" fillId="3" borderId="4" xfId="0" applyFont="1" applyFill="1" applyBorder="1" applyAlignment="1">
      <alignment horizontal="right" vertical="top"/>
    </xf>
    <xf numFmtId="0" fontId="6" fillId="3" borderId="4" xfId="0" applyFont="1" applyFill="1" applyBorder="1" applyAlignment="1">
      <alignment vertical="top"/>
    </xf>
    <xf numFmtId="0" fontId="6" fillId="3" borderId="8" xfId="0" applyFont="1" applyFill="1" applyBorder="1" applyAlignment="1">
      <alignment vertical="top"/>
    </xf>
    <xf numFmtId="0" fontId="6" fillId="3" borderId="7" xfId="0" applyFont="1" applyFill="1" applyBorder="1" applyAlignment="1">
      <alignment vertical="top"/>
    </xf>
    <xf numFmtId="0" fontId="6" fillId="3" borderId="9" xfId="0" applyFont="1" applyFill="1" applyBorder="1" applyAlignment="1">
      <alignment vertical="top"/>
    </xf>
    <xf numFmtId="0" fontId="11" fillId="3" borderId="0" xfId="0" applyFont="1" applyFill="1" applyBorder="1" applyAlignment="1">
      <alignment vertical="top"/>
    </xf>
    <xf numFmtId="0" fontId="2" fillId="3" borderId="0" xfId="0" applyFont="1" applyFill="1" applyBorder="1" applyAlignment="1">
      <alignment horizontal="left" vertical="top"/>
    </xf>
    <xf numFmtId="0" fontId="8" fillId="3" borderId="0" xfId="0" applyFont="1" applyFill="1" applyBorder="1" applyAlignment="1">
      <alignment horizontal="left" vertical="top"/>
    </xf>
    <xf numFmtId="0" fontId="10" fillId="3" borderId="0" xfId="0" applyFont="1" applyFill="1" applyBorder="1" applyAlignment="1">
      <alignment horizontal="left" vertical="top"/>
    </xf>
    <xf numFmtId="164" fontId="6" fillId="3" borderId="0" xfId="1" applyNumberFormat="1" applyFont="1" applyFill="1" applyBorder="1" applyAlignment="1"/>
    <xf numFmtId="9" fontId="6" fillId="3" borderId="0" xfId="1" applyNumberFormat="1" applyFont="1" applyFill="1" applyBorder="1" applyAlignment="1"/>
    <xf numFmtId="9" fontId="6" fillId="3" borderId="0" xfId="1" applyNumberFormat="1" applyFont="1" applyFill="1" applyBorder="1" applyAlignment="1">
      <alignment horizontal="right"/>
    </xf>
    <xf numFmtId="0" fontId="13" fillId="3" borderId="0" xfId="0" applyFont="1" applyFill="1" applyBorder="1" applyAlignment="1"/>
    <xf numFmtId="0" fontId="13" fillId="3" borderId="0" xfId="0" applyFont="1" applyFill="1" applyBorder="1" applyAlignment="1">
      <alignment horizontal="right" vertical="top"/>
    </xf>
    <xf numFmtId="0" fontId="6" fillId="3" borderId="0" xfId="0" applyFont="1" applyFill="1" applyBorder="1" applyAlignment="1">
      <alignment horizontal="right"/>
    </xf>
    <xf numFmtId="0" fontId="11" fillId="3" borderId="0" xfId="0" applyFont="1" applyFill="1" applyBorder="1" applyAlignment="1">
      <alignment horizontal="left" vertical="top"/>
    </xf>
    <xf numFmtId="0" fontId="15" fillId="3" borderId="0" xfId="0" applyFont="1" applyFill="1" applyBorder="1" applyAlignment="1">
      <alignment horizontal="right"/>
    </xf>
    <xf numFmtId="0" fontId="15" fillId="3" borderId="0" xfId="0" applyFont="1" applyFill="1" applyBorder="1" applyAlignment="1">
      <alignment vertical="top"/>
    </xf>
    <xf numFmtId="0" fontId="15" fillId="3" borderId="0" xfId="0" quotePrefix="1" applyFont="1" applyFill="1" applyBorder="1" applyAlignment="1">
      <alignment horizontal="right"/>
    </xf>
    <xf numFmtId="0" fontId="15" fillId="3" borderId="0" xfId="0" quotePrefix="1" applyFont="1" applyFill="1" applyBorder="1" applyAlignment="1">
      <alignment horizontal="right" vertical="top"/>
    </xf>
    <xf numFmtId="0" fontId="14" fillId="3" borderId="0" xfId="0" applyFont="1" applyFill="1" applyBorder="1" applyAlignment="1">
      <alignment horizontal="right"/>
    </xf>
    <xf numFmtId="0" fontId="16" fillId="3" borderId="0" xfId="0" applyFont="1" applyFill="1" applyBorder="1" applyAlignment="1">
      <alignment horizontal="left"/>
    </xf>
    <xf numFmtId="165" fontId="6" fillId="3" borderId="0" xfId="0" applyNumberFormat="1" applyFont="1" applyFill="1" applyBorder="1" applyAlignment="1"/>
    <xf numFmtId="10" fontId="6" fillId="3" borderId="0" xfId="1" applyNumberFormat="1" applyFont="1" applyFill="1" applyBorder="1" applyAlignment="1">
      <alignment horizontal="right"/>
    </xf>
    <xf numFmtId="165" fontId="6" fillId="3" borderId="0" xfId="0" applyNumberFormat="1" applyFont="1" applyFill="1" applyBorder="1" applyAlignment="1">
      <alignment horizontal="right"/>
    </xf>
    <xf numFmtId="164" fontId="6" fillId="3" borderId="0" xfId="1" applyNumberFormat="1" applyFont="1" applyFill="1" applyBorder="1" applyAlignment="1">
      <alignment horizontal="right"/>
    </xf>
    <xf numFmtId="10" fontId="6" fillId="3" borderId="0" xfId="1" applyNumberFormat="1" applyFont="1" applyFill="1" applyBorder="1" applyAlignment="1"/>
    <xf numFmtId="0" fontId="6" fillId="3" borderId="0" xfId="0" quotePrefix="1" applyFont="1" applyFill="1" applyBorder="1" applyAlignment="1">
      <alignment horizontal="right"/>
    </xf>
    <xf numFmtId="0" fontId="14" fillId="3" borderId="0" xfId="0" applyFont="1" applyFill="1" applyBorder="1" applyAlignment="1"/>
    <xf numFmtId="0" fontId="14" fillId="3" borderId="0" xfId="0" applyFont="1" applyFill="1" applyBorder="1" applyAlignment="1">
      <alignment vertical="top"/>
    </xf>
    <xf numFmtId="0" fontId="5" fillId="0" borderId="0" xfId="0" applyFont="1"/>
    <xf numFmtId="3" fontId="0" fillId="0" borderId="0" xfId="0" applyNumberFormat="1"/>
    <xf numFmtId="166" fontId="0" fillId="0" borderId="0" xfId="0" applyNumberFormat="1"/>
    <xf numFmtId="0" fontId="0" fillId="0" borderId="0" xfId="0" applyAlignment="1">
      <alignment horizontal="right"/>
    </xf>
    <xf numFmtId="0" fontId="0" fillId="0" borderId="0" xfId="0" quotePrefix="1" applyAlignment="1">
      <alignment horizontal="right"/>
    </xf>
    <xf numFmtId="0" fontId="0" fillId="0" borderId="0" xfId="0" applyAlignment="1">
      <alignment horizontal="right" wrapText="1"/>
    </xf>
    <xf numFmtId="0" fontId="0" fillId="0" borderId="0" xfId="0" applyBorder="1" applyAlignment="1">
      <alignment horizontal="center" wrapText="1"/>
    </xf>
    <xf numFmtId="0" fontId="0" fillId="0" borderId="0" xfId="0" applyFont="1" applyAlignment="1">
      <alignment vertical="top"/>
    </xf>
    <xf numFmtId="164" fontId="0" fillId="0" borderId="0" xfId="1" applyNumberFormat="1" applyFont="1"/>
    <xf numFmtId="9" fontId="0" fillId="0" borderId="0" xfId="1" applyNumberFormat="1" applyFont="1"/>
    <xf numFmtId="0" fontId="0" fillId="0" borderId="0" xfId="0" applyAlignment="1">
      <alignment horizontal="center"/>
    </xf>
    <xf numFmtId="0" fontId="3" fillId="0" borderId="0" xfId="0" applyFont="1" applyAlignment="1">
      <alignment horizontal="left"/>
    </xf>
    <xf numFmtId="3" fontId="1" fillId="0" borderId="0" xfId="2" applyNumberFormat="1" applyFont="1" applyBorder="1" applyAlignment="1">
      <alignment horizontal="right" vertical="top"/>
    </xf>
    <xf numFmtId="3" fontId="19" fillId="0" borderId="0" xfId="2" applyNumberFormat="1" applyFont="1" applyBorder="1" applyAlignment="1">
      <alignment horizontal="right" vertical="top"/>
    </xf>
    <xf numFmtId="3" fontId="13" fillId="0" borderId="0" xfId="3" applyNumberFormat="1" applyFont="1"/>
    <xf numFmtId="0" fontId="13" fillId="0" borderId="0" xfId="3" applyFont="1"/>
    <xf numFmtId="0" fontId="13" fillId="0" borderId="0" xfId="3" applyFont="1" applyAlignment="1">
      <alignment horizontal="right"/>
    </xf>
    <xf numFmtId="3" fontId="13" fillId="0" borderId="0" xfId="3" applyNumberFormat="1" applyFont="1" applyBorder="1" applyAlignment="1">
      <alignment horizontal="right"/>
    </xf>
    <xf numFmtId="0" fontId="16" fillId="0" borderId="0" xfId="3" applyFont="1" applyBorder="1" applyAlignment="1">
      <alignment horizontal="right"/>
    </xf>
    <xf numFmtId="0" fontId="16" fillId="0" borderId="0" xfId="3" applyFont="1" applyAlignment="1"/>
    <xf numFmtId="0" fontId="13" fillId="0" borderId="0" xfId="3" applyFont="1" applyAlignment="1">
      <alignment horizontal="left"/>
    </xf>
    <xf numFmtId="0" fontId="3" fillId="0" borderId="0" xfId="0" applyFont="1"/>
    <xf numFmtId="3" fontId="0" fillId="0" borderId="0" xfId="0" applyNumberFormat="1" applyAlignment="1">
      <alignment horizontal="right"/>
    </xf>
    <xf numFmtId="0" fontId="0" fillId="0" borderId="0" xfId="0" applyFont="1"/>
    <xf numFmtId="0" fontId="4" fillId="0" borderId="0" xfId="0" applyFont="1"/>
    <xf numFmtId="0" fontId="6" fillId="3" borderId="0" xfId="0" applyFont="1" applyFill="1" applyBorder="1" applyAlignment="1">
      <alignment vertical="top" wrapText="1"/>
    </xf>
    <xf numFmtId="3" fontId="6" fillId="3" borderId="0" xfId="0" applyNumberFormat="1" applyFont="1" applyFill="1" applyBorder="1" applyAlignment="1"/>
    <xf numFmtId="3" fontId="6" fillId="3" borderId="0" xfId="0" applyNumberFormat="1" applyFont="1" applyFill="1" applyBorder="1" applyAlignment="1">
      <alignment vertical="top"/>
    </xf>
    <xf numFmtId="0" fontId="10" fillId="3" borderId="0" xfId="0" applyFont="1" applyFill="1" applyBorder="1" applyAlignment="1">
      <alignment horizontal="left" vertical="top" wrapText="1"/>
    </xf>
    <xf numFmtId="0" fontId="10" fillId="3" borderId="0" xfId="0" applyFont="1" applyFill="1" applyBorder="1" applyAlignment="1"/>
    <xf numFmtId="0" fontId="6" fillId="3" borderId="2" xfId="0" applyFont="1" applyFill="1" applyBorder="1" applyAlignment="1">
      <alignment horizontal="right" vertical="top"/>
    </xf>
    <xf numFmtId="0" fontId="6" fillId="3" borderId="2" xfId="0" applyFont="1" applyFill="1" applyBorder="1" applyAlignment="1">
      <alignment horizontal="right"/>
    </xf>
    <xf numFmtId="0" fontId="6" fillId="3" borderId="22" xfId="0" applyFont="1" applyFill="1" applyBorder="1" applyAlignment="1">
      <alignment horizontal="right" vertical="top"/>
    </xf>
    <xf numFmtId="0" fontId="6" fillId="3" borderId="6" xfId="0" applyFont="1" applyFill="1" applyBorder="1" applyAlignment="1">
      <alignment vertical="top"/>
    </xf>
    <xf numFmtId="0" fontId="6" fillId="3" borderId="24" xfId="0" applyFont="1" applyFill="1" applyBorder="1" applyAlignment="1">
      <alignment vertical="top"/>
    </xf>
    <xf numFmtId="0" fontId="6" fillId="3" borderId="25" xfId="0" applyFont="1" applyFill="1" applyBorder="1" applyAlignment="1">
      <alignment vertical="top"/>
    </xf>
    <xf numFmtId="0" fontId="6" fillId="3" borderId="0" xfId="0" applyFont="1" applyFill="1" applyBorder="1" applyAlignment="1">
      <alignment horizontal="center"/>
    </xf>
    <xf numFmtId="0" fontId="8" fillId="3" borderId="0" xfId="0" applyFont="1" applyFill="1" applyBorder="1" applyAlignment="1">
      <alignment horizontal="left"/>
    </xf>
    <xf numFmtId="0" fontId="10" fillId="3" borderId="0" xfId="0" applyFont="1" applyFill="1" applyBorder="1" applyAlignment="1">
      <alignment vertical="top" wrapText="1"/>
    </xf>
    <xf numFmtId="0" fontId="10" fillId="3" borderId="0" xfId="0" applyFont="1" applyFill="1" applyBorder="1" applyAlignment="1">
      <alignment vertical="top"/>
    </xf>
    <xf numFmtId="0" fontId="15" fillId="3" borderId="0" xfId="0" applyFont="1" applyFill="1" applyBorder="1" applyAlignment="1">
      <alignment horizontal="left" vertical="top"/>
    </xf>
    <xf numFmtId="0" fontId="21" fillId="3" borderId="0" xfId="0" applyFont="1" applyFill="1" applyBorder="1" applyAlignment="1">
      <alignment vertical="top"/>
    </xf>
    <xf numFmtId="3" fontId="6" fillId="3" borderId="0" xfId="0" applyNumberFormat="1" applyFont="1" applyFill="1" applyBorder="1" applyAlignment="1">
      <alignment horizontal="left"/>
    </xf>
    <xf numFmtId="3" fontId="6" fillId="3" borderId="0" xfId="0" applyNumberFormat="1" applyFont="1" applyFill="1" applyBorder="1" applyAlignment="1">
      <alignment horizontal="left" vertical="top"/>
    </xf>
    <xf numFmtId="0" fontId="6" fillId="3" borderId="0" xfId="0" applyFont="1" applyFill="1" applyBorder="1" applyAlignment="1">
      <alignment horizontal="center" vertical="center"/>
    </xf>
    <xf numFmtId="0" fontId="9" fillId="3" borderId="0" xfId="0" applyFont="1" applyFill="1" applyBorder="1" applyAlignment="1"/>
    <xf numFmtId="0" fontId="23" fillId="3" borderId="0" xfId="0" applyFont="1" applyFill="1" applyBorder="1" applyAlignment="1">
      <alignment horizontal="left"/>
    </xf>
    <xf numFmtId="0" fontId="13" fillId="3" borderId="0" xfId="0" applyFont="1" applyFill="1" applyBorder="1" applyAlignment="1">
      <alignment horizontal="left"/>
    </xf>
    <xf numFmtId="166" fontId="10" fillId="3" borderId="0" xfId="0" applyNumberFormat="1" applyFont="1" applyFill="1" applyBorder="1" applyAlignment="1">
      <alignment vertical="top"/>
    </xf>
    <xf numFmtId="0" fontId="14" fillId="3" borderId="0" xfId="0" applyFont="1" applyFill="1" applyBorder="1" applyAlignment="1">
      <alignment horizontal="left" vertical="top"/>
    </xf>
    <xf numFmtId="0" fontId="24" fillId="3" borderId="0" xfId="0" applyFont="1" applyFill="1" applyBorder="1" applyAlignment="1">
      <alignment horizontal="left"/>
    </xf>
    <xf numFmtId="0" fontId="13" fillId="3" borderId="0" xfId="0" quotePrefix="1" applyFont="1" applyFill="1" applyBorder="1" applyAlignment="1">
      <alignment horizontal="left"/>
    </xf>
    <xf numFmtId="166" fontId="6" fillId="3" borderId="0" xfId="0" applyNumberFormat="1" applyFont="1" applyFill="1" applyBorder="1" applyAlignment="1">
      <alignment vertical="top"/>
    </xf>
    <xf numFmtId="166" fontId="10" fillId="0" borderId="0" xfId="0" applyNumberFormat="1" applyFont="1" applyFill="1" applyBorder="1" applyAlignment="1">
      <alignment vertical="top"/>
    </xf>
    <xf numFmtId="0" fontId="6" fillId="0" borderId="0" xfId="0" applyFont="1" applyFill="1" applyBorder="1" applyAlignment="1"/>
    <xf numFmtId="0" fontId="6" fillId="3" borderId="0" xfId="0" applyFont="1" applyFill="1" applyBorder="1" applyAlignment="1">
      <alignment horizontal="center" vertical="top"/>
    </xf>
    <xf numFmtId="9" fontId="6" fillId="3" borderId="0" xfId="1" applyFont="1" applyFill="1" applyBorder="1" applyAlignment="1">
      <alignment horizontal="right"/>
    </xf>
    <xf numFmtId="0" fontId="6" fillId="3" borderId="0" xfId="0" quotePrefix="1" applyFont="1" applyFill="1" applyBorder="1" applyAlignment="1"/>
    <xf numFmtId="0" fontId="6" fillId="3" borderId="0" xfId="0" quotePrefix="1" applyFont="1" applyFill="1" applyBorder="1" applyAlignment="1">
      <alignment horizontal="left"/>
    </xf>
    <xf numFmtId="9" fontId="10" fillId="3" borderId="0" xfId="1" applyNumberFormat="1" applyFont="1" applyFill="1" applyBorder="1" applyAlignment="1">
      <alignment horizontal="right"/>
    </xf>
    <xf numFmtId="3" fontId="10" fillId="3" borderId="0" xfId="0" applyNumberFormat="1" applyFont="1" applyFill="1" applyBorder="1" applyAlignment="1">
      <alignment horizontal="right"/>
    </xf>
    <xf numFmtId="0" fontId="10" fillId="3" borderId="0" xfId="0" applyFont="1" applyFill="1" applyBorder="1" applyAlignment="1">
      <alignment horizontal="left"/>
    </xf>
    <xf numFmtId="0" fontId="7" fillId="3" borderId="0" xfId="0" applyFont="1" applyFill="1" applyBorder="1" applyAlignment="1">
      <alignment horizontal="right"/>
    </xf>
    <xf numFmtId="0" fontId="3" fillId="0" borderId="0" xfId="0" applyFont="1" applyAlignment="1">
      <alignment horizontal="left"/>
    </xf>
    <xf numFmtId="0" fontId="6" fillId="3" borderId="7" xfId="0" applyFont="1" applyFill="1" applyBorder="1" applyAlignment="1">
      <alignment vertical="top"/>
    </xf>
    <xf numFmtId="0" fontId="6" fillId="3" borderId="0" xfId="0" applyFont="1" applyFill="1" applyBorder="1" applyAlignment="1">
      <alignment horizontal="left" vertical="top"/>
    </xf>
    <xf numFmtId="0" fontId="6" fillId="3" borderId="8" xfId="0" applyFont="1" applyFill="1" applyBorder="1" applyAlignment="1">
      <alignment vertical="top"/>
    </xf>
    <xf numFmtId="0" fontId="7" fillId="3" borderId="0" xfId="0" applyFont="1" applyFill="1" applyBorder="1" applyAlignment="1">
      <alignment horizontal="left"/>
    </xf>
    <xf numFmtId="0" fontId="7" fillId="3" borderId="0" xfId="0" applyFont="1" applyFill="1" applyBorder="1" applyAlignment="1"/>
    <xf numFmtId="3" fontId="6" fillId="0" borderId="2" xfId="0" applyNumberFormat="1" applyFont="1" applyFill="1" applyBorder="1" applyAlignment="1">
      <alignment horizontal="right" vertical="center"/>
    </xf>
    <xf numFmtId="3" fontId="6" fillId="4" borderId="0" xfId="0" applyNumberFormat="1" applyFont="1" applyFill="1" applyBorder="1" applyAlignment="1">
      <alignment horizontal="right" vertical="center"/>
    </xf>
    <xf numFmtId="3" fontId="6" fillId="5"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6" fillId="0" borderId="0" xfId="0" applyFont="1" applyFill="1" applyBorder="1" applyAlignment="1">
      <alignment horizontal="left" vertical="top" wrapText="1"/>
    </xf>
    <xf numFmtId="0" fontId="6" fillId="0" borderId="0" xfId="0" applyFont="1" applyFill="1" applyBorder="1" applyAlignment="1">
      <alignment vertical="top"/>
    </xf>
    <xf numFmtId="3" fontId="6" fillId="0" borderId="0" xfId="0" applyNumberFormat="1" applyFont="1" applyFill="1" applyBorder="1" applyAlignment="1">
      <alignment horizontal="right" vertical="top"/>
    </xf>
    <xf numFmtId="3" fontId="6" fillId="5" borderId="0" xfId="0" applyNumberFormat="1" applyFont="1" applyFill="1" applyBorder="1" applyAlignment="1">
      <alignment horizontal="right" vertical="top"/>
    </xf>
    <xf numFmtId="0" fontId="6" fillId="0" borderId="0" xfId="0" applyFont="1" applyFill="1" applyBorder="1" applyAlignment="1">
      <alignment horizontal="left" vertical="top"/>
    </xf>
    <xf numFmtId="0" fontId="6" fillId="3" borderId="0" xfId="0" applyFont="1" applyFill="1" applyBorder="1" applyAlignment="1">
      <alignment horizontal="left" vertical="top"/>
    </xf>
    <xf numFmtId="0" fontId="12" fillId="3" borderId="0" xfId="0" applyFont="1" applyFill="1" applyBorder="1" applyAlignment="1">
      <alignment horizontal="left"/>
    </xf>
    <xf numFmtId="0" fontId="12" fillId="3" borderId="0" xfId="0" applyFont="1" applyFill="1" applyBorder="1" applyAlignment="1">
      <alignment vertical="top" wrapText="1"/>
    </xf>
    <xf numFmtId="0" fontId="3" fillId="0" borderId="0" xfId="0" applyFont="1" applyAlignment="1">
      <alignment vertical="top" wrapText="1"/>
    </xf>
    <xf numFmtId="0" fontId="4" fillId="0" borderId="0" xfId="0" applyFont="1" applyAlignment="1"/>
    <xf numFmtId="9" fontId="6" fillId="3" borderId="0" xfId="1" applyFont="1" applyFill="1" applyBorder="1" applyAlignment="1">
      <alignment vertical="top"/>
    </xf>
    <xf numFmtId="9" fontId="6" fillId="3" borderId="0" xfId="1" applyFont="1" applyFill="1" applyBorder="1" applyAlignment="1"/>
    <xf numFmtId="164" fontId="6" fillId="3" borderId="0" xfId="1" applyNumberFormat="1" applyFont="1" applyFill="1" applyBorder="1" applyAlignment="1">
      <alignment vertical="top"/>
    </xf>
    <xf numFmtId="3" fontId="6" fillId="3" borderId="0" xfId="1" applyNumberFormat="1" applyFont="1" applyFill="1" applyBorder="1" applyAlignment="1"/>
    <xf numFmtId="0" fontId="9" fillId="3" borderId="0" xfId="0" applyFont="1" applyFill="1" applyBorder="1" applyAlignment="1">
      <alignment horizontal="left"/>
    </xf>
    <xf numFmtId="0" fontId="16" fillId="3" borderId="0" xfId="0" applyFont="1" applyFill="1" applyBorder="1" applyAlignment="1">
      <alignment horizontal="left"/>
    </xf>
    <xf numFmtId="0" fontId="18" fillId="0" borderId="0" xfId="0" applyFont="1" applyAlignment="1">
      <alignment horizontal="left"/>
    </xf>
    <xf numFmtId="0" fontId="10" fillId="3" borderId="0" xfId="0" applyFont="1" applyFill="1" applyBorder="1" applyAlignment="1">
      <alignment vertical="top" wrapText="1"/>
    </xf>
    <xf numFmtId="0" fontId="3" fillId="0" borderId="0" xfId="0" applyFont="1" applyAlignment="1">
      <alignment vertical="top" wrapText="1"/>
    </xf>
    <xf numFmtId="0" fontId="4" fillId="0" borderId="0" xfId="0" applyFont="1" applyAlignment="1">
      <alignment horizontal="left"/>
    </xf>
    <xf numFmtId="0" fontId="12" fillId="3" borderId="0" xfId="0" applyFont="1" applyFill="1" applyBorder="1" applyAlignment="1">
      <alignment horizontal="left"/>
    </xf>
    <xf numFmtId="0" fontId="6" fillId="3" borderId="0" xfId="0" applyFont="1" applyFill="1" applyBorder="1" applyAlignment="1"/>
    <xf numFmtId="0" fontId="4" fillId="0" borderId="0" xfId="0" applyFont="1" applyAlignment="1">
      <alignment horizontal="left"/>
    </xf>
    <xf numFmtId="0" fontId="3" fillId="0" borderId="0" xfId="0" applyFont="1" applyAlignment="1">
      <alignment horizontal="left"/>
    </xf>
    <xf numFmtId="0" fontId="5" fillId="0" borderId="0" xfId="0" applyFont="1" applyAlignment="1">
      <alignment horizontal="left"/>
    </xf>
    <xf numFmtId="0" fontId="25" fillId="0" borderId="0" xfId="6"/>
    <xf numFmtId="0" fontId="10" fillId="3" borderId="0" xfId="0" applyFont="1" applyFill="1" applyBorder="1" applyAlignment="1">
      <alignment horizontal="left" vertical="top"/>
    </xf>
    <xf numFmtId="0" fontId="6" fillId="3" borderId="5" xfId="0" applyFont="1" applyFill="1" applyBorder="1" applyAlignment="1">
      <alignment horizontal="center" vertical="top" wrapText="1"/>
    </xf>
    <xf numFmtId="0" fontId="6" fillId="3" borderId="3" xfId="0" applyFont="1" applyFill="1" applyBorder="1" applyAlignment="1">
      <alignment horizontal="center" vertical="top" wrapText="1"/>
    </xf>
    <xf numFmtId="0" fontId="6" fillId="3" borderId="0" xfId="0" applyFont="1" applyFill="1" applyBorder="1" applyAlignment="1">
      <alignment horizontal="left" vertical="top"/>
    </xf>
    <xf numFmtId="0" fontId="6" fillId="0" borderId="0" xfId="0" applyFont="1" applyFill="1" applyBorder="1" applyAlignment="1">
      <alignment horizontal="left" vertical="top"/>
    </xf>
    <xf numFmtId="0" fontId="6" fillId="3" borderId="7" xfId="0" applyFont="1" applyFill="1" applyBorder="1" applyAlignment="1">
      <alignment vertical="top"/>
    </xf>
    <xf numFmtId="0" fontId="6" fillId="3" borderId="6" xfId="0" applyFont="1" applyFill="1" applyBorder="1" applyAlignment="1">
      <alignment vertical="top"/>
    </xf>
    <xf numFmtId="0" fontId="6" fillId="3" borderId="17"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17" xfId="0" applyFont="1" applyFill="1" applyBorder="1" applyAlignment="1">
      <alignment horizontal="right" vertical="top" wrapText="1"/>
    </xf>
    <xf numFmtId="0" fontId="6" fillId="3" borderId="0" xfId="0" applyFont="1" applyFill="1" applyBorder="1" applyAlignment="1">
      <alignment horizontal="right" vertical="top" wrapText="1"/>
    </xf>
    <xf numFmtId="0" fontId="6" fillId="3" borderId="4" xfId="0" applyFont="1" applyFill="1" applyBorder="1" applyAlignment="1">
      <alignment horizontal="center" vertical="top" wrapText="1"/>
    </xf>
    <xf numFmtId="0" fontId="6" fillId="3" borderId="8" xfId="0" applyFont="1" applyFill="1" applyBorder="1" applyAlignment="1">
      <alignment vertical="top"/>
    </xf>
    <xf numFmtId="0" fontId="7" fillId="3" borderId="0" xfId="0" quotePrefix="1" applyFont="1" applyFill="1" applyBorder="1" applyAlignment="1"/>
    <xf numFmtId="0" fontId="7" fillId="3" borderId="0" xfId="0" applyFont="1" applyFill="1" applyBorder="1" applyAlignment="1"/>
    <xf numFmtId="0" fontId="7" fillId="3" borderId="0" xfId="0" applyFont="1" applyFill="1" applyBorder="1" applyAlignment="1">
      <alignment horizontal="left"/>
    </xf>
    <xf numFmtId="0" fontId="6" fillId="0" borderId="0" xfId="0" applyFont="1" applyFill="1" applyBorder="1" applyAlignment="1">
      <alignment horizontal="left" vertical="top" wrapText="1"/>
    </xf>
    <xf numFmtId="0" fontId="6" fillId="0" borderId="0" xfId="0" applyFont="1" applyFill="1" applyBorder="1" applyAlignment="1">
      <alignment vertical="top"/>
    </xf>
    <xf numFmtId="0" fontId="6" fillId="0" borderId="0" xfId="0" applyFont="1" applyFill="1" applyBorder="1" applyAlignment="1"/>
    <xf numFmtId="0" fontId="7" fillId="3" borderId="0" xfId="0" applyFont="1" applyFill="1" applyBorder="1" applyAlignment="1">
      <alignment horizontal="left" vertical="top"/>
    </xf>
    <xf numFmtId="0" fontId="7" fillId="3" borderId="0" xfId="0" applyFont="1" applyFill="1" applyBorder="1" applyAlignment="1">
      <alignment vertical="top" wrapText="1"/>
    </xf>
    <xf numFmtId="0" fontId="6" fillId="3" borderId="0" xfId="0" applyFont="1" applyFill="1" applyBorder="1" applyAlignment="1">
      <alignment horizontal="left" vertical="top" wrapText="1"/>
    </xf>
    <xf numFmtId="0" fontId="6" fillId="3" borderId="0" xfId="0" applyFont="1" applyFill="1" applyBorder="1" applyAlignment="1">
      <alignment vertical="top"/>
    </xf>
    <xf numFmtId="0" fontId="6" fillId="3" borderId="0" xfId="0" applyFont="1" applyFill="1" applyBorder="1" applyAlignment="1"/>
    <xf numFmtId="0" fontId="9" fillId="3" borderId="0" xfId="0" applyFont="1" applyFill="1" applyBorder="1" applyAlignment="1">
      <alignment horizontal="left"/>
    </xf>
    <xf numFmtId="0" fontId="10" fillId="3" borderId="0" xfId="0" applyFont="1" applyFill="1" applyBorder="1" applyAlignment="1">
      <alignment horizontal="left" vertical="top" wrapText="1"/>
    </xf>
    <xf numFmtId="0" fontId="16" fillId="3" borderId="0" xfId="0" applyFont="1" applyFill="1" applyBorder="1" applyAlignment="1">
      <alignment horizontal="left"/>
    </xf>
    <xf numFmtId="0" fontId="26" fillId="3" borderId="0" xfId="0" applyFont="1" applyFill="1" applyBorder="1" applyAlignment="1">
      <alignment horizontal="left" wrapText="1"/>
    </xf>
    <xf numFmtId="0" fontId="3" fillId="0" borderId="0" xfId="0" applyFont="1" applyAlignment="1">
      <alignment horizontal="left" vertical="top"/>
    </xf>
    <xf numFmtId="0" fontId="0" fillId="0" borderId="17" xfId="0" applyBorder="1" applyAlignment="1">
      <alignment horizontal="right" wrapText="1"/>
    </xf>
    <xf numFmtId="0" fontId="0" fillId="0" borderId="0" xfId="0" applyAlignment="1">
      <alignment horizontal="right" wrapText="1"/>
    </xf>
    <xf numFmtId="0" fontId="5" fillId="0" borderId="0" xfId="0" applyFont="1"/>
    <xf numFmtId="0" fontId="0" fillId="0" borderId="0" xfId="0" applyBorder="1" applyAlignment="1">
      <alignment horizontal="center" wrapText="1"/>
    </xf>
    <xf numFmtId="0" fontId="0" fillId="0" borderId="8" xfId="0" applyBorder="1" applyAlignment="1">
      <alignment horizontal="center" wrapText="1"/>
    </xf>
    <xf numFmtId="0" fontId="0" fillId="0" borderId="0" xfId="0" applyAlignment="1">
      <alignment horizontal="right"/>
    </xf>
    <xf numFmtId="0" fontId="13" fillId="0" borderId="32" xfId="3" applyFont="1" applyBorder="1" applyAlignment="1">
      <alignment horizontal="center" vertical="center"/>
    </xf>
    <xf numFmtId="0" fontId="13" fillId="0" borderId="28" xfId="3" applyFont="1" applyBorder="1" applyAlignment="1">
      <alignment horizontal="center" vertical="center"/>
    </xf>
    <xf numFmtId="0" fontId="13" fillId="0" borderId="12" xfId="3" applyFont="1" applyBorder="1" applyAlignment="1">
      <alignment horizontal="center" vertical="center"/>
    </xf>
    <xf numFmtId="3" fontId="13" fillId="0" borderId="33" xfId="3" applyNumberFormat="1" applyFont="1" applyBorder="1" applyAlignment="1">
      <alignment horizontal="center" vertical="center"/>
    </xf>
    <xf numFmtId="3" fontId="13" fillId="0" borderId="27" xfId="3" applyNumberFormat="1" applyFont="1" applyBorder="1" applyAlignment="1">
      <alignment horizontal="center" vertical="center"/>
    </xf>
    <xf numFmtId="3" fontId="13" fillId="0" borderId="11" xfId="3" applyNumberFormat="1" applyFont="1" applyBorder="1" applyAlignment="1">
      <alignment horizontal="center" vertical="center"/>
    </xf>
    <xf numFmtId="0" fontId="13" fillId="0" borderId="17" xfId="3" applyFont="1" applyBorder="1" applyAlignment="1">
      <alignment horizontal="right" vertical="center" wrapText="1"/>
    </xf>
    <xf numFmtId="0" fontId="13" fillId="0" borderId="16" xfId="3" applyFont="1" applyBorder="1" applyAlignment="1">
      <alignment horizontal="right" vertical="center" wrapText="1"/>
    </xf>
    <xf numFmtId="3" fontId="13" fillId="0" borderId="15" xfId="3" applyNumberFormat="1" applyFont="1" applyBorder="1" applyAlignment="1">
      <alignment horizontal="center" vertical="center"/>
    </xf>
    <xf numFmtId="3" fontId="13" fillId="0" borderId="28" xfId="3" applyNumberFormat="1" applyFont="1" applyBorder="1" applyAlignment="1">
      <alignment horizontal="center" vertical="center"/>
    </xf>
    <xf numFmtId="3" fontId="13" fillId="0" borderId="12" xfId="3" applyNumberFormat="1" applyFont="1" applyBorder="1" applyAlignment="1">
      <alignment horizontal="center" vertical="center"/>
    </xf>
    <xf numFmtId="0" fontId="13" fillId="0" borderId="14" xfId="3" applyFont="1" applyBorder="1" applyAlignment="1">
      <alignment horizontal="center" vertical="center"/>
    </xf>
    <xf numFmtId="0" fontId="13" fillId="0" borderId="13" xfId="3" applyFont="1" applyBorder="1" applyAlignment="1">
      <alignment horizontal="center" vertical="center"/>
    </xf>
    <xf numFmtId="0" fontId="13" fillId="0" borderId="0" xfId="3" applyFont="1" applyBorder="1" applyAlignment="1">
      <alignment horizontal="right" vertical="center" wrapText="1"/>
    </xf>
    <xf numFmtId="0" fontId="13" fillId="0" borderId="27" xfId="3" applyFont="1" applyBorder="1" applyAlignment="1">
      <alignment horizontal="right" vertical="center" wrapText="1"/>
    </xf>
    <xf numFmtId="0" fontId="13" fillId="0" borderId="10" xfId="3" applyFont="1" applyBorder="1" applyAlignment="1">
      <alignment horizontal="right" vertical="center" wrapText="1"/>
    </xf>
    <xf numFmtId="0" fontId="13" fillId="0" borderId="11" xfId="3" applyFont="1" applyBorder="1" applyAlignment="1">
      <alignment horizontal="right" vertical="center" wrapText="1"/>
    </xf>
    <xf numFmtId="0" fontId="13" fillId="0" borderId="29" xfId="3" applyFont="1" applyBorder="1" applyAlignment="1">
      <alignment horizontal="center" vertical="center"/>
    </xf>
    <xf numFmtId="0" fontId="13" fillId="0" borderId="30" xfId="3" applyFont="1" applyBorder="1" applyAlignment="1">
      <alignment horizontal="center" vertical="center"/>
    </xf>
    <xf numFmtId="0" fontId="13" fillId="0" borderId="31" xfId="3" applyFont="1" applyBorder="1" applyAlignment="1">
      <alignment horizontal="center" vertical="center"/>
    </xf>
    <xf numFmtId="0" fontId="0" fillId="0" borderId="0" xfId="0" applyAlignment="1">
      <alignment horizontal="left"/>
    </xf>
    <xf numFmtId="0" fontId="5" fillId="0" borderId="0" xfId="0" applyFont="1" applyAlignment="1">
      <alignment horizontal="left" vertical="center"/>
    </xf>
    <xf numFmtId="0" fontId="10" fillId="3" borderId="8" xfId="0" applyFont="1" applyFill="1" applyBorder="1" applyAlignment="1">
      <alignment horizontal="center" vertical="top"/>
    </xf>
    <xf numFmtId="0" fontId="6" fillId="3" borderId="19" xfId="0" applyFont="1" applyFill="1" applyBorder="1" applyAlignment="1">
      <alignment horizontal="center" vertical="top" wrapText="1"/>
    </xf>
    <xf numFmtId="0" fontId="6" fillId="3" borderId="18" xfId="0" applyFont="1" applyFill="1" applyBorder="1" applyAlignment="1">
      <alignment horizontal="center" vertical="top" wrapText="1"/>
    </xf>
    <xf numFmtId="0" fontId="6" fillId="3" borderId="22" xfId="0" applyFont="1" applyFill="1" applyBorder="1" applyAlignment="1">
      <alignment horizontal="center" vertical="top" wrapText="1"/>
    </xf>
    <xf numFmtId="0" fontId="6" fillId="3" borderId="21" xfId="0" applyFont="1" applyFill="1" applyBorder="1" applyAlignment="1">
      <alignment horizontal="center" vertical="top" wrapText="1"/>
    </xf>
    <xf numFmtId="0" fontId="6" fillId="3" borderId="20" xfId="0" applyFont="1" applyFill="1" applyBorder="1" applyAlignment="1">
      <alignment horizontal="center" vertical="top" wrapText="1"/>
    </xf>
    <xf numFmtId="0" fontId="10" fillId="3" borderId="0" xfId="0" applyFont="1" applyFill="1" applyBorder="1" applyAlignment="1">
      <alignment horizontal="left"/>
    </xf>
    <xf numFmtId="0" fontId="6" fillId="3" borderId="23" xfId="0" applyFont="1" applyFill="1" applyBorder="1" applyAlignment="1">
      <alignment horizontal="center" vertical="top" wrapText="1"/>
    </xf>
    <xf numFmtId="0" fontId="6" fillId="3" borderId="21" xfId="0" applyFont="1" applyFill="1" applyBorder="1" applyAlignment="1">
      <alignment horizontal="right" vertical="top" wrapText="1"/>
    </xf>
    <xf numFmtId="0" fontId="10" fillId="3" borderId="0" xfId="0" applyFont="1" applyFill="1" applyBorder="1" applyAlignment="1">
      <alignment vertical="top" wrapText="1"/>
    </xf>
    <xf numFmtId="0" fontId="6" fillId="3" borderId="7" xfId="0" applyFont="1" applyFill="1" applyBorder="1" applyAlignment="1">
      <alignment horizontal="center" vertical="top" wrapText="1"/>
    </xf>
    <xf numFmtId="0" fontId="6" fillId="3" borderId="6" xfId="0" applyFont="1" applyFill="1" applyBorder="1" applyAlignment="1">
      <alignment horizontal="center" vertical="top" wrapText="1"/>
    </xf>
    <xf numFmtId="0" fontId="6" fillId="3" borderId="25" xfId="0" applyFont="1" applyFill="1" applyBorder="1" applyAlignment="1">
      <alignment vertical="top"/>
    </xf>
    <xf numFmtId="0" fontId="6" fillId="3" borderId="24" xfId="0" applyFont="1" applyFill="1" applyBorder="1" applyAlignment="1">
      <alignment vertical="top"/>
    </xf>
    <xf numFmtId="0" fontId="6" fillId="3" borderId="26" xfId="0" applyFont="1" applyFill="1" applyBorder="1" applyAlignment="1">
      <alignment vertical="top"/>
    </xf>
    <xf numFmtId="0" fontId="9" fillId="3" borderId="0" xfId="0" applyFont="1" applyFill="1" applyBorder="1" applyAlignment="1">
      <alignment horizontal="left" vertical="top"/>
    </xf>
    <xf numFmtId="0" fontId="22" fillId="3" borderId="0" xfId="0" applyFont="1" applyFill="1" applyBorder="1" applyAlignment="1">
      <alignment horizontal="left" vertical="top"/>
    </xf>
    <xf numFmtId="3" fontId="10" fillId="3" borderId="0" xfId="0" applyNumberFormat="1" applyFont="1" applyFill="1" applyBorder="1" applyAlignment="1">
      <alignment horizontal="left" vertical="top"/>
    </xf>
    <xf numFmtId="0" fontId="6" fillId="3" borderId="0" xfId="0" applyFont="1" applyFill="1" applyBorder="1" applyAlignment="1">
      <alignment horizontal="center" vertical="center" wrapText="1"/>
    </xf>
    <xf numFmtId="0" fontId="10" fillId="3" borderId="0" xfId="0" applyFont="1" applyFill="1" applyBorder="1" applyAlignment="1">
      <alignment horizontal="right" vertical="top" wrapText="1"/>
    </xf>
    <xf numFmtId="0" fontId="12" fillId="3" borderId="0" xfId="0" applyFont="1" applyFill="1" applyBorder="1" applyAlignment="1">
      <alignment horizontal="left"/>
    </xf>
    <xf numFmtId="0" fontId="24" fillId="3" borderId="0" xfId="0" applyFont="1" applyFill="1" applyBorder="1" applyAlignment="1">
      <alignment horizontal="left"/>
    </xf>
    <xf numFmtId="0" fontId="11" fillId="3" borderId="0" xfId="0" applyFont="1" applyFill="1" applyBorder="1" applyAlignment="1">
      <alignment horizontal="left" vertical="top"/>
    </xf>
    <xf numFmtId="0" fontId="6" fillId="3" borderId="0" xfId="0" quotePrefix="1" applyFont="1" applyFill="1" applyBorder="1" applyAlignment="1">
      <alignment horizontal="left" vertical="top"/>
    </xf>
    <xf numFmtId="0" fontId="10" fillId="3" borderId="0" xfId="0" quotePrefix="1" applyFont="1" applyFill="1" applyBorder="1" applyAlignment="1">
      <alignment horizontal="left" vertical="top"/>
    </xf>
    <xf numFmtId="0" fontId="4" fillId="0" borderId="0" xfId="0" applyFont="1" applyAlignment="1"/>
    <xf numFmtId="0" fontId="3" fillId="0" borderId="0" xfId="0" applyFont="1"/>
    <xf numFmtId="0" fontId="3" fillId="0" borderId="0" xfId="0" applyFont="1" applyAlignment="1">
      <alignment vertical="top" wrapText="1"/>
    </xf>
    <xf numFmtId="0" fontId="6" fillId="3" borderId="0" xfId="0" applyFont="1" applyFill="1" applyBorder="1" applyAlignment="1">
      <alignment horizontal="center" wrapText="1"/>
    </xf>
    <xf numFmtId="0" fontId="6" fillId="3" borderId="0" xfId="0" applyFont="1" applyFill="1" applyBorder="1" applyAlignment="1">
      <alignment vertical="top" wrapText="1"/>
    </xf>
    <xf numFmtId="0" fontId="12" fillId="3" borderId="0" xfId="0" applyFont="1" applyFill="1" applyBorder="1" applyAlignment="1">
      <alignment wrapText="1"/>
    </xf>
    <xf numFmtId="0" fontId="12" fillId="3" borderId="0" xfId="0" applyFont="1" applyFill="1" applyBorder="1" applyAlignment="1">
      <alignment horizontal="left" wrapText="1"/>
    </xf>
    <xf numFmtId="0" fontId="27" fillId="3" borderId="0" xfId="6" applyFont="1" applyFill="1" applyBorder="1" applyAlignment="1">
      <alignment horizontal="left"/>
    </xf>
    <xf numFmtId="0" fontId="27" fillId="3" borderId="0" xfId="6" applyFont="1" applyFill="1" applyBorder="1" applyAlignment="1"/>
    <xf numFmtId="0" fontId="27" fillId="0" borderId="0" xfId="6" applyFont="1"/>
    <xf numFmtId="0" fontId="27" fillId="0" borderId="0" xfId="6" applyFont="1" applyAlignment="1">
      <alignment horizontal="left"/>
    </xf>
    <xf numFmtId="0" fontId="27" fillId="3" borderId="0" xfId="6" applyFont="1" applyFill="1" applyBorder="1" applyAlignment="1">
      <alignment horizontal="right"/>
    </xf>
  </cellXfs>
  <cellStyles count="7">
    <cellStyle name="Hyperlink" xfId="6" builtinId="8"/>
    <cellStyle name="Normal" xfId="0" builtinId="0"/>
    <cellStyle name="Normal 2" xfId="2"/>
    <cellStyle name="Normal 3" xfId="3"/>
    <cellStyle name="Normal 5.3" xfId="4"/>
    <cellStyle name="Note 2" xfId="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'Figures for Chart'!$C$3</c:f>
              <c:strCache>
                <c:ptCount val="1"/>
                <c:pt idx="0">
                  <c:v>same valid ethnicity code</c:v>
                </c:pt>
              </c:strCache>
            </c:strRef>
          </c:tx>
          <c:spPr>
            <a:ln>
              <a:solidFill>
                <a:schemeClr val="bg1">
                  <a:lumMod val="50000"/>
                </a:schemeClr>
              </a:solidFill>
              <a:prstDash val="dash"/>
            </a:ln>
          </c:spPr>
          <c:marker>
            <c:symbol val="none"/>
          </c:marker>
          <c:cat>
            <c:strRef>
              <c:f>'Figures for Chart'!$B$8:$B$43</c:f>
              <c:strCache>
                <c:ptCount val="36"/>
                <c:pt idx="0">
                  <c:v>2012-01</c:v>
                </c:pt>
                <c:pt idx="1">
                  <c:v>2012-02</c:v>
                </c:pt>
                <c:pt idx="2">
                  <c:v>2012-03</c:v>
                </c:pt>
                <c:pt idx="3">
                  <c:v>2012-04</c:v>
                </c:pt>
                <c:pt idx="4">
                  <c:v>2012-05</c:v>
                </c:pt>
                <c:pt idx="5">
                  <c:v>2012-06</c:v>
                </c:pt>
                <c:pt idx="6">
                  <c:v>2012-07</c:v>
                </c:pt>
                <c:pt idx="7">
                  <c:v>2012-08</c:v>
                </c:pt>
                <c:pt idx="8">
                  <c:v>2012-09</c:v>
                </c:pt>
                <c:pt idx="9">
                  <c:v>2012-10</c:v>
                </c:pt>
                <c:pt idx="10">
                  <c:v>2012-11</c:v>
                </c:pt>
                <c:pt idx="11">
                  <c:v>2012-12</c:v>
                </c:pt>
                <c:pt idx="12">
                  <c:v>2013-01</c:v>
                </c:pt>
                <c:pt idx="13">
                  <c:v>2013-02</c:v>
                </c:pt>
                <c:pt idx="14">
                  <c:v>2013-03</c:v>
                </c:pt>
                <c:pt idx="15">
                  <c:v>2013-04</c:v>
                </c:pt>
                <c:pt idx="16">
                  <c:v>2013-05</c:v>
                </c:pt>
                <c:pt idx="17">
                  <c:v>2013-06</c:v>
                </c:pt>
                <c:pt idx="18">
                  <c:v>2013-07</c:v>
                </c:pt>
                <c:pt idx="19">
                  <c:v>2013-08</c:v>
                </c:pt>
                <c:pt idx="20">
                  <c:v>2013-09</c:v>
                </c:pt>
                <c:pt idx="21">
                  <c:v>2013-10</c:v>
                </c:pt>
                <c:pt idx="22">
                  <c:v>2013-11</c:v>
                </c:pt>
                <c:pt idx="23">
                  <c:v>2013-12</c:v>
                </c:pt>
                <c:pt idx="24">
                  <c:v>2014-01</c:v>
                </c:pt>
                <c:pt idx="25">
                  <c:v>2014-02</c:v>
                </c:pt>
                <c:pt idx="26">
                  <c:v>2014-03</c:v>
                </c:pt>
                <c:pt idx="27">
                  <c:v>2014-04</c:v>
                </c:pt>
                <c:pt idx="28">
                  <c:v>2014-05</c:v>
                </c:pt>
                <c:pt idx="29">
                  <c:v>2014-06</c:v>
                </c:pt>
                <c:pt idx="30">
                  <c:v>2014-07</c:v>
                </c:pt>
                <c:pt idx="31">
                  <c:v>2014-08</c:v>
                </c:pt>
                <c:pt idx="32">
                  <c:v>2014-09</c:v>
                </c:pt>
                <c:pt idx="33">
                  <c:v>2014-10</c:v>
                </c:pt>
                <c:pt idx="34">
                  <c:v>2014-11</c:v>
                </c:pt>
                <c:pt idx="35">
                  <c:v>2014-12</c:v>
                </c:pt>
              </c:strCache>
            </c:strRef>
          </c:cat>
          <c:val>
            <c:numRef>
              <c:f>'Figures for Chart'!$C$8:$C$43</c:f>
              <c:numCache>
                <c:formatCode>0.0%</c:formatCode>
                <c:ptCount val="36"/>
                <c:pt idx="0">
                  <c:v>0.95676046671242276</c:v>
                </c:pt>
                <c:pt idx="1">
                  <c:v>0.95823575331772048</c:v>
                </c:pt>
                <c:pt idx="2">
                  <c:v>0.95614366729678635</c:v>
                </c:pt>
                <c:pt idx="3">
                  <c:v>0.95264317180616742</c:v>
                </c:pt>
                <c:pt idx="4">
                  <c:v>0.94773519163763065</c:v>
                </c:pt>
                <c:pt idx="5">
                  <c:v>0.94366197183098588</c:v>
                </c:pt>
                <c:pt idx="6">
                  <c:v>0.951349296845306</c:v>
                </c:pt>
                <c:pt idx="7">
                  <c:v>0.95042602633617346</c:v>
                </c:pt>
                <c:pt idx="8">
                  <c:v>0.94824016563146996</c:v>
                </c:pt>
                <c:pt idx="9">
                  <c:v>0.9432672590567327</c:v>
                </c:pt>
                <c:pt idx="10">
                  <c:v>0.94426580921757775</c:v>
                </c:pt>
                <c:pt idx="11">
                  <c:v>0.95207892882311485</c:v>
                </c:pt>
                <c:pt idx="12">
                  <c:v>0.95476807836358402</c:v>
                </c:pt>
                <c:pt idx="13">
                  <c:v>0.94521044992743108</c:v>
                </c:pt>
                <c:pt idx="14">
                  <c:v>0.95069904341427525</c:v>
                </c:pt>
                <c:pt idx="15">
                  <c:v>0.952821166719796</c:v>
                </c:pt>
                <c:pt idx="16">
                  <c:v>0.95108695652173914</c:v>
                </c:pt>
                <c:pt idx="17">
                  <c:v>0.94602510460251044</c:v>
                </c:pt>
                <c:pt idx="18">
                  <c:v>0.95636792452830188</c:v>
                </c:pt>
                <c:pt idx="19">
                  <c:v>0.94707874682472482</c:v>
                </c:pt>
                <c:pt idx="20">
                  <c:v>0.94468085106382982</c:v>
                </c:pt>
                <c:pt idx="21">
                  <c:v>0.93644067796610164</c:v>
                </c:pt>
                <c:pt idx="22">
                  <c:v>0.9431906614785992</c:v>
                </c:pt>
                <c:pt idx="23">
                  <c:v>0.94863620262132486</c:v>
                </c:pt>
                <c:pt idx="24">
                  <c:v>0.9525169582292039</c:v>
                </c:pt>
                <c:pt idx="25">
                  <c:v>0.94148735371838432</c:v>
                </c:pt>
                <c:pt idx="26">
                  <c:v>0.94246176256372904</c:v>
                </c:pt>
                <c:pt idx="27">
                  <c:v>0.94283565250094026</c:v>
                </c:pt>
                <c:pt idx="28">
                  <c:v>0.93645357686453579</c:v>
                </c:pt>
                <c:pt idx="29">
                  <c:v>0.9454472523064581</c:v>
                </c:pt>
                <c:pt idx="30">
                  <c:v>0.94135338345864661</c:v>
                </c:pt>
                <c:pt idx="31">
                  <c:v>0.93106278210915061</c:v>
                </c:pt>
                <c:pt idx="32">
                  <c:v>0.94003868471953578</c:v>
                </c:pt>
                <c:pt idx="33">
                  <c:v>0.95024356297842727</c:v>
                </c:pt>
                <c:pt idx="34">
                  <c:v>0.94349383207321924</c:v>
                </c:pt>
                <c:pt idx="35">
                  <c:v>0.9397045523063009</c:v>
                </c:pt>
              </c:numCache>
            </c:numRef>
          </c:val>
          <c:smooth val="0"/>
          <c:extLst>
            <c:ext xmlns:c16="http://schemas.microsoft.com/office/drawing/2014/chart" uri="{C3380CC4-5D6E-409C-BE32-E72D297353CC}">
              <c16:uniqueId val="{00000000-7BDF-4EA4-9BD0-D4074D57C531}"/>
            </c:ext>
          </c:extLst>
        </c:ser>
        <c:ser>
          <c:idx val="1"/>
          <c:order val="1"/>
          <c:tx>
            <c:strRef>
              <c:f>'Figures for Chart'!$D$3</c:f>
              <c:strCache>
                <c:ptCount val="1"/>
                <c:pt idx="0">
                  <c:v>same ethnicity - moving average</c:v>
                </c:pt>
              </c:strCache>
            </c:strRef>
          </c:tx>
          <c:spPr>
            <a:ln>
              <a:solidFill>
                <a:schemeClr val="tx1"/>
              </a:solidFill>
            </a:ln>
          </c:spPr>
          <c:marker>
            <c:symbol val="none"/>
          </c:marker>
          <c:cat>
            <c:strRef>
              <c:f>'Figures for Chart'!$B$8:$B$43</c:f>
              <c:strCache>
                <c:ptCount val="36"/>
                <c:pt idx="0">
                  <c:v>2012-01</c:v>
                </c:pt>
                <c:pt idx="1">
                  <c:v>2012-02</c:v>
                </c:pt>
                <c:pt idx="2">
                  <c:v>2012-03</c:v>
                </c:pt>
                <c:pt idx="3">
                  <c:v>2012-04</c:v>
                </c:pt>
                <c:pt idx="4">
                  <c:v>2012-05</c:v>
                </c:pt>
                <c:pt idx="5">
                  <c:v>2012-06</c:v>
                </c:pt>
                <c:pt idx="6">
                  <c:v>2012-07</c:v>
                </c:pt>
                <c:pt idx="7">
                  <c:v>2012-08</c:v>
                </c:pt>
                <c:pt idx="8">
                  <c:v>2012-09</c:v>
                </c:pt>
                <c:pt idx="9">
                  <c:v>2012-10</c:v>
                </c:pt>
                <c:pt idx="10">
                  <c:v>2012-11</c:v>
                </c:pt>
                <c:pt idx="11">
                  <c:v>2012-12</c:v>
                </c:pt>
                <c:pt idx="12">
                  <c:v>2013-01</c:v>
                </c:pt>
                <c:pt idx="13">
                  <c:v>2013-02</c:v>
                </c:pt>
                <c:pt idx="14">
                  <c:v>2013-03</c:v>
                </c:pt>
                <c:pt idx="15">
                  <c:v>2013-04</c:v>
                </c:pt>
                <c:pt idx="16">
                  <c:v>2013-05</c:v>
                </c:pt>
                <c:pt idx="17">
                  <c:v>2013-06</c:v>
                </c:pt>
                <c:pt idx="18">
                  <c:v>2013-07</c:v>
                </c:pt>
                <c:pt idx="19">
                  <c:v>2013-08</c:v>
                </c:pt>
                <c:pt idx="20">
                  <c:v>2013-09</c:v>
                </c:pt>
                <c:pt idx="21">
                  <c:v>2013-10</c:v>
                </c:pt>
                <c:pt idx="22">
                  <c:v>2013-11</c:v>
                </c:pt>
                <c:pt idx="23">
                  <c:v>2013-12</c:v>
                </c:pt>
                <c:pt idx="24">
                  <c:v>2014-01</c:v>
                </c:pt>
                <c:pt idx="25">
                  <c:v>2014-02</c:v>
                </c:pt>
                <c:pt idx="26">
                  <c:v>2014-03</c:v>
                </c:pt>
                <c:pt idx="27">
                  <c:v>2014-04</c:v>
                </c:pt>
                <c:pt idx="28">
                  <c:v>2014-05</c:v>
                </c:pt>
                <c:pt idx="29">
                  <c:v>2014-06</c:v>
                </c:pt>
                <c:pt idx="30">
                  <c:v>2014-07</c:v>
                </c:pt>
                <c:pt idx="31">
                  <c:v>2014-08</c:v>
                </c:pt>
                <c:pt idx="32">
                  <c:v>2014-09</c:v>
                </c:pt>
                <c:pt idx="33">
                  <c:v>2014-10</c:v>
                </c:pt>
                <c:pt idx="34">
                  <c:v>2014-11</c:v>
                </c:pt>
                <c:pt idx="35">
                  <c:v>2014-12</c:v>
                </c:pt>
              </c:strCache>
            </c:strRef>
          </c:cat>
          <c:val>
            <c:numRef>
              <c:f>'Figures for Chart'!$D$8:$D$43</c:f>
              <c:numCache>
                <c:formatCode>0.0%</c:formatCode>
                <c:ptCount val="36"/>
                <c:pt idx="2">
                  <c:v>0.95430365015414564</c:v>
                </c:pt>
                <c:pt idx="3">
                  <c:v>0.95168395117785809</c:v>
                </c:pt>
                <c:pt idx="4">
                  <c:v>0.95030665988337526</c:v>
                </c:pt>
                <c:pt idx="5">
                  <c:v>0.94916313169125277</c:v>
                </c:pt>
                <c:pt idx="6">
                  <c:v>0.94828253045631317</c:v>
                </c:pt>
                <c:pt idx="7">
                  <c:v>0.94738894394013362</c:v>
                </c:pt>
                <c:pt idx="8">
                  <c:v>0.94750971141745199</c:v>
                </c:pt>
                <c:pt idx="9">
                  <c:v>0.94765563781301376</c:v>
                </c:pt>
                <c:pt idx="10">
                  <c:v>0.94852404821849579</c:v>
                </c:pt>
                <c:pt idx="11">
                  <c:v>0.94791810507768814</c:v>
                </c:pt>
                <c:pt idx="12">
                  <c:v>0.94940446194919659</c:v>
                </c:pt>
                <c:pt idx="13">
                  <c:v>0.95111553344964028</c:v>
                </c:pt>
                <c:pt idx="14">
                  <c:v>0.95091713898936503</c:v>
                </c:pt>
                <c:pt idx="15">
                  <c:v>0.94916854423715036</c:v>
                </c:pt>
                <c:pt idx="16">
                  <c:v>0.95140003915732463</c:v>
                </c:pt>
                <c:pt idx="17">
                  <c:v>0.95067597983941443</c:v>
                </c:pt>
                <c:pt idx="18">
                  <c:v>0.94904791670822131</c:v>
                </c:pt>
                <c:pt idx="19">
                  <c:v>0.94611866099709374</c:v>
                </c:pt>
                <c:pt idx="20">
                  <c:v>0.94555177237231136</c:v>
                </c:pt>
                <c:pt idx="21">
                  <c:v>0.94400542799091602</c:v>
                </c:pt>
                <c:pt idx="22">
                  <c:v>0.94509307027181177</c:v>
                </c:pt>
                <c:pt idx="23">
                  <c:v>0.94445437080272288</c:v>
                </c:pt>
                <c:pt idx="24">
                  <c:v>0.9456585877222482</c:v>
                </c:pt>
                <c:pt idx="25">
                  <c:v>0.94558758592671643</c:v>
                </c:pt>
                <c:pt idx="26">
                  <c:v>0.94315106077535871</c:v>
                </c:pt>
                <c:pt idx="27">
                  <c:v>0.94173711959080963</c:v>
                </c:pt>
                <c:pt idx="28">
                  <c:v>0.94171032553886191</c:v>
                </c:pt>
                <c:pt idx="29">
                  <c:v>0.93943052944794625</c:v>
                </c:pt>
                <c:pt idx="30">
                  <c:v>0.93887113589166538</c:v>
                </c:pt>
                <c:pt idx="31">
                  <c:v>0.94162913311444352</c:v>
                </c:pt>
                <c:pt idx="32">
                  <c:v>0.94123844906779586</c:v>
                </c:pt>
                <c:pt idx="33">
                  <c:v>0.94090868283732676</c:v>
                </c:pt>
              </c:numCache>
            </c:numRef>
          </c:val>
          <c:smooth val="0"/>
          <c:extLst>
            <c:ext xmlns:c16="http://schemas.microsoft.com/office/drawing/2014/chart" uri="{C3380CC4-5D6E-409C-BE32-E72D297353CC}">
              <c16:uniqueId val="{00000001-7BDF-4EA4-9BD0-D4074D57C531}"/>
            </c:ext>
          </c:extLst>
        </c:ser>
        <c:ser>
          <c:idx val="2"/>
          <c:order val="2"/>
          <c:tx>
            <c:strRef>
              <c:f>'Figures for Chart'!$E$3</c:f>
              <c:strCache>
                <c:ptCount val="1"/>
                <c:pt idx="0">
                  <c:v>same valid ethnic group</c:v>
                </c:pt>
              </c:strCache>
            </c:strRef>
          </c:tx>
          <c:spPr>
            <a:ln w="12700" cmpd="sng">
              <a:solidFill>
                <a:schemeClr val="tx1"/>
              </a:solidFill>
              <a:prstDash val="solid"/>
            </a:ln>
          </c:spPr>
          <c:marker>
            <c:symbol val="none"/>
          </c:marker>
          <c:cat>
            <c:strRef>
              <c:f>'Figures for Chart'!$B$8:$B$43</c:f>
              <c:strCache>
                <c:ptCount val="36"/>
                <c:pt idx="0">
                  <c:v>2012-01</c:v>
                </c:pt>
                <c:pt idx="1">
                  <c:v>2012-02</c:v>
                </c:pt>
                <c:pt idx="2">
                  <c:v>2012-03</c:v>
                </c:pt>
                <c:pt idx="3">
                  <c:v>2012-04</c:v>
                </c:pt>
                <c:pt idx="4">
                  <c:v>2012-05</c:v>
                </c:pt>
                <c:pt idx="5">
                  <c:v>2012-06</c:v>
                </c:pt>
                <c:pt idx="6">
                  <c:v>2012-07</c:v>
                </c:pt>
                <c:pt idx="7">
                  <c:v>2012-08</c:v>
                </c:pt>
                <c:pt idx="8">
                  <c:v>2012-09</c:v>
                </c:pt>
                <c:pt idx="9">
                  <c:v>2012-10</c:v>
                </c:pt>
                <c:pt idx="10">
                  <c:v>2012-11</c:v>
                </c:pt>
                <c:pt idx="11">
                  <c:v>2012-12</c:v>
                </c:pt>
                <c:pt idx="12">
                  <c:v>2013-01</c:v>
                </c:pt>
                <c:pt idx="13">
                  <c:v>2013-02</c:v>
                </c:pt>
                <c:pt idx="14">
                  <c:v>2013-03</c:v>
                </c:pt>
                <c:pt idx="15">
                  <c:v>2013-04</c:v>
                </c:pt>
                <c:pt idx="16">
                  <c:v>2013-05</c:v>
                </c:pt>
                <c:pt idx="17">
                  <c:v>2013-06</c:v>
                </c:pt>
                <c:pt idx="18">
                  <c:v>2013-07</c:v>
                </c:pt>
                <c:pt idx="19">
                  <c:v>2013-08</c:v>
                </c:pt>
                <c:pt idx="20">
                  <c:v>2013-09</c:v>
                </c:pt>
                <c:pt idx="21">
                  <c:v>2013-10</c:v>
                </c:pt>
                <c:pt idx="22">
                  <c:v>2013-11</c:v>
                </c:pt>
                <c:pt idx="23">
                  <c:v>2013-12</c:v>
                </c:pt>
                <c:pt idx="24">
                  <c:v>2014-01</c:v>
                </c:pt>
                <c:pt idx="25">
                  <c:v>2014-02</c:v>
                </c:pt>
                <c:pt idx="26">
                  <c:v>2014-03</c:v>
                </c:pt>
                <c:pt idx="27">
                  <c:v>2014-04</c:v>
                </c:pt>
                <c:pt idx="28">
                  <c:v>2014-05</c:v>
                </c:pt>
                <c:pt idx="29">
                  <c:v>2014-06</c:v>
                </c:pt>
                <c:pt idx="30">
                  <c:v>2014-07</c:v>
                </c:pt>
                <c:pt idx="31">
                  <c:v>2014-08</c:v>
                </c:pt>
                <c:pt idx="32">
                  <c:v>2014-09</c:v>
                </c:pt>
                <c:pt idx="33">
                  <c:v>2014-10</c:v>
                </c:pt>
                <c:pt idx="34">
                  <c:v>2014-11</c:v>
                </c:pt>
                <c:pt idx="35">
                  <c:v>2014-12</c:v>
                </c:pt>
              </c:strCache>
            </c:strRef>
          </c:cat>
          <c:val>
            <c:numRef>
              <c:f>'Figures for Chart'!$E$8:$E$43</c:f>
              <c:numCache>
                <c:formatCode>0.0%</c:formatCode>
                <c:ptCount val="36"/>
                <c:pt idx="0">
                  <c:v>0.99862731640356894</c:v>
                </c:pt>
                <c:pt idx="1">
                  <c:v>0.99804839968774395</c:v>
                </c:pt>
                <c:pt idx="2">
                  <c:v>0.99621928166351603</c:v>
                </c:pt>
                <c:pt idx="3">
                  <c:v>0.99669603524229078</c:v>
                </c:pt>
                <c:pt idx="4">
                  <c:v>0.9975609756097561</c:v>
                </c:pt>
                <c:pt idx="5">
                  <c:v>0.99959758551307842</c:v>
                </c:pt>
                <c:pt idx="6">
                  <c:v>0.99581908019764354</c:v>
                </c:pt>
                <c:pt idx="7">
                  <c:v>0.99767621998450817</c:v>
                </c:pt>
                <c:pt idx="8">
                  <c:v>0.99668737060041412</c:v>
                </c:pt>
                <c:pt idx="9">
                  <c:v>0.99589883800410117</c:v>
                </c:pt>
                <c:pt idx="10">
                  <c:v>0.99714183637013221</c:v>
                </c:pt>
                <c:pt idx="11">
                  <c:v>0.9978858350951374</c:v>
                </c:pt>
                <c:pt idx="12">
                  <c:v>0.99827139152981847</c:v>
                </c:pt>
                <c:pt idx="13">
                  <c:v>0.99854862119013066</c:v>
                </c:pt>
                <c:pt idx="14">
                  <c:v>0.99816041206769679</c:v>
                </c:pt>
                <c:pt idx="15">
                  <c:v>0.99713101689512273</c:v>
                </c:pt>
                <c:pt idx="16">
                  <c:v>0.99891304347826082</c:v>
                </c:pt>
                <c:pt idx="17">
                  <c:v>0.99832635983263596</c:v>
                </c:pt>
                <c:pt idx="18">
                  <c:v>0.99803459119496851</c:v>
                </c:pt>
                <c:pt idx="19">
                  <c:v>0.99745977984758682</c:v>
                </c:pt>
                <c:pt idx="20">
                  <c:v>0.99957446808510642</c:v>
                </c:pt>
                <c:pt idx="21">
                  <c:v>0.99752824858757061</c:v>
                </c:pt>
                <c:pt idx="22">
                  <c:v>0.99805447470817121</c:v>
                </c:pt>
                <c:pt idx="23">
                  <c:v>0.99752036840240876</c:v>
                </c:pt>
                <c:pt idx="24">
                  <c:v>0.99857193859335946</c:v>
                </c:pt>
                <c:pt idx="25">
                  <c:v>0.99735749339373347</c:v>
                </c:pt>
                <c:pt idx="26">
                  <c:v>0.99599417334304441</c:v>
                </c:pt>
                <c:pt idx="27">
                  <c:v>0.99661526889808194</c:v>
                </c:pt>
                <c:pt idx="28">
                  <c:v>0.99657534246575341</c:v>
                </c:pt>
                <c:pt idx="29">
                  <c:v>0.9991977537103891</c:v>
                </c:pt>
                <c:pt idx="30">
                  <c:v>0.99812030075187974</c:v>
                </c:pt>
                <c:pt idx="31">
                  <c:v>0.9987689782519491</c:v>
                </c:pt>
                <c:pt idx="32">
                  <c:v>0.99806576402321079</c:v>
                </c:pt>
                <c:pt idx="33">
                  <c:v>0.9982602644398052</c:v>
                </c:pt>
                <c:pt idx="34">
                  <c:v>0.99721448467966578</c:v>
                </c:pt>
                <c:pt idx="35">
                  <c:v>0.99788965933072049</c:v>
                </c:pt>
              </c:numCache>
            </c:numRef>
          </c:val>
          <c:smooth val="0"/>
          <c:extLst>
            <c:ext xmlns:c16="http://schemas.microsoft.com/office/drawing/2014/chart" uri="{C3380CC4-5D6E-409C-BE32-E72D297353CC}">
              <c16:uniqueId val="{00000002-7BDF-4EA4-9BD0-D4074D57C531}"/>
            </c:ext>
          </c:extLst>
        </c:ser>
        <c:ser>
          <c:idx val="3"/>
          <c:order val="3"/>
          <c:tx>
            <c:strRef>
              <c:f>'Figures for Chart'!$F$3</c:f>
              <c:strCache>
                <c:ptCount val="1"/>
                <c:pt idx="0">
                  <c:v>same ethnic group - moving average</c:v>
                </c:pt>
              </c:strCache>
            </c:strRef>
          </c:tx>
          <c:spPr>
            <a:ln cmpd="dbl">
              <a:solidFill>
                <a:schemeClr val="bg1">
                  <a:lumMod val="50000"/>
                </a:schemeClr>
              </a:solidFill>
            </a:ln>
          </c:spPr>
          <c:marker>
            <c:symbol val="none"/>
          </c:marker>
          <c:cat>
            <c:strRef>
              <c:f>'Figures for Chart'!$B$8:$B$43</c:f>
              <c:strCache>
                <c:ptCount val="36"/>
                <c:pt idx="0">
                  <c:v>2012-01</c:v>
                </c:pt>
                <c:pt idx="1">
                  <c:v>2012-02</c:v>
                </c:pt>
                <c:pt idx="2">
                  <c:v>2012-03</c:v>
                </c:pt>
                <c:pt idx="3">
                  <c:v>2012-04</c:v>
                </c:pt>
                <c:pt idx="4">
                  <c:v>2012-05</c:v>
                </c:pt>
                <c:pt idx="5">
                  <c:v>2012-06</c:v>
                </c:pt>
                <c:pt idx="6">
                  <c:v>2012-07</c:v>
                </c:pt>
                <c:pt idx="7">
                  <c:v>2012-08</c:v>
                </c:pt>
                <c:pt idx="8">
                  <c:v>2012-09</c:v>
                </c:pt>
                <c:pt idx="9">
                  <c:v>2012-10</c:v>
                </c:pt>
                <c:pt idx="10">
                  <c:v>2012-11</c:v>
                </c:pt>
                <c:pt idx="11">
                  <c:v>2012-12</c:v>
                </c:pt>
                <c:pt idx="12">
                  <c:v>2013-01</c:v>
                </c:pt>
                <c:pt idx="13">
                  <c:v>2013-02</c:v>
                </c:pt>
                <c:pt idx="14">
                  <c:v>2013-03</c:v>
                </c:pt>
                <c:pt idx="15">
                  <c:v>2013-04</c:v>
                </c:pt>
                <c:pt idx="16">
                  <c:v>2013-05</c:v>
                </c:pt>
                <c:pt idx="17">
                  <c:v>2013-06</c:v>
                </c:pt>
                <c:pt idx="18">
                  <c:v>2013-07</c:v>
                </c:pt>
                <c:pt idx="19">
                  <c:v>2013-08</c:v>
                </c:pt>
                <c:pt idx="20">
                  <c:v>2013-09</c:v>
                </c:pt>
                <c:pt idx="21">
                  <c:v>2013-10</c:v>
                </c:pt>
                <c:pt idx="22">
                  <c:v>2013-11</c:v>
                </c:pt>
                <c:pt idx="23">
                  <c:v>2013-12</c:v>
                </c:pt>
                <c:pt idx="24">
                  <c:v>2014-01</c:v>
                </c:pt>
                <c:pt idx="25">
                  <c:v>2014-02</c:v>
                </c:pt>
                <c:pt idx="26">
                  <c:v>2014-03</c:v>
                </c:pt>
                <c:pt idx="27">
                  <c:v>2014-04</c:v>
                </c:pt>
                <c:pt idx="28">
                  <c:v>2014-05</c:v>
                </c:pt>
                <c:pt idx="29">
                  <c:v>2014-06</c:v>
                </c:pt>
                <c:pt idx="30">
                  <c:v>2014-07</c:v>
                </c:pt>
                <c:pt idx="31">
                  <c:v>2014-08</c:v>
                </c:pt>
                <c:pt idx="32">
                  <c:v>2014-09</c:v>
                </c:pt>
                <c:pt idx="33">
                  <c:v>2014-10</c:v>
                </c:pt>
                <c:pt idx="34">
                  <c:v>2014-11</c:v>
                </c:pt>
                <c:pt idx="35">
                  <c:v>2014-12</c:v>
                </c:pt>
              </c:strCache>
            </c:strRef>
          </c:cat>
          <c:val>
            <c:numRef>
              <c:f>'Figures for Chart'!$F$8:$F$43</c:f>
              <c:numCache>
                <c:formatCode>0.0%</c:formatCode>
                <c:ptCount val="36"/>
                <c:pt idx="2">
                  <c:v>0.99743040172137509</c:v>
                </c:pt>
                <c:pt idx="3">
                  <c:v>0.99762445554327717</c:v>
                </c:pt>
                <c:pt idx="4">
                  <c:v>0.99717859164525691</c:v>
                </c:pt>
                <c:pt idx="5">
                  <c:v>0.99746997930945547</c:v>
                </c:pt>
                <c:pt idx="6">
                  <c:v>0.99746824638108011</c:v>
                </c:pt>
                <c:pt idx="7">
                  <c:v>0.99713581885994906</c:v>
                </c:pt>
                <c:pt idx="8">
                  <c:v>0.99664466903135973</c:v>
                </c:pt>
                <c:pt idx="9">
                  <c:v>0.99705802001085853</c:v>
                </c:pt>
                <c:pt idx="10">
                  <c:v>0.99717705431992054</c:v>
                </c:pt>
                <c:pt idx="11">
                  <c:v>0.99754930443786394</c:v>
                </c:pt>
                <c:pt idx="12">
                  <c:v>0.99800161925058306</c:v>
                </c:pt>
                <c:pt idx="13">
                  <c:v>0.99799945535558121</c:v>
                </c:pt>
                <c:pt idx="14">
                  <c:v>0.99820489703220583</c:v>
                </c:pt>
                <c:pt idx="15">
                  <c:v>0.99821589069276939</c:v>
                </c:pt>
                <c:pt idx="16">
                  <c:v>0.99811308469373683</c:v>
                </c:pt>
                <c:pt idx="17">
                  <c:v>0.99797295824971499</c:v>
                </c:pt>
                <c:pt idx="18">
                  <c:v>0.99846164848771168</c:v>
                </c:pt>
                <c:pt idx="19">
                  <c:v>0.99818468950957373</c:v>
                </c:pt>
                <c:pt idx="20">
                  <c:v>0.99813031248468076</c:v>
                </c:pt>
                <c:pt idx="21">
                  <c:v>0.9980274679261687</c:v>
                </c:pt>
                <c:pt idx="22">
                  <c:v>0.99824989967532329</c:v>
                </c:pt>
                <c:pt idx="23">
                  <c:v>0.99780650473704868</c:v>
                </c:pt>
                <c:pt idx="24">
                  <c:v>0.99749968968814362</c:v>
                </c:pt>
                <c:pt idx="25">
                  <c:v>0.99721184852612565</c:v>
                </c:pt>
                <c:pt idx="26">
                  <c:v>0.99702284333879443</c:v>
                </c:pt>
                <c:pt idx="27">
                  <c:v>0.99714800636220047</c:v>
                </c:pt>
                <c:pt idx="28">
                  <c:v>0.99730056783382959</c:v>
                </c:pt>
                <c:pt idx="29">
                  <c:v>0.99785552881561057</c:v>
                </c:pt>
                <c:pt idx="30">
                  <c:v>0.99814562784063621</c:v>
                </c:pt>
                <c:pt idx="31">
                  <c:v>0.99848261223544676</c:v>
                </c:pt>
                <c:pt idx="32">
                  <c:v>0.99808595842930214</c:v>
                </c:pt>
                <c:pt idx="33">
                  <c:v>0.99803983014507014</c:v>
                </c:pt>
              </c:numCache>
            </c:numRef>
          </c:val>
          <c:smooth val="0"/>
          <c:extLst>
            <c:ext xmlns:c16="http://schemas.microsoft.com/office/drawing/2014/chart" uri="{C3380CC4-5D6E-409C-BE32-E72D297353CC}">
              <c16:uniqueId val="{00000003-7BDF-4EA4-9BD0-D4074D57C531}"/>
            </c:ext>
          </c:extLst>
        </c:ser>
        <c:ser>
          <c:idx val="4"/>
          <c:order val="4"/>
          <c:tx>
            <c:strRef>
              <c:f>'Figures for Chart'!$G$3</c:f>
              <c:strCache>
                <c:ptCount val="1"/>
                <c:pt idx="0">
                  <c:v>same White / BAME</c:v>
                </c:pt>
              </c:strCache>
            </c:strRef>
          </c:tx>
          <c:spPr>
            <a:ln w="25400">
              <a:solidFill>
                <a:schemeClr val="tx1"/>
              </a:solidFill>
              <a:prstDash val="sysDash"/>
            </a:ln>
          </c:spPr>
          <c:marker>
            <c:symbol val="none"/>
          </c:marker>
          <c:cat>
            <c:strRef>
              <c:f>'Figures for Chart'!$B$8:$B$43</c:f>
              <c:strCache>
                <c:ptCount val="36"/>
                <c:pt idx="0">
                  <c:v>2012-01</c:v>
                </c:pt>
                <c:pt idx="1">
                  <c:v>2012-02</c:v>
                </c:pt>
                <c:pt idx="2">
                  <c:v>2012-03</c:v>
                </c:pt>
                <c:pt idx="3">
                  <c:v>2012-04</c:v>
                </c:pt>
                <c:pt idx="4">
                  <c:v>2012-05</c:v>
                </c:pt>
                <c:pt idx="5">
                  <c:v>2012-06</c:v>
                </c:pt>
                <c:pt idx="6">
                  <c:v>2012-07</c:v>
                </c:pt>
                <c:pt idx="7">
                  <c:v>2012-08</c:v>
                </c:pt>
                <c:pt idx="8">
                  <c:v>2012-09</c:v>
                </c:pt>
                <c:pt idx="9">
                  <c:v>2012-10</c:v>
                </c:pt>
                <c:pt idx="10">
                  <c:v>2012-11</c:v>
                </c:pt>
                <c:pt idx="11">
                  <c:v>2012-12</c:v>
                </c:pt>
                <c:pt idx="12">
                  <c:v>2013-01</c:v>
                </c:pt>
                <c:pt idx="13">
                  <c:v>2013-02</c:v>
                </c:pt>
                <c:pt idx="14">
                  <c:v>2013-03</c:v>
                </c:pt>
                <c:pt idx="15">
                  <c:v>2013-04</c:v>
                </c:pt>
                <c:pt idx="16">
                  <c:v>2013-05</c:v>
                </c:pt>
                <c:pt idx="17">
                  <c:v>2013-06</c:v>
                </c:pt>
                <c:pt idx="18">
                  <c:v>2013-07</c:v>
                </c:pt>
                <c:pt idx="19">
                  <c:v>2013-08</c:v>
                </c:pt>
                <c:pt idx="20">
                  <c:v>2013-09</c:v>
                </c:pt>
                <c:pt idx="21">
                  <c:v>2013-10</c:v>
                </c:pt>
                <c:pt idx="22">
                  <c:v>2013-11</c:v>
                </c:pt>
                <c:pt idx="23">
                  <c:v>2013-12</c:v>
                </c:pt>
                <c:pt idx="24">
                  <c:v>2014-01</c:v>
                </c:pt>
                <c:pt idx="25">
                  <c:v>2014-02</c:v>
                </c:pt>
                <c:pt idx="26">
                  <c:v>2014-03</c:v>
                </c:pt>
                <c:pt idx="27">
                  <c:v>2014-04</c:v>
                </c:pt>
                <c:pt idx="28">
                  <c:v>2014-05</c:v>
                </c:pt>
                <c:pt idx="29">
                  <c:v>2014-06</c:v>
                </c:pt>
                <c:pt idx="30">
                  <c:v>2014-07</c:v>
                </c:pt>
                <c:pt idx="31">
                  <c:v>2014-08</c:v>
                </c:pt>
                <c:pt idx="32">
                  <c:v>2014-09</c:v>
                </c:pt>
                <c:pt idx="33">
                  <c:v>2014-10</c:v>
                </c:pt>
                <c:pt idx="34">
                  <c:v>2014-11</c:v>
                </c:pt>
                <c:pt idx="35">
                  <c:v>2014-12</c:v>
                </c:pt>
              </c:strCache>
            </c:strRef>
          </c:cat>
          <c:val>
            <c:numRef>
              <c:f>'Figures for Chart'!$G$8:$G$43</c:f>
              <c:numCache>
                <c:formatCode>0.0%</c:formatCode>
                <c:ptCount val="36"/>
                <c:pt idx="0">
                  <c:v>0.99862731640356894</c:v>
                </c:pt>
                <c:pt idx="1">
                  <c:v>0.99804839968774395</c:v>
                </c:pt>
                <c:pt idx="2">
                  <c:v>0.99621928166351603</c:v>
                </c:pt>
                <c:pt idx="3">
                  <c:v>0.99706314243759175</c:v>
                </c:pt>
                <c:pt idx="4">
                  <c:v>0.9975609756097561</c:v>
                </c:pt>
                <c:pt idx="5">
                  <c:v>0.99959758551307842</c:v>
                </c:pt>
                <c:pt idx="6">
                  <c:v>0.99619916381603957</c:v>
                </c:pt>
                <c:pt idx="7">
                  <c:v>0.99767621998450817</c:v>
                </c:pt>
                <c:pt idx="8">
                  <c:v>0.99710144927536237</c:v>
                </c:pt>
                <c:pt idx="9">
                  <c:v>0.99624060150375937</c:v>
                </c:pt>
                <c:pt idx="10">
                  <c:v>0.99749910682386567</c:v>
                </c:pt>
                <c:pt idx="11">
                  <c:v>0.9978858350951374</c:v>
                </c:pt>
                <c:pt idx="12">
                  <c:v>0.99855949294151536</c:v>
                </c:pt>
                <c:pt idx="13">
                  <c:v>0.99854862119013066</c:v>
                </c:pt>
                <c:pt idx="14">
                  <c:v>0.99816041206769679</c:v>
                </c:pt>
                <c:pt idx="15">
                  <c:v>0.9974497927956647</c:v>
                </c:pt>
                <c:pt idx="16">
                  <c:v>0.99891304347826082</c:v>
                </c:pt>
                <c:pt idx="17">
                  <c:v>0.99832635983263596</c:v>
                </c:pt>
                <c:pt idx="18">
                  <c:v>0.99803459119496851</c:v>
                </c:pt>
                <c:pt idx="19">
                  <c:v>0.99788314987298898</c:v>
                </c:pt>
                <c:pt idx="20">
                  <c:v>1</c:v>
                </c:pt>
                <c:pt idx="21">
                  <c:v>0.9978813559322034</c:v>
                </c:pt>
                <c:pt idx="22">
                  <c:v>0.99844357976653697</c:v>
                </c:pt>
                <c:pt idx="23">
                  <c:v>0.99752036840240876</c:v>
                </c:pt>
                <c:pt idx="24">
                  <c:v>0.99928596929667979</c:v>
                </c:pt>
                <c:pt idx="25">
                  <c:v>0.99811249528123824</c:v>
                </c:pt>
                <c:pt idx="26">
                  <c:v>0.99635833940276763</c:v>
                </c:pt>
                <c:pt idx="27">
                  <c:v>0.99736743136517492</c:v>
                </c:pt>
                <c:pt idx="28">
                  <c:v>0.99657534246575341</c:v>
                </c:pt>
                <c:pt idx="29">
                  <c:v>0.99959887685519455</c:v>
                </c:pt>
                <c:pt idx="30">
                  <c:v>0.99849624060150377</c:v>
                </c:pt>
                <c:pt idx="31">
                  <c:v>0.9987689782519491</c:v>
                </c:pt>
                <c:pt idx="32">
                  <c:v>0.99806576402321079</c:v>
                </c:pt>
                <c:pt idx="33">
                  <c:v>0.9982602644398052</c:v>
                </c:pt>
                <c:pt idx="34">
                  <c:v>0.99721448467966578</c:v>
                </c:pt>
                <c:pt idx="35">
                  <c:v>0.99788965933072049</c:v>
                </c:pt>
              </c:numCache>
            </c:numRef>
          </c:val>
          <c:smooth val="0"/>
          <c:extLst>
            <c:ext xmlns:c16="http://schemas.microsoft.com/office/drawing/2014/chart" uri="{C3380CC4-5D6E-409C-BE32-E72D297353CC}">
              <c16:uniqueId val="{00000004-7BDF-4EA4-9BD0-D4074D57C531}"/>
            </c:ext>
          </c:extLst>
        </c:ser>
        <c:dLbls>
          <c:showLegendKey val="0"/>
          <c:showVal val="0"/>
          <c:showCatName val="0"/>
          <c:showSerName val="0"/>
          <c:showPercent val="0"/>
          <c:showBubbleSize val="0"/>
        </c:dLbls>
        <c:smooth val="0"/>
        <c:axId val="86192128"/>
        <c:axId val="86193664"/>
      </c:lineChart>
      <c:catAx>
        <c:axId val="86192128"/>
        <c:scaling>
          <c:orientation val="minMax"/>
        </c:scaling>
        <c:delete val="0"/>
        <c:axPos val="b"/>
        <c:numFmt formatCode="General" sourceLinked="0"/>
        <c:majorTickMark val="out"/>
        <c:minorTickMark val="none"/>
        <c:tickLblPos val="nextTo"/>
        <c:txPr>
          <a:bodyPr/>
          <a:lstStyle/>
          <a:p>
            <a:pPr>
              <a:defRPr sz="800" baseline="0"/>
            </a:pPr>
            <a:endParaRPr lang="en-US"/>
          </a:p>
        </c:txPr>
        <c:crossAx val="86193664"/>
        <c:crosses val="autoZero"/>
        <c:auto val="1"/>
        <c:lblAlgn val="ctr"/>
        <c:lblOffset val="100"/>
        <c:noMultiLvlLbl val="0"/>
      </c:catAx>
      <c:valAx>
        <c:axId val="86193664"/>
        <c:scaling>
          <c:orientation val="minMax"/>
          <c:max val="1"/>
          <c:min val="0.92"/>
        </c:scaling>
        <c:delete val="0"/>
        <c:axPos val="l"/>
        <c:majorGridlines/>
        <c:numFmt formatCode="0%" sourceLinked="0"/>
        <c:majorTickMark val="out"/>
        <c:minorTickMark val="none"/>
        <c:tickLblPos val="nextTo"/>
        <c:crossAx val="86192128"/>
        <c:crosses val="autoZero"/>
        <c:crossBetween val="between"/>
      </c:valAx>
    </c:plotArea>
    <c:legend>
      <c:legendPos val="b"/>
      <c:layout/>
      <c:overlay val="0"/>
    </c:legend>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0</xdr:rowOff>
    </xdr:from>
    <xdr:to>
      <xdr:col>9</xdr:col>
      <xdr:colOff>561974</xdr:colOff>
      <xdr:row>67</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tabSelected="1" workbookViewId="0">
      <selection sqref="A1:D1"/>
    </sheetView>
  </sheetViews>
  <sheetFormatPr defaultRowHeight="12.75"/>
  <sheetData>
    <row r="1" spans="1:14" ht="18" customHeight="1">
      <c r="A1" s="142" t="s">
        <v>377</v>
      </c>
      <c r="B1" s="142"/>
      <c r="C1" s="142"/>
      <c r="D1" s="142"/>
    </row>
    <row r="2" spans="1:14" ht="15" customHeight="1"/>
    <row r="3" spans="1:14">
      <c r="A3" s="143" t="s">
        <v>375</v>
      </c>
      <c r="B3" s="143"/>
    </row>
    <row r="4" spans="1:14">
      <c r="A4" s="110"/>
      <c r="B4" s="110"/>
    </row>
    <row r="5" spans="1:14">
      <c r="A5" t="s">
        <v>408</v>
      </c>
      <c r="B5" s="145" t="s">
        <v>406</v>
      </c>
      <c r="C5" s="145"/>
      <c r="D5" s="145"/>
      <c r="E5" s="145"/>
      <c r="F5" s="145"/>
      <c r="G5" s="145"/>
      <c r="H5" s="145"/>
      <c r="I5" s="145"/>
      <c r="J5" s="145"/>
      <c r="K5" s="145"/>
      <c r="L5" s="145"/>
      <c r="M5" s="145"/>
      <c r="N5" s="145"/>
    </row>
    <row r="6" spans="1:14">
      <c r="A6" t="s">
        <v>378</v>
      </c>
      <c r="B6" s="145" t="s">
        <v>379</v>
      </c>
      <c r="C6" s="145"/>
      <c r="D6" s="145"/>
      <c r="E6" s="145"/>
      <c r="F6" s="145"/>
      <c r="G6" s="145"/>
      <c r="H6" s="145"/>
      <c r="I6" s="145"/>
      <c r="J6" s="145"/>
      <c r="K6" s="145"/>
      <c r="L6" s="145"/>
      <c r="M6" s="145"/>
      <c r="N6" s="145"/>
    </row>
    <row r="7" spans="1:14">
      <c r="A7" t="s">
        <v>380</v>
      </c>
      <c r="B7" s="145" t="s">
        <v>381</v>
      </c>
      <c r="C7" s="145"/>
      <c r="D7" s="145"/>
      <c r="E7" s="145"/>
      <c r="F7" s="145"/>
      <c r="G7" s="145"/>
      <c r="H7" s="145"/>
      <c r="I7" s="145"/>
      <c r="J7" s="145"/>
      <c r="K7" s="145"/>
      <c r="L7" s="145"/>
      <c r="M7" s="145"/>
      <c r="N7" s="145"/>
    </row>
    <row r="8" spans="1:14">
      <c r="A8" t="s">
        <v>382</v>
      </c>
      <c r="B8" s="145" t="s">
        <v>383</v>
      </c>
      <c r="C8" s="145"/>
      <c r="D8" s="145"/>
      <c r="E8" s="145"/>
      <c r="F8" s="145"/>
      <c r="G8" s="145"/>
      <c r="H8" s="145"/>
      <c r="I8" s="145"/>
      <c r="J8" s="145"/>
      <c r="K8" s="145"/>
      <c r="L8" s="145"/>
      <c r="M8" s="145"/>
      <c r="N8" s="145"/>
    </row>
    <row r="9" spans="1:14">
      <c r="A9" t="s">
        <v>384</v>
      </c>
      <c r="B9" s="145" t="s">
        <v>385</v>
      </c>
      <c r="C9" s="145"/>
      <c r="D9" s="145"/>
      <c r="E9" s="145"/>
      <c r="F9" s="145"/>
      <c r="G9" s="145"/>
      <c r="H9" s="145"/>
      <c r="I9" s="145"/>
      <c r="J9" s="145"/>
      <c r="K9" s="145"/>
      <c r="L9" s="145"/>
      <c r="M9" s="145"/>
      <c r="N9" s="145"/>
    </row>
    <row r="10" spans="1:14">
      <c r="A10" t="s">
        <v>386</v>
      </c>
      <c r="B10" s="145" t="s">
        <v>387</v>
      </c>
      <c r="C10" s="145"/>
      <c r="D10" s="145"/>
      <c r="E10" s="145"/>
      <c r="F10" s="145"/>
      <c r="G10" s="145"/>
      <c r="H10" s="145"/>
      <c r="I10" s="145"/>
      <c r="J10" s="145"/>
      <c r="K10" s="145"/>
      <c r="L10" s="145"/>
      <c r="M10" s="145"/>
      <c r="N10" s="145"/>
    </row>
    <row r="11" spans="1:14">
      <c r="A11" t="s">
        <v>388</v>
      </c>
      <c r="B11" s="145" t="s">
        <v>389</v>
      </c>
      <c r="C11" s="145"/>
      <c r="D11" s="145"/>
      <c r="E11" s="145"/>
      <c r="F11" s="145"/>
      <c r="G11" s="145"/>
      <c r="H11" s="145"/>
      <c r="I11" s="145"/>
      <c r="J11" s="145"/>
      <c r="K11" s="145"/>
      <c r="L11" s="145"/>
      <c r="M11" s="145"/>
      <c r="N11" s="145"/>
    </row>
    <row r="12" spans="1:14">
      <c r="A12" t="s">
        <v>390</v>
      </c>
      <c r="B12" s="145" t="s">
        <v>391</v>
      </c>
      <c r="C12" s="145"/>
      <c r="D12" s="145"/>
      <c r="E12" s="145"/>
      <c r="F12" s="145"/>
      <c r="G12" s="145"/>
      <c r="H12" s="145"/>
      <c r="I12" s="145"/>
      <c r="J12" s="145"/>
      <c r="K12" s="145"/>
      <c r="L12" s="145"/>
      <c r="M12" s="145"/>
      <c r="N12" s="145"/>
    </row>
    <row r="13" spans="1:14">
      <c r="A13" t="s">
        <v>392</v>
      </c>
      <c r="B13" s="145" t="s">
        <v>407</v>
      </c>
      <c r="C13" s="145"/>
      <c r="D13" s="145"/>
      <c r="E13" s="145"/>
      <c r="F13" s="145"/>
      <c r="G13" s="145"/>
      <c r="H13" s="145"/>
      <c r="I13" s="145"/>
      <c r="J13" s="145"/>
      <c r="K13" s="145"/>
      <c r="L13" s="145"/>
      <c r="M13" s="145"/>
      <c r="N13" s="145"/>
    </row>
    <row r="14" spans="1:14">
      <c r="A14" t="s">
        <v>393</v>
      </c>
      <c r="B14" s="145" t="s">
        <v>394</v>
      </c>
      <c r="C14" s="145"/>
      <c r="D14" s="145"/>
      <c r="E14" s="145"/>
      <c r="F14" s="145"/>
      <c r="G14" s="145"/>
      <c r="H14" s="145"/>
      <c r="I14" s="145"/>
      <c r="J14" s="145"/>
      <c r="K14" s="145"/>
      <c r="L14" s="145"/>
      <c r="M14" s="145"/>
      <c r="N14" s="145"/>
    </row>
    <row r="15" spans="1:14">
      <c r="A15" t="s">
        <v>395</v>
      </c>
      <c r="B15" s="145" t="s">
        <v>396</v>
      </c>
      <c r="C15" s="145"/>
      <c r="D15" s="145"/>
      <c r="E15" s="145"/>
      <c r="F15" s="145"/>
      <c r="G15" s="145"/>
      <c r="H15" s="145"/>
      <c r="I15" s="145"/>
      <c r="J15" s="145"/>
      <c r="K15" s="145"/>
      <c r="L15" s="145"/>
      <c r="M15" s="145"/>
      <c r="N15" s="145"/>
    </row>
    <row r="16" spans="1:14">
      <c r="A16" t="s">
        <v>397</v>
      </c>
      <c r="B16" s="145" t="s">
        <v>398</v>
      </c>
      <c r="C16" s="145"/>
      <c r="D16" s="145"/>
      <c r="E16" s="145"/>
      <c r="F16" s="145"/>
      <c r="G16" s="145"/>
      <c r="H16" s="145"/>
      <c r="I16" s="145"/>
      <c r="J16" s="145"/>
      <c r="K16" s="145"/>
      <c r="L16" s="145"/>
      <c r="M16" s="145"/>
      <c r="N16" s="145"/>
    </row>
    <row r="17" spans="1:14">
      <c r="A17" t="s">
        <v>376</v>
      </c>
      <c r="B17" s="145" t="s">
        <v>374</v>
      </c>
      <c r="C17" s="145"/>
      <c r="D17" s="145"/>
      <c r="E17" s="145"/>
      <c r="F17" s="145"/>
      <c r="G17" s="145"/>
      <c r="H17" s="145"/>
      <c r="I17" s="145"/>
      <c r="J17" s="145"/>
      <c r="K17" s="145"/>
      <c r="L17" s="145"/>
      <c r="M17" s="145"/>
      <c r="N17" s="145"/>
    </row>
    <row r="18" spans="1:14">
      <c r="A18" s="47"/>
    </row>
    <row r="19" spans="1:14">
      <c r="A19" s="144" t="s">
        <v>3</v>
      </c>
      <c r="B19" s="144"/>
      <c r="C19" s="144"/>
    </row>
  </sheetData>
  <mergeCells count="16">
    <mergeCell ref="A1:D1"/>
    <mergeCell ref="A3:B3"/>
    <mergeCell ref="A19:C19"/>
    <mergeCell ref="B5:N5"/>
    <mergeCell ref="B6:N6"/>
    <mergeCell ref="B7:N7"/>
    <mergeCell ref="B8:N8"/>
    <mergeCell ref="B9:N9"/>
    <mergeCell ref="B10:N10"/>
    <mergeCell ref="B11:N11"/>
    <mergeCell ref="B12:N12"/>
    <mergeCell ref="B13:N13"/>
    <mergeCell ref="B14:N14"/>
    <mergeCell ref="B15:N15"/>
    <mergeCell ref="B16:N16"/>
    <mergeCell ref="B17:N17"/>
  </mergeCells>
  <hyperlinks>
    <hyperlink ref="B7:J7" location="'Table 3'!A1" display="Census ethnicity and Death Registration ethnicity: number and percentage counted consistently "/>
    <hyperlink ref="B8:J8" location="'Table 4'!A1" display="Census ethnicity, by whether or not the ethnicity was provided when the death was registered"/>
    <hyperlink ref="B9:H9" location="'Table 5'!A1" display="Deaths registered and whether the ethnicity of the deceased was provided"/>
    <hyperlink ref="B10:I10" location="'Table 6'!A1" display="Deaths registered and whether ethnicity was provided by the age of the deceased"/>
    <hyperlink ref="B11:K11" location="'Table 7'!A1" display="Deaths of people who were said to have an 'other' ethnicity by a spouse/partner, child, sibling or parent"/>
    <hyperlink ref="B12:G12" location="'Table 8'!A1" display="Death Registration 'other' ethnicity and census ethnicity"/>
    <hyperlink ref="B13:H13" location="'Table 8b'!A1" display="Table 8b: Death Registration 'other' ethnicity description and census ethnicity"/>
    <hyperlink ref="B14:I14" location="'Table 9'!A1" display="Deaths of people who were said to have an 'other' ethnicity by all types of Informant"/>
    <hyperlink ref="B15:H15" location="'Table 10'!A1" display="Agreement between death registration and census data - by type of informant"/>
    <hyperlink ref="B16:M16" location="'Table X'!A1" display="Estimated numbers of deaths for certain ethnicities - using data for the deaths which were registered in 2012, 2013 or 2014"/>
    <hyperlink ref="B17:H17" location="chart!A1" display="Agreement between death registration and census data - changes over time"/>
    <hyperlink ref="B5:N5" location="'Table 1'!A1" display="Census ethnicity code by Death Registration ethnicity code - for all deaths which were registered in 2012, 2013 or 2014"/>
    <hyperlink ref="B17:N17" location="'figures for chart'!A1" display="Agreement between death registration and census data - changes over tim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3"/>
  <sheetViews>
    <sheetView showGridLines="0" zoomScaleNormal="100" workbookViewId="0">
      <selection sqref="A1:J1"/>
    </sheetView>
  </sheetViews>
  <sheetFormatPr defaultRowHeight="12.75"/>
  <cols>
    <col min="1" max="1" width="29.28515625" style="2" customWidth="1"/>
    <col min="2" max="2" width="7.42578125" style="1" customWidth="1"/>
    <col min="3" max="3" width="8.7109375" style="31" customWidth="1"/>
    <col min="4" max="5" width="6.7109375" style="31" customWidth="1"/>
    <col min="6" max="6" width="7.7109375" style="31" customWidth="1"/>
    <col min="7" max="8" width="6.7109375" style="31" customWidth="1"/>
    <col min="9" max="9" width="7.7109375" style="31" customWidth="1"/>
    <col min="10" max="10" width="9.7109375" style="31" customWidth="1"/>
    <col min="11" max="11" width="8.7109375" style="31" customWidth="1"/>
    <col min="12" max="12" width="11.7109375" style="31" customWidth="1"/>
    <col min="13" max="13" width="8.7109375" style="31" customWidth="1"/>
    <col min="14" max="14" width="6.7109375" style="31" customWidth="1"/>
    <col min="15" max="15" width="8.7109375" style="31" customWidth="1"/>
    <col min="16" max="16" width="6.7109375" style="31" customWidth="1"/>
    <col min="17" max="17" width="9.7109375" style="31" customWidth="1"/>
    <col min="18" max="18" width="8.7109375" style="31" customWidth="1"/>
    <col min="19" max="19" width="9.140625" style="1"/>
    <col min="20" max="20" width="9.7109375" style="1" customWidth="1"/>
    <col min="21" max="21" width="6.7109375" style="1" customWidth="1"/>
    <col min="22" max="22" width="2.28515625" style="1" customWidth="1"/>
    <col min="23" max="16384" width="9.140625" style="1"/>
  </cols>
  <sheetData>
    <row r="1" spans="1:21" ht="18" customHeight="1">
      <c r="A1" s="223" t="s">
        <v>217</v>
      </c>
      <c r="B1" s="223"/>
      <c r="C1" s="223"/>
      <c r="D1" s="223"/>
      <c r="E1" s="223"/>
      <c r="F1" s="223"/>
      <c r="G1" s="223"/>
      <c r="H1" s="223"/>
      <c r="I1" s="223"/>
      <c r="J1" s="223"/>
      <c r="L1" s="239" t="s">
        <v>443</v>
      </c>
      <c r="M1" s="239"/>
    </row>
    <row r="2" spans="1:21" ht="15" customHeight="1">
      <c r="A2" s="25"/>
    </row>
    <row r="3" spans="1:21" ht="12.75" customHeight="1">
      <c r="A3" s="212" t="s">
        <v>216</v>
      </c>
      <c r="B3" s="212"/>
      <c r="C3" s="212"/>
      <c r="D3" s="212"/>
      <c r="E3" s="212"/>
      <c r="F3" s="212"/>
      <c r="G3" s="212"/>
      <c r="H3" s="212"/>
      <c r="I3" s="212"/>
      <c r="J3" s="212"/>
      <c r="K3" s="85"/>
      <c r="L3" s="85"/>
      <c r="M3" s="85"/>
      <c r="N3" s="85"/>
      <c r="O3" s="86"/>
    </row>
    <row r="4" spans="1:21" ht="12.75" customHeight="1">
      <c r="A4" s="212" t="s">
        <v>210</v>
      </c>
      <c r="B4" s="212"/>
      <c r="C4" s="212"/>
      <c r="D4" s="212"/>
      <c r="E4" s="212"/>
      <c r="F4" s="212"/>
      <c r="G4" s="212"/>
      <c r="H4" s="212"/>
      <c r="I4" s="212"/>
      <c r="J4" s="212"/>
      <c r="K4" s="137"/>
      <c r="L4" s="137"/>
      <c r="M4" s="137"/>
      <c r="N4" s="137"/>
      <c r="O4" s="86"/>
    </row>
    <row r="5" spans="1:21">
      <c r="A5" s="212"/>
      <c r="B5" s="212"/>
      <c r="C5" s="212"/>
      <c r="D5" s="212"/>
      <c r="E5" s="212"/>
      <c r="F5" s="212"/>
      <c r="G5" s="212"/>
      <c r="H5" s="212"/>
      <c r="I5" s="212"/>
      <c r="J5" s="212"/>
      <c r="K5" s="85"/>
      <c r="L5" s="85"/>
      <c r="M5" s="85"/>
      <c r="N5" s="85"/>
      <c r="O5" s="86"/>
    </row>
    <row r="6" spans="1:21">
      <c r="A6" s="212" t="s">
        <v>209</v>
      </c>
      <c r="B6" s="212"/>
      <c r="C6" s="212"/>
      <c r="D6" s="212"/>
      <c r="E6" s="212"/>
      <c r="F6" s="212"/>
      <c r="G6" s="212"/>
      <c r="H6" s="212"/>
      <c r="I6" s="212"/>
      <c r="J6" s="212"/>
      <c r="K6" s="85"/>
      <c r="L6" s="85"/>
      <c r="M6" s="85"/>
      <c r="N6" s="85"/>
      <c r="O6" s="86"/>
    </row>
    <row r="7" spans="1:21">
      <c r="A7" s="171" t="s">
        <v>215</v>
      </c>
      <c r="B7" s="171"/>
      <c r="C7" s="171"/>
      <c r="D7" s="171"/>
      <c r="E7" s="171"/>
      <c r="F7" s="171"/>
      <c r="G7" s="171"/>
      <c r="H7" s="171"/>
      <c r="I7" s="171"/>
      <c r="J7" s="171"/>
      <c r="K7" s="75"/>
      <c r="L7" s="75"/>
      <c r="M7" s="75"/>
      <c r="N7" s="75"/>
      <c r="O7" s="86"/>
    </row>
    <row r="8" spans="1:21">
      <c r="A8" s="171" t="s">
        <v>214</v>
      </c>
      <c r="B8" s="171"/>
      <c r="C8" s="171"/>
      <c r="D8" s="171"/>
      <c r="E8" s="171"/>
      <c r="F8" s="171"/>
      <c r="G8" s="171"/>
      <c r="H8" s="171"/>
      <c r="I8" s="171"/>
      <c r="J8" s="171"/>
      <c r="K8" s="75"/>
      <c r="L8" s="75"/>
      <c r="M8" s="75"/>
      <c r="N8" s="75"/>
      <c r="O8" s="86"/>
    </row>
    <row r="9" spans="1:21">
      <c r="A9" s="171" t="s">
        <v>213</v>
      </c>
      <c r="B9" s="171"/>
      <c r="C9" s="171"/>
      <c r="D9" s="171"/>
      <c r="E9" s="171"/>
      <c r="F9" s="171"/>
      <c r="G9" s="171"/>
      <c r="H9" s="171"/>
      <c r="I9" s="171"/>
      <c r="J9" s="171"/>
      <c r="K9" s="75"/>
      <c r="L9" s="75"/>
      <c r="M9" s="75"/>
      <c r="N9" s="75"/>
      <c r="O9" s="86"/>
    </row>
    <row r="10" spans="1:21">
      <c r="A10" s="75"/>
      <c r="B10" s="75"/>
      <c r="C10" s="75"/>
      <c r="D10" s="75"/>
      <c r="E10" s="75"/>
      <c r="F10" s="75"/>
      <c r="G10" s="75"/>
      <c r="H10" s="75"/>
      <c r="I10" s="75"/>
      <c r="J10" s="75"/>
      <c r="K10" s="75"/>
      <c r="L10" s="75"/>
      <c r="M10" s="75"/>
      <c r="N10" s="75"/>
      <c r="O10" s="86"/>
    </row>
    <row r="11" spans="1:21">
      <c r="A11" s="87"/>
      <c r="C11" s="209" t="s">
        <v>204</v>
      </c>
      <c r="D11" s="209"/>
    </row>
    <row r="12" spans="1:21">
      <c r="A12" s="87"/>
    </row>
    <row r="13" spans="1:21" ht="13.5" thickBot="1">
      <c r="A13" s="87"/>
      <c r="B13" s="83" t="s">
        <v>110</v>
      </c>
      <c r="C13" s="82" t="s">
        <v>30</v>
      </c>
      <c r="D13" s="81"/>
      <c r="E13" s="81"/>
      <c r="F13" s="81"/>
      <c r="G13" s="81"/>
      <c r="H13" s="81"/>
      <c r="I13" s="21" t="s">
        <v>23</v>
      </c>
      <c r="J13" s="82" t="s">
        <v>21</v>
      </c>
      <c r="K13" s="81"/>
      <c r="L13" s="81"/>
      <c r="M13" s="81"/>
      <c r="N13" s="81"/>
      <c r="O13" s="20" t="s">
        <v>15</v>
      </c>
      <c r="P13" s="19"/>
      <c r="Q13" s="215" t="s">
        <v>42</v>
      </c>
      <c r="R13" s="216"/>
      <c r="S13" s="217"/>
      <c r="T13" s="213" t="s">
        <v>7</v>
      </c>
      <c r="U13" s="214"/>
    </row>
    <row r="14" spans="1:21">
      <c r="A14" s="87"/>
      <c r="C14" s="79" t="s">
        <v>29</v>
      </c>
      <c r="D14" s="211" t="s">
        <v>28</v>
      </c>
      <c r="E14" s="3" t="s">
        <v>27</v>
      </c>
      <c r="F14" s="207" t="s">
        <v>26</v>
      </c>
      <c r="G14" s="3" t="s">
        <v>25</v>
      </c>
      <c r="H14" s="208" t="s">
        <v>24</v>
      </c>
      <c r="I14" s="210" t="s">
        <v>22</v>
      </c>
      <c r="J14" s="206" t="s">
        <v>40</v>
      </c>
      <c r="K14" s="207" t="s">
        <v>39</v>
      </c>
      <c r="L14" s="207" t="s">
        <v>38</v>
      </c>
      <c r="M14" s="207" t="s">
        <v>37</v>
      </c>
      <c r="N14" s="208" t="s">
        <v>16</v>
      </c>
      <c r="O14" s="204" t="s">
        <v>36</v>
      </c>
      <c r="P14" s="205" t="s">
        <v>13</v>
      </c>
      <c r="Q14" s="206" t="s">
        <v>35</v>
      </c>
      <c r="R14" s="207" t="s">
        <v>34</v>
      </c>
      <c r="S14" s="208" t="s">
        <v>10</v>
      </c>
      <c r="T14" s="204" t="s">
        <v>33</v>
      </c>
      <c r="U14" s="205" t="s">
        <v>7</v>
      </c>
    </row>
    <row r="15" spans="1:21">
      <c r="A15" s="87"/>
      <c r="C15" s="17"/>
      <c r="D15" s="156"/>
      <c r="E15" s="3"/>
      <c r="F15" s="154"/>
      <c r="G15" s="3"/>
      <c r="H15" s="148"/>
      <c r="I15" s="147"/>
      <c r="J15" s="157"/>
      <c r="K15" s="154"/>
      <c r="L15" s="154"/>
      <c r="M15" s="154"/>
      <c r="N15" s="148"/>
      <c r="O15" s="157"/>
      <c r="P15" s="148"/>
      <c r="Q15" s="157"/>
      <c r="R15" s="154"/>
      <c r="S15" s="148"/>
      <c r="T15" s="157"/>
      <c r="U15" s="148"/>
    </row>
    <row r="16" spans="1:21">
      <c r="A16" s="87"/>
      <c r="C16" s="18"/>
      <c r="D16" s="4"/>
      <c r="E16" s="4"/>
      <c r="F16" s="4"/>
      <c r="G16" s="4"/>
      <c r="H16" s="148"/>
      <c r="I16" s="147"/>
      <c r="J16" s="157"/>
      <c r="K16" s="154"/>
      <c r="L16" s="154"/>
      <c r="M16" s="154"/>
      <c r="N16" s="3"/>
      <c r="O16" s="157"/>
      <c r="P16" s="3"/>
      <c r="Q16" s="157"/>
      <c r="R16" s="154"/>
      <c r="S16" s="148"/>
      <c r="T16" s="157"/>
      <c r="U16" s="148"/>
    </row>
    <row r="17" spans="1:21">
      <c r="A17" s="87"/>
      <c r="C17" s="18"/>
      <c r="D17" s="4"/>
      <c r="E17" s="4"/>
      <c r="F17" s="4"/>
      <c r="G17" s="4"/>
      <c r="H17" s="148"/>
      <c r="I17" s="147"/>
      <c r="J17" s="157"/>
      <c r="K17" s="154"/>
      <c r="L17" s="154"/>
      <c r="M17" s="154"/>
      <c r="N17" s="3"/>
      <c r="O17" s="157"/>
      <c r="P17" s="3"/>
      <c r="Q17" s="157"/>
      <c r="R17" s="154"/>
      <c r="S17" s="148"/>
      <c r="T17" s="157"/>
      <c r="U17" s="148"/>
    </row>
    <row r="18" spans="1:21">
      <c r="A18" s="87"/>
      <c r="C18" s="18"/>
      <c r="D18" s="4"/>
      <c r="E18" s="4"/>
      <c r="F18" s="4"/>
      <c r="G18" s="4"/>
      <c r="H18" s="148"/>
      <c r="I18" s="147"/>
      <c r="J18" s="157"/>
      <c r="K18" s="154"/>
      <c r="L18" s="154"/>
      <c r="M18" s="154"/>
      <c r="N18" s="3"/>
      <c r="O18" s="157"/>
      <c r="P18" s="3"/>
      <c r="Q18" s="157"/>
      <c r="R18" s="154"/>
      <c r="S18" s="148"/>
      <c r="T18" s="157"/>
      <c r="U18" s="148"/>
    </row>
    <row r="19" spans="1:21">
      <c r="A19" s="87"/>
      <c r="C19" s="18"/>
      <c r="D19" s="4"/>
      <c r="E19" s="4"/>
      <c r="F19" s="4"/>
      <c r="G19" s="4"/>
      <c r="H19" s="148"/>
      <c r="I19" s="147"/>
      <c r="J19" s="157"/>
      <c r="K19" s="154"/>
      <c r="L19" s="154"/>
      <c r="M19" s="154"/>
      <c r="N19" s="3"/>
      <c r="O19" s="157"/>
      <c r="P19" s="3"/>
      <c r="Q19" s="157"/>
      <c r="R19" s="154"/>
      <c r="S19" s="3"/>
      <c r="T19" s="157"/>
      <c r="U19" s="16"/>
    </row>
    <row r="20" spans="1:21">
      <c r="A20" s="87"/>
      <c r="C20" s="4"/>
      <c r="D20" s="4"/>
      <c r="E20" s="4"/>
      <c r="F20" s="4"/>
      <c r="G20" s="4"/>
      <c r="H20" s="4"/>
      <c r="I20" s="3"/>
      <c r="J20" s="3"/>
      <c r="K20" s="3"/>
      <c r="L20" s="3"/>
      <c r="M20" s="3"/>
      <c r="N20" s="3"/>
      <c r="O20" s="3"/>
      <c r="P20" s="3"/>
      <c r="Q20" s="3"/>
      <c r="R20" s="3"/>
      <c r="S20" s="3"/>
      <c r="T20" s="3"/>
      <c r="U20" s="3"/>
    </row>
    <row r="21" spans="1:21">
      <c r="A21" s="5" t="s">
        <v>87</v>
      </c>
      <c r="B21" s="3">
        <v>919</v>
      </c>
      <c r="C21" s="3">
        <v>331</v>
      </c>
      <c r="D21" s="3">
        <v>254</v>
      </c>
      <c r="E21" s="3">
        <v>16</v>
      </c>
      <c r="F21" s="3" t="s">
        <v>6</v>
      </c>
      <c r="G21" s="3">
        <v>5</v>
      </c>
      <c r="H21" s="3">
        <v>265</v>
      </c>
      <c r="I21" s="3">
        <v>8</v>
      </c>
      <c r="J21" s="3" t="s">
        <v>6</v>
      </c>
      <c r="K21" s="3" t="s">
        <v>6</v>
      </c>
      <c r="L21" s="31" t="s">
        <v>6</v>
      </c>
      <c r="M21" s="3" t="s">
        <v>6</v>
      </c>
      <c r="N21" s="3">
        <v>15</v>
      </c>
      <c r="O21" s="3">
        <v>10</v>
      </c>
      <c r="P21" s="31" t="s">
        <v>6</v>
      </c>
      <c r="Q21" s="3" t="s">
        <v>6</v>
      </c>
      <c r="R21" s="3" t="s">
        <v>6</v>
      </c>
      <c r="S21" s="31" t="s">
        <v>6</v>
      </c>
      <c r="T21" s="3" t="s">
        <v>6</v>
      </c>
      <c r="U21" s="3">
        <v>5</v>
      </c>
    </row>
    <row r="22" spans="1:21">
      <c r="A22" s="87"/>
    </row>
    <row r="23" spans="1:21">
      <c r="A23" s="146" t="s">
        <v>195</v>
      </c>
      <c r="B23" s="146"/>
      <c r="C23" s="146"/>
      <c r="D23" s="146"/>
      <c r="L23" s="1"/>
      <c r="P23" s="1"/>
      <c r="T23" s="31"/>
      <c r="U23" s="31"/>
    </row>
    <row r="24" spans="1:21">
      <c r="A24" s="32"/>
      <c r="L24" s="1"/>
      <c r="P24" s="1"/>
      <c r="T24" s="31"/>
      <c r="U24" s="31"/>
    </row>
    <row r="25" spans="1:21">
      <c r="A25" s="5" t="s">
        <v>194</v>
      </c>
      <c r="B25" s="3">
        <v>52</v>
      </c>
      <c r="C25" s="3">
        <v>28</v>
      </c>
      <c r="D25" s="3" t="s">
        <v>6</v>
      </c>
      <c r="E25" s="3" t="s">
        <v>6</v>
      </c>
      <c r="F25" s="3"/>
      <c r="G25" s="3" t="s">
        <v>6</v>
      </c>
      <c r="H25" s="3">
        <v>23</v>
      </c>
      <c r="I25" s="3" t="s">
        <v>6</v>
      </c>
      <c r="J25" s="3" t="s">
        <v>6</v>
      </c>
      <c r="K25" s="3" t="s">
        <v>6</v>
      </c>
      <c r="M25" s="3" t="s">
        <v>6</v>
      </c>
      <c r="N25" s="3" t="s">
        <v>6</v>
      </c>
      <c r="O25" s="3" t="s">
        <v>6</v>
      </c>
      <c r="Q25" s="3" t="s">
        <v>6</v>
      </c>
      <c r="R25" s="3" t="s">
        <v>6</v>
      </c>
      <c r="S25" s="31"/>
      <c r="T25" s="3" t="s">
        <v>6</v>
      </c>
      <c r="U25" s="3" t="s">
        <v>6</v>
      </c>
    </row>
    <row r="26" spans="1:21">
      <c r="A26" s="5" t="s">
        <v>193</v>
      </c>
      <c r="B26" s="3">
        <v>14</v>
      </c>
      <c r="C26" s="3">
        <v>6</v>
      </c>
      <c r="D26" s="3" t="s">
        <v>6</v>
      </c>
      <c r="E26" s="3" t="s">
        <v>6</v>
      </c>
      <c r="F26" s="3"/>
      <c r="G26" s="3" t="s">
        <v>6</v>
      </c>
      <c r="H26" s="3">
        <v>5</v>
      </c>
      <c r="I26" s="3" t="s">
        <v>6</v>
      </c>
      <c r="J26" s="3" t="s">
        <v>6</v>
      </c>
      <c r="K26" s="3" t="s">
        <v>6</v>
      </c>
      <c r="M26" s="3" t="s">
        <v>6</v>
      </c>
      <c r="N26" s="3" t="s">
        <v>6</v>
      </c>
      <c r="O26" s="3" t="s">
        <v>6</v>
      </c>
      <c r="Q26" s="3" t="s">
        <v>6</v>
      </c>
      <c r="R26" s="3" t="s">
        <v>6</v>
      </c>
      <c r="S26" s="31"/>
      <c r="T26" s="3" t="s">
        <v>6</v>
      </c>
      <c r="U26" s="3" t="s">
        <v>6</v>
      </c>
    </row>
    <row r="27" spans="1:21">
      <c r="A27" s="5" t="s">
        <v>192</v>
      </c>
      <c r="B27" s="3">
        <v>84</v>
      </c>
      <c r="C27" s="3">
        <v>44</v>
      </c>
      <c r="D27" s="3">
        <v>37</v>
      </c>
      <c r="E27" s="3" t="s">
        <v>6</v>
      </c>
      <c r="F27" s="3"/>
      <c r="G27" s="3" t="s">
        <v>6</v>
      </c>
      <c r="H27" s="3" t="s">
        <v>6</v>
      </c>
      <c r="I27" s="3" t="s">
        <v>6</v>
      </c>
      <c r="J27" s="3" t="s">
        <v>6</v>
      </c>
      <c r="K27" s="3" t="s">
        <v>6</v>
      </c>
      <c r="M27" s="3" t="s">
        <v>6</v>
      </c>
      <c r="N27" s="3" t="s">
        <v>6</v>
      </c>
      <c r="O27" s="3" t="s">
        <v>6</v>
      </c>
      <c r="Q27" s="3" t="s">
        <v>6</v>
      </c>
      <c r="R27" s="3" t="s">
        <v>6</v>
      </c>
      <c r="S27" s="31"/>
      <c r="T27" s="3" t="s">
        <v>6</v>
      </c>
      <c r="U27" s="3" t="s">
        <v>6</v>
      </c>
    </row>
    <row r="28" spans="1:21">
      <c r="A28" s="5" t="s">
        <v>191</v>
      </c>
      <c r="B28" s="3">
        <v>50</v>
      </c>
      <c r="C28" s="3">
        <v>36</v>
      </c>
      <c r="D28" s="3">
        <v>7</v>
      </c>
      <c r="E28" s="3" t="s">
        <v>6</v>
      </c>
      <c r="F28" s="3"/>
      <c r="G28" s="3" t="s">
        <v>6</v>
      </c>
      <c r="H28" s="3">
        <v>6</v>
      </c>
      <c r="I28" s="3" t="s">
        <v>6</v>
      </c>
      <c r="J28" s="3" t="s">
        <v>6</v>
      </c>
      <c r="K28" s="3" t="s">
        <v>6</v>
      </c>
      <c r="M28" s="3" t="s">
        <v>6</v>
      </c>
      <c r="N28" s="3" t="s">
        <v>6</v>
      </c>
      <c r="O28" s="3" t="s">
        <v>6</v>
      </c>
      <c r="Q28" s="3" t="s">
        <v>6</v>
      </c>
      <c r="R28" s="3" t="s">
        <v>6</v>
      </c>
      <c r="S28" s="31"/>
      <c r="T28" s="3" t="s">
        <v>6</v>
      </c>
      <c r="U28" s="3" t="s">
        <v>6</v>
      </c>
    </row>
    <row r="29" spans="1:21">
      <c r="A29" s="5" t="s">
        <v>189</v>
      </c>
      <c r="B29" s="3">
        <v>17</v>
      </c>
      <c r="C29" s="3">
        <v>4</v>
      </c>
      <c r="D29" s="3" t="s">
        <v>6</v>
      </c>
      <c r="E29" s="3" t="s">
        <v>6</v>
      </c>
      <c r="F29" s="3"/>
      <c r="G29" s="3" t="s">
        <v>6</v>
      </c>
      <c r="H29" s="3">
        <v>13</v>
      </c>
      <c r="I29" s="3" t="s">
        <v>6</v>
      </c>
      <c r="J29" s="3" t="s">
        <v>6</v>
      </c>
      <c r="K29" s="3" t="s">
        <v>6</v>
      </c>
      <c r="M29" s="3" t="s">
        <v>6</v>
      </c>
      <c r="N29" s="3" t="s">
        <v>6</v>
      </c>
      <c r="O29" s="3" t="s">
        <v>6</v>
      </c>
      <c r="Q29" s="3" t="s">
        <v>6</v>
      </c>
      <c r="R29" s="3" t="s">
        <v>6</v>
      </c>
      <c r="S29" s="31"/>
      <c r="T29" s="3" t="s">
        <v>6</v>
      </c>
      <c r="U29" s="3" t="s">
        <v>6</v>
      </c>
    </row>
    <row r="30" spans="1:21">
      <c r="A30" s="5" t="s">
        <v>188</v>
      </c>
      <c r="B30" s="3">
        <v>112</v>
      </c>
      <c r="C30" s="3">
        <v>17</v>
      </c>
      <c r="D30" s="3">
        <v>95</v>
      </c>
      <c r="E30" s="3" t="s">
        <v>6</v>
      </c>
      <c r="F30" s="3"/>
      <c r="G30" s="3" t="s">
        <v>6</v>
      </c>
      <c r="H30" s="3" t="s">
        <v>6</v>
      </c>
      <c r="I30" s="3" t="s">
        <v>6</v>
      </c>
      <c r="J30" s="3" t="s">
        <v>6</v>
      </c>
      <c r="K30" s="3" t="s">
        <v>6</v>
      </c>
      <c r="M30" s="3" t="s">
        <v>6</v>
      </c>
      <c r="N30" s="3" t="s">
        <v>6</v>
      </c>
      <c r="O30" s="3" t="s">
        <v>6</v>
      </c>
      <c r="Q30" s="3" t="s">
        <v>6</v>
      </c>
      <c r="R30" s="3" t="s">
        <v>6</v>
      </c>
      <c r="S30" s="31"/>
      <c r="T30" s="3" t="s">
        <v>6</v>
      </c>
      <c r="U30" s="3" t="s">
        <v>6</v>
      </c>
    </row>
    <row r="31" spans="1:21">
      <c r="A31" s="5" t="s">
        <v>187</v>
      </c>
      <c r="B31" s="3">
        <v>16</v>
      </c>
      <c r="C31" s="3">
        <v>4</v>
      </c>
      <c r="D31" s="3" t="s">
        <v>6</v>
      </c>
      <c r="E31" s="3" t="s">
        <v>6</v>
      </c>
      <c r="F31" s="3"/>
      <c r="G31" s="3" t="s">
        <v>6</v>
      </c>
      <c r="H31" s="3">
        <v>9</v>
      </c>
      <c r="I31" s="3" t="s">
        <v>6</v>
      </c>
      <c r="J31" s="3" t="s">
        <v>6</v>
      </c>
      <c r="K31" s="3" t="s">
        <v>6</v>
      </c>
      <c r="M31" s="3" t="s">
        <v>6</v>
      </c>
      <c r="N31" s="3" t="s">
        <v>6</v>
      </c>
      <c r="O31" s="3" t="s">
        <v>6</v>
      </c>
      <c r="Q31" s="3" t="s">
        <v>6</v>
      </c>
      <c r="R31" s="3" t="s">
        <v>6</v>
      </c>
      <c r="S31" s="31"/>
      <c r="T31" s="3" t="s">
        <v>6</v>
      </c>
      <c r="U31" s="3" t="s">
        <v>6</v>
      </c>
    </row>
    <row r="32" spans="1:21">
      <c r="A32" s="5" t="s">
        <v>186</v>
      </c>
      <c r="B32" s="3">
        <v>11</v>
      </c>
      <c r="C32" s="3" t="s">
        <v>6</v>
      </c>
      <c r="D32" s="3" t="s">
        <v>6</v>
      </c>
      <c r="E32" s="3" t="s">
        <v>6</v>
      </c>
      <c r="F32" s="3"/>
      <c r="G32" s="3" t="s">
        <v>6</v>
      </c>
      <c r="H32" s="3">
        <v>10</v>
      </c>
      <c r="I32" s="3" t="s">
        <v>6</v>
      </c>
      <c r="J32" s="3" t="s">
        <v>6</v>
      </c>
      <c r="K32" s="3" t="s">
        <v>6</v>
      </c>
      <c r="M32" s="3" t="s">
        <v>6</v>
      </c>
      <c r="N32" s="3" t="s">
        <v>6</v>
      </c>
      <c r="O32" s="3" t="s">
        <v>6</v>
      </c>
      <c r="Q32" s="3" t="s">
        <v>6</v>
      </c>
      <c r="R32" s="3" t="s">
        <v>6</v>
      </c>
      <c r="S32" s="31"/>
      <c r="T32" s="3" t="s">
        <v>6</v>
      </c>
      <c r="U32" s="3" t="s">
        <v>6</v>
      </c>
    </row>
    <row r="33" spans="1:21">
      <c r="A33" s="5" t="s">
        <v>185</v>
      </c>
      <c r="B33" s="3">
        <v>76</v>
      </c>
      <c r="C33" s="3">
        <v>23</v>
      </c>
      <c r="D33" s="3">
        <v>6</v>
      </c>
      <c r="E33" s="3" t="s">
        <v>6</v>
      </c>
      <c r="F33" s="3"/>
      <c r="G33" s="3" t="s">
        <v>6</v>
      </c>
      <c r="H33" s="3">
        <v>46</v>
      </c>
      <c r="I33" s="3" t="s">
        <v>6</v>
      </c>
      <c r="J33" s="3" t="s">
        <v>6</v>
      </c>
      <c r="K33" s="3" t="s">
        <v>6</v>
      </c>
      <c r="M33" s="3" t="s">
        <v>6</v>
      </c>
      <c r="N33" s="3" t="s">
        <v>6</v>
      </c>
      <c r="O33" s="3" t="s">
        <v>6</v>
      </c>
      <c r="Q33" s="3" t="s">
        <v>6</v>
      </c>
      <c r="R33" s="3" t="s">
        <v>6</v>
      </c>
      <c r="S33" s="31"/>
      <c r="T33" s="3" t="s">
        <v>6</v>
      </c>
      <c r="U33" s="3" t="s">
        <v>6</v>
      </c>
    </row>
    <row r="34" spans="1:21">
      <c r="A34" s="5" t="s">
        <v>181</v>
      </c>
      <c r="B34" s="3">
        <v>68</v>
      </c>
      <c r="C34" s="3">
        <v>23</v>
      </c>
      <c r="D34" s="3">
        <v>4</v>
      </c>
      <c r="E34" s="3" t="s">
        <v>6</v>
      </c>
      <c r="F34" s="3"/>
      <c r="G34" s="3" t="s">
        <v>6</v>
      </c>
      <c r="H34" s="3">
        <v>41</v>
      </c>
      <c r="I34" s="3" t="s">
        <v>6</v>
      </c>
      <c r="J34" s="3" t="s">
        <v>6</v>
      </c>
      <c r="K34" s="3" t="s">
        <v>6</v>
      </c>
      <c r="M34" s="3" t="s">
        <v>6</v>
      </c>
      <c r="N34" s="3" t="s">
        <v>6</v>
      </c>
      <c r="O34" s="3" t="s">
        <v>6</v>
      </c>
      <c r="Q34" s="3" t="s">
        <v>6</v>
      </c>
      <c r="R34" s="3" t="s">
        <v>6</v>
      </c>
      <c r="S34" s="31"/>
      <c r="T34" s="3" t="s">
        <v>6</v>
      </c>
      <c r="U34" s="3" t="s">
        <v>6</v>
      </c>
    </row>
    <row r="35" spans="1:21">
      <c r="A35" s="5" t="s">
        <v>176</v>
      </c>
      <c r="B35" s="3">
        <v>34</v>
      </c>
      <c r="C35" s="3">
        <v>34</v>
      </c>
      <c r="D35" s="3" t="s">
        <v>6</v>
      </c>
      <c r="E35" s="3" t="s">
        <v>6</v>
      </c>
      <c r="F35" s="3"/>
      <c r="G35" s="3" t="s">
        <v>6</v>
      </c>
      <c r="H35" s="3" t="s">
        <v>6</v>
      </c>
      <c r="I35" s="3" t="s">
        <v>6</v>
      </c>
      <c r="J35" s="3" t="s">
        <v>6</v>
      </c>
      <c r="K35" s="3" t="s">
        <v>6</v>
      </c>
      <c r="M35" s="3" t="s">
        <v>6</v>
      </c>
      <c r="N35" s="3" t="s">
        <v>6</v>
      </c>
      <c r="O35" s="3" t="s">
        <v>6</v>
      </c>
      <c r="Q35" s="3" t="s">
        <v>6</v>
      </c>
      <c r="R35" s="3" t="s">
        <v>6</v>
      </c>
      <c r="S35" s="31"/>
      <c r="T35" s="3" t="s">
        <v>6</v>
      </c>
      <c r="U35" s="3" t="s">
        <v>6</v>
      </c>
    </row>
    <row r="36" spans="1:21">
      <c r="A36" s="5" t="s">
        <v>175</v>
      </c>
      <c r="B36" s="3">
        <v>18</v>
      </c>
      <c r="C36" s="3">
        <v>5</v>
      </c>
      <c r="D36" s="3" t="s">
        <v>6</v>
      </c>
      <c r="E36" s="3" t="s">
        <v>6</v>
      </c>
      <c r="F36" s="3"/>
      <c r="G36" s="3" t="s">
        <v>6</v>
      </c>
      <c r="H36" s="3">
        <v>9</v>
      </c>
      <c r="I36" s="3" t="s">
        <v>6</v>
      </c>
      <c r="J36" s="3" t="s">
        <v>6</v>
      </c>
      <c r="K36" s="3" t="s">
        <v>6</v>
      </c>
      <c r="M36" s="3" t="s">
        <v>6</v>
      </c>
      <c r="N36" s="3" t="s">
        <v>6</v>
      </c>
      <c r="O36" s="3" t="s">
        <v>6</v>
      </c>
      <c r="Q36" s="3" t="s">
        <v>6</v>
      </c>
      <c r="R36" s="3" t="s">
        <v>6</v>
      </c>
      <c r="S36" s="31"/>
      <c r="T36" s="3" t="s">
        <v>6</v>
      </c>
      <c r="U36" s="3" t="s">
        <v>6</v>
      </c>
    </row>
    <row r="37" spans="1:21">
      <c r="A37" s="5" t="s">
        <v>174</v>
      </c>
      <c r="B37" s="3">
        <v>21</v>
      </c>
      <c r="C37" s="3" t="s">
        <v>6</v>
      </c>
      <c r="D37" s="3">
        <v>21</v>
      </c>
      <c r="E37" s="3" t="s">
        <v>6</v>
      </c>
      <c r="F37" s="3"/>
      <c r="G37" s="3" t="s">
        <v>6</v>
      </c>
      <c r="H37" s="3" t="s">
        <v>6</v>
      </c>
      <c r="I37" s="3" t="s">
        <v>6</v>
      </c>
      <c r="J37" s="3" t="s">
        <v>6</v>
      </c>
      <c r="K37" s="3" t="s">
        <v>6</v>
      </c>
      <c r="M37" s="3" t="s">
        <v>6</v>
      </c>
      <c r="N37" s="3" t="s">
        <v>6</v>
      </c>
      <c r="O37" s="3" t="s">
        <v>6</v>
      </c>
      <c r="Q37" s="3" t="s">
        <v>6</v>
      </c>
      <c r="R37" s="3" t="s">
        <v>6</v>
      </c>
      <c r="S37" s="31"/>
      <c r="T37" s="3" t="s">
        <v>6</v>
      </c>
      <c r="U37" s="3" t="s">
        <v>6</v>
      </c>
    </row>
    <row r="38" spans="1:21">
      <c r="A38" s="5" t="s">
        <v>173</v>
      </c>
      <c r="B38" s="3">
        <v>54</v>
      </c>
      <c r="C38" s="3">
        <v>29</v>
      </c>
      <c r="D38" s="3">
        <v>25</v>
      </c>
      <c r="E38" s="3" t="s">
        <v>6</v>
      </c>
      <c r="F38" s="3"/>
      <c r="G38" s="3" t="s">
        <v>6</v>
      </c>
      <c r="H38" s="3" t="s">
        <v>6</v>
      </c>
      <c r="I38" s="3" t="s">
        <v>6</v>
      </c>
      <c r="J38" s="3" t="s">
        <v>6</v>
      </c>
      <c r="K38" s="3" t="s">
        <v>6</v>
      </c>
      <c r="M38" s="3" t="s">
        <v>6</v>
      </c>
      <c r="N38" s="3" t="s">
        <v>6</v>
      </c>
      <c r="O38" s="3" t="s">
        <v>6</v>
      </c>
      <c r="Q38" s="3" t="s">
        <v>6</v>
      </c>
      <c r="R38" s="3" t="s">
        <v>6</v>
      </c>
      <c r="S38" s="31"/>
      <c r="T38" s="3" t="s">
        <v>6</v>
      </c>
      <c r="U38" s="3" t="s">
        <v>6</v>
      </c>
    </row>
    <row r="39" spans="1:21">
      <c r="A39" s="5" t="s">
        <v>172</v>
      </c>
      <c r="B39" s="3">
        <v>14</v>
      </c>
      <c r="C39" s="3" t="s">
        <v>6</v>
      </c>
      <c r="D39" s="3">
        <v>13</v>
      </c>
      <c r="E39" s="3" t="s">
        <v>6</v>
      </c>
      <c r="F39" s="3"/>
      <c r="G39" s="3" t="s">
        <v>6</v>
      </c>
      <c r="H39" s="3" t="s">
        <v>6</v>
      </c>
      <c r="I39" s="3" t="s">
        <v>6</v>
      </c>
      <c r="J39" s="3" t="s">
        <v>6</v>
      </c>
      <c r="K39" s="3" t="s">
        <v>6</v>
      </c>
      <c r="M39" s="3" t="s">
        <v>6</v>
      </c>
      <c r="N39" s="3" t="s">
        <v>6</v>
      </c>
      <c r="O39" s="3" t="s">
        <v>6</v>
      </c>
      <c r="Q39" s="3" t="s">
        <v>6</v>
      </c>
      <c r="R39" s="3" t="s">
        <v>6</v>
      </c>
      <c r="S39" s="31"/>
      <c r="T39" s="3" t="s">
        <v>6</v>
      </c>
      <c r="U39" s="3" t="s">
        <v>6</v>
      </c>
    </row>
    <row r="40" spans="1:21">
      <c r="A40" s="2" t="s">
        <v>171</v>
      </c>
      <c r="B40" s="31">
        <v>641</v>
      </c>
      <c r="C40" s="31">
        <v>254</v>
      </c>
      <c r="D40" s="31">
        <v>214</v>
      </c>
      <c r="E40" s="31">
        <v>4</v>
      </c>
      <c r="F40" s="31" t="s">
        <v>6</v>
      </c>
      <c r="G40" s="31" t="s">
        <v>6</v>
      </c>
      <c r="H40" s="31">
        <v>162</v>
      </c>
      <c r="I40" s="31" t="s">
        <v>6</v>
      </c>
      <c r="J40" s="31" t="s">
        <v>6</v>
      </c>
      <c r="K40" s="31" t="s">
        <v>6</v>
      </c>
      <c r="L40" s="31" t="s">
        <v>6</v>
      </c>
      <c r="M40" s="31" t="s">
        <v>6</v>
      </c>
      <c r="N40" s="31" t="s">
        <v>6</v>
      </c>
      <c r="O40" s="31">
        <v>4</v>
      </c>
      <c r="P40" s="31" t="s">
        <v>6</v>
      </c>
      <c r="Q40" s="31" t="s">
        <v>6</v>
      </c>
      <c r="R40" s="31" t="s">
        <v>6</v>
      </c>
      <c r="S40" s="31" t="s">
        <v>6</v>
      </c>
      <c r="T40" s="31" t="s">
        <v>6</v>
      </c>
      <c r="U40" s="31" t="s">
        <v>6</v>
      </c>
    </row>
    <row r="41" spans="1:21">
      <c r="B41" s="31"/>
      <c r="S41" s="31"/>
      <c r="T41" s="31"/>
      <c r="U41" s="31"/>
    </row>
    <row r="42" spans="1:21">
      <c r="A42" s="2" t="s">
        <v>170</v>
      </c>
      <c r="B42" s="31">
        <v>278</v>
      </c>
      <c r="C42" s="31">
        <v>77</v>
      </c>
      <c r="D42" s="31">
        <v>40</v>
      </c>
      <c r="E42" s="31">
        <v>12</v>
      </c>
      <c r="F42" s="31" t="s">
        <v>6</v>
      </c>
      <c r="G42" s="31" t="s">
        <v>6</v>
      </c>
      <c r="H42" s="31">
        <v>103</v>
      </c>
      <c r="I42" s="31">
        <v>8</v>
      </c>
      <c r="J42" s="31" t="s">
        <v>6</v>
      </c>
      <c r="K42" s="31" t="s">
        <v>6</v>
      </c>
      <c r="L42" s="31" t="s">
        <v>6</v>
      </c>
      <c r="M42" s="31" t="s">
        <v>6</v>
      </c>
      <c r="N42" s="31">
        <v>15</v>
      </c>
      <c r="O42" s="31">
        <v>6</v>
      </c>
      <c r="P42" s="31" t="s">
        <v>6</v>
      </c>
      <c r="Q42" s="31" t="s">
        <v>6</v>
      </c>
      <c r="R42" s="31" t="s">
        <v>6</v>
      </c>
      <c r="S42" s="31" t="s">
        <v>6</v>
      </c>
      <c r="T42" s="31" t="s">
        <v>6</v>
      </c>
      <c r="U42" s="31">
        <v>4</v>
      </c>
    </row>
    <row r="43" spans="1:21">
      <c r="A43" s="1"/>
    </row>
    <row r="44" spans="1:21" ht="11.25" customHeight="1">
      <c r="A44" s="170" t="s">
        <v>5</v>
      </c>
      <c r="B44" s="170"/>
      <c r="C44" s="1"/>
      <c r="D44" s="1"/>
      <c r="E44" s="1"/>
      <c r="F44" s="1"/>
      <c r="G44" s="1"/>
      <c r="H44" s="1"/>
      <c r="I44" s="1"/>
      <c r="J44" s="1"/>
      <c r="K44" s="1"/>
      <c r="L44" s="1"/>
      <c r="M44" s="1"/>
      <c r="N44" s="1"/>
      <c r="O44" s="1"/>
      <c r="P44" s="1"/>
      <c r="Q44" s="1"/>
      <c r="R44" s="1"/>
    </row>
    <row r="45" spans="1:21" ht="11.25" customHeight="1">
      <c r="A45" s="7" t="s">
        <v>200</v>
      </c>
      <c r="C45" s="1"/>
      <c r="D45" s="1"/>
      <c r="E45" s="1"/>
      <c r="F45" s="1"/>
      <c r="G45" s="1"/>
      <c r="H45" s="1"/>
      <c r="I45" s="1"/>
      <c r="J45" s="1"/>
      <c r="K45" s="1"/>
      <c r="L45" s="1"/>
      <c r="M45" s="1"/>
      <c r="N45" s="1"/>
      <c r="O45" s="1"/>
      <c r="P45" s="1"/>
      <c r="Q45" s="1"/>
      <c r="R45" s="1"/>
    </row>
    <row r="46" spans="1:21" ht="11.25" customHeight="1">
      <c r="A46" s="166" t="s">
        <v>168</v>
      </c>
      <c r="B46" s="166"/>
      <c r="C46" s="166"/>
      <c r="D46" s="166"/>
      <c r="E46" s="166"/>
      <c r="F46" s="166"/>
      <c r="G46" s="166"/>
      <c r="H46" s="166"/>
      <c r="I46" s="166"/>
      <c r="J46" s="166"/>
      <c r="K46" s="10"/>
      <c r="L46" s="10"/>
      <c r="M46" s="10"/>
      <c r="N46" s="10"/>
      <c r="O46" s="10"/>
      <c r="P46" s="10"/>
    </row>
    <row r="47" spans="1:21" ht="11.25" customHeight="1">
      <c r="A47" s="166"/>
      <c r="B47" s="166"/>
      <c r="C47" s="166"/>
      <c r="D47" s="166"/>
      <c r="E47" s="166"/>
      <c r="F47" s="166"/>
      <c r="G47" s="166"/>
      <c r="H47" s="166"/>
      <c r="I47" s="166"/>
      <c r="J47" s="166"/>
      <c r="K47" s="10"/>
      <c r="L47" s="10"/>
      <c r="M47" s="10"/>
      <c r="N47" s="10"/>
      <c r="O47" s="10"/>
      <c r="P47" s="10"/>
    </row>
    <row r="48" spans="1:21" ht="11.25" customHeight="1">
      <c r="A48" s="166"/>
      <c r="B48" s="166"/>
      <c r="C48" s="166"/>
      <c r="D48" s="166"/>
      <c r="E48" s="166"/>
      <c r="F48" s="166"/>
      <c r="G48" s="166"/>
      <c r="H48" s="166"/>
      <c r="I48" s="166"/>
      <c r="J48" s="166"/>
      <c r="K48" s="10"/>
      <c r="L48" s="10"/>
      <c r="M48" s="10"/>
      <c r="N48" s="10"/>
      <c r="O48" s="10"/>
      <c r="P48" s="10"/>
    </row>
    <row r="49" spans="1:18" ht="11.25" customHeight="1">
      <c r="A49" s="166" t="s">
        <v>167</v>
      </c>
      <c r="B49" s="166"/>
      <c r="C49" s="166"/>
      <c r="D49" s="166"/>
      <c r="E49" s="166"/>
      <c r="F49" s="166"/>
      <c r="G49" s="166"/>
      <c r="H49" s="166"/>
      <c r="I49" s="166"/>
      <c r="J49" s="166"/>
      <c r="K49" s="10"/>
      <c r="L49" s="10"/>
      <c r="M49" s="10"/>
      <c r="N49" s="10"/>
      <c r="O49" s="10"/>
      <c r="P49" s="10"/>
    </row>
    <row r="50" spans="1:18" ht="11.25" customHeight="1">
      <c r="A50" s="166"/>
      <c r="B50" s="166"/>
      <c r="C50" s="166"/>
      <c r="D50" s="166"/>
      <c r="E50" s="166"/>
      <c r="F50" s="166"/>
      <c r="G50" s="166"/>
      <c r="H50" s="166"/>
      <c r="I50" s="166"/>
      <c r="J50" s="166"/>
      <c r="K50" s="10"/>
      <c r="L50" s="10"/>
      <c r="M50" s="10"/>
      <c r="N50" s="10"/>
      <c r="O50" s="10"/>
      <c r="P50" s="10"/>
    </row>
    <row r="51" spans="1:18" ht="11.25" customHeight="1">
      <c r="A51" s="166"/>
      <c r="B51" s="166"/>
      <c r="C51" s="166"/>
      <c r="D51" s="166"/>
      <c r="E51" s="166"/>
      <c r="F51" s="166"/>
      <c r="G51" s="166"/>
      <c r="H51" s="166"/>
      <c r="I51" s="166"/>
      <c r="J51" s="166"/>
      <c r="K51" s="1"/>
      <c r="L51" s="1"/>
      <c r="M51" s="1"/>
      <c r="N51" s="1"/>
      <c r="O51" s="1"/>
      <c r="P51" s="1"/>
      <c r="Q51" s="1"/>
      <c r="R51" s="1"/>
    </row>
    <row r="52" spans="1:18" ht="11.25" customHeight="1">
      <c r="A52" s="166"/>
      <c r="B52" s="166"/>
      <c r="C52" s="166"/>
      <c r="D52" s="166"/>
      <c r="E52" s="166"/>
      <c r="F52" s="166"/>
      <c r="G52" s="166"/>
      <c r="H52" s="166"/>
      <c r="I52" s="166"/>
      <c r="J52" s="166"/>
      <c r="K52" s="1"/>
      <c r="L52" s="1"/>
      <c r="M52" s="1"/>
      <c r="N52" s="1"/>
      <c r="O52" s="1"/>
      <c r="P52" s="1"/>
      <c r="Q52" s="1"/>
      <c r="R52" s="1"/>
    </row>
    <row r="53" spans="1:18" ht="11.25" customHeight="1">
      <c r="A53" s="1"/>
      <c r="C53" s="1"/>
      <c r="D53" s="1"/>
      <c r="E53" s="1"/>
      <c r="F53" s="1"/>
      <c r="G53" s="1"/>
      <c r="H53" s="1"/>
      <c r="I53" s="1"/>
      <c r="J53" s="1"/>
      <c r="K53" s="1"/>
      <c r="L53" s="1"/>
      <c r="M53" s="1"/>
      <c r="N53" s="1"/>
      <c r="O53" s="1"/>
      <c r="P53" s="1"/>
      <c r="Q53" s="1"/>
      <c r="R53" s="1"/>
    </row>
    <row r="54" spans="1:18" ht="11.25" customHeight="1">
      <c r="A54" s="161" t="s">
        <v>3</v>
      </c>
      <c r="B54" s="161"/>
      <c r="C54" s="1"/>
      <c r="D54" s="1"/>
      <c r="E54" s="1"/>
      <c r="F54" s="1"/>
      <c r="G54" s="1"/>
      <c r="H54" s="1"/>
      <c r="I54" s="1"/>
      <c r="J54" s="1"/>
      <c r="K54" s="1"/>
      <c r="L54" s="1"/>
      <c r="M54" s="1"/>
      <c r="N54" s="1"/>
      <c r="O54" s="1"/>
      <c r="P54" s="1"/>
      <c r="Q54" s="1"/>
      <c r="R54" s="1"/>
    </row>
    <row r="55" spans="1:18">
      <c r="A55" s="1"/>
      <c r="C55" s="1"/>
      <c r="D55" s="1"/>
      <c r="E55" s="1"/>
      <c r="F55" s="1"/>
      <c r="G55" s="1"/>
      <c r="H55" s="1"/>
      <c r="I55" s="1"/>
      <c r="J55" s="1"/>
      <c r="K55" s="1"/>
      <c r="L55" s="1"/>
      <c r="M55" s="1"/>
      <c r="N55" s="1"/>
      <c r="O55" s="1"/>
      <c r="P55" s="1"/>
      <c r="Q55" s="1"/>
      <c r="R55" s="1"/>
    </row>
    <row r="56" spans="1:18">
      <c r="A56" s="1"/>
      <c r="C56" s="1"/>
      <c r="D56" s="1"/>
      <c r="E56" s="1"/>
      <c r="F56" s="1"/>
      <c r="G56" s="1"/>
      <c r="H56" s="1"/>
      <c r="I56" s="1"/>
      <c r="J56" s="1"/>
      <c r="K56" s="1"/>
      <c r="L56" s="1"/>
      <c r="M56" s="1"/>
      <c r="N56" s="1"/>
      <c r="O56" s="1"/>
      <c r="P56" s="1"/>
      <c r="Q56" s="1"/>
      <c r="R56" s="1"/>
    </row>
    <row r="57" spans="1:18">
      <c r="A57" s="1"/>
      <c r="C57" s="1"/>
      <c r="D57" s="1"/>
      <c r="E57" s="1"/>
      <c r="F57" s="1"/>
      <c r="G57" s="1"/>
      <c r="H57" s="1"/>
      <c r="I57" s="1"/>
      <c r="J57" s="1"/>
      <c r="K57" s="1"/>
      <c r="L57" s="1"/>
      <c r="M57" s="1"/>
      <c r="N57" s="1"/>
      <c r="O57" s="1"/>
      <c r="P57" s="1"/>
      <c r="Q57" s="1"/>
      <c r="R57" s="1"/>
    </row>
    <row r="59" spans="1:18">
      <c r="A59" s="1"/>
      <c r="C59" s="1"/>
      <c r="D59" s="1"/>
      <c r="E59" s="1"/>
      <c r="F59" s="1"/>
      <c r="G59" s="1"/>
      <c r="H59" s="1"/>
      <c r="I59" s="1"/>
      <c r="J59" s="1"/>
      <c r="K59" s="1"/>
      <c r="L59" s="1"/>
      <c r="M59" s="1"/>
      <c r="N59" s="1"/>
      <c r="O59" s="1"/>
      <c r="P59" s="1"/>
      <c r="Q59" s="1"/>
      <c r="R59" s="1"/>
    </row>
    <row r="60" spans="1:18">
      <c r="A60" s="1"/>
      <c r="C60" s="1"/>
      <c r="D60" s="1"/>
      <c r="E60" s="1"/>
      <c r="F60" s="1"/>
      <c r="G60" s="1"/>
      <c r="H60" s="1"/>
      <c r="I60" s="1"/>
      <c r="J60" s="1"/>
      <c r="K60" s="1"/>
      <c r="L60" s="1"/>
      <c r="M60" s="1"/>
      <c r="N60" s="1"/>
      <c r="O60" s="1"/>
      <c r="P60" s="1"/>
      <c r="Q60" s="1"/>
      <c r="R60" s="1"/>
    </row>
    <row r="61" spans="1:18">
      <c r="A61" s="1"/>
      <c r="C61" s="1"/>
      <c r="D61" s="1"/>
      <c r="E61" s="1"/>
      <c r="F61" s="1"/>
      <c r="G61" s="1"/>
      <c r="H61" s="1"/>
      <c r="I61" s="1"/>
      <c r="J61" s="1"/>
      <c r="K61" s="1"/>
      <c r="L61" s="1"/>
      <c r="M61" s="1"/>
      <c r="N61" s="1"/>
      <c r="O61" s="1"/>
      <c r="P61" s="1"/>
      <c r="Q61" s="1"/>
      <c r="R61" s="1"/>
    </row>
    <row r="62" spans="1:18">
      <c r="A62" s="1"/>
      <c r="C62" s="1"/>
      <c r="D62" s="1"/>
      <c r="E62" s="1"/>
      <c r="F62" s="1"/>
      <c r="G62" s="1"/>
      <c r="H62" s="1"/>
      <c r="I62" s="1"/>
      <c r="J62" s="1"/>
      <c r="K62" s="1"/>
      <c r="L62" s="1"/>
      <c r="M62" s="1"/>
      <c r="N62" s="1"/>
      <c r="O62" s="1"/>
      <c r="P62" s="1"/>
      <c r="Q62" s="1"/>
      <c r="R62" s="1"/>
    </row>
    <row r="63" spans="1:18">
      <c r="A63" s="1"/>
      <c r="C63" s="1"/>
      <c r="D63" s="1"/>
      <c r="E63" s="1"/>
      <c r="F63" s="1"/>
      <c r="G63" s="1"/>
      <c r="H63" s="1"/>
      <c r="I63" s="1"/>
      <c r="J63" s="1"/>
      <c r="K63" s="1"/>
      <c r="L63" s="1"/>
      <c r="M63" s="1"/>
      <c r="N63" s="1"/>
      <c r="O63" s="1"/>
      <c r="P63" s="1"/>
      <c r="Q63" s="1"/>
      <c r="R63" s="1"/>
    </row>
    <row r="64" spans="1:18">
      <c r="A64" s="1"/>
      <c r="C64" s="1"/>
      <c r="D64" s="1"/>
      <c r="E64" s="1"/>
      <c r="F64" s="1"/>
      <c r="G64" s="1"/>
      <c r="H64" s="1"/>
      <c r="I64" s="1"/>
      <c r="J64" s="1"/>
      <c r="K64" s="1"/>
      <c r="L64" s="1"/>
      <c r="M64" s="1"/>
      <c r="N64" s="1"/>
      <c r="O64" s="1"/>
      <c r="P64" s="1"/>
      <c r="Q64" s="1"/>
      <c r="R64" s="1"/>
    </row>
    <row r="65" spans="1:18">
      <c r="A65" s="1"/>
      <c r="C65" s="1"/>
      <c r="D65" s="1"/>
      <c r="E65" s="1"/>
      <c r="F65" s="1"/>
      <c r="G65" s="1"/>
      <c r="H65" s="1"/>
      <c r="I65" s="1"/>
      <c r="J65" s="1"/>
      <c r="K65" s="1"/>
      <c r="L65" s="1"/>
      <c r="M65" s="1"/>
      <c r="N65" s="1"/>
      <c r="O65" s="1"/>
      <c r="P65" s="1"/>
      <c r="Q65" s="1"/>
      <c r="R65" s="1"/>
    </row>
    <row r="66" spans="1:18">
      <c r="A66" s="1"/>
      <c r="C66" s="1"/>
      <c r="D66" s="1"/>
      <c r="E66" s="1"/>
      <c r="F66" s="1"/>
      <c r="G66" s="1"/>
      <c r="H66" s="1"/>
      <c r="I66" s="1"/>
      <c r="J66" s="1"/>
      <c r="K66" s="1"/>
      <c r="L66" s="1"/>
      <c r="M66" s="1"/>
      <c r="N66" s="1"/>
      <c r="O66" s="1"/>
      <c r="P66" s="1"/>
      <c r="Q66" s="1"/>
      <c r="R66" s="1"/>
    </row>
    <row r="67" spans="1:18">
      <c r="A67" s="1"/>
      <c r="C67" s="1"/>
      <c r="D67" s="1"/>
      <c r="E67" s="1"/>
      <c r="F67" s="1"/>
      <c r="G67" s="1"/>
      <c r="H67" s="1"/>
      <c r="I67" s="1"/>
      <c r="J67" s="1"/>
      <c r="K67" s="1"/>
      <c r="L67" s="1"/>
      <c r="M67" s="1"/>
      <c r="N67" s="1"/>
      <c r="O67" s="1"/>
      <c r="P67" s="1"/>
      <c r="Q67" s="1"/>
      <c r="R67" s="1"/>
    </row>
    <row r="68" spans="1:18">
      <c r="A68" s="1"/>
      <c r="C68" s="1"/>
      <c r="D68" s="1"/>
      <c r="E68" s="1"/>
      <c r="F68" s="1"/>
      <c r="G68" s="1"/>
      <c r="H68" s="1"/>
      <c r="I68" s="1"/>
      <c r="J68" s="1"/>
      <c r="K68" s="1"/>
      <c r="L68" s="1"/>
      <c r="M68" s="1"/>
      <c r="N68" s="1"/>
      <c r="O68" s="1"/>
      <c r="P68" s="1"/>
      <c r="Q68" s="1"/>
      <c r="R68" s="1"/>
    </row>
    <row r="69" spans="1:18">
      <c r="A69" s="1"/>
      <c r="C69" s="1"/>
      <c r="D69" s="1"/>
      <c r="E69" s="1"/>
      <c r="F69" s="1"/>
      <c r="G69" s="1"/>
      <c r="H69" s="1"/>
      <c r="I69" s="1"/>
      <c r="J69" s="1"/>
      <c r="K69" s="1"/>
      <c r="L69" s="1"/>
      <c r="M69" s="1"/>
      <c r="N69" s="1"/>
      <c r="O69" s="1"/>
      <c r="P69" s="1"/>
      <c r="Q69" s="1"/>
      <c r="R69" s="1"/>
    </row>
    <row r="73" spans="1:18" ht="161.25" customHeight="1"/>
  </sheetData>
  <mergeCells count="32">
    <mergeCell ref="L1:M1"/>
    <mergeCell ref="T14:T19"/>
    <mergeCell ref="T13:U13"/>
    <mergeCell ref="Q13:S13"/>
    <mergeCell ref="D14:D15"/>
    <mergeCell ref="F14:F15"/>
    <mergeCell ref="P14:P15"/>
    <mergeCell ref="U14:U18"/>
    <mergeCell ref="Q14:Q19"/>
    <mergeCell ref="R14:R19"/>
    <mergeCell ref="L14:L19"/>
    <mergeCell ref="M14:M19"/>
    <mergeCell ref="N14:N15"/>
    <mergeCell ref="O14:O19"/>
    <mergeCell ref="S14:S18"/>
    <mergeCell ref="A1:J1"/>
    <mergeCell ref="C11:D11"/>
    <mergeCell ref="A23:D23"/>
    <mergeCell ref="A3:J3"/>
    <mergeCell ref="A6:J6"/>
    <mergeCell ref="A7:J7"/>
    <mergeCell ref="A8:J8"/>
    <mergeCell ref="A9:J9"/>
    <mergeCell ref="A4:J5"/>
    <mergeCell ref="A54:B54"/>
    <mergeCell ref="H14:H19"/>
    <mergeCell ref="I14:I19"/>
    <mergeCell ref="J14:J19"/>
    <mergeCell ref="K14:K19"/>
    <mergeCell ref="A46:J48"/>
    <mergeCell ref="A49:J52"/>
    <mergeCell ref="A44:B44"/>
  </mergeCells>
  <hyperlinks>
    <hyperlink ref="L1" location="Contents!A1" display="back to contents"/>
  </hyperlinks>
  <pageMargins left="0.23622047244094491" right="0.23622047244094491" top="0.74803149606299213" bottom="0.74803149606299213" header="0.31496062992125984" footer="0.31496062992125984"/>
  <pageSetup paperSize="9"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showGridLines="0" zoomScaleNormal="100" workbookViewId="0">
      <selection sqref="A1:G1"/>
    </sheetView>
  </sheetViews>
  <sheetFormatPr defaultRowHeight="12.75"/>
  <cols>
    <col min="1" max="1" width="29.5703125" style="2" customWidth="1"/>
    <col min="2" max="2" width="5.7109375" style="1" customWidth="1"/>
    <col min="3" max="3" width="18.28515625" style="31" bestFit="1" customWidth="1"/>
    <col min="4" max="4" width="17" style="31" bestFit="1" customWidth="1"/>
    <col min="5" max="5" width="11.5703125" style="31" bestFit="1" customWidth="1"/>
    <col min="6" max="6" width="13.140625" style="31" bestFit="1" customWidth="1"/>
    <col min="7" max="7" width="16.140625" style="31" bestFit="1" customWidth="1"/>
    <col min="8" max="8" width="18.5703125" style="31" bestFit="1" customWidth="1"/>
    <col min="9" max="9" width="1.85546875" style="1" customWidth="1"/>
    <col min="10" max="16384" width="9.140625" style="1"/>
  </cols>
  <sheetData>
    <row r="1" spans="1:11" ht="18" customHeight="1">
      <c r="A1" s="223" t="s">
        <v>226</v>
      </c>
      <c r="B1" s="223"/>
      <c r="C1" s="223"/>
      <c r="D1" s="223"/>
      <c r="E1" s="223"/>
      <c r="F1" s="223"/>
      <c r="G1" s="223"/>
      <c r="I1" s="236" t="s">
        <v>443</v>
      </c>
      <c r="J1" s="236"/>
      <c r="K1" s="236"/>
    </row>
    <row r="2" spans="1:11" ht="15" customHeight="1">
      <c r="A2" s="5"/>
    </row>
    <row r="3" spans="1:11">
      <c r="A3" s="171" t="s">
        <v>225</v>
      </c>
      <c r="B3" s="171"/>
      <c r="C3" s="171"/>
      <c r="D3" s="171"/>
      <c r="E3" s="171"/>
      <c r="F3" s="171"/>
      <c r="G3" s="171"/>
    </row>
    <row r="4" spans="1:11">
      <c r="A4" s="171"/>
      <c r="B4" s="171"/>
      <c r="C4" s="171"/>
      <c r="D4" s="171"/>
      <c r="E4" s="171"/>
      <c r="F4" s="171"/>
      <c r="G4" s="171"/>
    </row>
    <row r="5" spans="1:11">
      <c r="A5" s="5"/>
    </row>
    <row r="6" spans="1:11">
      <c r="A6" s="5"/>
    </row>
    <row r="7" spans="1:11">
      <c r="A7" s="5"/>
      <c r="C7" s="203" t="s">
        <v>196</v>
      </c>
      <c r="D7" s="203"/>
      <c r="E7" s="203"/>
      <c r="F7" s="203"/>
      <c r="G7" s="203"/>
      <c r="H7" s="203"/>
    </row>
    <row r="8" spans="1:11">
      <c r="A8" s="4"/>
      <c r="B8" s="4" t="s">
        <v>110</v>
      </c>
      <c r="C8" s="221" t="s">
        <v>24</v>
      </c>
      <c r="D8" s="221" t="s">
        <v>22</v>
      </c>
      <c r="E8" s="91" t="s">
        <v>16</v>
      </c>
      <c r="F8" s="91" t="s">
        <v>13</v>
      </c>
      <c r="G8" s="91" t="s">
        <v>224</v>
      </c>
      <c r="H8" s="91" t="s">
        <v>83</v>
      </c>
    </row>
    <row r="9" spans="1:11">
      <c r="A9" s="4"/>
      <c r="B9" s="4"/>
      <c r="C9" s="221"/>
      <c r="D9" s="221"/>
      <c r="E9" s="91"/>
      <c r="F9" s="91"/>
      <c r="G9" s="91"/>
      <c r="H9" s="91"/>
    </row>
    <row r="10" spans="1:11">
      <c r="A10" s="4"/>
      <c r="B10" s="4"/>
      <c r="C10" s="3"/>
      <c r="D10" s="3"/>
      <c r="E10" s="4"/>
      <c r="F10" s="4"/>
      <c r="G10" s="3"/>
      <c r="H10" s="4"/>
    </row>
    <row r="11" spans="1:11">
      <c r="A11" s="90" t="s">
        <v>110</v>
      </c>
      <c r="B11" s="74">
        <v>1893</v>
      </c>
      <c r="C11" s="14">
        <v>1745</v>
      </c>
      <c r="D11" s="3">
        <v>42</v>
      </c>
      <c r="E11" s="3">
        <v>60</v>
      </c>
      <c r="F11" s="3">
        <v>15</v>
      </c>
      <c r="G11" s="3">
        <v>6</v>
      </c>
      <c r="H11" s="3">
        <v>25</v>
      </c>
    </row>
    <row r="12" spans="1:11">
      <c r="A12" s="90"/>
      <c r="B12" s="74"/>
      <c r="C12" s="14"/>
      <c r="D12" s="3"/>
      <c r="E12" s="3"/>
      <c r="F12" s="3"/>
      <c r="G12" s="3"/>
      <c r="H12" s="3"/>
    </row>
    <row r="13" spans="1:11">
      <c r="A13" s="220" t="s">
        <v>195</v>
      </c>
      <c r="B13" s="220"/>
      <c r="C13" s="220"/>
      <c r="D13" s="3"/>
      <c r="E13" s="3"/>
      <c r="F13" s="3"/>
      <c r="G13" s="3"/>
      <c r="H13" s="3"/>
    </row>
    <row r="14" spans="1:11">
      <c r="A14" s="90"/>
      <c r="B14" s="74"/>
      <c r="C14" s="14"/>
      <c r="D14" s="3"/>
      <c r="E14" s="3"/>
      <c r="F14" s="3"/>
      <c r="G14" s="3"/>
      <c r="H14" s="3"/>
    </row>
    <row r="15" spans="1:11">
      <c r="A15" s="90" t="s">
        <v>194</v>
      </c>
      <c r="B15" s="74">
        <v>105</v>
      </c>
      <c r="C15" s="14">
        <v>102</v>
      </c>
      <c r="D15" s="3" t="s">
        <v>6</v>
      </c>
      <c r="E15" s="3" t="s">
        <v>6</v>
      </c>
      <c r="F15" s="3" t="s">
        <v>6</v>
      </c>
      <c r="G15" s="3" t="s">
        <v>6</v>
      </c>
      <c r="H15" s="3">
        <v>3</v>
      </c>
    </row>
    <row r="16" spans="1:11">
      <c r="A16" s="90" t="s">
        <v>193</v>
      </c>
      <c r="B16" s="74">
        <v>25</v>
      </c>
      <c r="C16" s="14">
        <v>25</v>
      </c>
      <c r="D16" s="3" t="s">
        <v>6</v>
      </c>
      <c r="E16" s="3" t="s">
        <v>6</v>
      </c>
      <c r="F16" s="3" t="s">
        <v>6</v>
      </c>
      <c r="G16" s="3" t="s">
        <v>6</v>
      </c>
      <c r="H16" s="3" t="s">
        <v>6</v>
      </c>
    </row>
    <row r="17" spans="1:8">
      <c r="A17" s="90" t="s">
        <v>223</v>
      </c>
      <c r="B17" s="74">
        <v>13</v>
      </c>
      <c r="C17" s="14">
        <v>13</v>
      </c>
      <c r="D17" s="3" t="s">
        <v>6</v>
      </c>
      <c r="E17" s="3" t="s">
        <v>6</v>
      </c>
      <c r="F17" s="3" t="s">
        <v>6</v>
      </c>
      <c r="G17" s="3" t="s">
        <v>6</v>
      </c>
      <c r="H17" s="3" t="s">
        <v>6</v>
      </c>
    </row>
    <row r="18" spans="1:8">
      <c r="A18" s="90" t="s">
        <v>192</v>
      </c>
      <c r="B18" s="74">
        <v>130</v>
      </c>
      <c r="C18" s="14">
        <v>128</v>
      </c>
      <c r="D18" s="3">
        <v>1</v>
      </c>
      <c r="E18" s="3" t="s">
        <v>6</v>
      </c>
      <c r="F18" s="3" t="s">
        <v>6</v>
      </c>
      <c r="G18" s="3">
        <v>1</v>
      </c>
      <c r="H18" s="3" t="s">
        <v>6</v>
      </c>
    </row>
    <row r="19" spans="1:8">
      <c r="A19" s="90" t="s">
        <v>191</v>
      </c>
      <c r="B19" s="74">
        <v>91</v>
      </c>
      <c r="C19" s="14">
        <v>90</v>
      </c>
      <c r="D19" s="3" t="s">
        <v>6</v>
      </c>
      <c r="E19" s="3">
        <v>1</v>
      </c>
      <c r="F19" s="3" t="s">
        <v>6</v>
      </c>
      <c r="G19" s="3" t="s">
        <v>6</v>
      </c>
      <c r="H19" s="3" t="s">
        <v>6</v>
      </c>
    </row>
    <row r="20" spans="1:8">
      <c r="A20" s="90" t="s">
        <v>190</v>
      </c>
      <c r="B20" s="74">
        <v>15</v>
      </c>
      <c r="C20" s="14">
        <v>15</v>
      </c>
      <c r="D20" s="3" t="s">
        <v>6</v>
      </c>
      <c r="E20" s="3" t="s">
        <v>6</v>
      </c>
      <c r="F20" s="3" t="s">
        <v>6</v>
      </c>
      <c r="G20" s="3" t="s">
        <v>6</v>
      </c>
      <c r="H20" s="3" t="s">
        <v>6</v>
      </c>
    </row>
    <row r="21" spans="1:8">
      <c r="A21" s="90" t="s">
        <v>189</v>
      </c>
      <c r="B21" s="74">
        <v>43</v>
      </c>
      <c r="C21" s="14">
        <v>42</v>
      </c>
      <c r="D21" s="3" t="s">
        <v>6</v>
      </c>
      <c r="E21" s="3">
        <v>1</v>
      </c>
      <c r="F21" s="3" t="s">
        <v>6</v>
      </c>
      <c r="G21" s="3" t="s">
        <v>6</v>
      </c>
      <c r="H21" s="3" t="s">
        <v>6</v>
      </c>
    </row>
    <row r="22" spans="1:8">
      <c r="A22" s="90" t="s">
        <v>188</v>
      </c>
      <c r="B22" s="74">
        <v>194</v>
      </c>
      <c r="C22" s="14">
        <v>194</v>
      </c>
      <c r="D22" s="3" t="s">
        <v>6</v>
      </c>
      <c r="E22" s="3" t="s">
        <v>6</v>
      </c>
      <c r="F22" s="3" t="s">
        <v>6</v>
      </c>
      <c r="G22" s="3" t="s">
        <v>6</v>
      </c>
      <c r="H22" s="3" t="s">
        <v>6</v>
      </c>
    </row>
    <row r="23" spans="1:8">
      <c r="A23" s="90" t="s">
        <v>187</v>
      </c>
      <c r="B23" s="74">
        <v>38</v>
      </c>
      <c r="C23" s="14">
        <v>37</v>
      </c>
      <c r="D23" s="3" t="s">
        <v>6</v>
      </c>
      <c r="E23" s="3" t="s">
        <v>6</v>
      </c>
      <c r="F23" s="3" t="s">
        <v>6</v>
      </c>
      <c r="G23" s="3" t="s">
        <v>6</v>
      </c>
      <c r="H23" s="3">
        <v>1</v>
      </c>
    </row>
    <row r="24" spans="1:8">
      <c r="A24" s="90" t="s">
        <v>186</v>
      </c>
      <c r="B24" s="74">
        <v>24</v>
      </c>
      <c r="C24" s="14">
        <v>24</v>
      </c>
      <c r="D24" s="3" t="s">
        <v>6</v>
      </c>
      <c r="E24" s="3" t="s">
        <v>6</v>
      </c>
      <c r="F24" s="3" t="s">
        <v>6</v>
      </c>
      <c r="G24" s="3" t="s">
        <v>6</v>
      </c>
      <c r="H24" s="3" t="s">
        <v>6</v>
      </c>
    </row>
    <row r="25" spans="1:8">
      <c r="A25" s="90" t="s">
        <v>185</v>
      </c>
      <c r="B25" s="74">
        <v>164</v>
      </c>
      <c r="C25" s="14">
        <v>163</v>
      </c>
      <c r="D25" s="3">
        <v>1</v>
      </c>
      <c r="E25" s="3" t="s">
        <v>6</v>
      </c>
      <c r="F25" s="3" t="s">
        <v>6</v>
      </c>
      <c r="G25" s="3" t="s">
        <v>6</v>
      </c>
      <c r="H25" s="3" t="s">
        <v>6</v>
      </c>
    </row>
    <row r="26" spans="1:8">
      <c r="A26" s="90" t="s">
        <v>184</v>
      </c>
      <c r="B26" s="74">
        <v>11</v>
      </c>
      <c r="C26" s="14">
        <v>11</v>
      </c>
      <c r="D26" s="3" t="s">
        <v>6</v>
      </c>
      <c r="E26" s="3" t="s">
        <v>6</v>
      </c>
      <c r="F26" s="3" t="s">
        <v>6</v>
      </c>
      <c r="G26" s="3" t="s">
        <v>6</v>
      </c>
      <c r="H26" s="3" t="s">
        <v>6</v>
      </c>
    </row>
    <row r="27" spans="1:8">
      <c r="A27" s="90" t="s">
        <v>183</v>
      </c>
      <c r="B27" s="74">
        <v>11</v>
      </c>
      <c r="C27" s="14">
        <v>10</v>
      </c>
      <c r="D27" s="3" t="s">
        <v>6</v>
      </c>
      <c r="E27" s="3">
        <v>1</v>
      </c>
      <c r="F27" s="3" t="s">
        <v>6</v>
      </c>
      <c r="G27" s="3" t="s">
        <v>6</v>
      </c>
      <c r="H27" s="3" t="s">
        <v>6</v>
      </c>
    </row>
    <row r="28" spans="1:8">
      <c r="A28" s="90" t="s">
        <v>182</v>
      </c>
      <c r="B28" s="74">
        <v>16</v>
      </c>
      <c r="C28" s="14">
        <v>16</v>
      </c>
      <c r="D28" s="3" t="s">
        <v>6</v>
      </c>
      <c r="E28" s="3" t="s">
        <v>6</v>
      </c>
      <c r="F28" s="3" t="s">
        <v>6</v>
      </c>
      <c r="G28" s="3" t="s">
        <v>6</v>
      </c>
      <c r="H28" s="3" t="s">
        <v>6</v>
      </c>
    </row>
    <row r="29" spans="1:8">
      <c r="A29" s="90" t="s">
        <v>181</v>
      </c>
      <c r="B29" s="74">
        <v>163</v>
      </c>
      <c r="C29" s="14">
        <v>161</v>
      </c>
      <c r="D29" s="3">
        <v>2</v>
      </c>
      <c r="E29" s="3" t="s">
        <v>6</v>
      </c>
      <c r="F29" s="3" t="s">
        <v>6</v>
      </c>
      <c r="G29" s="3" t="s">
        <v>6</v>
      </c>
      <c r="H29" s="3" t="s">
        <v>6</v>
      </c>
    </row>
    <row r="30" spans="1:8">
      <c r="A30" s="90" t="s">
        <v>222</v>
      </c>
      <c r="B30" s="74">
        <v>13</v>
      </c>
      <c r="C30" s="14">
        <v>13</v>
      </c>
      <c r="D30" s="3" t="s">
        <v>6</v>
      </c>
      <c r="E30" s="3" t="s">
        <v>6</v>
      </c>
      <c r="F30" s="3" t="s">
        <v>6</v>
      </c>
      <c r="G30" s="3" t="s">
        <v>6</v>
      </c>
      <c r="H30" s="3" t="s">
        <v>6</v>
      </c>
    </row>
    <row r="31" spans="1:8">
      <c r="A31" s="90" t="s">
        <v>180</v>
      </c>
      <c r="B31" s="74">
        <v>15</v>
      </c>
      <c r="C31" s="14">
        <v>15</v>
      </c>
      <c r="D31" s="3" t="s">
        <v>6</v>
      </c>
      <c r="E31" s="3" t="s">
        <v>6</v>
      </c>
      <c r="F31" s="3" t="s">
        <v>6</v>
      </c>
      <c r="G31" s="3" t="s">
        <v>6</v>
      </c>
      <c r="H31" s="3" t="s">
        <v>6</v>
      </c>
    </row>
    <row r="32" spans="1:8">
      <c r="A32" s="90" t="s">
        <v>221</v>
      </c>
      <c r="B32" s="74">
        <v>17</v>
      </c>
      <c r="C32" s="14">
        <v>16</v>
      </c>
      <c r="D32" s="3" t="s">
        <v>6</v>
      </c>
      <c r="E32" s="3" t="s">
        <v>6</v>
      </c>
      <c r="F32" s="3" t="s">
        <v>6</v>
      </c>
      <c r="G32" s="3" t="s">
        <v>6</v>
      </c>
      <c r="H32" s="3">
        <v>1</v>
      </c>
    </row>
    <row r="33" spans="1:8">
      <c r="A33" s="90" t="s">
        <v>179</v>
      </c>
      <c r="B33" s="74">
        <v>17</v>
      </c>
      <c r="C33" s="14">
        <v>17</v>
      </c>
      <c r="D33" s="3" t="s">
        <v>6</v>
      </c>
      <c r="E33" s="3" t="s">
        <v>6</v>
      </c>
      <c r="F33" s="3" t="s">
        <v>6</v>
      </c>
      <c r="G33" s="3" t="s">
        <v>6</v>
      </c>
      <c r="H33" s="3" t="s">
        <v>6</v>
      </c>
    </row>
    <row r="34" spans="1:8">
      <c r="A34" s="90" t="s">
        <v>178</v>
      </c>
      <c r="B34" s="74">
        <v>12</v>
      </c>
      <c r="C34" s="14">
        <v>12</v>
      </c>
      <c r="D34" s="3" t="s">
        <v>6</v>
      </c>
      <c r="E34" s="3" t="s">
        <v>6</v>
      </c>
      <c r="F34" s="3" t="s">
        <v>6</v>
      </c>
      <c r="G34" s="3" t="s">
        <v>6</v>
      </c>
      <c r="H34" s="3" t="s">
        <v>6</v>
      </c>
    </row>
    <row r="35" spans="1:8">
      <c r="A35" s="90" t="s">
        <v>177</v>
      </c>
      <c r="B35" s="74">
        <v>16</v>
      </c>
      <c r="C35" s="14">
        <v>15</v>
      </c>
      <c r="D35" s="3" t="s">
        <v>6</v>
      </c>
      <c r="E35" s="3">
        <v>1</v>
      </c>
      <c r="F35" s="3" t="s">
        <v>6</v>
      </c>
      <c r="G35" s="3" t="s">
        <v>6</v>
      </c>
      <c r="H35" s="3" t="s">
        <v>6</v>
      </c>
    </row>
    <row r="36" spans="1:8">
      <c r="A36" s="90" t="s">
        <v>220</v>
      </c>
      <c r="B36" s="74">
        <v>12</v>
      </c>
      <c r="C36" s="14">
        <v>10</v>
      </c>
      <c r="D36" s="3">
        <v>2</v>
      </c>
      <c r="E36" s="3" t="s">
        <v>6</v>
      </c>
      <c r="F36" s="3" t="s">
        <v>6</v>
      </c>
      <c r="G36" s="3" t="s">
        <v>6</v>
      </c>
      <c r="H36" s="3" t="s">
        <v>6</v>
      </c>
    </row>
    <row r="37" spans="1:8">
      <c r="A37" s="90" t="s">
        <v>176</v>
      </c>
      <c r="B37" s="74">
        <v>48</v>
      </c>
      <c r="C37" s="14">
        <v>48</v>
      </c>
      <c r="D37" s="3" t="s">
        <v>6</v>
      </c>
      <c r="E37" s="3" t="s">
        <v>6</v>
      </c>
      <c r="F37" s="3" t="s">
        <v>6</v>
      </c>
      <c r="G37" s="3" t="s">
        <v>6</v>
      </c>
      <c r="H37" s="3" t="s">
        <v>6</v>
      </c>
    </row>
    <row r="38" spans="1:8">
      <c r="A38" s="90" t="s">
        <v>175</v>
      </c>
      <c r="B38" s="74">
        <v>25</v>
      </c>
      <c r="C38" s="14">
        <v>23</v>
      </c>
      <c r="D38" s="3" t="s">
        <v>6</v>
      </c>
      <c r="E38" s="3" t="s">
        <v>6</v>
      </c>
      <c r="F38" s="3">
        <v>2</v>
      </c>
      <c r="G38" s="3" t="s">
        <v>6</v>
      </c>
      <c r="H38" s="3" t="s">
        <v>6</v>
      </c>
    </row>
    <row r="39" spans="1:8">
      <c r="A39" s="90" t="s">
        <v>219</v>
      </c>
      <c r="B39" s="74">
        <v>15</v>
      </c>
      <c r="C39" s="14">
        <v>15</v>
      </c>
      <c r="D39" s="3" t="s">
        <v>6</v>
      </c>
      <c r="E39" s="3" t="s">
        <v>6</v>
      </c>
      <c r="F39" s="3" t="s">
        <v>6</v>
      </c>
      <c r="G39" s="3" t="s">
        <v>6</v>
      </c>
      <c r="H39" s="3" t="s">
        <v>6</v>
      </c>
    </row>
    <row r="40" spans="1:8">
      <c r="A40" s="90" t="s">
        <v>174</v>
      </c>
      <c r="B40" s="74">
        <v>39</v>
      </c>
      <c r="C40" s="14">
        <v>39</v>
      </c>
      <c r="D40" s="3" t="s">
        <v>6</v>
      </c>
      <c r="E40" s="3" t="s">
        <v>6</v>
      </c>
      <c r="F40" s="3" t="s">
        <v>6</v>
      </c>
      <c r="G40" s="3" t="s">
        <v>6</v>
      </c>
      <c r="H40" s="3" t="s">
        <v>6</v>
      </c>
    </row>
    <row r="41" spans="1:8">
      <c r="A41" s="90" t="s">
        <v>173</v>
      </c>
      <c r="B41" s="74">
        <v>88</v>
      </c>
      <c r="C41" s="14">
        <v>88</v>
      </c>
      <c r="D41" s="3" t="s">
        <v>6</v>
      </c>
      <c r="E41" s="3" t="s">
        <v>6</v>
      </c>
      <c r="F41" s="3" t="s">
        <v>6</v>
      </c>
      <c r="G41" s="3" t="s">
        <v>6</v>
      </c>
      <c r="H41" s="3" t="s">
        <v>6</v>
      </c>
    </row>
    <row r="42" spans="1:8">
      <c r="A42" s="90" t="s">
        <v>172</v>
      </c>
      <c r="B42" s="74">
        <v>23</v>
      </c>
      <c r="C42" s="14">
        <v>23</v>
      </c>
      <c r="D42" s="3" t="s">
        <v>6</v>
      </c>
      <c r="E42" s="3" t="s">
        <v>6</v>
      </c>
      <c r="F42" s="3" t="s">
        <v>6</v>
      </c>
      <c r="G42" s="3" t="s">
        <v>6</v>
      </c>
      <c r="H42" s="3" t="s">
        <v>6</v>
      </c>
    </row>
    <row r="43" spans="1:8">
      <c r="A43" s="89" t="s">
        <v>171</v>
      </c>
      <c r="B43" s="73">
        <f t="shared" ref="B43:H43" si="0">SUM(B15:B42)</f>
        <v>1383</v>
      </c>
      <c r="C43" s="73">
        <f t="shared" si="0"/>
        <v>1365</v>
      </c>
      <c r="D43" s="1">
        <f t="shared" si="0"/>
        <v>6</v>
      </c>
      <c r="E43" s="1">
        <f t="shared" si="0"/>
        <v>4</v>
      </c>
      <c r="F43" s="1">
        <f t="shared" si="0"/>
        <v>2</v>
      </c>
      <c r="G43" s="1">
        <f t="shared" si="0"/>
        <v>1</v>
      </c>
      <c r="H43" s="1">
        <f t="shared" si="0"/>
        <v>5</v>
      </c>
    </row>
    <row r="45" spans="1:8">
      <c r="A45" s="2" t="s">
        <v>170</v>
      </c>
      <c r="B45" s="1">
        <f t="shared" ref="B45:H45" si="1">B11-B43</f>
        <v>510</v>
      </c>
      <c r="C45" s="1">
        <f t="shared" si="1"/>
        <v>380</v>
      </c>
      <c r="D45" s="1">
        <f t="shared" si="1"/>
        <v>36</v>
      </c>
      <c r="E45" s="1">
        <f t="shared" si="1"/>
        <v>56</v>
      </c>
      <c r="F45" s="1">
        <f t="shared" si="1"/>
        <v>13</v>
      </c>
      <c r="G45" s="1">
        <f t="shared" si="1"/>
        <v>5</v>
      </c>
      <c r="H45" s="1">
        <f t="shared" si="1"/>
        <v>20</v>
      </c>
    </row>
    <row r="47" spans="1:8">
      <c r="A47" s="2" t="s">
        <v>218</v>
      </c>
    </row>
    <row r="48" spans="1:8" ht="11.25" customHeight="1">
      <c r="A48" s="218" t="s">
        <v>5</v>
      </c>
      <c r="B48" s="219"/>
    </row>
    <row r="49" spans="1:10" ht="11.25" customHeight="1">
      <c r="A49" s="166" t="s">
        <v>168</v>
      </c>
      <c r="B49" s="166"/>
      <c r="C49" s="166"/>
      <c r="D49" s="166"/>
      <c r="E49" s="166"/>
      <c r="F49" s="166"/>
      <c r="G49" s="166"/>
      <c r="H49" s="166"/>
      <c r="I49" s="88"/>
      <c r="J49" s="7"/>
    </row>
    <row r="50" spans="1:10" ht="11.25" customHeight="1">
      <c r="A50" s="166"/>
      <c r="B50" s="166"/>
      <c r="C50" s="166"/>
      <c r="D50" s="166"/>
      <c r="E50" s="166"/>
      <c r="F50" s="166"/>
      <c r="G50" s="166"/>
      <c r="H50" s="166"/>
      <c r="I50" s="88"/>
      <c r="J50" s="7"/>
    </row>
    <row r="51" spans="1:10" ht="11.25" customHeight="1">
      <c r="A51" s="166" t="s">
        <v>167</v>
      </c>
      <c r="B51" s="166"/>
      <c r="C51" s="166"/>
      <c r="D51" s="166"/>
      <c r="E51" s="166"/>
      <c r="F51" s="166"/>
      <c r="G51" s="166"/>
      <c r="H51" s="166"/>
      <c r="I51" s="88"/>
      <c r="J51" s="7"/>
    </row>
    <row r="52" spans="1:10" ht="11.25" customHeight="1">
      <c r="A52" s="166"/>
      <c r="B52" s="166"/>
      <c r="C52" s="166"/>
      <c r="D52" s="166"/>
      <c r="E52" s="166"/>
      <c r="F52" s="166"/>
      <c r="G52" s="166"/>
      <c r="H52" s="166"/>
      <c r="I52" s="88"/>
      <c r="J52" s="7"/>
    </row>
    <row r="53" spans="1:10" ht="11.25" customHeight="1">
      <c r="A53" s="166"/>
      <c r="B53" s="166"/>
      <c r="C53" s="166"/>
      <c r="D53" s="166"/>
      <c r="E53" s="166"/>
      <c r="F53" s="166"/>
      <c r="G53" s="166"/>
      <c r="H53" s="166"/>
      <c r="I53" s="88"/>
      <c r="J53" s="7"/>
    </row>
    <row r="54" spans="1:10" ht="11.25" customHeight="1"/>
    <row r="55" spans="1:10" ht="11.25" customHeight="1">
      <c r="A55" s="165" t="s">
        <v>3</v>
      </c>
      <c r="B55" s="165"/>
    </row>
  </sheetData>
  <mergeCells count="11">
    <mergeCell ref="I1:K1"/>
    <mergeCell ref="A48:B48"/>
    <mergeCell ref="A55:B55"/>
    <mergeCell ref="A1:G1"/>
    <mergeCell ref="A13:C13"/>
    <mergeCell ref="A3:G4"/>
    <mergeCell ref="C8:C9"/>
    <mergeCell ref="D8:D9"/>
    <mergeCell ref="C7:H7"/>
    <mergeCell ref="A49:H50"/>
    <mergeCell ref="A51:H53"/>
  </mergeCells>
  <hyperlinks>
    <hyperlink ref="I1" location="Contents!A1" display="back to contents"/>
  </hyperlinks>
  <pageMargins left="0.23622047244094491" right="0.23622047244094491" top="0.74803149606299213" bottom="0.74803149606299213" header="0.31496062992125984" footer="0.31496062992125984"/>
  <pageSetup paperSize="9" scale="76"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2"/>
  <sheetViews>
    <sheetView showGridLines="0" zoomScaleNormal="100" workbookViewId="0">
      <selection sqref="A1:E1"/>
    </sheetView>
  </sheetViews>
  <sheetFormatPr defaultRowHeight="12.75"/>
  <cols>
    <col min="1" max="1" width="17.7109375" style="1" customWidth="1"/>
    <col min="2" max="2" width="52.7109375" style="1" customWidth="1"/>
    <col min="3" max="7" width="10.7109375" style="1" customWidth="1"/>
    <col min="8" max="8" width="10.140625" style="1" customWidth="1"/>
    <col min="9" max="9" width="10.7109375" style="1" customWidth="1"/>
    <col min="10" max="10" width="1.85546875" style="1" customWidth="1"/>
    <col min="11" max="11" width="31.85546875" style="1" customWidth="1"/>
    <col min="12" max="14" width="5.7109375" style="1" customWidth="1"/>
    <col min="15" max="16384" width="9.140625" style="1"/>
  </cols>
  <sheetData>
    <row r="1" spans="1:9" ht="18" customHeight="1">
      <c r="A1" s="223" t="s">
        <v>279</v>
      </c>
      <c r="B1" s="223"/>
      <c r="C1" s="223"/>
      <c r="D1" s="223"/>
      <c r="E1" s="223"/>
      <c r="G1" s="236" t="s">
        <v>443</v>
      </c>
      <c r="H1" s="236"/>
    </row>
    <row r="2" spans="1:9" ht="15" customHeight="1">
      <c r="A2" s="25"/>
    </row>
    <row r="3" spans="1:9">
      <c r="A3" s="146" t="s">
        <v>278</v>
      </c>
      <c r="B3" s="146"/>
      <c r="C3" s="146"/>
      <c r="D3" s="146"/>
    </row>
    <row r="4" spans="1:9">
      <c r="A4" s="146" t="s">
        <v>47</v>
      </c>
      <c r="B4" s="146"/>
    </row>
    <row r="5" spans="1:9">
      <c r="A5" s="146" t="s">
        <v>0</v>
      </c>
      <c r="B5" s="146"/>
    </row>
    <row r="6" spans="1:9">
      <c r="A6" s="146" t="s">
        <v>1</v>
      </c>
      <c r="B6" s="146"/>
    </row>
    <row r="7" spans="1:9">
      <c r="A7" s="172" t="s">
        <v>277</v>
      </c>
      <c r="B7" s="172"/>
    </row>
    <row r="8" spans="1:9">
      <c r="A8" s="38"/>
    </row>
    <row r="9" spans="1:9">
      <c r="A9" s="135"/>
      <c r="C9" s="156" t="s">
        <v>276</v>
      </c>
      <c r="D9" s="156" t="s">
        <v>275</v>
      </c>
      <c r="E9" s="222" t="s">
        <v>274</v>
      </c>
      <c r="F9" s="156" t="s">
        <v>273</v>
      </c>
      <c r="G9" s="222" t="s">
        <v>272</v>
      </c>
      <c r="H9" s="156" t="s">
        <v>433</v>
      </c>
      <c r="I9" s="222" t="s">
        <v>434</v>
      </c>
    </row>
    <row r="10" spans="1:9">
      <c r="A10" s="135"/>
      <c r="C10" s="156"/>
      <c r="D10" s="156"/>
      <c r="E10" s="222"/>
      <c r="F10" s="156"/>
      <c r="G10" s="222"/>
      <c r="H10" s="156"/>
      <c r="I10" s="222"/>
    </row>
    <row r="11" spans="1:9">
      <c r="A11" s="135"/>
      <c r="C11" s="156"/>
      <c r="D11" s="156"/>
      <c r="E11" s="222"/>
      <c r="F11" s="156"/>
      <c r="G11" s="222"/>
      <c r="H11" s="156"/>
      <c r="I11" s="222"/>
    </row>
    <row r="12" spans="1:9">
      <c r="A12" s="97"/>
      <c r="B12" s="102"/>
      <c r="C12" s="156"/>
      <c r="D12" s="156"/>
      <c r="E12" s="222"/>
      <c r="F12" s="156"/>
      <c r="G12" s="222"/>
      <c r="H12" s="156"/>
      <c r="I12" s="222"/>
    </row>
    <row r="13" spans="1:9">
      <c r="A13" s="5"/>
      <c r="B13" s="4"/>
    </row>
    <row r="14" spans="1:9">
      <c r="A14" s="25" t="s">
        <v>271</v>
      </c>
      <c r="B14" s="4"/>
      <c r="C14" s="101">
        <v>116275</v>
      </c>
      <c r="D14" s="101">
        <v>110064</v>
      </c>
      <c r="E14" s="100">
        <v>94.658353042356481</v>
      </c>
      <c r="F14" s="101">
        <v>115994</v>
      </c>
      <c r="G14" s="100">
        <v>99.758331541603951</v>
      </c>
      <c r="H14" s="101">
        <v>116018</v>
      </c>
      <c r="I14" s="100">
        <v>99.778972264029235</v>
      </c>
    </row>
    <row r="15" spans="1:9">
      <c r="A15" s="5"/>
      <c r="B15" s="4"/>
    </row>
    <row r="16" spans="1:9">
      <c r="B16" s="5" t="s">
        <v>243</v>
      </c>
      <c r="C16" s="4">
        <v>23383</v>
      </c>
      <c r="D16" s="4">
        <v>22064</v>
      </c>
      <c r="E16" s="86">
        <v>94.4</v>
      </c>
      <c r="F16" s="4">
        <v>23331</v>
      </c>
      <c r="G16" s="86">
        <v>99.8</v>
      </c>
      <c r="H16" s="4">
        <v>23337</v>
      </c>
      <c r="I16" s="86">
        <v>99.8</v>
      </c>
    </row>
    <row r="17" spans="1:9">
      <c r="B17" s="94" t="s">
        <v>270</v>
      </c>
      <c r="C17" s="4">
        <v>74083</v>
      </c>
      <c r="D17" s="4">
        <v>70239</v>
      </c>
      <c r="E17" s="86">
        <v>94.8</v>
      </c>
      <c r="F17" s="4">
        <v>73912</v>
      </c>
      <c r="G17" s="86">
        <v>99.8</v>
      </c>
      <c r="H17" s="4">
        <v>73926</v>
      </c>
      <c r="I17" s="86">
        <v>99.8</v>
      </c>
    </row>
    <row r="18" spans="1:9">
      <c r="B18" s="94" t="s">
        <v>241</v>
      </c>
      <c r="C18" s="4">
        <v>12618</v>
      </c>
      <c r="D18" s="4">
        <v>11988</v>
      </c>
      <c r="E18" s="95">
        <v>95</v>
      </c>
      <c r="F18" s="4">
        <v>12586</v>
      </c>
      <c r="G18" s="86">
        <v>99.7</v>
      </c>
      <c r="H18" s="4">
        <v>12589</v>
      </c>
      <c r="I18" s="86">
        <v>99.8</v>
      </c>
    </row>
    <row r="19" spans="1:9">
      <c r="B19" s="94" t="s">
        <v>240</v>
      </c>
      <c r="C19" s="4">
        <v>6191</v>
      </c>
      <c r="D19" s="4">
        <v>5773</v>
      </c>
      <c r="E19" s="86">
        <v>93.2</v>
      </c>
      <c r="F19" s="4">
        <v>6165</v>
      </c>
      <c r="G19" s="86">
        <v>99.6</v>
      </c>
      <c r="H19" s="4">
        <v>6166</v>
      </c>
      <c r="I19" s="86">
        <v>99.6</v>
      </c>
    </row>
    <row r="20" spans="1:9">
      <c r="B20" s="94" t="s">
        <v>239</v>
      </c>
      <c r="C20" s="1">
        <f>SUM(C16:C19)</f>
        <v>116275</v>
      </c>
      <c r="D20" s="1">
        <f>SUM(D16:D19)</f>
        <v>110064</v>
      </c>
      <c r="E20" s="95">
        <f>100*D20/C20</f>
        <v>94.658353042356481</v>
      </c>
      <c r="F20" s="1">
        <f>SUM(F16:F19)</f>
        <v>115994</v>
      </c>
      <c r="G20" s="95">
        <f>100*F20/C20</f>
        <v>99.758331541603951</v>
      </c>
      <c r="H20" s="1">
        <f>SUM(H16:H19)</f>
        <v>116018</v>
      </c>
      <c r="I20" s="95">
        <f>100*H20/C20</f>
        <v>99.778972264029235</v>
      </c>
    </row>
    <row r="21" spans="1:9">
      <c r="A21" s="38"/>
    </row>
    <row r="22" spans="1:9">
      <c r="B22" s="224" t="s">
        <v>269</v>
      </c>
      <c r="C22" s="224"/>
    </row>
    <row r="23" spans="1:9">
      <c r="A23" s="38"/>
    </row>
    <row r="24" spans="1:9">
      <c r="B24" s="96" t="s">
        <v>237</v>
      </c>
    </row>
    <row r="25" spans="1:9">
      <c r="A25" s="5"/>
    </row>
    <row r="26" spans="1:9">
      <c r="B26" s="4" t="s">
        <v>268</v>
      </c>
      <c r="C26" s="4">
        <v>1591</v>
      </c>
      <c r="D26" s="4">
        <v>1513</v>
      </c>
      <c r="E26" s="95">
        <v>95.1</v>
      </c>
      <c r="F26" s="4">
        <v>1586</v>
      </c>
      <c r="G26" s="95">
        <v>99.7</v>
      </c>
      <c r="H26" s="4">
        <v>1586</v>
      </c>
      <c r="I26" s="95">
        <v>99.7</v>
      </c>
    </row>
    <row r="27" spans="1:9">
      <c r="B27" s="4" t="s">
        <v>236</v>
      </c>
      <c r="C27" s="4">
        <v>12501</v>
      </c>
      <c r="D27" s="4">
        <v>11777</v>
      </c>
      <c r="E27" s="95">
        <v>94.2</v>
      </c>
      <c r="F27" s="4">
        <v>12476</v>
      </c>
      <c r="G27" s="95">
        <v>99.8</v>
      </c>
      <c r="H27" s="4">
        <v>12478</v>
      </c>
      <c r="I27" s="95">
        <v>99.8</v>
      </c>
    </row>
    <row r="28" spans="1:9">
      <c r="B28" s="4" t="s">
        <v>235</v>
      </c>
      <c r="C28" s="4">
        <v>9291</v>
      </c>
      <c r="D28" s="4">
        <v>8774</v>
      </c>
      <c r="E28" s="95">
        <v>94.4</v>
      </c>
      <c r="F28" s="4">
        <v>9269</v>
      </c>
      <c r="G28" s="95">
        <v>99.8</v>
      </c>
      <c r="H28" s="4">
        <v>9273</v>
      </c>
      <c r="I28" s="95">
        <v>99.8</v>
      </c>
    </row>
    <row r="29" spans="1:9">
      <c r="B29" s="5" t="s">
        <v>234</v>
      </c>
      <c r="C29" s="1">
        <f>SUM(C26:C28)</f>
        <v>23383</v>
      </c>
      <c r="D29" s="1">
        <f>SUM(D26:D28)</f>
        <v>22064</v>
      </c>
      <c r="E29" s="95">
        <f>100*D29/C29</f>
        <v>94.359149809690805</v>
      </c>
      <c r="F29" s="1">
        <f>SUM(F26:F28)</f>
        <v>23331</v>
      </c>
      <c r="G29" s="95">
        <f>100*F29/C29</f>
        <v>99.77761621690972</v>
      </c>
      <c r="H29" s="1">
        <f>SUM(H26:H28)</f>
        <v>23337</v>
      </c>
      <c r="I29" s="95">
        <f>100*H29/C29</f>
        <v>99.803275884189375</v>
      </c>
    </row>
    <row r="30" spans="1:9">
      <c r="A30" s="5"/>
      <c r="E30" s="76"/>
      <c r="G30" s="76"/>
      <c r="I30" s="76"/>
    </row>
    <row r="31" spans="1:9">
      <c r="B31" s="93" t="s">
        <v>267</v>
      </c>
      <c r="E31" s="76"/>
      <c r="G31" s="76"/>
      <c r="I31" s="76"/>
    </row>
    <row r="32" spans="1:9">
      <c r="A32" s="94"/>
      <c r="E32" s="76"/>
      <c r="G32" s="76"/>
      <c r="I32" s="76"/>
    </row>
    <row r="33" spans="1:9">
      <c r="B33" s="4" t="s">
        <v>266</v>
      </c>
      <c r="C33" s="4">
        <v>3692</v>
      </c>
      <c r="D33" s="4">
        <v>3523</v>
      </c>
      <c r="E33" s="95">
        <v>95.4</v>
      </c>
      <c r="F33" s="4">
        <v>3681</v>
      </c>
      <c r="G33" s="95">
        <v>99.7</v>
      </c>
      <c r="H33" s="4">
        <v>3683</v>
      </c>
      <c r="I33" s="95">
        <v>99.8</v>
      </c>
    </row>
    <row r="34" spans="1:9">
      <c r="B34" s="4" t="s">
        <v>232</v>
      </c>
      <c r="C34" s="4">
        <v>28341</v>
      </c>
      <c r="D34" s="4">
        <v>26877</v>
      </c>
      <c r="E34" s="95">
        <v>94.8</v>
      </c>
      <c r="F34" s="4">
        <v>28285</v>
      </c>
      <c r="G34" s="95">
        <v>99.8</v>
      </c>
      <c r="H34" s="4">
        <v>28288</v>
      </c>
      <c r="I34" s="95">
        <v>99.8</v>
      </c>
    </row>
    <row r="35" spans="1:9">
      <c r="B35" s="4" t="s">
        <v>265</v>
      </c>
      <c r="C35" s="4">
        <v>1146</v>
      </c>
      <c r="D35" s="4">
        <v>1075</v>
      </c>
      <c r="E35" s="95">
        <v>93.8</v>
      </c>
      <c r="F35" s="4">
        <v>1136</v>
      </c>
      <c r="G35" s="95">
        <v>99.1</v>
      </c>
      <c r="H35" s="4">
        <v>1138</v>
      </c>
      <c r="I35" s="95">
        <v>99.3</v>
      </c>
    </row>
    <row r="36" spans="1:9">
      <c r="B36" s="4" t="s">
        <v>264</v>
      </c>
      <c r="C36" s="4">
        <v>1044</v>
      </c>
      <c r="D36" s="4">
        <v>992</v>
      </c>
      <c r="E36" s="95">
        <v>95</v>
      </c>
      <c r="F36" s="4">
        <v>1035</v>
      </c>
      <c r="G36" s="95">
        <v>99.1</v>
      </c>
      <c r="H36" s="4">
        <v>1037</v>
      </c>
      <c r="I36" s="95">
        <v>99.3</v>
      </c>
    </row>
    <row r="37" spans="1:9">
      <c r="B37" s="4" t="s">
        <v>263</v>
      </c>
      <c r="C37" s="4">
        <v>3440</v>
      </c>
      <c r="D37" s="4">
        <v>3314</v>
      </c>
      <c r="E37" s="95">
        <v>96.3</v>
      </c>
      <c r="F37" s="4">
        <v>3432</v>
      </c>
      <c r="G37" s="95">
        <v>99.8</v>
      </c>
      <c r="H37" s="4">
        <v>3432</v>
      </c>
      <c r="I37" s="95">
        <v>99.8</v>
      </c>
    </row>
    <row r="38" spans="1:9">
      <c r="B38" s="4" t="s">
        <v>231</v>
      </c>
      <c r="C38" s="4">
        <v>36420</v>
      </c>
      <c r="D38" s="4">
        <v>34458</v>
      </c>
      <c r="E38" s="95">
        <v>94.6</v>
      </c>
      <c r="F38" s="4">
        <v>36343</v>
      </c>
      <c r="G38" s="95">
        <v>99.8</v>
      </c>
      <c r="H38" s="4">
        <v>36348</v>
      </c>
      <c r="I38" s="95">
        <v>99.8</v>
      </c>
    </row>
    <row r="39" spans="1:9">
      <c r="B39" s="94" t="s">
        <v>230</v>
      </c>
      <c r="C39" s="1">
        <f>SUM(C33:C38)</f>
        <v>74083</v>
      </c>
      <c r="D39" s="1">
        <f>SUM(D33:D38)</f>
        <v>70239</v>
      </c>
      <c r="E39" s="95">
        <f>100*D39/C39</f>
        <v>94.811225247357697</v>
      </c>
      <c r="F39" s="1">
        <f>SUM(F33:F38)</f>
        <v>73912</v>
      </c>
      <c r="G39" s="95">
        <f>100*F39/C39</f>
        <v>99.769177814073402</v>
      </c>
      <c r="H39" s="1">
        <f>SUM(H33:H38)</f>
        <v>73926</v>
      </c>
      <c r="I39" s="95">
        <f>100*H39/C39</f>
        <v>99.788075536897807</v>
      </c>
    </row>
    <row r="40" spans="1:9">
      <c r="A40" s="94"/>
      <c r="E40" s="76"/>
      <c r="G40" s="76"/>
      <c r="I40" s="76"/>
    </row>
    <row r="41" spans="1:9">
      <c r="B41" s="93" t="s">
        <v>229</v>
      </c>
      <c r="E41" s="76"/>
      <c r="G41" s="76"/>
      <c r="I41" s="76"/>
    </row>
    <row r="42" spans="1:9">
      <c r="A42" s="94"/>
      <c r="E42" s="76"/>
      <c r="G42" s="76"/>
      <c r="I42" s="76"/>
    </row>
    <row r="43" spans="1:9">
      <c r="B43" s="4" t="s">
        <v>262</v>
      </c>
      <c r="C43" s="4">
        <v>657</v>
      </c>
      <c r="D43" s="4">
        <v>633</v>
      </c>
      <c r="E43" s="95">
        <v>96.3</v>
      </c>
      <c r="F43" s="4">
        <v>656</v>
      </c>
      <c r="G43" s="95">
        <v>99.8</v>
      </c>
      <c r="H43" s="4">
        <v>657</v>
      </c>
      <c r="I43" s="95">
        <v>100</v>
      </c>
    </row>
    <row r="44" spans="1:9">
      <c r="B44" s="4" t="s">
        <v>261</v>
      </c>
      <c r="C44" s="4">
        <v>624</v>
      </c>
      <c r="D44" s="4">
        <v>589</v>
      </c>
      <c r="E44" s="95">
        <v>94.4</v>
      </c>
      <c r="F44" s="4">
        <v>620</v>
      </c>
      <c r="G44" s="95">
        <v>99.4</v>
      </c>
      <c r="H44" s="4">
        <v>620</v>
      </c>
      <c r="I44" s="95">
        <v>99.4</v>
      </c>
    </row>
    <row r="45" spans="1:9">
      <c r="B45" s="4" t="s">
        <v>260</v>
      </c>
      <c r="C45" s="4">
        <v>845</v>
      </c>
      <c r="D45" s="4">
        <v>794</v>
      </c>
      <c r="E45" s="95">
        <v>94</v>
      </c>
      <c r="F45" s="4">
        <v>842</v>
      </c>
      <c r="G45" s="95">
        <v>99.6</v>
      </c>
      <c r="H45" s="4">
        <v>842</v>
      </c>
      <c r="I45" s="95">
        <v>99.6</v>
      </c>
    </row>
    <row r="46" spans="1:9">
      <c r="B46" s="4" t="s">
        <v>259</v>
      </c>
      <c r="C46" s="4">
        <v>737</v>
      </c>
      <c r="D46" s="4">
        <v>702</v>
      </c>
      <c r="E46" s="95">
        <v>95.3</v>
      </c>
      <c r="F46" s="4">
        <v>733</v>
      </c>
      <c r="G46" s="95">
        <v>99.5</v>
      </c>
      <c r="H46" s="4">
        <v>734</v>
      </c>
      <c r="I46" s="95">
        <v>99.6</v>
      </c>
    </row>
    <row r="47" spans="1:9">
      <c r="B47" s="4" t="s">
        <v>258</v>
      </c>
      <c r="C47" s="4">
        <v>2651</v>
      </c>
      <c r="D47" s="4">
        <v>2525</v>
      </c>
      <c r="E47" s="95">
        <v>95.2</v>
      </c>
      <c r="F47" s="4">
        <v>2645</v>
      </c>
      <c r="G47" s="95">
        <v>99.8</v>
      </c>
      <c r="H47" s="4">
        <v>2645</v>
      </c>
      <c r="I47" s="95">
        <v>99.8</v>
      </c>
    </row>
    <row r="48" spans="1:9">
      <c r="B48" s="4" t="s">
        <v>257</v>
      </c>
      <c r="C48" s="4">
        <v>3109</v>
      </c>
      <c r="D48" s="4">
        <v>2966</v>
      </c>
      <c r="E48" s="95">
        <v>95.4</v>
      </c>
      <c r="F48" s="4">
        <v>3106</v>
      </c>
      <c r="G48" s="95">
        <v>99.9</v>
      </c>
      <c r="H48" s="4">
        <v>3106</v>
      </c>
      <c r="I48" s="95">
        <v>99.9</v>
      </c>
    </row>
    <row r="49" spans="1:10">
      <c r="B49" s="4" t="s">
        <v>256</v>
      </c>
      <c r="C49" s="4">
        <v>373</v>
      </c>
      <c r="D49" s="4">
        <v>356</v>
      </c>
      <c r="E49" s="95">
        <v>95.4</v>
      </c>
      <c r="F49" s="4">
        <v>373</v>
      </c>
      <c r="G49" s="95">
        <v>100</v>
      </c>
      <c r="H49" s="4">
        <v>373</v>
      </c>
      <c r="I49" s="95">
        <v>100</v>
      </c>
    </row>
    <row r="50" spans="1:10">
      <c r="B50" s="4" t="s">
        <v>255</v>
      </c>
      <c r="C50" s="4">
        <v>2351</v>
      </c>
      <c r="D50" s="4">
        <v>2230</v>
      </c>
      <c r="E50" s="95">
        <v>94.9</v>
      </c>
      <c r="F50" s="4">
        <v>2348</v>
      </c>
      <c r="G50" s="95">
        <v>99.9</v>
      </c>
      <c r="H50" s="4">
        <v>2348</v>
      </c>
      <c r="I50" s="95">
        <v>99.9</v>
      </c>
    </row>
    <row r="51" spans="1:10">
      <c r="B51" s="4" t="s">
        <v>254</v>
      </c>
      <c r="C51" s="4">
        <v>119</v>
      </c>
      <c r="D51" s="4">
        <v>108</v>
      </c>
      <c r="E51" s="95">
        <v>90.8</v>
      </c>
      <c r="F51" s="4">
        <v>117</v>
      </c>
      <c r="G51" s="95">
        <v>98.3</v>
      </c>
      <c r="H51" s="4">
        <v>117</v>
      </c>
      <c r="I51" s="95">
        <v>98.3</v>
      </c>
    </row>
    <row r="52" spans="1:10">
      <c r="B52" s="4" t="s">
        <v>253</v>
      </c>
      <c r="C52" s="4">
        <v>179</v>
      </c>
      <c r="D52" s="4">
        <v>170</v>
      </c>
      <c r="E52" s="95">
        <v>95</v>
      </c>
      <c r="F52" s="4">
        <v>178</v>
      </c>
      <c r="G52" s="95">
        <v>99.4</v>
      </c>
      <c r="H52" s="4">
        <v>178</v>
      </c>
      <c r="I52" s="95">
        <v>99.4</v>
      </c>
    </row>
    <row r="53" spans="1:10">
      <c r="B53" s="4" t="s">
        <v>252</v>
      </c>
      <c r="C53" s="4">
        <v>147</v>
      </c>
      <c r="D53" s="4">
        <v>138</v>
      </c>
      <c r="E53" s="95">
        <v>93.9</v>
      </c>
      <c r="F53" s="4">
        <v>147</v>
      </c>
      <c r="G53" s="95">
        <v>100</v>
      </c>
      <c r="H53" s="4">
        <v>147</v>
      </c>
      <c r="I53" s="95">
        <v>100</v>
      </c>
    </row>
    <row r="54" spans="1:10">
      <c r="B54" s="4" t="s">
        <v>251</v>
      </c>
      <c r="C54" s="4">
        <v>124</v>
      </c>
      <c r="D54" s="4">
        <v>116</v>
      </c>
      <c r="E54" s="95">
        <v>93.5</v>
      </c>
      <c r="F54" s="4">
        <v>124</v>
      </c>
      <c r="G54" s="95">
        <v>100</v>
      </c>
      <c r="H54" s="4">
        <v>124</v>
      </c>
      <c r="I54" s="95">
        <v>100</v>
      </c>
    </row>
    <row r="55" spans="1:10">
      <c r="B55" s="4" t="s">
        <v>250</v>
      </c>
      <c r="C55" s="4">
        <v>245</v>
      </c>
      <c r="D55" s="4">
        <v>229</v>
      </c>
      <c r="E55" s="95">
        <v>93.5</v>
      </c>
      <c r="F55" s="4">
        <v>244</v>
      </c>
      <c r="G55" s="95">
        <v>99.6</v>
      </c>
      <c r="H55" s="4">
        <v>244</v>
      </c>
      <c r="I55" s="95">
        <v>99.6</v>
      </c>
    </row>
    <row r="56" spans="1:10">
      <c r="A56" s="4"/>
      <c r="B56" s="1" t="s">
        <v>230</v>
      </c>
      <c r="C56" s="4">
        <f>SUM(C43:C55)</f>
        <v>12161</v>
      </c>
      <c r="D56" s="4">
        <f>SUM(D43:D55)</f>
        <v>11556</v>
      </c>
      <c r="E56" s="95">
        <f>100*D56/C56</f>
        <v>95.025080174327769</v>
      </c>
      <c r="F56" s="4">
        <f>SUM(F43:F55)</f>
        <v>12133</v>
      </c>
      <c r="G56" s="95">
        <f>100*F56/C56</f>
        <v>99.769755776663104</v>
      </c>
      <c r="H56" s="4">
        <f>SUM(H43:H55)</f>
        <v>12135</v>
      </c>
      <c r="I56" s="95">
        <f>100*H56/C56</f>
        <v>99.786201792615742</v>
      </c>
      <c r="J56" s="99"/>
    </row>
    <row r="57" spans="1:10">
      <c r="A57" s="94"/>
      <c r="B57" s="1" t="s">
        <v>244</v>
      </c>
      <c r="C57" s="1">
        <f>C18-C56</f>
        <v>457</v>
      </c>
      <c r="D57" s="1">
        <f>D18-D56</f>
        <v>432</v>
      </c>
      <c r="E57" s="95">
        <f>100*D57/C57</f>
        <v>94.529540481400431</v>
      </c>
      <c r="F57" s="1">
        <f>F18-F56</f>
        <v>453</v>
      </c>
      <c r="G57" s="95">
        <f>100*F57/C57</f>
        <v>99.124726477024069</v>
      </c>
      <c r="H57" s="1">
        <f>H18-H56</f>
        <v>454</v>
      </c>
      <c r="I57" s="95">
        <f>100*H57/C57</f>
        <v>99.343544857768052</v>
      </c>
    </row>
    <row r="58" spans="1:10">
      <c r="A58" s="94"/>
      <c r="E58" s="76"/>
      <c r="G58" s="76"/>
      <c r="I58" s="76"/>
    </row>
    <row r="59" spans="1:10">
      <c r="B59" s="93" t="s">
        <v>228</v>
      </c>
      <c r="E59" s="76"/>
      <c r="G59" s="76"/>
      <c r="I59" s="76"/>
    </row>
    <row r="60" spans="1:10">
      <c r="A60" s="38"/>
      <c r="E60" s="76"/>
      <c r="G60" s="76"/>
      <c r="I60" s="76"/>
    </row>
    <row r="61" spans="1:10">
      <c r="B61" s="4" t="s">
        <v>249</v>
      </c>
      <c r="C61" s="4">
        <v>102</v>
      </c>
      <c r="D61" s="4">
        <v>94</v>
      </c>
      <c r="E61" s="95">
        <v>92.2</v>
      </c>
      <c r="F61" s="4">
        <v>102</v>
      </c>
      <c r="G61" s="95">
        <v>100</v>
      </c>
      <c r="H61" s="4">
        <v>102</v>
      </c>
      <c r="I61" s="95">
        <v>100</v>
      </c>
    </row>
    <row r="62" spans="1:10">
      <c r="B62" s="4" t="s">
        <v>248</v>
      </c>
      <c r="C62" s="4">
        <v>825</v>
      </c>
      <c r="D62" s="4">
        <v>775</v>
      </c>
      <c r="E62" s="95">
        <v>93.9</v>
      </c>
      <c r="F62" s="4">
        <v>822</v>
      </c>
      <c r="G62" s="95">
        <v>99.6</v>
      </c>
      <c r="H62" s="4">
        <v>822</v>
      </c>
      <c r="I62" s="95">
        <v>99.6</v>
      </c>
    </row>
    <row r="63" spans="1:10">
      <c r="B63" s="4" t="s">
        <v>247</v>
      </c>
      <c r="C63" s="4">
        <v>547</v>
      </c>
      <c r="D63" s="4">
        <v>509</v>
      </c>
      <c r="E63" s="95">
        <v>93.1</v>
      </c>
      <c r="F63" s="4">
        <v>545</v>
      </c>
      <c r="G63" s="95">
        <v>99.6</v>
      </c>
      <c r="H63" s="4">
        <v>545</v>
      </c>
      <c r="I63" s="95">
        <v>99.6</v>
      </c>
    </row>
    <row r="64" spans="1:10">
      <c r="B64" s="4" t="s">
        <v>246</v>
      </c>
      <c r="C64" s="4">
        <v>2379</v>
      </c>
      <c r="D64" s="4">
        <v>2233</v>
      </c>
      <c r="E64" s="95">
        <v>93.9</v>
      </c>
      <c r="F64" s="4">
        <v>2369</v>
      </c>
      <c r="G64" s="95">
        <v>99.6</v>
      </c>
      <c r="H64" s="4">
        <v>2369</v>
      </c>
      <c r="I64" s="95">
        <v>99.6</v>
      </c>
    </row>
    <row r="65" spans="1:9">
      <c r="B65" s="4" t="s">
        <v>245</v>
      </c>
      <c r="C65" s="4">
        <v>529</v>
      </c>
      <c r="D65" s="4">
        <v>480</v>
      </c>
      <c r="E65" s="95">
        <v>90.7</v>
      </c>
      <c r="F65" s="4">
        <v>527</v>
      </c>
      <c r="G65" s="95">
        <v>99.6</v>
      </c>
      <c r="H65" s="4">
        <v>527</v>
      </c>
      <c r="I65" s="95">
        <v>99.6</v>
      </c>
    </row>
    <row r="66" spans="1:9">
      <c r="A66" s="38"/>
      <c r="B66" s="1" t="s">
        <v>230</v>
      </c>
      <c r="C66" s="1">
        <f>SUM(C61:C65)</f>
        <v>4382</v>
      </c>
      <c r="D66" s="1">
        <f>SUM(D61:D65)</f>
        <v>4091</v>
      </c>
      <c r="E66" s="95">
        <f>100*D66/C66</f>
        <v>93.359196713829306</v>
      </c>
      <c r="F66" s="1">
        <f>SUM(F61:F65)</f>
        <v>4365</v>
      </c>
      <c r="G66" s="95">
        <f>100*F66/C66</f>
        <v>99.612049292560471</v>
      </c>
      <c r="H66" s="1">
        <f>SUM(H61:H65)</f>
        <v>4365</v>
      </c>
      <c r="I66" s="95">
        <f>100*H66/C66</f>
        <v>99.612049292560471</v>
      </c>
    </row>
    <row r="67" spans="1:9">
      <c r="A67" s="38"/>
      <c r="B67" s="1" t="s">
        <v>244</v>
      </c>
      <c r="C67" s="1">
        <f>C19-C66</f>
        <v>1809</v>
      </c>
      <c r="D67" s="1">
        <f>D19-D66</f>
        <v>1682</v>
      </c>
      <c r="E67" s="95">
        <f>100*D67/C67</f>
        <v>92.979546710889991</v>
      </c>
      <c r="F67" s="1">
        <f>F19-F66</f>
        <v>1800</v>
      </c>
      <c r="G67" s="95">
        <f>100*F67/C67</f>
        <v>99.50248756218906</v>
      </c>
      <c r="H67" s="1">
        <f>H19-H66</f>
        <v>1801</v>
      </c>
      <c r="I67" s="95">
        <f>100*H67/C67</f>
        <v>99.557766721945825</v>
      </c>
    </row>
    <row r="68" spans="1:9">
      <c r="A68" s="84"/>
    </row>
    <row r="69" spans="1:9">
      <c r="A69" s="146" t="s">
        <v>431</v>
      </c>
      <c r="B69" s="146"/>
    </row>
    <row r="71" spans="1:9">
      <c r="B71" s="5" t="s">
        <v>243</v>
      </c>
      <c r="C71" s="4">
        <v>102</v>
      </c>
      <c r="D71" s="4">
        <v>57</v>
      </c>
      <c r="E71" s="86">
        <v>55.9</v>
      </c>
      <c r="F71" s="4">
        <v>64</v>
      </c>
      <c r="G71" s="86">
        <v>62.7</v>
      </c>
      <c r="H71" s="4">
        <v>70</v>
      </c>
      <c r="I71" s="86">
        <v>68.599999999999994</v>
      </c>
    </row>
    <row r="72" spans="1:9">
      <c r="B72" s="98" t="s">
        <v>242</v>
      </c>
      <c r="C72" s="4">
        <v>370</v>
      </c>
      <c r="D72" s="4">
        <v>201</v>
      </c>
      <c r="E72" s="86">
        <v>54.3</v>
      </c>
      <c r="F72" s="4">
        <v>220</v>
      </c>
      <c r="G72" s="86">
        <v>59.5</v>
      </c>
      <c r="H72" s="4">
        <v>234</v>
      </c>
      <c r="I72" s="86">
        <v>63.2</v>
      </c>
    </row>
    <row r="73" spans="1:9">
      <c r="B73" s="94" t="s">
        <v>241</v>
      </c>
      <c r="C73" s="4">
        <v>85</v>
      </c>
      <c r="D73" s="4">
        <v>56</v>
      </c>
      <c r="E73" s="86">
        <v>65.900000000000006</v>
      </c>
      <c r="F73" s="4">
        <v>60</v>
      </c>
      <c r="G73" s="86">
        <v>70.599999999999994</v>
      </c>
      <c r="H73" s="4">
        <v>63</v>
      </c>
      <c r="I73" s="86">
        <v>74.099999999999994</v>
      </c>
    </row>
    <row r="74" spans="1:9">
      <c r="B74" s="94" t="s">
        <v>240</v>
      </c>
      <c r="C74" s="4">
        <v>38</v>
      </c>
      <c r="D74" s="4">
        <v>15</v>
      </c>
      <c r="E74" s="86">
        <v>39.5</v>
      </c>
      <c r="F74" s="4">
        <v>16</v>
      </c>
      <c r="G74" s="86">
        <v>42.1</v>
      </c>
      <c r="H74" s="4">
        <v>17</v>
      </c>
      <c r="I74" s="86">
        <v>44.7</v>
      </c>
    </row>
    <row r="75" spans="1:9">
      <c r="B75" s="94" t="s">
        <v>239</v>
      </c>
      <c r="C75" s="1">
        <f>SUM(C71:C74)</f>
        <v>595</v>
      </c>
      <c r="D75" s="1">
        <f>SUM(D71:D74)</f>
        <v>329</v>
      </c>
      <c r="E75" s="95">
        <f>100*D75/C75</f>
        <v>55.294117647058826</v>
      </c>
      <c r="F75" s="1">
        <f>SUM(F71:F74)</f>
        <v>360</v>
      </c>
      <c r="G75" s="95">
        <f>100*F75/C75</f>
        <v>60.504201680672267</v>
      </c>
      <c r="H75" s="1">
        <f>SUM(H71:H74)</f>
        <v>384</v>
      </c>
      <c r="I75" s="95">
        <f>100*H75/C75</f>
        <v>64.537815126050418</v>
      </c>
    </row>
    <row r="77" spans="1:9">
      <c r="B77" s="224" t="s">
        <v>238</v>
      </c>
      <c r="C77" s="224"/>
    </row>
    <row r="79" spans="1:9">
      <c r="B79" s="96" t="s">
        <v>237</v>
      </c>
    </row>
    <row r="81" spans="2:9">
      <c r="B81" s="4" t="s">
        <v>236</v>
      </c>
      <c r="C81" s="4">
        <v>46</v>
      </c>
      <c r="D81" s="4">
        <v>23</v>
      </c>
      <c r="E81" s="95">
        <v>50</v>
      </c>
      <c r="F81" s="4">
        <v>27</v>
      </c>
      <c r="G81" s="95">
        <v>58.7</v>
      </c>
      <c r="H81" s="4">
        <v>29</v>
      </c>
      <c r="I81" s="95">
        <v>63</v>
      </c>
    </row>
    <row r="82" spans="2:9">
      <c r="B82" s="4" t="s">
        <v>235</v>
      </c>
      <c r="C82" s="4">
        <v>47</v>
      </c>
      <c r="D82" s="4">
        <v>30</v>
      </c>
      <c r="E82" s="95">
        <v>63.8</v>
      </c>
      <c r="F82" s="4">
        <v>33</v>
      </c>
      <c r="G82" s="95">
        <v>70.2</v>
      </c>
      <c r="H82" s="4">
        <v>37</v>
      </c>
      <c r="I82" s="95">
        <v>78.7</v>
      </c>
    </row>
    <row r="83" spans="2:9">
      <c r="B83" s="5" t="s">
        <v>234</v>
      </c>
      <c r="C83" s="1">
        <f>SUM(C81:C82)</f>
        <v>93</v>
      </c>
      <c r="E83" s="95"/>
      <c r="G83" s="95"/>
      <c r="I83" s="95"/>
    </row>
    <row r="84" spans="2:9">
      <c r="E84" s="95"/>
      <c r="G84" s="95"/>
      <c r="I84" s="95"/>
    </row>
    <row r="85" spans="2:9">
      <c r="B85" s="93" t="s">
        <v>233</v>
      </c>
      <c r="E85" s="95"/>
      <c r="G85" s="95"/>
      <c r="I85" s="95"/>
    </row>
    <row r="86" spans="2:9">
      <c r="E86" s="95"/>
      <c r="G86" s="95"/>
      <c r="I86" s="95"/>
    </row>
    <row r="87" spans="2:9">
      <c r="B87" s="4" t="s">
        <v>232</v>
      </c>
      <c r="C87" s="4">
        <v>91</v>
      </c>
      <c r="D87" s="4">
        <v>40</v>
      </c>
      <c r="E87" s="95">
        <v>44</v>
      </c>
      <c r="F87" s="4">
        <v>45</v>
      </c>
      <c r="G87" s="95">
        <v>49.5</v>
      </c>
      <c r="H87" s="4">
        <v>48</v>
      </c>
      <c r="I87" s="95">
        <v>52.7</v>
      </c>
    </row>
    <row r="88" spans="2:9">
      <c r="B88" s="4" t="s">
        <v>231</v>
      </c>
      <c r="C88" s="4">
        <v>226</v>
      </c>
      <c r="D88" s="4">
        <v>144</v>
      </c>
      <c r="E88" s="95">
        <v>63.7</v>
      </c>
      <c r="F88" s="4">
        <v>158</v>
      </c>
      <c r="G88" s="95">
        <v>69.900000000000006</v>
      </c>
      <c r="H88" s="4">
        <v>163</v>
      </c>
      <c r="I88" s="95">
        <v>72.099999999999994</v>
      </c>
    </row>
    <row r="89" spans="2:9">
      <c r="B89" s="94" t="s">
        <v>230</v>
      </c>
      <c r="C89" s="1">
        <f>SUM(C87:C88)</f>
        <v>317</v>
      </c>
    </row>
    <row r="91" spans="2:9">
      <c r="B91" s="93" t="s">
        <v>229</v>
      </c>
    </row>
    <row r="93" spans="2:9">
      <c r="B93" s="4" t="s">
        <v>227</v>
      </c>
    </row>
    <row r="95" spans="2:9">
      <c r="B95" s="93" t="s">
        <v>228</v>
      </c>
    </row>
    <row r="97" spans="1:2">
      <c r="B97" s="4" t="s">
        <v>227</v>
      </c>
    </row>
    <row r="99" spans="1:2">
      <c r="A99" s="92" t="s">
        <v>50</v>
      </c>
    </row>
    <row r="100" spans="1:2">
      <c r="A100" s="160" t="s">
        <v>432</v>
      </c>
      <c r="B100" s="160"/>
    </row>
    <row r="102" spans="1:2">
      <c r="A102" s="161" t="s">
        <v>3</v>
      </c>
      <c r="B102" s="161"/>
    </row>
  </sheetData>
  <mergeCells count="19">
    <mergeCell ref="G1:H1"/>
    <mergeCell ref="A7:B7"/>
    <mergeCell ref="A102:B102"/>
    <mergeCell ref="A69:B69"/>
    <mergeCell ref="A1:E1"/>
    <mergeCell ref="A3:D3"/>
    <mergeCell ref="A4:B4"/>
    <mergeCell ref="A5:B5"/>
    <mergeCell ref="A6:B6"/>
    <mergeCell ref="D9:D12"/>
    <mergeCell ref="C9:C12"/>
    <mergeCell ref="B22:C22"/>
    <mergeCell ref="B77:C77"/>
    <mergeCell ref="A100:B100"/>
    <mergeCell ref="I9:I12"/>
    <mergeCell ref="H9:H12"/>
    <mergeCell ref="G9:G12"/>
    <mergeCell ref="F9:F12"/>
    <mergeCell ref="E9:E12"/>
  </mergeCells>
  <hyperlinks>
    <hyperlink ref="G1" location="Contents!A1" display="back to contents"/>
  </hyperlinks>
  <pageMargins left="0.23622047244094491" right="0.23622047244094491" top="0.74803149606299213" bottom="0.74803149606299213" header="0.31496062992125984" footer="0.31496062992125984"/>
  <pageSetup paperSize="9" scale="6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showGridLines="0" zoomScaleNormal="100" workbookViewId="0">
      <selection sqref="A1:F1"/>
    </sheetView>
  </sheetViews>
  <sheetFormatPr defaultRowHeight="12.75"/>
  <cols>
    <col min="1" max="1" width="5.140625" style="1" customWidth="1"/>
    <col min="2" max="2" width="106.85546875" style="2" customWidth="1"/>
    <col min="3" max="10" width="10.7109375" style="1" customWidth="1"/>
    <col min="11" max="11" width="3.140625" style="1" customWidth="1"/>
    <col min="12" max="13" width="10.7109375" style="1" customWidth="1"/>
    <col min="14" max="14" width="2.7109375" style="1" customWidth="1"/>
    <col min="15" max="15" width="25.7109375" style="1" customWidth="1"/>
    <col min="16" max="16" width="11.140625" style="1" customWidth="1"/>
    <col min="17" max="17" width="8.7109375" style="1" customWidth="1"/>
    <col min="18" max="18" width="9.7109375" style="1" customWidth="1"/>
    <col min="19" max="19" width="8.7109375" style="1" customWidth="1"/>
    <col min="20" max="20" width="6.7109375" style="1" customWidth="1"/>
    <col min="21" max="16384" width="9.140625" style="1"/>
  </cols>
  <sheetData>
    <row r="1" spans="1:9" ht="18" customHeight="1">
      <c r="A1" s="223" t="s">
        <v>332</v>
      </c>
      <c r="B1" s="223"/>
      <c r="C1" s="223"/>
      <c r="D1" s="223"/>
      <c r="E1" s="223"/>
      <c r="F1" s="223"/>
      <c r="H1" s="236" t="s">
        <v>443</v>
      </c>
      <c r="I1" s="236"/>
    </row>
    <row r="2" spans="1:9" ht="15" customHeight="1">
      <c r="A2" s="25"/>
    </row>
    <row r="3" spans="1:9" ht="15.75" customHeight="1">
      <c r="A3" s="146" t="s">
        <v>331</v>
      </c>
      <c r="B3" s="146"/>
      <c r="C3" s="146"/>
      <c r="D3" s="146"/>
      <c r="E3" s="146"/>
      <c r="F3" s="146"/>
      <c r="G3" s="146"/>
    </row>
    <row r="4" spans="1:9">
      <c r="A4" s="25"/>
    </row>
    <row r="5" spans="1:9" ht="15.75" customHeight="1">
      <c r="A5" s="146" t="s">
        <v>330</v>
      </c>
      <c r="B5" s="146"/>
    </row>
    <row r="6" spans="1:9">
      <c r="B6" s="5" t="s">
        <v>329</v>
      </c>
    </row>
    <row r="7" spans="1:9">
      <c r="B7" s="5" t="s">
        <v>328</v>
      </c>
    </row>
    <row r="8" spans="1:9">
      <c r="B8" s="5"/>
    </row>
    <row r="9" spans="1:9" ht="15.75" customHeight="1">
      <c r="A9" s="146" t="s">
        <v>327</v>
      </c>
      <c r="B9" s="146"/>
    </row>
    <row r="11" spans="1:9">
      <c r="A11" s="5" t="s">
        <v>326</v>
      </c>
    </row>
    <row r="12" spans="1:9">
      <c r="A12" s="5" t="s">
        <v>325</v>
      </c>
    </row>
    <row r="13" spans="1:9">
      <c r="A13" s="87" t="s">
        <v>324</v>
      </c>
    </row>
    <row r="14" spans="1:9">
      <c r="A14" s="87" t="s">
        <v>323</v>
      </c>
    </row>
    <row r="15" spans="1:9">
      <c r="A15" s="87" t="s">
        <v>322</v>
      </c>
    </row>
    <row r="16" spans="1:9">
      <c r="A16" s="5"/>
    </row>
    <row r="17" spans="1:14">
      <c r="A17" s="25"/>
      <c r="C17" s="31" t="s">
        <v>30</v>
      </c>
      <c r="D17" s="31" t="s">
        <v>30</v>
      </c>
      <c r="E17" s="31" t="s">
        <v>30</v>
      </c>
      <c r="F17" s="31" t="s">
        <v>30</v>
      </c>
      <c r="G17" s="44" t="s">
        <v>9</v>
      </c>
      <c r="H17" s="3" t="s">
        <v>321</v>
      </c>
      <c r="I17" s="3" t="s">
        <v>320</v>
      </c>
      <c r="J17" s="3" t="s">
        <v>319</v>
      </c>
      <c r="K17" s="3"/>
      <c r="L17" s="31" t="s">
        <v>30</v>
      </c>
      <c r="M17" s="3" t="s">
        <v>435</v>
      </c>
    </row>
    <row r="18" spans="1:14">
      <c r="A18" s="25"/>
      <c r="C18" s="31" t="s">
        <v>29</v>
      </c>
      <c r="D18" s="31" t="s">
        <v>9</v>
      </c>
      <c r="E18" s="31" t="s">
        <v>27</v>
      </c>
      <c r="F18" s="31" t="s">
        <v>25</v>
      </c>
      <c r="G18" s="31" t="s">
        <v>318</v>
      </c>
      <c r="H18" s="3" t="s">
        <v>312</v>
      </c>
      <c r="I18" s="3" t="s">
        <v>311</v>
      </c>
      <c r="J18" s="3" t="s">
        <v>310</v>
      </c>
      <c r="K18" s="3"/>
      <c r="L18" s="3"/>
      <c r="M18" s="3"/>
    </row>
    <row r="19" spans="1:14">
      <c r="A19" s="25"/>
      <c r="C19" s="31"/>
      <c r="D19" s="31" t="s">
        <v>308</v>
      </c>
      <c r="E19" s="31"/>
      <c r="F19" s="31"/>
      <c r="G19" s="109" t="s">
        <v>317</v>
      </c>
      <c r="H19" s="3" t="s">
        <v>316</v>
      </c>
      <c r="I19" s="3" t="s">
        <v>316</v>
      </c>
      <c r="J19" s="3" t="s">
        <v>316</v>
      </c>
      <c r="K19" s="3"/>
      <c r="L19" s="3"/>
      <c r="M19" s="3"/>
    </row>
    <row r="20" spans="1:14">
      <c r="A20" s="25"/>
      <c r="C20" s="31"/>
      <c r="D20" s="31"/>
      <c r="E20" s="31"/>
      <c r="F20" s="31"/>
      <c r="G20" s="109" t="s">
        <v>315</v>
      </c>
      <c r="H20" s="31" t="s">
        <v>314</v>
      </c>
      <c r="I20" s="31" t="s">
        <v>314</v>
      </c>
      <c r="J20" s="31" t="s">
        <v>314</v>
      </c>
      <c r="K20" s="31"/>
      <c r="L20" s="3"/>
      <c r="M20" s="31"/>
    </row>
    <row r="21" spans="1:14">
      <c r="A21" s="25"/>
      <c r="C21" s="31"/>
      <c r="D21" s="31"/>
      <c r="E21" s="31"/>
      <c r="F21" s="31"/>
      <c r="G21" s="109" t="s">
        <v>313</v>
      </c>
      <c r="H21" s="3" t="s">
        <v>312</v>
      </c>
      <c r="I21" s="3" t="s">
        <v>311</v>
      </c>
      <c r="J21" s="3" t="s">
        <v>310</v>
      </c>
      <c r="K21" s="3"/>
      <c r="L21" s="31"/>
      <c r="M21" s="3"/>
    </row>
    <row r="22" spans="1:14">
      <c r="A22" s="25"/>
      <c r="C22" s="31"/>
      <c r="D22" s="31"/>
      <c r="E22" s="31"/>
      <c r="F22" s="31"/>
      <c r="G22" s="109" t="s">
        <v>309</v>
      </c>
      <c r="H22" s="3" t="s">
        <v>308</v>
      </c>
      <c r="I22" s="3" t="s">
        <v>308</v>
      </c>
      <c r="J22" s="3" t="s">
        <v>308</v>
      </c>
      <c r="K22" s="3"/>
      <c r="L22" s="3"/>
      <c r="M22" s="3"/>
    </row>
    <row r="23" spans="1:14">
      <c r="A23" s="25"/>
      <c r="C23" s="31"/>
      <c r="D23" s="31"/>
      <c r="E23" s="31"/>
      <c r="F23" s="31"/>
      <c r="G23" s="31"/>
      <c r="H23" s="31"/>
      <c r="I23" s="31"/>
      <c r="J23" s="31"/>
      <c r="K23" s="31"/>
      <c r="L23" s="3"/>
      <c r="M23" s="31"/>
    </row>
    <row r="24" spans="1:14">
      <c r="A24" s="225" t="s">
        <v>307</v>
      </c>
      <c r="B24" s="225"/>
      <c r="C24" s="31"/>
      <c r="D24" s="31"/>
      <c r="E24" s="31"/>
      <c r="F24" s="31"/>
      <c r="G24" s="31"/>
      <c r="H24" s="31"/>
      <c r="I24" s="31"/>
      <c r="J24" s="31"/>
      <c r="K24" s="31"/>
      <c r="L24" s="31"/>
      <c r="M24" s="31"/>
    </row>
    <row r="25" spans="1:14">
      <c r="A25" s="25"/>
      <c r="C25" s="31"/>
      <c r="D25" s="31"/>
      <c r="E25" s="31"/>
      <c r="F25" s="31"/>
      <c r="G25" s="31"/>
      <c r="H25" s="31"/>
      <c r="I25" s="31"/>
      <c r="J25" s="31"/>
      <c r="K25" s="31"/>
      <c r="L25" s="31"/>
      <c r="M25" s="31"/>
    </row>
    <row r="26" spans="1:14">
      <c r="A26" s="5" t="s">
        <v>306</v>
      </c>
      <c r="B26" s="2" t="s">
        <v>305</v>
      </c>
      <c r="C26" s="15">
        <v>138131</v>
      </c>
      <c r="D26" s="15">
        <v>14668</v>
      </c>
      <c r="E26" s="15">
        <v>1360</v>
      </c>
      <c r="F26" s="15">
        <v>364</v>
      </c>
      <c r="G26" s="15">
        <v>1745</v>
      </c>
      <c r="H26" s="15">
        <v>323</v>
      </c>
      <c r="I26" s="15">
        <v>214</v>
      </c>
      <c r="J26" s="15">
        <v>122</v>
      </c>
      <c r="K26" s="15"/>
      <c r="L26" s="15">
        <v>156309</v>
      </c>
      <c r="M26" s="15">
        <v>923</v>
      </c>
    </row>
    <row r="27" spans="1:14">
      <c r="A27" s="5"/>
      <c r="C27" s="31"/>
      <c r="D27" s="31"/>
      <c r="E27" s="31"/>
      <c r="F27" s="31"/>
      <c r="G27" s="31"/>
      <c r="H27" s="31"/>
      <c r="I27" s="31"/>
      <c r="J27" s="31"/>
      <c r="K27" s="31"/>
      <c r="L27" s="15"/>
      <c r="M27" s="15"/>
      <c r="N27" s="31"/>
    </row>
    <row r="28" spans="1:14">
      <c r="A28" s="5" t="s">
        <v>304</v>
      </c>
      <c r="B28" s="2" t="s">
        <v>303</v>
      </c>
      <c r="C28" s="31"/>
      <c r="D28" s="31"/>
      <c r="E28" s="31"/>
      <c r="F28" s="31"/>
      <c r="G28" s="31"/>
      <c r="H28" s="31"/>
      <c r="I28" s="31"/>
      <c r="J28" s="31"/>
      <c r="K28" s="31"/>
      <c r="L28" s="15"/>
      <c r="M28" s="15"/>
      <c r="N28" s="31"/>
    </row>
    <row r="29" spans="1:14">
      <c r="A29" s="5"/>
      <c r="B29" s="2" t="s">
        <v>302</v>
      </c>
      <c r="C29" s="15">
        <v>4271</v>
      </c>
      <c r="D29" s="31">
        <v>752</v>
      </c>
      <c r="E29" s="31">
        <v>125</v>
      </c>
      <c r="F29" s="31">
        <v>28</v>
      </c>
      <c r="G29" s="31">
        <v>146</v>
      </c>
      <c r="H29" s="31">
        <v>42</v>
      </c>
      <c r="I29" s="31">
        <v>25</v>
      </c>
      <c r="J29" s="31">
        <v>22</v>
      </c>
      <c r="K29" s="31"/>
      <c r="L29" s="15">
        <v>5329</v>
      </c>
      <c r="M29" s="15">
        <v>132</v>
      </c>
      <c r="N29" s="31"/>
    </row>
    <row r="30" spans="1:14">
      <c r="A30" s="5"/>
      <c r="C30" s="31"/>
      <c r="D30" s="31"/>
      <c r="E30" s="31"/>
      <c r="F30" s="31"/>
      <c r="G30" s="31"/>
      <c r="L30" s="31"/>
      <c r="N30" s="31"/>
    </row>
    <row r="31" spans="1:14">
      <c r="A31" s="5" t="s">
        <v>301</v>
      </c>
      <c r="B31" s="108" t="s">
        <v>300</v>
      </c>
      <c r="C31" s="107">
        <f t="shared" ref="C31:J31" si="0">C26+C29</f>
        <v>142402</v>
      </c>
      <c r="D31" s="107">
        <f t="shared" si="0"/>
        <v>15420</v>
      </c>
      <c r="E31" s="107">
        <f t="shared" si="0"/>
        <v>1485</v>
      </c>
      <c r="F31" s="107">
        <f t="shared" si="0"/>
        <v>392</v>
      </c>
      <c r="G31" s="107">
        <f t="shared" si="0"/>
        <v>1891</v>
      </c>
      <c r="H31" s="107">
        <f t="shared" si="0"/>
        <v>365</v>
      </c>
      <c r="I31" s="107">
        <f t="shared" si="0"/>
        <v>239</v>
      </c>
      <c r="J31" s="107">
        <f t="shared" si="0"/>
        <v>144</v>
      </c>
      <c r="K31" s="107"/>
      <c r="L31" s="107">
        <f>L26+L29</f>
        <v>161638</v>
      </c>
      <c r="M31" s="107">
        <f>M26+M29</f>
        <v>1055</v>
      </c>
      <c r="N31" s="31"/>
    </row>
    <row r="32" spans="1:14">
      <c r="A32" s="5"/>
      <c r="C32" s="15"/>
      <c r="D32" s="31"/>
      <c r="E32" s="31"/>
      <c r="F32" s="31"/>
      <c r="G32" s="31"/>
      <c r="H32" s="31"/>
      <c r="I32" s="31"/>
      <c r="J32" s="31"/>
      <c r="K32" s="31"/>
      <c r="L32" s="107"/>
      <c r="M32" s="31"/>
      <c r="N32" s="31"/>
    </row>
    <row r="33" spans="1:14">
      <c r="A33" s="225" t="s">
        <v>299</v>
      </c>
      <c r="B33" s="225"/>
      <c r="C33" s="31"/>
      <c r="D33" s="31"/>
      <c r="E33" s="31"/>
      <c r="F33" s="31"/>
      <c r="G33" s="31"/>
      <c r="H33" s="31"/>
      <c r="I33" s="31"/>
      <c r="J33" s="31"/>
      <c r="K33" s="31"/>
      <c r="L33" s="31"/>
      <c r="M33" s="31"/>
      <c r="N33" s="31"/>
    </row>
    <row r="34" spans="1:14">
      <c r="A34" s="25"/>
      <c r="C34" s="31"/>
      <c r="D34" s="31"/>
      <c r="E34" s="31"/>
      <c r="F34" s="31"/>
      <c r="G34" s="31"/>
      <c r="H34" s="31"/>
      <c r="I34" s="31"/>
      <c r="J34" s="31"/>
      <c r="K34" s="31"/>
      <c r="L34" s="31"/>
      <c r="M34" s="31"/>
      <c r="N34" s="31"/>
    </row>
    <row r="35" spans="1:14">
      <c r="A35" s="5" t="s">
        <v>298</v>
      </c>
      <c r="B35" s="2" t="s">
        <v>297</v>
      </c>
      <c r="C35" s="15">
        <v>132376</v>
      </c>
      <c r="D35" s="15">
        <v>10091</v>
      </c>
      <c r="E35" s="15">
        <v>1635</v>
      </c>
      <c r="F35" s="15">
        <v>280</v>
      </c>
      <c r="G35" s="15">
        <v>866</v>
      </c>
      <c r="H35" s="15">
        <v>337</v>
      </c>
      <c r="I35" s="15">
        <v>170</v>
      </c>
      <c r="J35" s="15">
        <v>118</v>
      </c>
      <c r="K35" s="15"/>
      <c r="L35" s="15">
        <v>145313</v>
      </c>
      <c r="M35" s="15">
        <v>954</v>
      </c>
      <c r="N35" s="31"/>
    </row>
    <row r="36" spans="1:14">
      <c r="A36" s="5"/>
      <c r="C36" s="31"/>
      <c r="D36" s="15"/>
      <c r="E36" s="15"/>
      <c r="F36" s="15"/>
      <c r="G36" s="15"/>
      <c r="H36" s="15"/>
      <c r="I36" s="15"/>
      <c r="J36" s="15"/>
      <c r="K36" s="15"/>
      <c r="L36" s="15"/>
      <c r="M36" s="15"/>
      <c r="N36" s="31"/>
    </row>
    <row r="37" spans="1:14">
      <c r="A37" s="5" t="s">
        <v>296</v>
      </c>
      <c r="B37" s="2" t="s">
        <v>295</v>
      </c>
      <c r="C37" s="31"/>
      <c r="D37" s="15"/>
      <c r="E37" s="15"/>
      <c r="F37" s="15"/>
      <c r="G37" s="15"/>
      <c r="H37" s="15"/>
      <c r="I37" s="15"/>
      <c r="J37" s="15"/>
      <c r="K37" s="15"/>
      <c r="L37" s="15"/>
      <c r="M37" s="15"/>
      <c r="N37" s="31"/>
    </row>
    <row r="38" spans="1:14">
      <c r="A38" s="5"/>
      <c r="B38" s="2" t="s">
        <v>294</v>
      </c>
      <c r="C38" s="15">
        <v>13309</v>
      </c>
      <c r="D38" s="15">
        <v>2087</v>
      </c>
      <c r="E38" s="15">
        <v>218</v>
      </c>
      <c r="F38" s="15">
        <v>148</v>
      </c>
      <c r="G38" s="15">
        <v>339</v>
      </c>
      <c r="H38" s="15">
        <v>105</v>
      </c>
      <c r="I38" s="15">
        <v>56</v>
      </c>
      <c r="J38" s="15">
        <v>43</v>
      </c>
      <c r="K38" s="15"/>
      <c r="L38" s="15">
        <v>16123</v>
      </c>
      <c r="M38" s="15">
        <v>303</v>
      </c>
      <c r="N38" s="31"/>
    </row>
    <row r="39" spans="1:14">
      <c r="A39" s="5"/>
      <c r="C39" s="31"/>
      <c r="D39" s="31"/>
      <c r="E39" s="31"/>
      <c r="F39" s="31"/>
      <c r="G39" s="31"/>
      <c r="H39" s="31"/>
      <c r="I39" s="31"/>
      <c r="J39" s="31"/>
      <c r="K39" s="31"/>
      <c r="L39" s="15"/>
      <c r="M39" s="31"/>
      <c r="N39" s="31"/>
    </row>
    <row r="40" spans="1:14">
      <c r="A40" s="5" t="s">
        <v>293</v>
      </c>
      <c r="B40" s="108" t="s">
        <v>292</v>
      </c>
      <c r="C40" s="107">
        <f t="shared" ref="C40:J40" si="1">C35+C38</f>
        <v>145685</v>
      </c>
      <c r="D40" s="107">
        <f t="shared" si="1"/>
        <v>12178</v>
      </c>
      <c r="E40" s="107">
        <f t="shared" si="1"/>
        <v>1853</v>
      </c>
      <c r="F40" s="107">
        <f t="shared" si="1"/>
        <v>428</v>
      </c>
      <c r="G40" s="107">
        <f t="shared" si="1"/>
        <v>1205</v>
      </c>
      <c r="H40" s="107">
        <f t="shared" si="1"/>
        <v>442</v>
      </c>
      <c r="I40" s="107">
        <f t="shared" si="1"/>
        <v>226</v>
      </c>
      <c r="J40" s="107">
        <f t="shared" si="1"/>
        <v>161</v>
      </c>
      <c r="K40" s="107"/>
      <c r="L40" s="107">
        <f>L35+L38</f>
        <v>161436</v>
      </c>
      <c r="M40" s="107">
        <f>M35+M38</f>
        <v>1257</v>
      </c>
      <c r="N40" s="31"/>
    </row>
    <row r="41" spans="1:14">
      <c r="A41" s="5"/>
      <c r="C41" s="15"/>
      <c r="D41" s="31"/>
      <c r="E41" s="31"/>
      <c r="F41" s="31"/>
      <c r="G41" s="31"/>
      <c r="H41" s="31"/>
      <c r="I41" s="31"/>
      <c r="J41" s="31"/>
      <c r="K41" s="31"/>
      <c r="L41" s="31"/>
      <c r="M41" s="31"/>
      <c r="N41" s="31"/>
    </row>
    <row r="42" spans="1:14">
      <c r="A42" s="227" t="s">
        <v>291</v>
      </c>
      <c r="B42" s="227"/>
      <c r="C42" s="15"/>
      <c r="D42" s="31"/>
      <c r="E42" s="31"/>
      <c r="F42" s="31"/>
      <c r="G42" s="31"/>
      <c r="H42" s="31"/>
      <c r="I42" s="31"/>
      <c r="J42" s="31"/>
      <c r="K42" s="31"/>
      <c r="L42" s="31"/>
      <c r="M42" s="31"/>
      <c r="N42" s="31"/>
    </row>
    <row r="43" spans="1:14">
      <c r="A43" s="146" t="s">
        <v>290</v>
      </c>
      <c r="B43" s="146"/>
      <c r="C43" s="106">
        <f t="shared" ref="C43:J43" si="2">C31/C40</f>
        <v>0.97746507876583044</v>
      </c>
      <c r="D43" s="106">
        <f t="shared" si="2"/>
        <v>1.2662177697487271</v>
      </c>
      <c r="E43" s="106">
        <f t="shared" si="2"/>
        <v>0.80140313005936314</v>
      </c>
      <c r="F43" s="106">
        <f t="shared" si="2"/>
        <v>0.91588785046728971</v>
      </c>
      <c r="G43" s="106">
        <f t="shared" si="2"/>
        <v>1.5692946058091286</v>
      </c>
      <c r="H43" s="106">
        <f t="shared" si="2"/>
        <v>0.82579185520361986</v>
      </c>
      <c r="I43" s="106">
        <f t="shared" si="2"/>
        <v>1.0575221238938053</v>
      </c>
      <c r="J43" s="106">
        <f t="shared" si="2"/>
        <v>0.89440993788819878</v>
      </c>
      <c r="K43" s="106"/>
      <c r="L43" s="106">
        <f>L31/L40</f>
        <v>1.0012512698530687</v>
      </c>
      <c r="M43" s="106">
        <f>M31/M40</f>
        <v>0.83929992044550517</v>
      </c>
      <c r="N43" s="31"/>
    </row>
    <row r="44" spans="1:14">
      <c r="A44" s="226" t="s">
        <v>289</v>
      </c>
      <c r="B44" s="226"/>
      <c r="C44" s="15"/>
      <c r="D44" s="31"/>
      <c r="E44" s="31"/>
      <c r="F44" s="31"/>
      <c r="G44" s="31"/>
      <c r="H44" s="31"/>
      <c r="I44" s="31"/>
      <c r="J44" s="31"/>
      <c r="K44" s="31"/>
      <c r="L44" s="106"/>
      <c r="M44" s="31"/>
      <c r="N44" s="31"/>
    </row>
    <row r="45" spans="1:14">
      <c r="A45" s="226" t="s">
        <v>288</v>
      </c>
      <c r="B45" s="226"/>
      <c r="C45" s="15"/>
      <c r="D45" s="31"/>
      <c r="E45" s="31"/>
      <c r="F45" s="31"/>
      <c r="G45" s="31"/>
      <c r="H45" s="31"/>
      <c r="I45" s="31"/>
      <c r="J45" s="31"/>
      <c r="K45" s="31"/>
      <c r="L45" s="31"/>
      <c r="M45" s="31"/>
      <c r="N45" s="31"/>
    </row>
    <row r="46" spans="1:14">
      <c r="A46" s="5"/>
      <c r="C46" s="15"/>
      <c r="D46" s="31"/>
      <c r="E46" s="31"/>
      <c r="F46" s="31"/>
      <c r="G46" s="31"/>
      <c r="H46" s="31"/>
      <c r="I46" s="31"/>
      <c r="J46" s="31"/>
      <c r="K46" s="31"/>
      <c r="L46" s="31"/>
      <c r="M46" s="31"/>
      <c r="N46" s="31"/>
    </row>
    <row r="47" spans="1:14">
      <c r="A47" s="149" t="s">
        <v>287</v>
      </c>
      <c r="B47" s="149"/>
      <c r="C47" s="149"/>
      <c r="D47" s="149"/>
      <c r="E47" s="31"/>
      <c r="F47" s="31"/>
      <c r="G47" s="31"/>
      <c r="H47" s="31"/>
      <c r="I47" s="31"/>
      <c r="J47" s="31"/>
      <c r="K47" s="31"/>
      <c r="L47" s="31"/>
      <c r="M47" s="31"/>
      <c r="N47" s="31"/>
    </row>
    <row r="48" spans="1:14">
      <c r="A48" s="5"/>
      <c r="C48" s="15"/>
      <c r="D48" s="31"/>
      <c r="E48" s="31"/>
      <c r="F48" s="31"/>
      <c r="G48" s="31"/>
      <c r="H48" s="31"/>
      <c r="I48" s="31"/>
      <c r="J48" s="31"/>
      <c r="K48" s="31"/>
      <c r="L48" s="31"/>
      <c r="M48" s="31"/>
      <c r="N48" s="31"/>
    </row>
    <row r="49" spans="1:14">
      <c r="A49" s="5"/>
      <c r="B49" s="2" t="s">
        <v>286</v>
      </c>
      <c r="C49" s="15"/>
      <c r="D49" s="31"/>
      <c r="E49" s="31"/>
      <c r="F49" s="31"/>
      <c r="G49" s="31"/>
      <c r="H49" s="31"/>
      <c r="I49" s="31"/>
      <c r="J49" s="31"/>
      <c r="K49" s="31"/>
      <c r="L49" s="31"/>
      <c r="M49" s="31"/>
      <c r="N49" s="31"/>
    </row>
    <row r="50" spans="1:14">
      <c r="A50" s="5"/>
      <c r="B50" s="2" t="s">
        <v>285</v>
      </c>
      <c r="N50" s="31"/>
    </row>
    <row r="51" spans="1:14">
      <c r="A51" s="5"/>
      <c r="B51" s="105" t="s">
        <v>284</v>
      </c>
      <c r="C51" s="103">
        <f t="shared" ref="C51:J51" si="3">C29/C26</f>
        <v>3.0919923840412363E-2</v>
      </c>
      <c r="D51" s="103">
        <f t="shared" si="3"/>
        <v>5.1268066539405507E-2</v>
      </c>
      <c r="E51" s="103">
        <f t="shared" si="3"/>
        <v>9.1911764705882359E-2</v>
      </c>
      <c r="F51" s="103">
        <f t="shared" si="3"/>
        <v>7.6923076923076927E-2</v>
      </c>
      <c r="G51" s="103">
        <f t="shared" si="3"/>
        <v>8.3667621776504303E-2</v>
      </c>
      <c r="H51" s="103">
        <f t="shared" si="3"/>
        <v>0.13003095975232198</v>
      </c>
      <c r="I51" s="103">
        <f t="shared" si="3"/>
        <v>0.11682242990654206</v>
      </c>
      <c r="J51" s="103">
        <f t="shared" si="3"/>
        <v>0.18032786885245902</v>
      </c>
      <c r="K51" s="103"/>
      <c r="L51" s="103">
        <f>L29/L26</f>
        <v>3.4092726586440962E-2</v>
      </c>
      <c r="M51" s="103">
        <f>M29/M26</f>
        <v>0.14301191765980498</v>
      </c>
      <c r="N51" s="31"/>
    </row>
    <row r="52" spans="1:14">
      <c r="A52" s="5"/>
      <c r="B52" s="105"/>
      <c r="C52" s="103"/>
      <c r="D52" s="103"/>
      <c r="E52" s="103"/>
      <c r="F52" s="103"/>
      <c r="G52" s="103"/>
      <c r="H52" s="103"/>
      <c r="I52" s="103"/>
      <c r="J52" s="103"/>
      <c r="K52" s="103"/>
      <c r="L52" s="103"/>
      <c r="M52" s="103"/>
      <c r="N52" s="31"/>
    </row>
    <row r="53" spans="1:14">
      <c r="A53" s="5"/>
      <c r="B53" s="2" t="s">
        <v>283</v>
      </c>
      <c r="C53" s="103"/>
      <c r="D53" s="103"/>
      <c r="E53" s="103"/>
      <c r="F53" s="103"/>
      <c r="G53" s="103"/>
      <c r="H53" s="103"/>
      <c r="I53" s="103"/>
      <c r="J53" s="103"/>
      <c r="K53" s="103"/>
      <c r="L53" s="103"/>
      <c r="M53" s="103"/>
      <c r="N53" s="31"/>
    </row>
    <row r="54" spans="1:14">
      <c r="A54" s="5"/>
      <c r="B54" s="2" t="s">
        <v>282</v>
      </c>
      <c r="C54" s="103"/>
      <c r="D54" s="103"/>
      <c r="E54" s="103"/>
      <c r="F54" s="103"/>
      <c r="G54" s="103"/>
      <c r="H54" s="103"/>
      <c r="I54" s="103"/>
      <c r="J54" s="103"/>
      <c r="K54" s="103"/>
      <c r="L54" s="103"/>
      <c r="M54" s="103"/>
      <c r="N54" s="31"/>
    </row>
    <row r="55" spans="1:14">
      <c r="A55" s="5"/>
      <c r="B55" s="2" t="s">
        <v>281</v>
      </c>
      <c r="L55" s="103"/>
      <c r="N55" s="31"/>
    </row>
    <row r="56" spans="1:14">
      <c r="A56" s="5"/>
      <c r="B56" s="104" t="s">
        <v>280</v>
      </c>
      <c r="C56" s="103">
        <v>3.3000000000000002E-2</v>
      </c>
      <c r="D56" s="103">
        <v>8.1000000000000003E-2</v>
      </c>
      <c r="E56" s="103">
        <v>8.3000000000000004E-2</v>
      </c>
      <c r="F56" s="103">
        <v>0.11</v>
      </c>
      <c r="G56" s="103">
        <v>0.2</v>
      </c>
      <c r="H56" s="103">
        <v>0.14000000000000001</v>
      </c>
      <c r="I56" s="103">
        <v>0.17</v>
      </c>
      <c r="J56" s="103">
        <v>0.23</v>
      </c>
      <c r="K56" s="103"/>
      <c r="M56" s="103"/>
    </row>
    <row r="57" spans="1:14">
      <c r="A57" s="5"/>
      <c r="C57" s="73"/>
      <c r="L57" s="103"/>
    </row>
    <row r="58" spans="1:14">
      <c r="A58" s="161" t="s">
        <v>3</v>
      </c>
      <c r="B58" s="161"/>
    </row>
    <row r="60" spans="1:14" ht="109.5" customHeight="1"/>
  </sheetData>
  <mergeCells count="13">
    <mergeCell ref="H1:I1"/>
    <mergeCell ref="A33:B33"/>
    <mergeCell ref="A58:B58"/>
    <mergeCell ref="A47:D47"/>
    <mergeCell ref="A1:F1"/>
    <mergeCell ref="A3:G3"/>
    <mergeCell ref="A5:B5"/>
    <mergeCell ref="A9:B9"/>
    <mergeCell ref="A24:B24"/>
    <mergeCell ref="A44:B44"/>
    <mergeCell ref="A45:B45"/>
    <mergeCell ref="A43:B43"/>
    <mergeCell ref="A42:B42"/>
  </mergeCells>
  <hyperlinks>
    <hyperlink ref="H1" location="Contents!A1" display="back to contents"/>
  </hyperlinks>
  <pageMargins left="0.23622047244094491" right="0.23622047244094491" top="0.74803149606299213" bottom="0.74803149606299213" header="0.31496062992125984" footer="0.31496062992125984"/>
  <pageSetup paperSize="9" scale="6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showGridLines="0" zoomScaleNormal="100" workbookViewId="0">
      <selection sqref="A1:J1"/>
    </sheetView>
  </sheetViews>
  <sheetFormatPr defaultRowHeight="12.75"/>
  <cols>
    <col min="10" max="10" width="10" customWidth="1"/>
  </cols>
  <sheetData>
    <row r="1" spans="1:13" ht="18" customHeight="1">
      <c r="A1" s="228" t="s">
        <v>418</v>
      </c>
      <c r="B1" s="228"/>
      <c r="C1" s="228"/>
      <c r="D1" s="228"/>
      <c r="E1" s="228"/>
      <c r="F1" s="228"/>
      <c r="G1" s="228"/>
      <c r="H1" s="228"/>
      <c r="I1" s="228"/>
      <c r="J1" s="228"/>
      <c r="K1" s="129"/>
      <c r="L1" s="237" t="s">
        <v>443</v>
      </c>
      <c r="M1" s="237"/>
    </row>
    <row r="2" spans="1:13" ht="15" customHeight="1"/>
    <row r="3" spans="1:13" s="138" customFormat="1" ht="15" customHeight="1">
      <c r="A3" s="230" t="s">
        <v>417</v>
      </c>
      <c r="B3" s="230"/>
      <c r="C3" s="230"/>
      <c r="D3" s="230"/>
      <c r="E3" s="230"/>
      <c r="F3" s="230"/>
      <c r="G3" s="230"/>
      <c r="H3" s="230"/>
      <c r="I3" s="230"/>
    </row>
    <row r="4" spans="1:13" s="138" customFormat="1">
      <c r="A4" s="230"/>
      <c r="B4" s="230"/>
      <c r="C4" s="230"/>
      <c r="D4" s="230"/>
      <c r="E4" s="230"/>
      <c r="F4" s="230"/>
      <c r="G4" s="230"/>
      <c r="H4" s="230"/>
      <c r="I4" s="230"/>
    </row>
    <row r="5" spans="1:13" ht="12.75" customHeight="1">
      <c r="A5" s="229" t="s">
        <v>416</v>
      </c>
      <c r="B5" s="229"/>
      <c r="C5" s="229"/>
      <c r="D5" s="229"/>
      <c r="E5" s="229"/>
      <c r="F5" s="229"/>
      <c r="G5" s="229"/>
      <c r="H5" s="229"/>
      <c r="I5" s="229"/>
      <c r="J5" s="229"/>
      <c r="K5" s="128"/>
    </row>
    <row r="6" spans="1:13">
      <c r="A6" s="230" t="s">
        <v>0</v>
      </c>
      <c r="B6" s="230"/>
      <c r="C6" s="230"/>
      <c r="D6" s="230"/>
      <c r="E6" s="230"/>
      <c r="F6" s="230"/>
      <c r="G6" s="230"/>
      <c r="H6" s="230"/>
      <c r="I6" s="230"/>
      <c r="J6" s="230"/>
      <c r="K6" s="128"/>
    </row>
    <row r="7" spans="1:13">
      <c r="A7" s="230" t="s">
        <v>1</v>
      </c>
      <c r="B7" s="230"/>
      <c r="C7" s="230"/>
      <c r="D7" s="230"/>
      <c r="E7" s="230"/>
      <c r="F7" s="230"/>
      <c r="G7" s="230"/>
      <c r="H7" s="230"/>
      <c r="I7" s="230"/>
      <c r="J7" s="230"/>
      <c r="K7" s="128"/>
    </row>
    <row r="8" spans="1:13">
      <c r="A8" s="230" t="s">
        <v>2</v>
      </c>
      <c r="B8" s="230"/>
      <c r="C8" s="230"/>
      <c r="D8" s="230"/>
      <c r="E8" s="230"/>
      <c r="F8" s="230"/>
      <c r="G8" s="230"/>
      <c r="H8" s="230"/>
      <c r="I8" s="230"/>
      <c r="J8" s="230"/>
      <c r="K8" s="128"/>
    </row>
    <row r="9" spans="1:13">
      <c r="A9" s="230" t="s">
        <v>415</v>
      </c>
      <c r="B9" s="230"/>
      <c r="C9" s="230"/>
      <c r="D9" s="230"/>
      <c r="E9" s="230"/>
      <c r="F9" s="230"/>
      <c r="G9" s="230"/>
      <c r="H9" s="230"/>
      <c r="I9" s="230"/>
      <c r="J9" s="230"/>
      <c r="K9" s="128"/>
    </row>
    <row r="69" spans="1:3">
      <c r="A69" s="144" t="s">
        <v>3</v>
      </c>
      <c r="B69" s="144"/>
      <c r="C69" s="144"/>
    </row>
  </sheetData>
  <mergeCells count="9">
    <mergeCell ref="L1:M1"/>
    <mergeCell ref="A1:J1"/>
    <mergeCell ref="A69:C69"/>
    <mergeCell ref="A5:J5"/>
    <mergeCell ref="A6:J6"/>
    <mergeCell ref="A7:J7"/>
    <mergeCell ref="A8:J8"/>
    <mergeCell ref="A9:J9"/>
    <mergeCell ref="A3:I4"/>
  </mergeCells>
  <hyperlinks>
    <hyperlink ref="L1" location="Contents!A1" display="back to contents"/>
  </hyperlinks>
  <pageMargins left="0.70866141732283472" right="0.70866141732283472" top="0.74803149606299213" bottom="0.74803149606299213" header="0.31496062992125984" footer="0.31496062992125984"/>
  <pageSetup paperSize="9" scale="8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zoomScaleNormal="100" workbookViewId="0">
      <selection sqref="A1:K1"/>
    </sheetView>
  </sheetViews>
  <sheetFormatPr defaultRowHeight="12.75"/>
  <cols>
    <col min="1" max="1" width="3.5703125" customWidth="1"/>
    <col min="2" max="2" width="10.140625" customWidth="1"/>
  </cols>
  <sheetData>
    <row r="1" spans="1:14" ht="18" customHeight="1">
      <c r="A1" s="142" t="s">
        <v>374</v>
      </c>
      <c r="B1" s="142"/>
      <c r="C1" s="142"/>
      <c r="D1" s="142"/>
      <c r="E1" s="142"/>
      <c r="F1" s="142"/>
      <c r="G1" s="142"/>
      <c r="H1" s="142"/>
      <c r="I1" s="142"/>
      <c r="J1" s="142"/>
      <c r="K1" s="142"/>
      <c r="M1" s="237" t="s">
        <v>443</v>
      </c>
      <c r="N1" s="237"/>
    </row>
    <row r="2" spans="1:14" ht="15" customHeight="1"/>
    <row r="3" spans="1:14" ht="15" customHeight="1">
      <c r="B3" s="167" t="s">
        <v>373</v>
      </c>
      <c r="C3" s="156" t="s">
        <v>372</v>
      </c>
      <c r="D3" s="156" t="s">
        <v>371</v>
      </c>
      <c r="E3" s="156" t="s">
        <v>370</v>
      </c>
      <c r="F3" s="156" t="s">
        <v>369</v>
      </c>
      <c r="G3" s="156" t="s">
        <v>436</v>
      </c>
    </row>
    <row r="4" spans="1:14" ht="15" customHeight="1">
      <c r="B4" s="167"/>
      <c r="C4" s="156"/>
      <c r="D4" s="156"/>
      <c r="E4" s="156"/>
      <c r="F4" s="156"/>
      <c r="G4" s="156"/>
    </row>
    <row r="5" spans="1:14" ht="15" customHeight="1">
      <c r="B5" s="167"/>
      <c r="C5" s="156"/>
      <c r="D5" s="156"/>
      <c r="E5" s="156"/>
      <c r="F5" s="156"/>
      <c r="G5" s="156"/>
    </row>
    <row r="6" spans="1:14" ht="15" customHeight="1">
      <c r="B6" s="167"/>
      <c r="C6" s="156"/>
      <c r="D6" s="156"/>
      <c r="E6" s="156"/>
      <c r="F6" s="156"/>
      <c r="G6" s="156"/>
    </row>
    <row r="7" spans="1:14">
      <c r="B7" s="167"/>
      <c r="C7" s="156"/>
      <c r="D7" s="156"/>
      <c r="E7" s="156"/>
      <c r="F7" s="156"/>
      <c r="G7" s="156"/>
    </row>
    <row r="8" spans="1:14">
      <c r="B8" s="125" t="s">
        <v>368</v>
      </c>
      <c r="C8" s="55">
        <v>0.95676046671242276</v>
      </c>
      <c r="D8" s="55"/>
      <c r="E8" s="55">
        <v>0.99862731640356894</v>
      </c>
      <c r="F8" s="55"/>
      <c r="G8" s="55">
        <v>0.99862731640356894</v>
      </c>
    </row>
    <row r="9" spans="1:14">
      <c r="B9" s="125" t="s">
        <v>367</v>
      </c>
      <c r="C9" s="55">
        <v>0.95823575331772048</v>
      </c>
      <c r="D9" s="55"/>
      <c r="E9" s="55">
        <v>0.99804839968774395</v>
      </c>
      <c r="F9" s="55"/>
      <c r="G9" s="55">
        <v>0.99804839968774395</v>
      </c>
    </row>
    <row r="10" spans="1:14">
      <c r="B10" s="125" t="s">
        <v>366</v>
      </c>
      <c r="C10" s="55">
        <v>0.95614366729678635</v>
      </c>
      <c r="D10" s="55">
        <v>0.95430365015414564</v>
      </c>
      <c r="E10" s="55">
        <v>0.99621928166351603</v>
      </c>
      <c r="F10" s="55">
        <v>0.99743040172137509</v>
      </c>
      <c r="G10" s="55">
        <v>0.99621928166351603</v>
      </c>
    </row>
    <row r="11" spans="1:14">
      <c r="B11" s="125" t="s">
        <v>365</v>
      </c>
      <c r="C11" s="55">
        <v>0.95264317180616742</v>
      </c>
      <c r="D11" s="55">
        <v>0.95168395117785809</v>
      </c>
      <c r="E11" s="55">
        <v>0.99669603524229078</v>
      </c>
      <c r="F11" s="55">
        <v>0.99762445554327717</v>
      </c>
      <c r="G11" s="55">
        <v>0.99706314243759175</v>
      </c>
    </row>
    <row r="12" spans="1:14">
      <c r="B12" s="125" t="s">
        <v>364</v>
      </c>
      <c r="C12" s="55">
        <v>0.94773519163763065</v>
      </c>
      <c r="D12" s="55">
        <v>0.95030665988337526</v>
      </c>
      <c r="E12" s="55">
        <v>0.9975609756097561</v>
      </c>
      <c r="F12" s="55">
        <v>0.99717859164525691</v>
      </c>
      <c r="G12" s="55">
        <v>0.9975609756097561</v>
      </c>
    </row>
    <row r="13" spans="1:14">
      <c r="B13" s="125" t="s">
        <v>363</v>
      </c>
      <c r="C13" s="55">
        <v>0.94366197183098588</v>
      </c>
      <c r="D13" s="55">
        <v>0.94916313169125277</v>
      </c>
      <c r="E13" s="55">
        <v>0.99959758551307842</v>
      </c>
      <c r="F13" s="55">
        <v>0.99746997930945547</v>
      </c>
      <c r="G13" s="55">
        <v>0.99959758551307842</v>
      </c>
    </row>
    <row r="14" spans="1:14">
      <c r="B14" s="125" t="s">
        <v>362</v>
      </c>
      <c r="C14" s="55">
        <v>0.951349296845306</v>
      </c>
      <c r="D14" s="55">
        <v>0.94828253045631317</v>
      </c>
      <c r="E14" s="55">
        <v>0.99581908019764354</v>
      </c>
      <c r="F14" s="55">
        <v>0.99746824638108011</v>
      </c>
      <c r="G14" s="55">
        <v>0.99619916381603957</v>
      </c>
    </row>
    <row r="15" spans="1:14">
      <c r="B15" s="125" t="s">
        <v>361</v>
      </c>
      <c r="C15" s="55">
        <v>0.95042602633617346</v>
      </c>
      <c r="D15" s="55">
        <v>0.94738894394013362</v>
      </c>
      <c r="E15" s="55">
        <v>0.99767621998450817</v>
      </c>
      <c r="F15" s="55">
        <v>0.99713581885994906</v>
      </c>
      <c r="G15" s="55">
        <v>0.99767621998450817</v>
      </c>
    </row>
    <row r="16" spans="1:14">
      <c r="B16" s="125" t="s">
        <v>360</v>
      </c>
      <c r="C16" s="55">
        <v>0.94824016563146996</v>
      </c>
      <c r="D16" s="55">
        <v>0.94750971141745199</v>
      </c>
      <c r="E16" s="55">
        <v>0.99668737060041412</v>
      </c>
      <c r="F16" s="55">
        <v>0.99664466903135973</v>
      </c>
      <c r="G16" s="55">
        <v>0.99710144927536237</v>
      </c>
    </row>
    <row r="17" spans="2:7">
      <c r="B17" s="125" t="s">
        <v>359</v>
      </c>
      <c r="C17" s="55">
        <v>0.9432672590567327</v>
      </c>
      <c r="D17" s="55">
        <v>0.94765563781301376</v>
      </c>
      <c r="E17" s="55">
        <v>0.99589883800410117</v>
      </c>
      <c r="F17" s="55">
        <v>0.99705802001085853</v>
      </c>
      <c r="G17" s="55">
        <v>0.99624060150375937</v>
      </c>
    </row>
    <row r="18" spans="2:7">
      <c r="B18" s="125" t="s">
        <v>358</v>
      </c>
      <c r="C18" s="55">
        <v>0.94426580921757775</v>
      </c>
      <c r="D18" s="55">
        <v>0.94852404821849579</v>
      </c>
      <c r="E18" s="55">
        <v>0.99714183637013221</v>
      </c>
      <c r="F18" s="55">
        <v>0.99717705431992054</v>
      </c>
      <c r="G18" s="55">
        <v>0.99749910682386567</v>
      </c>
    </row>
    <row r="19" spans="2:7">
      <c r="B19" s="125" t="s">
        <v>357</v>
      </c>
      <c r="C19" s="55">
        <v>0.95207892882311485</v>
      </c>
      <c r="D19" s="55">
        <v>0.94791810507768814</v>
      </c>
      <c r="E19" s="55">
        <v>0.9978858350951374</v>
      </c>
      <c r="F19" s="55">
        <v>0.99754930443786394</v>
      </c>
      <c r="G19" s="55">
        <v>0.9978858350951374</v>
      </c>
    </row>
    <row r="20" spans="2:7">
      <c r="B20" s="125" t="s">
        <v>356</v>
      </c>
      <c r="C20" s="55">
        <v>0.95476807836358402</v>
      </c>
      <c r="D20" s="55">
        <v>0.94940446194919659</v>
      </c>
      <c r="E20" s="55">
        <v>0.99827139152981847</v>
      </c>
      <c r="F20" s="55">
        <v>0.99800161925058306</v>
      </c>
      <c r="G20" s="55">
        <v>0.99855949294151536</v>
      </c>
    </row>
    <row r="21" spans="2:7">
      <c r="B21" s="125" t="s">
        <v>355</v>
      </c>
      <c r="C21" s="55">
        <v>0.94521044992743108</v>
      </c>
      <c r="D21" s="55">
        <v>0.95111553344964028</v>
      </c>
      <c r="E21" s="55">
        <v>0.99854862119013066</v>
      </c>
      <c r="F21" s="55">
        <v>0.99799945535558121</v>
      </c>
      <c r="G21" s="55">
        <v>0.99854862119013066</v>
      </c>
    </row>
    <row r="22" spans="2:7">
      <c r="B22" s="125" t="s">
        <v>354</v>
      </c>
      <c r="C22" s="55">
        <v>0.95069904341427525</v>
      </c>
      <c r="D22" s="55">
        <v>0.95091713898936503</v>
      </c>
      <c r="E22" s="55">
        <v>0.99816041206769679</v>
      </c>
      <c r="F22" s="55">
        <v>0.99820489703220583</v>
      </c>
      <c r="G22" s="55">
        <v>0.99816041206769679</v>
      </c>
    </row>
    <row r="23" spans="2:7">
      <c r="B23" s="125" t="s">
        <v>353</v>
      </c>
      <c r="C23" s="55">
        <v>0.952821166719796</v>
      </c>
      <c r="D23" s="55">
        <v>0.94916854423715036</v>
      </c>
      <c r="E23" s="55">
        <v>0.99713101689512273</v>
      </c>
      <c r="F23" s="55">
        <v>0.99821589069276939</v>
      </c>
      <c r="G23" s="55">
        <v>0.9974497927956647</v>
      </c>
    </row>
    <row r="24" spans="2:7">
      <c r="B24" s="125" t="s">
        <v>352</v>
      </c>
      <c r="C24" s="55">
        <v>0.95108695652173914</v>
      </c>
      <c r="D24" s="55">
        <v>0.95140003915732463</v>
      </c>
      <c r="E24" s="55">
        <v>0.99891304347826082</v>
      </c>
      <c r="F24" s="55">
        <v>0.99811308469373683</v>
      </c>
      <c r="G24" s="55">
        <v>0.99891304347826082</v>
      </c>
    </row>
    <row r="25" spans="2:7">
      <c r="B25" s="125" t="s">
        <v>351</v>
      </c>
      <c r="C25" s="55">
        <v>0.94602510460251044</v>
      </c>
      <c r="D25" s="55">
        <v>0.95067597983941443</v>
      </c>
      <c r="E25" s="55">
        <v>0.99832635983263596</v>
      </c>
      <c r="F25" s="55">
        <v>0.99797295824971499</v>
      </c>
      <c r="G25" s="55">
        <v>0.99832635983263596</v>
      </c>
    </row>
    <row r="26" spans="2:7">
      <c r="B26" s="125" t="s">
        <v>350</v>
      </c>
      <c r="C26" s="55">
        <v>0.95636792452830188</v>
      </c>
      <c r="D26" s="55">
        <v>0.94904791670822131</v>
      </c>
      <c r="E26" s="55">
        <v>0.99803459119496851</v>
      </c>
      <c r="F26" s="55">
        <v>0.99846164848771168</v>
      </c>
      <c r="G26" s="55">
        <v>0.99803459119496851</v>
      </c>
    </row>
    <row r="27" spans="2:7">
      <c r="B27" s="125" t="s">
        <v>349</v>
      </c>
      <c r="C27" s="55">
        <v>0.94707874682472482</v>
      </c>
      <c r="D27" s="55">
        <v>0.94611866099709374</v>
      </c>
      <c r="E27" s="55">
        <v>0.99745977984758682</v>
      </c>
      <c r="F27" s="55">
        <v>0.99818468950957373</v>
      </c>
      <c r="G27" s="55">
        <v>0.99788314987298898</v>
      </c>
    </row>
    <row r="28" spans="2:7">
      <c r="B28" s="125" t="s">
        <v>348</v>
      </c>
      <c r="C28" s="55">
        <v>0.94468085106382982</v>
      </c>
      <c r="D28" s="55">
        <v>0.94555177237231136</v>
      </c>
      <c r="E28" s="55">
        <v>0.99957446808510642</v>
      </c>
      <c r="F28" s="55">
        <v>0.99813031248468076</v>
      </c>
      <c r="G28" s="55">
        <v>1</v>
      </c>
    </row>
    <row r="29" spans="2:7">
      <c r="B29" s="125" t="s">
        <v>347</v>
      </c>
      <c r="C29" s="55">
        <v>0.93644067796610164</v>
      </c>
      <c r="D29" s="55">
        <v>0.94400542799091602</v>
      </c>
      <c r="E29" s="55">
        <v>0.99752824858757061</v>
      </c>
      <c r="F29" s="55">
        <v>0.9980274679261687</v>
      </c>
      <c r="G29" s="55">
        <v>0.9978813559322034</v>
      </c>
    </row>
    <row r="30" spans="2:7">
      <c r="B30" s="125" t="s">
        <v>346</v>
      </c>
      <c r="C30" s="55">
        <v>0.9431906614785992</v>
      </c>
      <c r="D30" s="55">
        <v>0.94509307027181177</v>
      </c>
      <c r="E30" s="55">
        <v>0.99805447470817121</v>
      </c>
      <c r="F30" s="55">
        <v>0.99824989967532329</v>
      </c>
      <c r="G30" s="55">
        <v>0.99844357976653697</v>
      </c>
    </row>
    <row r="31" spans="2:7">
      <c r="B31" s="125" t="s">
        <v>345</v>
      </c>
      <c r="C31" s="55">
        <v>0.94863620262132486</v>
      </c>
      <c r="D31" s="55">
        <v>0.94445437080272288</v>
      </c>
      <c r="E31" s="55">
        <v>0.99752036840240876</v>
      </c>
      <c r="F31" s="55">
        <v>0.99780650473704868</v>
      </c>
      <c r="G31" s="55">
        <v>0.99752036840240876</v>
      </c>
    </row>
    <row r="32" spans="2:7">
      <c r="B32" s="125" t="s">
        <v>344</v>
      </c>
      <c r="C32" s="55">
        <v>0.9525169582292039</v>
      </c>
      <c r="D32" s="55">
        <v>0.9456585877222482</v>
      </c>
      <c r="E32" s="55">
        <v>0.99857193859335946</v>
      </c>
      <c r="F32" s="55">
        <v>0.99749968968814362</v>
      </c>
      <c r="G32" s="55">
        <v>0.99928596929667979</v>
      </c>
    </row>
    <row r="33" spans="1:7">
      <c r="B33" s="125" t="s">
        <v>343</v>
      </c>
      <c r="C33" s="55">
        <v>0.94148735371838432</v>
      </c>
      <c r="D33" s="55">
        <v>0.94558758592671643</v>
      </c>
      <c r="E33" s="55">
        <v>0.99735749339373347</v>
      </c>
      <c r="F33" s="55">
        <v>0.99721184852612565</v>
      </c>
      <c r="G33" s="55">
        <v>0.99811249528123824</v>
      </c>
    </row>
    <row r="34" spans="1:7">
      <c r="B34" s="125" t="s">
        <v>342</v>
      </c>
      <c r="C34" s="55">
        <v>0.94246176256372904</v>
      </c>
      <c r="D34" s="55">
        <v>0.94315106077535871</v>
      </c>
      <c r="E34" s="55">
        <v>0.99599417334304441</v>
      </c>
      <c r="F34" s="55">
        <v>0.99702284333879443</v>
      </c>
      <c r="G34" s="55">
        <v>0.99635833940276763</v>
      </c>
    </row>
    <row r="35" spans="1:7">
      <c r="B35" s="125" t="s">
        <v>341</v>
      </c>
      <c r="C35" s="55">
        <v>0.94283565250094026</v>
      </c>
      <c r="D35" s="55">
        <v>0.94173711959080963</v>
      </c>
      <c r="E35" s="55">
        <v>0.99661526889808194</v>
      </c>
      <c r="F35" s="55">
        <v>0.99714800636220047</v>
      </c>
      <c r="G35" s="55">
        <v>0.99736743136517492</v>
      </c>
    </row>
    <row r="36" spans="1:7">
      <c r="B36" s="125" t="s">
        <v>340</v>
      </c>
      <c r="C36" s="55">
        <v>0.93645357686453579</v>
      </c>
      <c r="D36" s="55">
        <v>0.94171032553886191</v>
      </c>
      <c r="E36" s="55">
        <v>0.99657534246575341</v>
      </c>
      <c r="F36" s="55">
        <v>0.99730056783382959</v>
      </c>
      <c r="G36" s="55">
        <v>0.99657534246575341</v>
      </c>
    </row>
    <row r="37" spans="1:7">
      <c r="B37" s="125" t="s">
        <v>339</v>
      </c>
      <c r="C37" s="55">
        <v>0.9454472523064581</v>
      </c>
      <c r="D37" s="55">
        <v>0.93943052944794625</v>
      </c>
      <c r="E37" s="55">
        <v>0.9991977537103891</v>
      </c>
      <c r="F37" s="55">
        <v>0.99785552881561057</v>
      </c>
      <c r="G37" s="55">
        <v>0.99959887685519455</v>
      </c>
    </row>
    <row r="38" spans="1:7">
      <c r="B38" s="125" t="s">
        <v>338</v>
      </c>
      <c r="C38" s="55">
        <v>0.94135338345864661</v>
      </c>
      <c r="D38" s="55">
        <v>0.93887113589166538</v>
      </c>
      <c r="E38" s="55">
        <v>0.99812030075187974</v>
      </c>
      <c r="F38" s="55">
        <v>0.99814562784063621</v>
      </c>
      <c r="G38" s="55">
        <v>0.99849624060150377</v>
      </c>
    </row>
    <row r="39" spans="1:7">
      <c r="B39" s="125" t="s">
        <v>337</v>
      </c>
      <c r="C39" s="55">
        <v>0.93106278210915061</v>
      </c>
      <c r="D39" s="55">
        <v>0.94162913311444352</v>
      </c>
      <c r="E39" s="55">
        <v>0.9987689782519491</v>
      </c>
      <c r="F39" s="55">
        <v>0.99848261223544676</v>
      </c>
      <c r="G39" s="55">
        <v>0.9987689782519491</v>
      </c>
    </row>
    <row r="40" spans="1:7">
      <c r="B40" s="125" t="s">
        <v>336</v>
      </c>
      <c r="C40" s="55">
        <v>0.94003868471953578</v>
      </c>
      <c r="D40" s="55">
        <v>0.94123844906779586</v>
      </c>
      <c r="E40" s="55">
        <v>0.99806576402321079</v>
      </c>
      <c r="F40" s="55">
        <v>0.99808595842930214</v>
      </c>
      <c r="G40" s="55">
        <v>0.99806576402321079</v>
      </c>
    </row>
    <row r="41" spans="1:7">
      <c r="B41" s="125" t="s">
        <v>335</v>
      </c>
      <c r="C41" s="55">
        <v>0.95024356297842727</v>
      </c>
      <c r="D41" s="55">
        <v>0.94090868283732676</v>
      </c>
      <c r="E41" s="55">
        <v>0.9982602644398052</v>
      </c>
      <c r="F41" s="55">
        <v>0.99803983014507014</v>
      </c>
      <c r="G41" s="55">
        <v>0.9982602644398052</v>
      </c>
    </row>
    <row r="42" spans="1:7">
      <c r="B42" s="125" t="s">
        <v>334</v>
      </c>
      <c r="C42" s="55">
        <v>0.94349383207321924</v>
      </c>
      <c r="D42" s="55"/>
      <c r="E42" s="55">
        <v>0.99721448467966578</v>
      </c>
      <c r="F42" s="55"/>
      <c r="G42" s="55">
        <v>0.99721448467966578</v>
      </c>
    </row>
    <row r="43" spans="1:7">
      <c r="B43" s="125" t="s">
        <v>333</v>
      </c>
      <c r="C43" s="55">
        <v>0.9397045523063009</v>
      </c>
      <c r="D43" s="55"/>
      <c r="E43" s="55">
        <v>0.99788965933072049</v>
      </c>
      <c r="F43" s="55"/>
      <c r="G43" s="55">
        <v>0.99788965933072049</v>
      </c>
    </row>
    <row r="45" spans="1:7">
      <c r="A45" s="144" t="s">
        <v>3</v>
      </c>
      <c r="B45" s="201"/>
      <c r="C45" s="201"/>
      <c r="D45" s="201"/>
    </row>
  </sheetData>
  <mergeCells count="9">
    <mergeCell ref="M1:N1"/>
    <mergeCell ref="A1:K1"/>
    <mergeCell ref="A45:D45"/>
    <mergeCell ref="B3:B7"/>
    <mergeCell ref="C3:C7"/>
    <mergeCell ref="D3:D7"/>
    <mergeCell ref="E3:E7"/>
    <mergeCell ref="F3:F7"/>
    <mergeCell ref="G3:G7"/>
  </mergeCells>
  <hyperlinks>
    <hyperlink ref="M1" location="Contents!A1" display="back to contents"/>
  </hyperlinks>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5"/>
  <sheetViews>
    <sheetView showGridLines="0" zoomScaleNormal="100" workbookViewId="0">
      <selection sqref="A1:G1"/>
    </sheetView>
  </sheetViews>
  <sheetFormatPr defaultRowHeight="12.75"/>
  <cols>
    <col min="1" max="1" width="10.85546875" style="2" customWidth="1"/>
    <col min="2" max="2" width="10.7109375" style="2" customWidth="1"/>
    <col min="3" max="3" width="7" style="1" customWidth="1"/>
    <col min="4" max="5" width="19.42578125" style="1" bestFit="1" customWidth="1"/>
    <col min="6" max="6" width="16" style="1" customWidth="1"/>
    <col min="7" max="7" width="18.42578125" style="1" bestFit="1" customWidth="1"/>
    <col min="8" max="8" width="19.28515625" style="1" customWidth="1"/>
    <col min="9" max="9" width="21.42578125" style="1" customWidth="1"/>
    <col min="10" max="10" width="7.7109375" style="1" customWidth="1"/>
    <col min="11" max="11" width="8" style="1" bestFit="1" customWidth="1"/>
    <col min="12" max="12" width="10.85546875" style="1" customWidth="1"/>
    <col min="13" max="13" width="8.42578125" style="1" customWidth="1"/>
    <col min="14" max="14" width="1.5703125" style="1" customWidth="1"/>
    <col min="15" max="16384" width="9.140625" style="1"/>
  </cols>
  <sheetData>
    <row r="1" spans="1:14" ht="18" customHeight="1">
      <c r="A1" s="223" t="s">
        <v>374</v>
      </c>
      <c r="B1" s="223"/>
      <c r="C1" s="223"/>
      <c r="D1" s="223"/>
      <c r="E1" s="223"/>
      <c r="F1" s="223"/>
      <c r="G1" s="223"/>
      <c r="I1" s="236" t="s">
        <v>443</v>
      </c>
      <c r="J1" s="236"/>
    </row>
    <row r="2" spans="1:14" ht="15" customHeight="1">
      <c r="A2" s="126"/>
      <c r="B2" s="126"/>
      <c r="C2" s="126"/>
      <c r="D2" s="126"/>
      <c r="E2" s="126"/>
      <c r="F2" s="126"/>
      <c r="G2" s="126"/>
    </row>
    <row r="3" spans="1:14">
      <c r="A3" s="149" t="s">
        <v>430</v>
      </c>
      <c r="B3" s="149"/>
      <c r="C3" s="149"/>
      <c r="D3" s="149"/>
    </row>
    <row r="4" spans="1:14">
      <c r="A4" s="125"/>
      <c r="B4" s="1"/>
    </row>
    <row r="5" spans="1:14" ht="12.75" customHeight="1">
      <c r="A5" s="232" t="s">
        <v>429</v>
      </c>
      <c r="B5" s="232"/>
      <c r="C5" s="232"/>
      <c r="D5" s="232"/>
      <c r="E5" s="232"/>
      <c r="F5" s="232"/>
      <c r="G5" s="232"/>
      <c r="H5" s="232"/>
      <c r="I5" s="232"/>
    </row>
    <row r="6" spans="1:14">
      <c r="A6" s="232"/>
      <c r="B6" s="232"/>
      <c r="C6" s="232"/>
      <c r="D6" s="232"/>
      <c r="E6" s="232"/>
      <c r="F6" s="232"/>
      <c r="G6" s="232"/>
      <c r="H6" s="232"/>
      <c r="I6" s="232"/>
    </row>
    <row r="7" spans="1:14">
      <c r="A7" s="72"/>
      <c r="B7" s="72"/>
      <c r="C7" s="72"/>
      <c r="D7" s="72"/>
      <c r="E7" s="72"/>
      <c r="F7" s="72"/>
      <c r="G7" s="72"/>
      <c r="H7" s="72"/>
      <c r="I7" s="72"/>
    </row>
    <row r="8" spans="1:14">
      <c r="A8" s="149" t="s">
        <v>428</v>
      </c>
      <c r="B8" s="149"/>
      <c r="C8" s="149"/>
      <c r="D8" s="149"/>
      <c r="E8" s="149"/>
      <c r="F8" s="149"/>
      <c r="G8" s="4"/>
      <c r="H8" s="4"/>
      <c r="I8" s="4"/>
    </row>
    <row r="9" spans="1:14" ht="14.25" customHeight="1">
      <c r="A9" s="125"/>
      <c r="B9" s="4"/>
      <c r="C9" s="4" t="s">
        <v>110</v>
      </c>
      <c r="D9" s="154" t="s">
        <v>427</v>
      </c>
      <c r="E9" s="154" t="s">
        <v>422</v>
      </c>
      <c r="F9" s="154" t="s">
        <v>426</v>
      </c>
      <c r="G9" s="154" t="s">
        <v>420</v>
      </c>
      <c r="H9" s="154" t="s">
        <v>441</v>
      </c>
      <c r="I9" s="154" t="s">
        <v>440</v>
      </c>
      <c r="K9" s="231" t="s">
        <v>425</v>
      </c>
      <c r="L9" s="154" t="s">
        <v>370</v>
      </c>
      <c r="M9" s="231" t="s">
        <v>424</v>
      </c>
    </row>
    <row r="10" spans="1:14">
      <c r="A10" s="125"/>
      <c r="B10" s="4"/>
      <c r="C10" s="4"/>
      <c r="D10" s="154"/>
      <c r="E10" s="154"/>
      <c r="F10" s="154"/>
      <c r="G10" s="154"/>
      <c r="H10" s="154"/>
      <c r="I10" s="154"/>
      <c r="K10" s="231"/>
      <c r="L10" s="154"/>
      <c r="M10" s="231"/>
    </row>
    <row r="11" spans="1:14" ht="12.75" customHeight="1">
      <c r="A11" s="125"/>
      <c r="B11" s="4"/>
      <c r="C11" s="4"/>
      <c r="D11" s="154"/>
      <c r="E11" s="154"/>
      <c r="F11" s="154"/>
      <c r="G11" s="154"/>
      <c r="H11" s="154"/>
      <c r="I11" s="154"/>
      <c r="K11" s="231"/>
      <c r="L11" s="154"/>
      <c r="M11" s="231"/>
    </row>
    <row r="12" spans="1:14">
      <c r="A12" s="125"/>
      <c r="B12" s="4"/>
      <c r="C12" s="4"/>
      <c r="D12" s="154"/>
      <c r="E12" s="154"/>
      <c r="F12" s="154"/>
      <c r="G12" s="154"/>
      <c r="H12" s="154"/>
      <c r="I12" s="154"/>
    </row>
    <row r="13" spans="1:14">
      <c r="A13" s="125"/>
      <c r="B13" s="4"/>
      <c r="C13" s="4"/>
      <c r="D13" s="154"/>
      <c r="E13" s="102"/>
      <c r="F13" s="154"/>
      <c r="G13" s="102"/>
      <c r="H13" s="154"/>
      <c r="I13" s="102"/>
    </row>
    <row r="14" spans="1:14">
      <c r="A14" s="125" t="s">
        <v>110</v>
      </c>
      <c r="B14" s="4"/>
      <c r="C14" s="74">
        <v>97466</v>
      </c>
      <c r="D14" s="74">
        <v>5163</v>
      </c>
      <c r="E14" s="74">
        <v>92303</v>
      </c>
      <c r="F14" s="4">
        <v>223</v>
      </c>
      <c r="G14" s="74">
        <v>97243</v>
      </c>
      <c r="H14" s="4">
        <v>203</v>
      </c>
      <c r="I14" s="74">
        <v>97263</v>
      </c>
      <c r="N14" s="3"/>
    </row>
    <row r="15" spans="1:14">
      <c r="A15" s="167" t="s">
        <v>126</v>
      </c>
      <c r="B15" s="154" t="s">
        <v>419</v>
      </c>
      <c r="C15" s="74"/>
      <c r="D15" s="74"/>
      <c r="E15" s="74"/>
      <c r="F15" s="4"/>
      <c r="G15" s="74"/>
      <c r="H15" s="4"/>
      <c r="I15" s="74"/>
      <c r="N15" s="3"/>
    </row>
    <row r="16" spans="1:14">
      <c r="A16" s="167"/>
      <c r="B16" s="154"/>
      <c r="C16" s="74"/>
      <c r="D16" s="74"/>
      <c r="E16" s="74"/>
      <c r="F16" s="4"/>
      <c r="G16" s="74"/>
      <c r="H16" s="4"/>
      <c r="I16" s="74"/>
      <c r="N16" s="3"/>
    </row>
    <row r="17" spans="1:14">
      <c r="A17" s="167"/>
      <c r="B17" s="154"/>
    </row>
    <row r="18" spans="1:14" ht="12.75" customHeight="1">
      <c r="A18" s="125">
        <v>2012</v>
      </c>
      <c r="B18" s="102">
        <v>1</v>
      </c>
      <c r="C18" s="74">
        <v>2914</v>
      </c>
      <c r="D18" s="74">
        <v>126</v>
      </c>
      <c r="E18" s="74">
        <v>2788</v>
      </c>
      <c r="F18" s="74">
        <v>4</v>
      </c>
      <c r="G18" s="74">
        <v>2910</v>
      </c>
      <c r="H18" s="74">
        <v>4</v>
      </c>
      <c r="I18" s="74">
        <v>2910</v>
      </c>
      <c r="J18" s="73"/>
      <c r="K18" s="133">
        <f t="shared" ref="K18:K53" si="0">E18/C18</f>
        <v>0.95676046671242276</v>
      </c>
      <c r="L18" s="133">
        <f t="shared" ref="L18:L53" si="1">G18/C18</f>
        <v>0.99862731640356894</v>
      </c>
      <c r="M18" s="133">
        <f t="shared" ref="M18:M53" si="2">I18/C18</f>
        <v>0.99862731640356894</v>
      </c>
      <c r="N18" s="132"/>
    </row>
    <row r="19" spans="1:14">
      <c r="A19" s="125"/>
      <c r="B19" s="102">
        <v>2</v>
      </c>
      <c r="C19" s="74">
        <v>2562</v>
      </c>
      <c r="D19" s="74">
        <v>107</v>
      </c>
      <c r="E19" s="74">
        <v>2455</v>
      </c>
      <c r="F19" s="74">
        <v>5</v>
      </c>
      <c r="G19" s="74">
        <v>2557</v>
      </c>
      <c r="H19" s="74">
        <v>5</v>
      </c>
      <c r="I19" s="74">
        <v>2557</v>
      </c>
      <c r="J19" s="73"/>
      <c r="K19" s="133">
        <f t="shared" si="0"/>
        <v>0.95823575331772048</v>
      </c>
      <c r="L19" s="133">
        <f t="shared" si="1"/>
        <v>0.99804839968774395</v>
      </c>
      <c r="M19" s="133">
        <f t="shared" si="2"/>
        <v>0.99804839968774395</v>
      </c>
    </row>
    <row r="20" spans="1:14">
      <c r="A20" s="125"/>
      <c r="B20" s="102">
        <v>3</v>
      </c>
      <c r="C20" s="74">
        <v>2645</v>
      </c>
      <c r="D20" s="74">
        <v>116</v>
      </c>
      <c r="E20" s="74">
        <v>2529</v>
      </c>
      <c r="F20" s="74">
        <v>10</v>
      </c>
      <c r="G20" s="74">
        <v>2635</v>
      </c>
      <c r="H20" s="74">
        <v>10</v>
      </c>
      <c r="I20" s="74">
        <v>2635</v>
      </c>
      <c r="J20" s="73"/>
      <c r="K20" s="133">
        <f t="shared" si="0"/>
        <v>0.95614366729678635</v>
      </c>
      <c r="L20" s="133">
        <f t="shared" si="1"/>
        <v>0.99621928166351603</v>
      </c>
      <c r="M20" s="133">
        <f t="shared" si="2"/>
        <v>0.99621928166351603</v>
      </c>
      <c r="N20" s="132"/>
    </row>
    <row r="21" spans="1:14">
      <c r="A21" s="125"/>
      <c r="B21" s="102">
        <v>4</v>
      </c>
      <c r="C21" s="74">
        <v>2724</v>
      </c>
      <c r="D21" s="74">
        <v>129</v>
      </c>
      <c r="E21" s="74">
        <v>2595</v>
      </c>
      <c r="F21" s="74">
        <v>9</v>
      </c>
      <c r="G21" s="74">
        <v>2715</v>
      </c>
      <c r="H21" s="74">
        <v>8</v>
      </c>
      <c r="I21" s="74">
        <v>2716</v>
      </c>
      <c r="J21" s="73"/>
      <c r="K21" s="133">
        <f t="shared" si="0"/>
        <v>0.95264317180616742</v>
      </c>
      <c r="L21" s="133">
        <f t="shared" si="1"/>
        <v>0.99669603524229078</v>
      </c>
      <c r="M21" s="133">
        <f t="shared" si="2"/>
        <v>0.99706314243759175</v>
      </c>
      <c r="N21" s="132"/>
    </row>
    <row r="22" spans="1:14">
      <c r="A22" s="125"/>
      <c r="B22" s="102">
        <v>5</v>
      </c>
      <c r="C22" s="74">
        <v>2870</v>
      </c>
      <c r="D22" s="74">
        <v>150</v>
      </c>
      <c r="E22" s="74">
        <v>2720</v>
      </c>
      <c r="F22" s="74">
        <v>7</v>
      </c>
      <c r="G22" s="74">
        <v>2863</v>
      </c>
      <c r="H22" s="74">
        <v>7</v>
      </c>
      <c r="I22" s="74">
        <v>2863</v>
      </c>
      <c r="J22" s="73"/>
      <c r="K22" s="133">
        <f t="shared" si="0"/>
        <v>0.94773519163763065</v>
      </c>
      <c r="L22" s="133">
        <f t="shared" si="1"/>
        <v>0.9975609756097561</v>
      </c>
      <c r="M22" s="133">
        <f t="shared" si="2"/>
        <v>0.9975609756097561</v>
      </c>
      <c r="N22" s="132"/>
    </row>
    <row r="23" spans="1:14">
      <c r="A23" s="125"/>
      <c r="B23" s="102">
        <v>6</v>
      </c>
      <c r="C23" s="74">
        <v>2485</v>
      </c>
      <c r="D23" s="74">
        <v>140</v>
      </c>
      <c r="E23" s="74">
        <v>2345</v>
      </c>
      <c r="F23" s="74">
        <v>1</v>
      </c>
      <c r="G23" s="74">
        <v>2484</v>
      </c>
      <c r="H23" s="74">
        <v>1</v>
      </c>
      <c r="I23" s="74">
        <v>2484</v>
      </c>
      <c r="J23" s="73"/>
      <c r="K23" s="133">
        <f t="shared" si="0"/>
        <v>0.94366197183098588</v>
      </c>
      <c r="L23" s="133">
        <f t="shared" si="1"/>
        <v>0.99959758551307842</v>
      </c>
      <c r="M23" s="133">
        <f t="shared" si="2"/>
        <v>0.99959758551307842</v>
      </c>
      <c r="N23" s="132"/>
    </row>
    <row r="24" spans="1:14">
      <c r="A24" s="125"/>
      <c r="B24" s="102">
        <v>7</v>
      </c>
      <c r="C24" s="74">
        <v>2631</v>
      </c>
      <c r="D24" s="74">
        <v>128</v>
      </c>
      <c r="E24" s="74">
        <v>2503</v>
      </c>
      <c r="F24" s="74">
        <v>11</v>
      </c>
      <c r="G24" s="74">
        <v>2620</v>
      </c>
      <c r="H24" s="74">
        <v>10</v>
      </c>
      <c r="I24" s="74">
        <v>2621</v>
      </c>
      <c r="J24" s="73"/>
      <c r="K24" s="133">
        <f t="shared" si="0"/>
        <v>0.951349296845306</v>
      </c>
      <c r="L24" s="133">
        <f t="shared" si="1"/>
        <v>0.99581908019764354</v>
      </c>
      <c r="M24" s="133">
        <f t="shared" si="2"/>
        <v>0.99619916381603957</v>
      </c>
      <c r="N24" s="132"/>
    </row>
    <row r="25" spans="1:14">
      <c r="A25" s="125"/>
      <c r="B25" s="102">
        <v>8</v>
      </c>
      <c r="C25" s="74">
        <v>2582</v>
      </c>
      <c r="D25" s="74">
        <v>128</v>
      </c>
      <c r="E25" s="74">
        <v>2454</v>
      </c>
      <c r="F25" s="74">
        <v>6</v>
      </c>
      <c r="G25" s="74">
        <v>2576</v>
      </c>
      <c r="H25" s="74">
        <v>6</v>
      </c>
      <c r="I25" s="74">
        <v>2576</v>
      </c>
      <c r="J25" s="73"/>
      <c r="K25" s="133">
        <f t="shared" si="0"/>
        <v>0.95042602633617346</v>
      </c>
      <c r="L25" s="133">
        <f t="shared" si="1"/>
        <v>0.99767621998450817</v>
      </c>
      <c r="M25" s="133">
        <f t="shared" si="2"/>
        <v>0.99767621998450817</v>
      </c>
      <c r="N25" s="132"/>
    </row>
    <row r="26" spans="1:14">
      <c r="A26" s="125"/>
      <c r="B26" s="102">
        <v>9</v>
      </c>
      <c r="C26" s="74">
        <v>2415</v>
      </c>
      <c r="D26" s="74">
        <v>125</v>
      </c>
      <c r="E26" s="74">
        <v>2290</v>
      </c>
      <c r="F26" s="74">
        <v>8</v>
      </c>
      <c r="G26" s="74">
        <v>2407</v>
      </c>
      <c r="H26" s="74">
        <v>7</v>
      </c>
      <c r="I26" s="74">
        <v>2408</v>
      </c>
      <c r="J26" s="73"/>
      <c r="K26" s="133">
        <f t="shared" si="0"/>
        <v>0.94824016563146996</v>
      </c>
      <c r="L26" s="133">
        <f t="shared" si="1"/>
        <v>0.99668737060041412</v>
      </c>
      <c r="M26" s="133">
        <f t="shared" si="2"/>
        <v>0.99710144927536237</v>
      </c>
      <c r="N26" s="132"/>
    </row>
    <row r="27" spans="1:14">
      <c r="A27" s="125"/>
      <c r="B27" s="102">
        <v>10</v>
      </c>
      <c r="C27" s="74">
        <v>2926</v>
      </c>
      <c r="D27" s="74">
        <v>166</v>
      </c>
      <c r="E27" s="74">
        <v>2760</v>
      </c>
      <c r="F27" s="74">
        <v>12</v>
      </c>
      <c r="G27" s="74">
        <v>2914</v>
      </c>
      <c r="H27" s="74">
        <v>11</v>
      </c>
      <c r="I27" s="74">
        <v>2915</v>
      </c>
      <c r="J27" s="73"/>
      <c r="K27" s="133">
        <f t="shared" si="0"/>
        <v>0.9432672590567327</v>
      </c>
      <c r="L27" s="133">
        <f t="shared" si="1"/>
        <v>0.99589883800410117</v>
      </c>
      <c r="M27" s="133">
        <f t="shared" si="2"/>
        <v>0.99624060150375937</v>
      </c>
      <c r="N27" s="132"/>
    </row>
    <row r="28" spans="1:14">
      <c r="A28" s="125"/>
      <c r="B28" s="102">
        <v>11</v>
      </c>
      <c r="C28" s="74">
        <v>2799</v>
      </c>
      <c r="D28" s="74">
        <v>156</v>
      </c>
      <c r="E28" s="74">
        <v>2643</v>
      </c>
      <c r="F28" s="74">
        <v>8</v>
      </c>
      <c r="G28" s="74">
        <v>2791</v>
      </c>
      <c r="H28" s="74">
        <v>7</v>
      </c>
      <c r="I28" s="74">
        <v>2792</v>
      </c>
      <c r="J28" s="73"/>
      <c r="K28" s="133">
        <f t="shared" si="0"/>
        <v>0.94426580921757775</v>
      </c>
      <c r="L28" s="133">
        <f t="shared" si="1"/>
        <v>0.99714183637013221</v>
      </c>
      <c r="M28" s="133">
        <f t="shared" si="2"/>
        <v>0.99749910682386567</v>
      </c>
      <c r="N28" s="132"/>
    </row>
    <row r="29" spans="1:14">
      <c r="A29" s="125"/>
      <c r="B29" s="102">
        <v>12</v>
      </c>
      <c r="C29" s="74">
        <v>2838</v>
      </c>
      <c r="D29" s="74">
        <v>136</v>
      </c>
      <c r="E29" s="74">
        <v>2702</v>
      </c>
      <c r="F29" s="74">
        <v>6</v>
      </c>
      <c r="G29" s="74">
        <v>2832</v>
      </c>
      <c r="H29" s="74">
        <v>6</v>
      </c>
      <c r="I29" s="74">
        <v>2832</v>
      </c>
      <c r="J29" s="73"/>
      <c r="K29" s="133">
        <f t="shared" si="0"/>
        <v>0.95207892882311485</v>
      </c>
      <c r="L29" s="133">
        <f t="shared" si="1"/>
        <v>0.9978858350951374</v>
      </c>
      <c r="M29" s="133">
        <f t="shared" si="2"/>
        <v>0.9978858350951374</v>
      </c>
      <c r="N29" s="132"/>
    </row>
    <row r="30" spans="1:14">
      <c r="A30" s="125">
        <v>2013</v>
      </c>
      <c r="B30" s="102">
        <v>1</v>
      </c>
      <c r="C30" s="74">
        <v>3471</v>
      </c>
      <c r="D30" s="74">
        <v>157</v>
      </c>
      <c r="E30" s="74">
        <v>3314</v>
      </c>
      <c r="F30" s="74">
        <v>6</v>
      </c>
      <c r="G30" s="74">
        <v>3465</v>
      </c>
      <c r="H30" s="74">
        <v>5</v>
      </c>
      <c r="I30" s="74">
        <v>3466</v>
      </c>
      <c r="J30" s="73"/>
      <c r="K30" s="133">
        <f t="shared" si="0"/>
        <v>0.95476807836358402</v>
      </c>
      <c r="L30" s="133">
        <f t="shared" si="1"/>
        <v>0.99827139152981847</v>
      </c>
      <c r="M30" s="133">
        <f t="shared" si="2"/>
        <v>0.99855949294151536</v>
      </c>
      <c r="N30" s="132"/>
    </row>
    <row r="31" spans="1:14">
      <c r="A31" s="125"/>
      <c r="B31" s="102">
        <v>2</v>
      </c>
      <c r="C31" s="74">
        <v>2756</v>
      </c>
      <c r="D31" s="74">
        <v>151</v>
      </c>
      <c r="E31" s="74">
        <v>2605</v>
      </c>
      <c r="F31" s="74">
        <v>4</v>
      </c>
      <c r="G31" s="74">
        <v>2752</v>
      </c>
      <c r="H31" s="74">
        <v>4</v>
      </c>
      <c r="I31" s="74">
        <v>2752</v>
      </c>
      <c r="J31" s="73"/>
      <c r="K31" s="133">
        <f t="shared" si="0"/>
        <v>0.94521044992743108</v>
      </c>
      <c r="L31" s="133">
        <f t="shared" si="1"/>
        <v>0.99854862119013066</v>
      </c>
      <c r="M31" s="133">
        <f t="shared" si="2"/>
        <v>0.99854862119013066</v>
      </c>
      <c r="N31" s="132"/>
    </row>
    <row r="32" spans="1:14">
      <c r="A32" s="125"/>
      <c r="B32" s="102">
        <v>3</v>
      </c>
      <c r="C32" s="74">
        <v>2718</v>
      </c>
      <c r="D32" s="74">
        <v>134</v>
      </c>
      <c r="E32" s="74">
        <v>2584</v>
      </c>
      <c r="F32" s="74">
        <v>5</v>
      </c>
      <c r="G32" s="74">
        <v>2713</v>
      </c>
      <c r="H32" s="74">
        <v>5</v>
      </c>
      <c r="I32" s="74">
        <v>2713</v>
      </c>
      <c r="J32" s="73"/>
      <c r="K32" s="133">
        <f t="shared" si="0"/>
        <v>0.95069904341427525</v>
      </c>
      <c r="L32" s="133">
        <f t="shared" si="1"/>
        <v>0.99816041206769679</v>
      </c>
      <c r="M32" s="133">
        <f t="shared" si="2"/>
        <v>0.99816041206769679</v>
      </c>
      <c r="N32" s="132"/>
    </row>
    <row r="33" spans="1:14">
      <c r="A33" s="125"/>
      <c r="B33" s="102">
        <v>4</v>
      </c>
      <c r="C33" s="74">
        <v>3137</v>
      </c>
      <c r="D33" s="74">
        <v>148</v>
      </c>
      <c r="E33" s="74">
        <v>2989</v>
      </c>
      <c r="F33" s="74">
        <v>9</v>
      </c>
      <c r="G33" s="74">
        <v>3128</v>
      </c>
      <c r="H33" s="74">
        <v>8</v>
      </c>
      <c r="I33" s="74">
        <v>3129</v>
      </c>
      <c r="J33" s="73"/>
      <c r="K33" s="133">
        <f t="shared" si="0"/>
        <v>0.952821166719796</v>
      </c>
      <c r="L33" s="133">
        <f t="shared" si="1"/>
        <v>0.99713101689512273</v>
      </c>
      <c r="M33" s="133">
        <f t="shared" si="2"/>
        <v>0.9974497927956647</v>
      </c>
      <c r="N33" s="132"/>
    </row>
    <row r="34" spans="1:14">
      <c r="A34" s="125"/>
      <c r="B34" s="102">
        <v>5</v>
      </c>
      <c r="C34" s="74">
        <v>2760</v>
      </c>
      <c r="D34" s="74">
        <v>135</v>
      </c>
      <c r="E34" s="74">
        <v>2625</v>
      </c>
      <c r="F34" s="74">
        <v>3</v>
      </c>
      <c r="G34" s="74">
        <v>2757</v>
      </c>
      <c r="H34" s="74">
        <v>3</v>
      </c>
      <c r="I34" s="74">
        <v>2757</v>
      </c>
      <c r="J34" s="73"/>
      <c r="K34" s="133">
        <f t="shared" si="0"/>
        <v>0.95108695652173914</v>
      </c>
      <c r="L34" s="133">
        <f t="shared" si="1"/>
        <v>0.99891304347826082</v>
      </c>
      <c r="M34" s="133">
        <f t="shared" si="2"/>
        <v>0.99891304347826082</v>
      </c>
      <c r="N34" s="132"/>
    </row>
    <row r="35" spans="1:14">
      <c r="A35" s="125"/>
      <c r="B35" s="102">
        <v>6</v>
      </c>
      <c r="C35" s="74">
        <v>2390</v>
      </c>
      <c r="D35" s="74">
        <v>129</v>
      </c>
      <c r="E35" s="74">
        <v>2261</v>
      </c>
      <c r="F35" s="74">
        <v>4</v>
      </c>
      <c r="G35" s="74">
        <v>2386</v>
      </c>
      <c r="H35" s="74">
        <v>4</v>
      </c>
      <c r="I35" s="74">
        <v>2386</v>
      </c>
      <c r="J35" s="73"/>
      <c r="K35" s="133">
        <f t="shared" si="0"/>
        <v>0.94602510460251044</v>
      </c>
      <c r="L35" s="133">
        <f t="shared" si="1"/>
        <v>0.99832635983263596</v>
      </c>
      <c r="M35" s="133">
        <f t="shared" si="2"/>
        <v>0.99832635983263596</v>
      </c>
      <c r="N35" s="132"/>
    </row>
    <row r="36" spans="1:14">
      <c r="A36" s="125"/>
      <c r="B36" s="102">
        <v>7</v>
      </c>
      <c r="C36" s="74">
        <v>2544</v>
      </c>
      <c r="D36" s="74">
        <v>111</v>
      </c>
      <c r="E36" s="74">
        <v>2433</v>
      </c>
      <c r="F36" s="74">
        <v>5</v>
      </c>
      <c r="G36" s="74">
        <v>2539</v>
      </c>
      <c r="H36" s="74">
        <v>5</v>
      </c>
      <c r="I36" s="74">
        <v>2539</v>
      </c>
      <c r="J36" s="73"/>
      <c r="K36" s="133">
        <f t="shared" si="0"/>
        <v>0.95636792452830188</v>
      </c>
      <c r="L36" s="133">
        <f t="shared" si="1"/>
        <v>0.99803459119496851</v>
      </c>
      <c r="M36" s="133">
        <f t="shared" si="2"/>
        <v>0.99803459119496851</v>
      </c>
      <c r="N36" s="132"/>
    </row>
    <row r="37" spans="1:14">
      <c r="A37" s="125"/>
      <c r="B37" s="102">
        <v>8</v>
      </c>
      <c r="C37" s="74">
        <v>2362</v>
      </c>
      <c r="D37" s="74">
        <v>125</v>
      </c>
      <c r="E37" s="74">
        <v>2237</v>
      </c>
      <c r="F37" s="74">
        <v>6</v>
      </c>
      <c r="G37" s="74">
        <v>2356</v>
      </c>
      <c r="H37" s="74">
        <v>5</v>
      </c>
      <c r="I37" s="74">
        <v>2357</v>
      </c>
      <c r="J37" s="73"/>
      <c r="K37" s="133">
        <f t="shared" si="0"/>
        <v>0.94707874682472482</v>
      </c>
      <c r="L37" s="133">
        <f t="shared" si="1"/>
        <v>0.99745977984758682</v>
      </c>
      <c r="M37" s="133">
        <f t="shared" si="2"/>
        <v>0.99788314987298898</v>
      </c>
      <c r="N37" s="132"/>
    </row>
    <row r="38" spans="1:14">
      <c r="A38" s="125"/>
      <c r="B38" s="102">
        <v>9</v>
      </c>
      <c r="C38" s="74">
        <v>2350</v>
      </c>
      <c r="D38" s="74">
        <v>130</v>
      </c>
      <c r="E38" s="74">
        <v>2220</v>
      </c>
      <c r="F38" s="74">
        <v>1</v>
      </c>
      <c r="G38" s="74">
        <v>2349</v>
      </c>
      <c r="H38" s="74" t="s">
        <v>6</v>
      </c>
      <c r="I38" s="74">
        <v>2350</v>
      </c>
      <c r="J38" s="73"/>
      <c r="K38" s="133">
        <f t="shared" si="0"/>
        <v>0.94468085106382982</v>
      </c>
      <c r="L38" s="133">
        <f t="shared" si="1"/>
        <v>0.99957446808510642</v>
      </c>
      <c r="M38" s="133">
        <f t="shared" si="2"/>
        <v>1</v>
      </c>
      <c r="N38" s="132"/>
    </row>
    <row r="39" spans="1:14">
      <c r="A39" s="125"/>
      <c r="B39" s="102">
        <v>10</v>
      </c>
      <c r="C39" s="74">
        <v>2832</v>
      </c>
      <c r="D39" s="74">
        <v>180</v>
      </c>
      <c r="E39" s="74">
        <v>2652</v>
      </c>
      <c r="F39" s="74">
        <v>7</v>
      </c>
      <c r="G39" s="74">
        <v>2825</v>
      </c>
      <c r="H39" s="74">
        <v>6</v>
      </c>
      <c r="I39" s="74">
        <v>2826</v>
      </c>
      <c r="J39" s="73"/>
      <c r="K39" s="133">
        <f t="shared" si="0"/>
        <v>0.93644067796610164</v>
      </c>
      <c r="L39" s="133">
        <f t="shared" si="1"/>
        <v>0.99752824858757061</v>
      </c>
      <c r="M39" s="133">
        <f t="shared" si="2"/>
        <v>0.9978813559322034</v>
      </c>
      <c r="N39" s="132"/>
    </row>
    <row r="40" spans="1:14">
      <c r="A40" s="125"/>
      <c r="B40" s="102">
        <v>11</v>
      </c>
      <c r="C40" s="74">
        <v>2570</v>
      </c>
      <c r="D40" s="74">
        <v>146</v>
      </c>
      <c r="E40" s="74">
        <v>2424</v>
      </c>
      <c r="F40" s="74">
        <v>5</v>
      </c>
      <c r="G40" s="74">
        <v>2565</v>
      </c>
      <c r="H40" s="74">
        <v>4</v>
      </c>
      <c r="I40" s="74">
        <v>2566</v>
      </c>
      <c r="J40" s="73"/>
      <c r="K40" s="133">
        <f t="shared" si="0"/>
        <v>0.9431906614785992</v>
      </c>
      <c r="L40" s="133">
        <f t="shared" si="1"/>
        <v>0.99805447470817121</v>
      </c>
      <c r="M40" s="133">
        <f t="shared" si="2"/>
        <v>0.99844357976653697</v>
      </c>
      <c r="N40" s="132"/>
    </row>
    <row r="41" spans="1:14">
      <c r="A41" s="125"/>
      <c r="B41" s="102">
        <v>12</v>
      </c>
      <c r="C41" s="74">
        <v>2823</v>
      </c>
      <c r="D41" s="74">
        <v>145</v>
      </c>
      <c r="E41" s="74">
        <v>2678</v>
      </c>
      <c r="F41" s="74">
        <v>7</v>
      </c>
      <c r="G41" s="74">
        <v>2816</v>
      </c>
      <c r="H41" s="74">
        <v>7</v>
      </c>
      <c r="I41" s="74">
        <v>2816</v>
      </c>
      <c r="J41" s="73"/>
      <c r="K41" s="133">
        <f t="shared" si="0"/>
        <v>0.94863620262132486</v>
      </c>
      <c r="L41" s="133">
        <f t="shared" si="1"/>
        <v>0.99752036840240876</v>
      </c>
      <c r="M41" s="133">
        <f t="shared" si="2"/>
        <v>0.99752036840240876</v>
      </c>
      <c r="N41" s="132"/>
    </row>
    <row r="42" spans="1:14">
      <c r="A42" s="125">
        <v>2014</v>
      </c>
      <c r="B42" s="102">
        <v>1</v>
      </c>
      <c r="C42" s="74">
        <v>2801</v>
      </c>
      <c r="D42" s="74">
        <v>133</v>
      </c>
      <c r="E42" s="74">
        <v>2668</v>
      </c>
      <c r="F42" s="74">
        <v>4</v>
      </c>
      <c r="G42" s="74">
        <v>2797</v>
      </c>
      <c r="H42" s="74">
        <v>2</v>
      </c>
      <c r="I42" s="74">
        <v>2799</v>
      </c>
      <c r="J42" s="73"/>
      <c r="K42" s="133">
        <f t="shared" si="0"/>
        <v>0.9525169582292039</v>
      </c>
      <c r="L42" s="133">
        <f t="shared" si="1"/>
        <v>0.99857193859335946</v>
      </c>
      <c r="M42" s="133">
        <f t="shared" si="2"/>
        <v>0.99928596929667979</v>
      </c>
      <c r="N42" s="132"/>
    </row>
    <row r="43" spans="1:14">
      <c r="A43" s="125"/>
      <c r="B43" s="102">
        <v>2</v>
      </c>
      <c r="C43" s="74">
        <v>2649</v>
      </c>
      <c r="D43" s="74">
        <v>155</v>
      </c>
      <c r="E43" s="74">
        <v>2494</v>
      </c>
      <c r="F43" s="74">
        <v>7</v>
      </c>
      <c r="G43" s="74">
        <v>2642</v>
      </c>
      <c r="H43" s="74">
        <v>5</v>
      </c>
      <c r="I43" s="74">
        <v>2644</v>
      </c>
      <c r="J43" s="73"/>
      <c r="K43" s="133">
        <f t="shared" si="0"/>
        <v>0.94148735371838432</v>
      </c>
      <c r="L43" s="133">
        <f t="shared" si="1"/>
        <v>0.99735749339373347</v>
      </c>
      <c r="M43" s="133">
        <f t="shared" si="2"/>
        <v>0.99811249528123824</v>
      </c>
      <c r="N43" s="132"/>
    </row>
    <row r="44" spans="1:14">
      <c r="A44" s="125"/>
      <c r="B44" s="102">
        <v>3</v>
      </c>
      <c r="C44" s="74">
        <v>2746</v>
      </c>
      <c r="D44" s="74">
        <v>158</v>
      </c>
      <c r="E44" s="74">
        <v>2588</v>
      </c>
      <c r="F44" s="74">
        <v>11</v>
      </c>
      <c r="G44" s="74">
        <v>2735</v>
      </c>
      <c r="H44" s="74">
        <v>10</v>
      </c>
      <c r="I44" s="74">
        <v>2736</v>
      </c>
      <c r="J44" s="73"/>
      <c r="K44" s="133">
        <f t="shared" si="0"/>
        <v>0.94246176256372904</v>
      </c>
      <c r="L44" s="133">
        <f t="shared" si="1"/>
        <v>0.99599417334304441</v>
      </c>
      <c r="M44" s="133">
        <f t="shared" si="2"/>
        <v>0.99635833940276763</v>
      </c>
      <c r="N44" s="132"/>
    </row>
    <row r="45" spans="1:14">
      <c r="A45" s="125"/>
      <c r="B45" s="102">
        <v>4</v>
      </c>
      <c r="C45" s="74">
        <v>2659</v>
      </c>
      <c r="D45" s="74">
        <v>152</v>
      </c>
      <c r="E45" s="74">
        <v>2507</v>
      </c>
      <c r="F45" s="74">
        <v>9</v>
      </c>
      <c r="G45" s="74">
        <v>2650</v>
      </c>
      <c r="H45" s="74">
        <v>7</v>
      </c>
      <c r="I45" s="74">
        <v>2652</v>
      </c>
      <c r="J45" s="73"/>
      <c r="K45" s="133">
        <f t="shared" si="0"/>
        <v>0.94283565250094026</v>
      </c>
      <c r="L45" s="133">
        <f t="shared" si="1"/>
        <v>0.99661526889808194</v>
      </c>
      <c r="M45" s="133">
        <f t="shared" si="2"/>
        <v>0.99736743136517492</v>
      </c>
      <c r="N45" s="132"/>
    </row>
    <row r="46" spans="1:14">
      <c r="A46" s="125"/>
      <c r="B46" s="102">
        <v>5</v>
      </c>
      <c r="C46" s="74">
        <v>2628</v>
      </c>
      <c r="D46" s="74">
        <v>167</v>
      </c>
      <c r="E46" s="74">
        <v>2461</v>
      </c>
      <c r="F46" s="74">
        <v>9</v>
      </c>
      <c r="G46" s="74">
        <v>2619</v>
      </c>
      <c r="H46" s="74">
        <v>9</v>
      </c>
      <c r="I46" s="74">
        <v>2619</v>
      </c>
      <c r="J46" s="73"/>
      <c r="K46" s="133">
        <f t="shared" si="0"/>
        <v>0.93645357686453579</v>
      </c>
      <c r="L46" s="133">
        <f t="shared" si="1"/>
        <v>0.99657534246575341</v>
      </c>
      <c r="M46" s="133">
        <f t="shared" si="2"/>
        <v>0.99657534246575341</v>
      </c>
      <c r="N46" s="132"/>
    </row>
    <row r="47" spans="1:14">
      <c r="A47" s="125"/>
      <c r="B47" s="102">
        <v>6</v>
      </c>
      <c r="C47" s="74">
        <v>2493</v>
      </c>
      <c r="D47" s="74">
        <v>136</v>
      </c>
      <c r="E47" s="74">
        <v>2357</v>
      </c>
      <c r="F47" s="74">
        <v>2</v>
      </c>
      <c r="G47" s="74">
        <v>2491</v>
      </c>
      <c r="H47" s="74">
        <v>1</v>
      </c>
      <c r="I47" s="74">
        <v>2492</v>
      </c>
      <c r="J47" s="73"/>
      <c r="K47" s="133">
        <f t="shared" si="0"/>
        <v>0.9454472523064581</v>
      </c>
      <c r="L47" s="133">
        <f t="shared" si="1"/>
        <v>0.9991977537103891</v>
      </c>
      <c r="M47" s="133">
        <f t="shared" si="2"/>
        <v>0.99959887685519455</v>
      </c>
      <c r="N47" s="132"/>
    </row>
    <row r="48" spans="1:14">
      <c r="A48" s="125"/>
      <c r="B48" s="102">
        <v>7</v>
      </c>
      <c r="C48" s="74">
        <v>2660</v>
      </c>
      <c r="D48" s="74">
        <v>156</v>
      </c>
      <c r="E48" s="74">
        <v>2504</v>
      </c>
      <c r="F48" s="74">
        <v>5</v>
      </c>
      <c r="G48" s="74">
        <v>2655</v>
      </c>
      <c r="H48" s="74">
        <v>4</v>
      </c>
      <c r="I48" s="74">
        <v>2656</v>
      </c>
      <c r="J48" s="73"/>
      <c r="K48" s="133">
        <f t="shared" si="0"/>
        <v>0.94135338345864661</v>
      </c>
      <c r="L48" s="133">
        <f t="shared" si="1"/>
        <v>0.99812030075187974</v>
      </c>
      <c r="M48" s="133">
        <f t="shared" si="2"/>
        <v>0.99849624060150377</v>
      </c>
      <c r="N48" s="132"/>
    </row>
    <row r="49" spans="1:14">
      <c r="A49" s="125"/>
      <c r="B49" s="102">
        <v>8</v>
      </c>
      <c r="C49" s="74">
        <v>2437</v>
      </c>
      <c r="D49" s="74">
        <v>168</v>
      </c>
      <c r="E49" s="74">
        <v>2269</v>
      </c>
      <c r="F49" s="74">
        <v>3</v>
      </c>
      <c r="G49" s="74">
        <v>2434</v>
      </c>
      <c r="H49" s="74">
        <v>3</v>
      </c>
      <c r="I49" s="74">
        <v>2434</v>
      </c>
      <c r="J49" s="73"/>
      <c r="K49" s="133">
        <f t="shared" si="0"/>
        <v>0.93106278210915061</v>
      </c>
      <c r="L49" s="133">
        <f t="shared" si="1"/>
        <v>0.9987689782519491</v>
      </c>
      <c r="M49" s="133">
        <f t="shared" si="2"/>
        <v>0.9987689782519491</v>
      </c>
      <c r="N49" s="132"/>
    </row>
    <row r="50" spans="1:14">
      <c r="A50" s="125"/>
      <c r="B50" s="102">
        <v>9</v>
      </c>
      <c r="C50" s="74">
        <v>2585</v>
      </c>
      <c r="D50" s="74">
        <v>155</v>
      </c>
      <c r="E50" s="74">
        <v>2430</v>
      </c>
      <c r="F50" s="74">
        <v>5</v>
      </c>
      <c r="G50" s="74">
        <v>2580</v>
      </c>
      <c r="H50" s="74">
        <v>5</v>
      </c>
      <c r="I50" s="74">
        <v>2580</v>
      </c>
      <c r="J50" s="73"/>
      <c r="K50" s="133">
        <f t="shared" si="0"/>
        <v>0.94003868471953578</v>
      </c>
      <c r="L50" s="133">
        <f t="shared" si="1"/>
        <v>0.99806576402321079</v>
      </c>
      <c r="M50" s="133">
        <f t="shared" si="2"/>
        <v>0.99806576402321079</v>
      </c>
      <c r="N50" s="132"/>
    </row>
    <row r="51" spans="1:14">
      <c r="A51" s="125"/>
      <c r="B51" s="102">
        <v>10</v>
      </c>
      <c r="C51" s="74">
        <v>2874</v>
      </c>
      <c r="D51" s="74">
        <v>143</v>
      </c>
      <c r="E51" s="74">
        <v>2731</v>
      </c>
      <c r="F51" s="74">
        <v>5</v>
      </c>
      <c r="G51" s="74">
        <v>2869</v>
      </c>
      <c r="H51" s="74">
        <v>5</v>
      </c>
      <c r="I51" s="74">
        <v>2869</v>
      </c>
      <c r="J51" s="73"/>
      <c r="K51" s="133">
        <f t="shared" si="0"/>
        <v>0.95024356297842727</v>
      </c>
      <c r="L51" s="133">
        <f t="shared" si="1"/>
        <v>0.9982602644398052</v>
      </c>
      <c r="M51" s="133">
        <f t="shared" si="2"/>
        <v>0.9982602644398052</v>
      </c>
      <c r="N51" s="132"/>
    </row>
    <row r="52" spans="1:14">
      <c r="A52" s="125"/>
      <c r="B52" s="102">
        <v>11</v>
      </c>
      <c r="C52" s="74">
        <v>2513</v>
      </c>
      <c r="D52" s="74">
        <v>142</v>
      </c>
      <c r="E52" s="74">
        <v>2371</v>
      </c>
      <c r="F52" s="74">
        <v>7</v>
      </c>
      <c r="G52" s="74">
        <v>2506</v>
      </c>
      <c r="H52" s="74">
        <v>7</v>
      </c>
      <c r="I52" s="74">
        <v>2506</v>
      </c>
      <c r="J52" s="73"/>
      <c r="K52" s="133">
        <f t="shared" si="0"/>
        <v>0.94349383207321924</v>
      </c>
      <c r="L52" s="133">
        <f t="shared" si="1"/>
        <v>0.99721448467966578</v>
      </c>
      <c r="M52" s="133">
        <f t="shared" si="2"/>
        <v>0.99721448467966578</v>
      </c>
      <c r="N52" s="132"/>
    </row>
    <row r="53" spans="1:14">
      <c r="A53" s="125"/>
      <c r="B53" s="102">
        <v>12</v>
      </c>
      <c r="C53" s="74">
        <v>3317</v>
      </c>
      <c r="D53" s="74">
        <v>200</v>
      </c>
      <c r="E53" s="74">
        <v>3117</v>
      </c>
      <c r="F53" s="74">
        <v>7</v>
      </c>
      <c r="G53" s="74">
        <v>3310</v>
      </c>
      <c r="H53" s="74">
        <v>7</v>
      </c>
      <c r="I53" s="74">
        <v>3310</v>
      </c>
      <c r="J53" s="73"/>
      <c r="K53" s="133">
        <f t="shared" si="0"/>
        <v>0.9397045523063009</v>
      </c>
      <c r="L53" s="133">
        <f t="shared" si="1"/>
        <v>0.99788965933072049</v>
      </c>
      <c r="M53" s="133">
        <f t="shared" si="2"/>
        <v>0.99788965933072049</v>
      </c>
      <c r="N53" s="132"/>
    </row>
    <row r="54" spans="1:14" ht="12.75" customHeight="1">
      <c r="B54" s="1"/>
    </row>
    <row r="55" spans="1:14" ht="12.75" customHeight="1">
      <c r="A55" s="125"/>
      <c r="B55" s="1"/>
    </row>
    <row r="56" spans="1:14">
      <c r="A56" s="146" t="s">
        <v>437</v>
      </c>
      <c r="B56" s="146"/>
      <c r="C56" s="146"/>
      <c r="D56" s="146"/>
      <c r="E56" s="146"/>
      <c r="F56" s="146"/>
      <c r="G56" s="146"/>
    </row>
    <row r="57" spans="1:14">
      <c r="B57" s="1"/>
    </row>
    <row r="58" spans="1:14">
      <c r="A58" s="149" t="s">
        <v>438</v>
      </c>
      <c r="B58" s="149"/>
      <c r="C58" s="149"/>
      <c r="D58" s="149"/>
      <c r="E58" s="149"/>
      <c r="F58" s="149"/>
      <c r="G58" s="149"/>
      <c r="H58" s="149"/>
      <c r="I58" s="149"/>
    </row>
    <row r="59" spans="1:14">
      <c r="A59" s="125"/>
      <c r="B59" s="4"/>
      <c r="C59" s="4" t="s">
        <v>110</v>
      </c>
      <c r="D59" s="154" t="s">
        <v>423</v>
      </c>
      <c r="E59" s="154" t="s">
        <v>422</v>
      </c>
      <c r="F59" s="154" t="s">
        <v>421</v>
      </c>
      <c r="G59" s="154" t="s">
        <v>420</v>
      </c>
      <c r="H59" s="154" t="s">
        <v>439</v>
      </c>
      <c r="I59" s="154" t="s">
        <v>440</v>
      </c>
    </row>
    <row r="60" spans="1:14">
      <c r="A60" s="125"/>
      <c r="B60" s="4"/>
      <c r="C60" s="4"/>
      <c r="D60" s="154"/>
      <c r="E60" s="154"/>
      <c r="F60" s="154"/>
      <c r="G60" s="154"/>
      <c r="H60" s="154"/>
      <c r="I60" s="154"/>
    </row>
    <row r="61" spans="1:14" ht="12.75" customHeight="1">
      <c r="A61" s="125"/>
      <c r="B61" s="4"/>
      <c r="C61" s="4"/>
      <c r="D61" s="154"/>
      <c r="E61" s="154"/>
      <c r="F61" s="154"/>
      <c r="G61" s="154"/>
      <c r="H61" s="154"/>
      <c r="I61" s="154"/>
    </row>
    <row r="62" spans="1:14">
      <c r="A62" s="125"/>
      <c r="B62" s="4"/>
      <c r="C62" s="4"/>
      <c r="D62" s="154"/>
      <c r="E62" s="154"/>
      <c r="F62" s="154"/>
      <c r="G62" s="154"/>
      <c r="H62" s="154"/>
      <c r="I62" s="154"/>
      <c r="N62" s="31"/>
    </row>
    <row r="63" spans="1:14">
      <c r="A63" s="125"/>
      <c r="B63" s="4"/>
      <c r="C63" s="4"/>
      <c r="D63" s="154"/>
      <c r="E63" s="102"/>
      <c r="F63" s="154"/>
      <c r="G63" s="102"/>
      <c r="H63" s="154"/>
      <c r="I63" s="102"/>
      <c r="N63" s="31"/>
    </row>
    <row r="64" spans="1:14">
      <c r="A64" s="125" t="s">
        <v>110</v>
      </c>
      <c r="B64" s="4"/>
      <c r="C64" s="4">
        <v>472</v>
      </c>
      <c r="D64" s="4">
        <v>214</v>
      </c>
      <c r="E64" s="4">
        <v>258</v>
      </c>
      <c r="F64" s="4">
        <v>188</v>
      </c>
      <c r="G64" s="4">
        <v>284</v>
      </c>
      <c r="H64" s="4">
        <v>168</v>
      </c>
      <c r="I64" s="4">
        <v>304</v>
      </c>
      <c r="N64" s="31"/>
    </row>
    <row r="65" spans="1:14">
      <c r="A65" s="167" t="s">
        <v>126</v>
      </c>
      <c r="B65" s="154" t="s">
        <v>419</v>
      </c>
      <c r="C65" s="4"/>
      <c r="D65" s="4"/>
      <c r="E65" s="4"/>
      <c r="F65" s="4"/>
      <c r="G65" s="4"/>
      <c r="H65" s="4"/>
      <c r="I65" s="4"/>
      <c r="N65" s="31"/>
    </row>
    <row r="66" spans="1:14">
      <c r="A66" s="167"/>
      <c r="B66" s="154"/>
      <c r="C66" s="4"/>
      <c r="D66" s="4"/>
      <c r="E66" s="4"/>
      <c r="F66" s="4"/>
      <c r="G66" s="4"/>
      <c r="H66" s="4"/>
      <c r="I66" s="4"/>
      <c r="N66" s="31"/>
    </row>
    <row r="67" spans="1:14">
      <c r="A67" s="167"/>
      <c r="B67" s="154"/>
      <c r="N67" s="31"/>
    </row>
    <row r="68" spans="1:14" ht="12.75" customHeight="1">
      <c r="A68" s="125">
        <v>2012</v>
      </c>
      <c r="B68" s="102">
        <v>1</v>
      </c>
      <c r="C68" s="4">
        <v>18</v>
      </c>
      <c r="D68" s="4">
        <v>5</v>
      </c>
      <c r="E68" s="4">
        <v>13</v>
      </c>
      <c r="F68" s="4">
        <v>4</v>
      </c>
      <c r="G68" s="4">
        <v>14</v>
      </c>
      <c r="H68" s="4">
        <v>4</v>
      </c>
      <c r="I68" s="4">
        <v>14</v>
      </c>
      <c r="K68" s="27">
        <f t="shared" ref="K68:K103" si="3">E68/C68</f>
        <v>0.72222222222222221</v>
      </c>
      <c r="L68" s="27">
        <f t="shared" ref="L68:L103" si="4">G68/C68</f>
        <v>0.77777777777777779</v>
      </c>
      <c r="M68" s="27">
        <f t="shared" ref="M68:M103" si="5">I68/C68</f>
        <v>0.77777777777777779</v>
      </c>
      <c r="N68" s="131"/>
    </row>
    <row r="69" spans="1:14">
      <c r="A69" s="125"/>
      <c r="B69" s="102">
        <v>2</v>
      </c>
      <c r="C69" s="4">
        <v>12</v>
      </c>
      <c r="D69" s="4">
        <v>6</v>
      </c>
      <c r="E69" s="4">
        <v>6</v>
      </c>
      <c r="F69" s="4">
        <v>5</v>
      </c>
      <c r="G69" s="4">
        <v>7</v>
      </c>
      <c r="H69" s="4">
        <v>5</v>
      </c>
      <c r="I69" s="4">
        <v>7</v>
      </c>
      <c r="K69" s="27">
        <f t="shared" si="3"/>
        <v>0.5</v>
      </c>
      <c r="L69" s="27">
        <f t="shared" si="4"/>
        <v>0.58333333333333337</v>
      </c>
      <c r="M69" s="27">
        <f t="shared" si="5"/>
        <v>0.58333333333333337</v>
      </c>
      <c r="N69" s="131"/>
    </row>
    <row r="70" spans="1:14">
      <c r="A70" s="125"/>
      <c r="B70" s="102">
        <v>3</v>
      </c>
      <c r="C70" s="4">
        <v>17</v>
      </c>
      <c r="D70" s="4">
        <v>8</v>
      </c>
      <c r="E70" s="4">
        <v>9</v>
      </c>
      <c r="F70" s="4">
        <v>8</v>
      </c>
      <c r="G70" s="4">
        <v>9</v>
      </c>
      <c r="H70" s="4">
        <v>8</v>
      </c>
      <c r="I70" s="4">
        <v>9</v>
      </c>
      <c r="K70" s="27">
        <f t="shared" si="3"/>
        <v>0.52941176470588236</v>
      </c>
      <c r="L70" s="27">
        <f t="shared" si="4"/>
        <v>0.52941176470588236</v>
      </c>
      <c r="M70" s="27">
        <f t="shared" si="5"/>
        <v>0.52941176470588236</v>
      </c>
      <c r="N70" s="131"/>
    </row>
    <row r="71" spans="1:14">
      <c r="A71" s="125"/>
      <c r="B71" s="102">
        <v>4</v>
      </c>
      <c r="C71" s="4">
        <v>12</v>
      </c>
      <c r="D71" s="4">
        <v>9</v>
      </c>
      <c r="E71" s="4">
        <v>3</v>
      </c>
      <c r="F71" s="4">
        <v>8</v>
      </c>
      <c r="G71" s="4">
        <v>4</v>
      </c>
      <c r="H71" s="4">
        <v>7</v>
      </c>
      <c r="I71" s="4">
        <v>5</v>
      </c>
      <c r="K71" s="27">
        <f t="shared" si="3"/>
        <v>0.25</v>
      </c>
      <c r="L71" s="27">
        <f t="shared" si="4"/>
        <v>0.33333333333333331</v>
      </c>
      <c r="M71" s="27">
        <f t="shared" si="5"/>
        <v>0.41666666666666669</v>
      </c>
      <c r="N71" s="131"/>
    </row>
    <row r="72" spans="1:14">
      <c r="A72" s="125"/>
      <c r="B72" s="102">
        <v>5</v>
      </c>
      <c r="C72" s="4">
        <v>19</v>
      </c>
      <c r="D72" s="4">
        <v>10</v>
      </c>
      <c r="E72" s="4">
        <v>9</v>
      </c>
      <c r="F72" s="4">
        <v>7</v>
      </c>
      <c r="G72" s="4">
        <v>12</v>
      </c>
      <c r="H72" s="4">
        <v>7</v>
      </c>
      <c r="I72" s="4">
        <v>12</v>
      </c>
      <c r="K72" s="27">
        <f t="shared" si="3"/>
        <v>0.47368421052631576</v>
      </c>
      <c r="L72" s="27">
        <f t="shared" si="4"/>
        <v>0.63157894736842102</v>
      </c>
      <c r="M72" s="27">
        <f t="shared" si="5"/>
        <v>0.63157894736842102</v>
      </c>
      <c r="N72" s="131"/>
    </row>
    <row r="73" spans="1:14">
      <c r="A73" s="125"/>
      <c r="B73" s="102">
        <v>6</v>
      </c>
      <c r="C73" s="4">
        <v>9</v>
      </c>
      <c r="D73" s="4">
        <v>1</v>
      </c>
      <c r="E73" s="4">
        <v>8</v>
      </c>
      <c r="F73" s="4">
        <v>1</v>
      </c>
      <c r="G73" s="4">
        <v>8</v>
      </c>
      <c r="H73" s="4">
        <v>1</v>
      </c>
      <c r="I73" s="4">
        <v>8</v>
      </c>
      <c r="K73" s="27">
        <f t="shared" si="3"/>
        <v>0.88888888888888884</v>
      </c>
      <c r="L73" s="27">
        <f t="shared" si="4"/>
        <v>0.88888888888888884</v>
      </c>
      <c r="M73" s="27">
        <f t="shared" si="5"/>
        <v>0.88888888888888884</v>
      </c>
      <c r="N73" s="131"/>
    </row>
    <row r="74" spans="1:14">
      <c r="A74" s="125"/>
      <c r="B74" s="102">
        <v>7</v>
      </c>
      <c r="C74" s="4">
        <v>20</v>
      </c>
      <c r="D74" s="4">
        <v>10</v>
      </c>
      <c r="E74" s="4">
        <v>10</v>
      </c>
      <c r="F74" s="4">
        <v>9</v>
      </c>
      <c r="G74" s="4">
        <v>11</v>
      </c>
      <c r="H74" s="4">
        <v>8</v>
      </c>
      <c r="I74" s="4">
        <v>12</v>
      </c>
      <c r="K74" s="27">
        <f t="shared" si="3"/>
        <v>0.5</v>
      </c>
      <c r="L74" s="27">
        <f t="shared" si="4"/>
        <v>0.55000000000000004</v>
      </c>
      <c r="M74" s="27">
        <f t="shared" si="5"/>
        <v>0.6</v>
      </c>
      <c r="N74" s="131"/>
    </row>
    <row r="75" spans="1:14">
      <c r="A75" s="125"/>
      <c r="B75" s="102">
        <v>8</v>
      </c>
      <c r="C75" s="4">
        <v>12</v>
      </c>
      <c r="D75" s="4">
        <v>6</v>
      </c>
      <c r="E75" s="4">
        <v>6</v>
      </c>
      <c r="F75" s="4">
        <v>6</v>
      </c>
      <c r="G75" s="4">
        <v>6</v>
      </c>
      <c r="H75" s="4">
        <v>6</v>
      </c>
      <c r="I75" s="4">
        <v>6</v>
      </c>
      <c r="K75" s="27">
        <f t="shared" si="3"/>
        <v>0.5</v>
      </c>
      <c r="L75" s="27">
        <f t="shared" si="4"/>
        <v>0.5</v>
      </c>
      <c r="M75" s="27">
        <f t="shared" si="5"/>
        <v>0.5</v>
      </c>
      <c r="N75" s="131"/>
    </row>
    <row r="76" spans="1:14">
      <c r="A76" s="125"/>
      <c r="B76" s="102">
        <v>9</v>
      </c>
      <c r="C76" s="4">
        <v>18</v>
      </c>
      <c r="D76" s="4">
        <v>7</v>
      </c>
      <c r="E76" s="4">
        <v>11</v>
      </c>
      <c r="F76" s="4">
        <v>7</v>
      </c>
      <c r="G76" s="4">
        <v>11</v>
      </c>
      <c r="H76" s="4">
        <v>6</v>
      </c>
      <c r="I76" s="4">
        <v>12</v>
      </c>
      <c r="K76" s="27">
        <f t="shared" si="3"/>
        <v>0.61111111111111116</v>
      </c>
      <c r="L76" s="27">
        <f t="shared" si="4"/>
        <v>0.61111111111111116</v>
      </c>
      <c r="M76" s="27">
        <f t="shared" si="5"/>
        <v>0.66666666666666663</v>
      </c>
      <c r="N76" s="131"/>
    </row>
    <row r="77" spans="1:14">
      <c r="A77" s="125"/>
      <c r="B77" s="102">
        <v>10</v>
      </c>
      <c r="C77" s="4">
        <v>21</v>
      </c>
      <c r="D77" s="4">
        <v>10</v>
      </c>
      <c r="E77" s="4">
        <v>11</v>
      </c>
      <c r="F77" s="4">
        <v>10</v>
      </c>
      <c r="G77" s="4">
        <v>11</v>
      </c>
      <c r="H77" s="4">
        <v>9</v>
      </c>
      <c r="I77" s="4">
        <v>12</v>
      </c>
      <c r="K77" s="27">
        <f t="shared" si="3"/>
        <v>0.52380952380952384</v>
      </c>
      <c r="L77" s="27">
        <f t="shared" si="4"/>
        <v>0.52380952380952384</v>
      </c>
      <c r="M77" s="27">
        <f t="shared" si="5"/>
        <v>0.5714285714285714</v>
      </c>
      <c r="N77" s="131"/>
    </row>
    <row r="78" spans="1:14">
      <c r="A78" s="125"/>
      <c r="B78" s="102">
        <v>11</v>
      </c>
      <c r="C78" s="4">
        <v>13</v>
      </c>
      <c r="D78" s="4">
        <v>7</v>
      </c>
      <c r="E78" s="4">
        <v>6</v>
      </c>
      <c r="F78" s="4">
        <v>6</v>
      </c>
      <c r="G78" s="4">
        <v>7</v>
      </c>
      <c r="H78" s="4">
        <v>5</v>
      </c>
      <c r="I78" s="4">
        <v>8</v>
      </c>
      <c r="K78" s="27">
        <f t="shared" si="3"/>
        <v>0.46153846153846156</v>
      </c>
      <c r="L78" s="27">
        <f t="shared" si="4"/>
        <v>0.53846153846153844</v>
      </c>
      <c r="M78" s="27">
        <f t="shared" si="5"/>
        <v>0.61538461538461542</v>
      </c>
      <c r="N78" s="131"/>
    </row>
    <row r="79" spans="1:14">
      <c r="A79" s="125"/>
      <c r="B79" s="102">
        <v>12</v>
      </c>
      <c r="C79" s="4">
        <v>16</v>
      </c>
      <c r="D79" s="4">
        <v>6</v>
      </c>
      <c r="E79" s="4">
        <v>10</v>
      </c>
      <c r="F79" s="4">
        <v>5</v>
      </c>
      <c r="G79" s="4">
        <v>11</v>
      </c>
      <c r="H79" s="4">
        <v>5</v>
      </c>
      <c r="I79" s="4">
        <v>11</v>
      </c>
      <c r="K79" s="27">
        <f t="shared" si="3"/>
        <v>0.625</v>
      </c>
      <c r="L79" s="27">
        <f t="shared" si="4"/>
        <v>0.6875</v>
      </c>
      <c r="M79" s="27">
        <f t="shared" si="5"/>
        <v>0.6875</v>
      </c>
      <c r="N79" s="131"/>
    </row>
    <row r="80" spans="1:14">
      <c r="A80" s="125">
        <v>2013</v>
      </c>
      <c r="B80" s="102">
        <v>1</v>
      </c>
      <c r="C80" s="4">
        <v>14</v>
      </c>
      <c r="D80" s="4">
        <v>5</v>
      </c>
      <c r="E80" s="4">
        <v>9</v>
      </c>
      <c r="F80" s="4">
        <v>4</v>
      </c>
      <c r="G80" s="4">
        <v>10</v>
      </c>
      <c r="H80" s="4">
        <v>3</v>
      </c>
      <c r="I80" s="4">
        <v>11</v>
      </c>
      <c r="K80" s="27">
        <f t="shared" si="3"/>
        <v>0.6428571428571429</v>
      </c>
      <c r="L80" s="27">
        <f t="shared" si="4"/>
        <v>0.7142857142857143</v>
      </c>
      <c r="M80" s="27">
        <f t="shared" si="5"/>
        <v>0.7857142857142857</v>
      </c>
      <c r="N80" s="131"/>
    </row>
    <row r="81" spans="1:14">
      <c r="A81" s="125"/>
      <c r="B81" s="102">
        <v>2</v>
      </c>
      <c r="C81" s="4">
        <v>11</v>
      </c>
      <c r="D81" s="4">
        <v>4</v>
      </c>
      <c r="E81" s="4">
        <v>7</v>
      </c>
      <c r="F81" s="4">
        <v>3</v>
      </c>
      <c r="G81" s="4">
        <v>8</v>
      </c>
      <c r="H81" s="4">
        <v>3</v>
      </c>
      <c r="I81" s="4">
        <v>8</v>
      </c>
      <c r="K81" s="27">
        <f t="shared" si="3"/>
        <v>0.63636363636363635</v>
      </c>
      <c r="L81" s="27">
        <f t="shared" si="4"/>
        <v>0.72727272727272729</v>
      </c>
      <c r="M81" s="27">
        <f t="shared" si="5"/>
        <v>0.72727272727272729</v>
      </c>
      <c r="N81" s="131"/>
    </row>
    <row r="82" spans="1:14">
      <c r="A82" s="125"/>
      <c r="B82" s="102">
        <v>3</v>
      </c>
      <c r="C82" s="4">
        <v>12</v>
      </c>
      <c r="D82" s="4">
        <v>5</v>
      </c>
      <c r="E82" s="4">
        <v>7</v>
      </c>
      <c r="F82" s="4">
        <v>5</v>
      </c>
      <c r="G82" s="4">
        <v>7</v>
      </c>
      <c r="H82" s="4">
        <v>5</v>
      </c>
      <c r="I82" s="4">
        <v>7</v>
      </c>
      <c r="K82" s="27">
        <f t="shared" si="3"/>
        <v>0.58333333333333337</v>
      </c>
      <c r="L82" s="27">
        <f t="shared" si="4"/>
        <v>0.58333333333333337</v>
      </c>
      <c r="M82" s="27">
        <f t="shared" si="5"/>
        <v>0.58333333333333337</v>
      </c>
      <c r="N82" s="131"/>
    </row>
    <row r="83" spans="1:14">
      <c r="A83" s="125"/>
      <c r="B83" s="102">
        <v>4</v>
      </c>
      <c r="C83" s="4">
        <v>18</v>
      </c>
      <c r="D83" s="4">
        <v>9</v>
      </c>
      <c r="E83" s="4">
        <v>9</v>
      </c>
      <c r="F83" s="4">
        <v>9</v>
      </c>
      <c r="G83" s="4">
        <v>9</v>
      </c>
      <c r="H83" s="4">
        <v>8</v>
      </c>
      <c r="I83" s="4">
        <v>10</v>
      </c>
      <c r="K83" s="27">
        <f t="shared" si="3"/>
        <v>0.5</v>
      </c>
      <c r="L83" s="27">
        <f t="shared" si="4"/>
        <v>0.5</v>
      </c>
      <c r="M83" s="27">
        <f t="shared" si="5"/>
        <v>0.55555555555555558</v>
      </c>
      <c r="N83" s="131"/>
    </row>
    <row r="84" spans="1:14">
      <c r="A84" s="125"/>
      <c r="B84" s="102">
        <v>5</v>
      </c>
      <c r="C84" s="4">
        <v>7</v>
      </c>
      <c r="D84" s="4">
        <v>3</v>
      </c>
      <c r="E84" s="4">
        <v>4</v>
      </c>
      <c r="F84" s="4">
        <v>3</v>
      </c>
      <c r="G84" s="4">
        <v>4</v>
      </c>
      <c r="H84" s="4">
        <v>3</v>
      </c>
      <c r="I84" s="4">
        <v>4</v>
      </c>
      <c r="K84" s="27">
        <f t="shared" si="3"/>
        <v>0.5714285714285714</v>
      </c>
      <c r="L84" s="27">
        <f t="shared" si="4"/>
        <v>0.5714285714285714</v>
      </c>
      <c r="M84" s="27">
        <f t="shared" si="5"/>
        <v>0.5714285714285714</v>
      </c>
      <c r="N84" s="131"/>
    </row>
    <row r="85" spans="1:14">
      <c r="A85" s="125"/>
      <c r="B85" s="102">
        <v>6</v>
      </c>
      <c r="C85" s="4">
        <v>16</v>
      </c>
      <c r="D85" s="4">
        <v>5</v>
      </c>
      <c r="E85" s="4">
        <v>11</v>
      </c>
      <c r="F85" s="4">
        <v>3</v>
      </c>
      <c r="G85" s="4">
        <v>13</v>
      </c>
      <c r="H85" s="4">
        <v>3</v>
      </c>
      <c r="I85" s="4">
        <v>13</v>
      </c>
      <c r="K85" s="27">
        <f t="shared" si="3"/>
        <v>0.6875</v>
      </c>
      <c r="L85" s="27">
        <f t="shared" si="4"/>
        <v>0.8125</v>
      </c>
      <c r="M85" s="27">
        <f t="shared" si="5"/>
        <v>0.8125</v>
      </c>
      <c r="N85" s="131"/>
    </row>
    <row r="86" spans="1:14">
      <c r="A86" s="125"/>
      <c r="B86" s="102">
        <v>7</v>
      </c>
      <c r="C86" s="4">
        <v>10</v>
      </c>
      <c r="D86" s="4">
        <v>5</v>
      </c>
      <c r="E86" s="4">
        <v>5</v>
      </c>
      <c r="F86" s="4">
        <v>5</v>
      </c>
      <c r="G86" s="4">
        <v>5</v>
      </c>
      <c r="H86" s="4">
        <v>5</v>
      </c>
      <c r="I86" s="4">
        <v>5</v>
      </c>
      <c r="K86" s="27">
        <f t="shared" si="3"/>
        <v>0.5</v>
      </c>
      <c r="L86" s="27">
        <f t="shared" si="4"/>
        <v>0.5</v>
      </c>
      <c r="M86" s="27">
        <f t="shared" si="5"/>
        <v>0.5</v>
      </c>
      <c r="N86" s="131"/>
    </row>
    <row r="87" spans="1:14">
      <c r="A87" s="125"/>
      <c r="B87" s="102">
        <v>8</v>
      </c>
      <c r="C87" s="4">
        <v>11</v>
      </c>
      <c r="D87" s="4">
        <v>6</v>
      </c>
      <c r="E87" s="4">
        <v>5</v>
      </c>
      <c r="F87" s="4">
        <v>5</v>
      </c>
      <c r="G87" s="4">
        <v>6</v>
      </c>
      <c r="H87" s="4">
        <v>4</v>
      </c>
      <c r="I87" s="4">
        <v>7</v>
      </c>
      <c r="K87" s="27">
        <f t="shared" si="3"/>
        <v>0.45454545454545453</v>
      </c>
      <c r="L87" s="27">
        <f t="shared" si="4"/>
        <v>0.54545454545454541</v>
      </c>
      <c r="M87" s="27">
        <f t="shared" si="5"/>
        <v>0.63636363636363635</v>
      </c>
      <c r="N87" s="131"/>
    </row>
    <row r="88" spans="1:14">
      <c r="A88" s="125"/>
      <c r="B88" s="102">
        <v>9</v>
      </c>
      <c r="C88" s="4">
        <v>9</v>
      </c>
      <c r="D88" s="4">
        <v>1</v>
      </c>
      <c r="E88" s="4">
        <v>8</v>
      </c>
      <c r="F88" s="4">
        <v>1</v>
      </c>
      <c r="G88" s="4">
        <v>8</v>
      </c>
      <c r="H88" s="4" t="s">
        <v>6</v>
      </c>
      <c r="I88" s="4">
        <v>9</v>
      </c>
      <c r="K88" s="27">
        <f t="shared" si="3"/>
        <v>0.88888888888888884</v>
      </c>
      <c r="L88" s="27">
        <f t="shared" si="4"/>
        <v>0.88888888888888884</v>
      </c>
      <c r="M88" s="27">
        <f t="shared" si="5"/>
        <v>1</v>
      </c>
      <c r="N88" s="131"/>
    </row>
    <row r="89" spans="1:14">
      <c r="A89" s="125"/>
      <c r="B89" s="102">
        <v>10</v>
      </c>
      <c r="C89" s="4">
        <v>11</v>
      </c>
      <c r="D89" s="4">
        <v>4</v>
      </c>
      <c r="E89" s="4">
        <v>7</v>
      </c>
      <c r="F89" s="4">
        <v>3</v>
      </c>
      <c r="G89" s="4">
        <v>8</v>
      </c>
      <c r="H89" s="4">
        <v>2</v>
      </c>
      <c r="I89" s="4">
        <v>9</v>
      </c>
      <c r="K89" s="27">
        <f t="shared" si="3"/>
        <v>0.63636363636363635</v>
      </c>
      <c r="L89" s="27">
        <f t="shared" si="4"/>
        <v>0.72727272727272729</v>
      </c>
      <c r="M89" s="27">
        <f t="shared" si="5"/>
        <v>0.81818181818181823</v>
      </c>
      <c r="N89" s="131"/>
    </row>
    <row r="90" spans="1:14">
      <c r="A90" s="125"/>
      <c r="B90" s="102">
        <v>11</v>
      </c>
      <c r="C90" s="4">
        <v>15</v>
      </c>
      <c r="D90" s="4">
        <v>5</v>
      </c>
      <c r="E90" s="4">
        <v>10</v>
      </c>
      <c r="F90" s="4">
        <v>4</v>
      </c>
      <c r="G90" s="4">
        <v>11</v>
      </c>
      <c r="H90" s="4">
        <v>3</v>
      </c>
      <c r="I90" s="4">
        <v>12</v>
      </c>
      <c r="K90" s="27">
        <f t="shared" si="3"/>
        <v>0.66666666666666663</v>
      </c>
      <c r="L90" s="27">
        <f t="shared" si="4"/>
        <v>0.73333333333333328</v>
      </c>
      <c r="M90" s="27">
        <f t="shared" si="5"/>
        <v>0.8</v>
      </c>
      <c r="N90" s="131"/>
    </row>
    <row r="91" spans="1:14">
      <c r="A91" s="125"/>
      <c r="B91" s="102">
        <v>12</v>
      </c>
      <c r="C91" s="4">
        <v>11</v>
      </c>
      <c r="D91" s="4">
        <v>3</v>
      </c>
      <c r="E91" s="4">
        <v>8</v>
      </c>
      <c r="F91" s="4">
        <v>3</v>
      </c>
      <c r="G91" s="4">
        <v>8</v>
      </c>
      <c r="H91" s="4">
        <v>3</v>
      </c>
      <c r="I91" s="4">
        <v>8</v>
      </c>
      <c r="K91" s="27">
        <f t="shared" si="3"/>
        <v>0.72727272727272729</v>
      </c>
      <c r="L91" s="27">
        <f t="shared" si="4"/>
        <v>0.72727272727272729</v>
      </c>
      <c r="M91" s="27">
        <f t="shared" si="5"/>
        <v>0.72727272727272729</v>
      </c>
      <c r="N91" s="131"/>
    </row>
    <row r="92" spans="1:14">
      <c r="A92" s="125">
        <v>2014</v>
      </c>
      <c r="B92" s="102">
        <v>1</v>
      </c>
      <c r="C92" s="4">
        <v>12</v>
      </c>
      <c r="D92" s="4">
        <v>5</v>
      </c>
      <c r="E92" s="4">
        <v>7</v>
      </c>
      <c r="F92" s="4">
        <v>4</v>
      </c>
      <c r="G92" s="4">
        <v>8</v>
      </c>
      <c r="H92" s="4">
        <v>2</v>
      </c>
      <c r="I92" s="4">
        <v>10</v>
      </c>
      <c r="K92" s="27">
        <f t="shared" si="3"/>
        <v>0.58333333333333337</v>
      </c>
      <c r="L92" s="27">
        <f t="shared" si="4"/>
        <v>0.66666666666666663</v>
      </c>
      <c r="M92" s="27">
        <f t="shared" si="5"/>
        <v>0.83333333333333337</v>
      </c>
      <c r="N92" s="131"/>
    </row>
    <row r="93" spans="1:14">
      <c r="A93" s="125"/>
      <c r="B93" s="102">
        <v>2</v>
      </c>
      <c r="C93" s="4">
        <v>13</v>
      </c>
      <c r="D93" s="4">
        <v>7</v>
      </c>
      <c r="E93" s="4">
        <v>6</v>
      </c>
      <c r="F93" s="4">
        <v>7</v>
      </c>
      <c r="G93" s="4">
        <v>6</v>
      </c>
      <c r="H93" s="4">
        <v>5</v>
      </c>
      <c r="I93" s="4">
        <v>8</v>
      </c>
      <c r="K93" s="27">
        <f t="shared" si="3"/>
        <v>0.46153846153846156</v>
      </c>
      <c r="L93" s="27">
        <f t="shared" si="4"/>
        <v>0.46153846153846156</v>
      </c>
      <c r="M93" s="27">
        <f t="shared" si="5"/>
        <v>0.61538461538461542</v>
      </c>
      <c r="N93" s="131"/>
    </row>
    <row r="94" spans="1:14">
      <c r="A94" s="125"/>
      <c r="B94" s="102">
        <v>3</v>
      </c>
      <c r="C94" s="4">
        <v>18</v>
      </c>
      <c r="D94" s="4">
        <v>13</v>
      </c>
      <c r="E94" s="4">
        <v>5</v>
      </c>
      <c r="F94" s="4">
        <v>10</v>
      </c>
      <c r="G94" s="4">
        <v>8</v>
      </c>
      <c r="H94" s="4">
        <v>9</v>
      </c>
      <c r="I94" s="4">
        <v>9</v>
      </c>
      <c r="K94" s="27">
        <f t="shared" si="3"/>
        <v>0.27777777777777779</v>
      </c>
      <c r="L94" s="27">
        <f t="shared" si="4"/>
        <v>0.44444444444444442</v>
      </c>
      <c r="M94" s="27">
        <f t="shared" si="5"/>
        <v>0.5</v>
      </c>
      <c r="N94" s="131"/>
    </row>
    <row r="95" spans="1:14">
      <c r="A95" s="125"/>
      <c r="B95" s="102">
        <v>4</v>
      </c>
      <c r="C95" s="4">
        <v>11</v>
      </c>
      <c r="D95" s="4">
        <v>7</v>
      </c>
      <c r="E95" s="4">
        <v>4</v>
      </c>
      <c r="F95" s="4">
        <v>7</v>
      </c>
      <c r="G95" s="4">
        <v>4</v>
      </c>
      <c r="H95" s="4">
        <v>5</v>
      </c>
      <c r="I95" s="4">
        <v>6</v>
      </c>
      <c r="K95" s="27">
        <f t="shared" si="3"/>
        <v>0.36363636363636365</v>
      </c>
      <c r="L95" s="27">
        <f t="shared" si="4"/>
        <v>0.36363636363636365</v>
      </c>
      <c r="M95" s="27">
        <f t="shared" si="5"/>
        <v>0.54545454545454541</v>
      </c>
      <c r="N95" s="131"/>
    </row>
    <row r="96" spans="1:14">
      <c r="A96" s="125"/>
      <c r="B96" s="102">
        <v>5</v>
      </c>
      <c r="C96" s="4">
        <v>13</v>
      </c>
      <c r="D96" s="4">
        <v>10</v>
      </c>
      <c r="E96" s="4">
        <v>3</v>
      </c>
      <c r="F96" s="4">
        <v>8</v>
      </c>
      <c r="G96" s="4">
        <v>5</v>
      </c>
      <c r="H96" s="4">
        <v>8</v>
      </c>
      <c r="I96" s="4">
        <v>5</v>
      </c>
      <c r="K96" s="27">
        <f t="shared" si="3"/>
        <v>0.23076923076923078</v>
      </c>
      <c r="L96" s="27">
        <f t="shared" si="4"/>
        <v>0.38461538461538464</v>
      </c>
      <c r="M96" s="27">
        <f t="shared" si="5"/>
        <v>0.38461538461538464</v>
      </c>
      <c r="N96" s="131"/>
    </row>
    <row r="97" spans="1:14">
      <c r="A97" s="125"/>
      <c r="B97" s="102">
        <v>6</v>
      </c>
      <c r="C97" s="4">
        <v>8</v>
      </c>
      <c r="D97" s="4">
        <v>2</v>
      </c>
      <c r="E97" s="4">
        <v>6</v>
      </c>
      <c r="F97" s="4">
        <v>2</v>
      </c>
      <c r="G97" s="4">
        <v>6</v>
      </c>
      <c r="H97" s="4">
        <v>1</v>
      </c>
      <c r="I97" s="4">
        <v>7</v>
      </c>
      <c r="K97" s="27">
        <f t="shared" si="3"/>
        <v>0.75</v>
      </c>
      <c r="L97" s="27">
        <f t="shared" si="4"/>
        <v>0.75</v>
      </c>
      <c r="M97" s="27">
        <f t="shared" si="5"/>
        <v>0.875</v>
      </c>
      <c r="N97" s="131"/>
    </row>
    <row r="98" spans="1:14">
      <c r="A98" s="125"/>
      <c r="B98" s="102">
        <v>7</v>
      </c>
      <c r="C98" s="4">
        <v>12</v>
      </c>
      <c r="D98" s="4">
        <v>5</v>
      </c>
      <c r="E98" s="4">
        <v>7</v>
      </c>
      <c r="F98" s="4">
        <v>4</v>
      </c>
      <c r="G98" s="4">
        <v>8</v>
      </c>
      <c r="H98" s="4">
        <v>3</v>
      </c>
      <c r="I98" s="4">
        <v>9</v>
      </c>
      <c r="K98" s="27">
        <f t="shared" si="3"/>
        <v>0.58333333333333337</v>
      </c>
      <c r="L98" s="27">
        <f t="shared" si="4"/>
        <v>0.66666666666666663</v>
      </c>
      <c r="M98" s="27">
        <f t="shared" si="5"/>
        <v>0.75</v>
      </c>
      <c r="N98" s="131"/>
    </row>
    <row r="99" spans="1:14">
      <c r="A99" s="125"/>
      <c r="B99" s="102">
        <v>8</v>
      </c>
      <c r="C99" s="4">
        <v>7</v>
      </c>
      <c r="D99" s="4">
        <v>4</v>
      </c>
      <c r="E99" s="4">
        <v>3</v>
      </c>
      <c r="F99" s="4">
        <v>3</v>
      </c>
      <c r="G99" s="4">
        <v>4</v>
      </c>
      <c r="H99" s="4">
        <v>3</v>
      </c>
      <c r="I99" s="4">
        <v>4</v>
      </c>
      <c r="K99" s="27">
        <f t="shared" si="3"/>
        <v>0.42857142857142855</v>
      </c>
      <c r="L99" s="27">
        <f t="shared" si="4"/>
        <v>0.5714285714285714</v>
      </c>
      <c r="M99" s="27">
        <f t="shared" si="5"/>
        <v>0.5714285714285714</v>
      </c>
      <c r="N99" s="131"/>
    </row>
    <row r="100" spans="1:14">
      <c r="A100" s="125"/>
      <c r="B100" s="102">
        <v>9</v>
      </c>
      <c r="C100" s="4">
        <v>7</v>
      </c>
      <c r="D100" s="4">
        <v>4</v>
      </c>
      <c r="E100" s="4">
        <v>3</v>
      </c>
      <c r="F100" s="4">
        <v>4</v>
      </c>
      <c r="G100" s="4">
        <v>3</v>
      </c>
      <c r="H100" s="4">
        <v>4</v>
      </c>
      <c r="I100" s="4">
        <v>3</v>
      </c>
      <c r="K100" s="27">
        <f t="shared" si="3"/>
        <v>0.42857142857142855</v>
      </c>
      <c r="L100" s="27">
        <f t="shared" si="4"/>
        <v>0.42857142857142855</v>
      </c>
      <c r="M100" s="27">
        <f t="shared" si="5"/>
        <v>0.42857142857142855</v>
      </c>
      <c r="N100" s="131"/>
    </row>
    <row r="101" spans="1:14">
      <c r="A101" s="125"/>
      <c r="B101" s="102">
        <v>10</v>
      </c>
      <c r="C101" s="4">
        <v>11</v>
      </c>
      <c r="D101" s="4">
        <v>4</v>
      </c>
      <c r="E101" s="4">
        <v>7</v>
      </c>
      <c r="F101" s="4">
        <v>3</v>
      </c>
      <c r="G101" s="4">
        <v>8</v>
      </c>
      <c r="H101" s="4">
        <v>3</v>
      </c>
      <c r="I101" s="4">
        <v>8</v>
      </c>
      <c r="K101" s="27">
        <f t="shared" si="3"/>
        <v>0.63636363636363635</v>
      </c>
      <c r="L101" s="27">
        <f t="shared" si="4"/>
        <v>0.72727272727272729</v>
      </c>
      <c r="M101" s="27">
        <f t="shared" si="5"/>
        <v>0.72727272727272729</v>
      </c>
      <c r="N101" s="131"/>
    </row>
    <row r="102" spans="1:14">
      <c r="A102" s="125"/>
      <c r="B102" s="102">
        <v>11</v>
      </c>
      <c r="C102" s="4">
        <v>11</v>
      </c>
      <c r="D102" s="4">
        <v>6</v>
      </c>
      <c r="E102" s="4">
        <v>5</v>
      </c>
      <c r="F102" s="4">
        <v>6</v>
      </c>
      <c r="G102" s="4">
        <v>5</v>
      </c>
      <c r="H102" s="4">
        <v>6</v>
      </c>
      <c r="I102" s="4">
        <v>5</v>
      </c>
      <c r="K102" s="27">
        <f t="shared" si="3"/>
        <v>0.45454545454545453</v>
      </c>
      <c r="L102" s="27">
        <f t="shared" si="4"/>
        <v>0.45454545454545453</v>
      </c>
      <c r="M102" s="27">
        <f t="shared" si="5"/>
        <v>0.45454545454545453</v>
      </c>
      <c r="N102" s="131"/>
    </row>
    <row r="103" spans="1:14">
      <c r="A103" s="125"/>
      <c r="B103" s="102">
        <v>12</v>
      </c>
      <c r="C103" s="4">
        <v>17</v>
      </c>
      <c r="D103" s="4">
        <v>7</v>
      </c>
      <c r="E103" s="4">
        <v>10</v>
      </c>
      <c r="F103" s="4">
        <v>6</v>
      </c>
      <c r="G103" s="4">
        <v>11</v>
      </c>
      <c r="H103" s="4">
        <v>6</v>
      </c>
      <c r="I103" s="4">
        <v>11</v>
      </c>
      <c r="K103" s="27">
        <f t="shared" si="3"/>
        <v>0.58823529411764708</v>
      </c>
      <c r="L103" s="27">
        <f t="shared" si="4"/>
        <v>0.6470588235294118</v>
      </c>
      <c r="M103" s="27">
        <f t="shared" si="5"/>
        <v>0.6470588235294118</v>
      </c>
      <c r="N103" s="131"/>
    </row>
    <row r="104" spans="1:14" ht="12.75" customHeight="1">
      <c r="A104" s="125"/>
      <c r="B104" s="125"/>
      <c r="C104" s="4"/>
      <c r="D104" s="4"/>
      <c r="E104" s="4"/>
      <c r="F104" s="130"/>
      <c r="G104" s="4"/>
      <c r="H104" s="4"/>
      <c r="I104" s="4"/>
      <c r="J104" s="4"/>
      <c r="K104" s="4"/>
      <c r="L104" s="4"/>
      <c r="M104" s="4"/>
    </row>
    <row r="105" spans="1:14" ht="12.75" customHeight="1">
      <c r="A105" s="165" t="s">
        <v>3</v>
      </c>
      <c r="B105" s="165"/>
      <c r="C105" s="165"/>
      <c r="D105" s="4"/>
      <c r="E105" s="4"/>
      <c r="F105" s="4"/>
      <c r="G105" s="4"/>
      <c r="H105" s="4"/>
      <c r="I105" s="4"/>
      <c r="J105" s="4"/>
      <c r="K105" s="4"/>
      <c r="L105" s="4"/>
      <c r="M105" s="4"/>
    </row>
  </sheetData>
  <mergeCells count="27">
    <mergeCell ref="A1:G1"/>
    <mergeCell ref="A8:F8"/>
    <mergeCell ref="E9:E12"/>
    <mergeCell ref="F9:F13"/>
    <mergeCell ref="G9:G12"/>
    <mergeCell ref="A3:D3"/>
    <mergeCell ref="A5:I6"/>
    <mergeCell ref="D9:D13"/>
    <mergeCell ref="H9:H13"/>
    <mergeCell ref="I9:I12"/>
    <mergeCell ref="I1:J1"/>
    <mergeCell ref="A105:C105"/>
    <mergeCell ref="A58:I58"/>
    <mergeCell ref="D59:D63"/>
    <mergeCell ref="E59:E62"/>
    <mergeCell ref="F59:F63"/>
    <mergeCell ref="G59:G62"/>
    <mergeCell ref="H59:H63"/>
    <mergeCell ref="I59:I62"/>
    <mergeCell ref="A65:A67"/>
    <mergeCell ref="B65:B67"/>
    <mergeCell ref="A56:G56"/>
    <mergeCell ref="K9:K11"/>
    <mergeCell ref="L9:L11"/>
    <mergeCell ref="M9:M11"/>
    <mergeCell ref="A15:A17"/>
    <mergeCell ref="B15:B17"/>
  </mergeCells>
  <hyperlinks>
    <hyperlink ref="I1" location="Contents!A1" display="back to contents"/>
  </hyperlinks>
  <pageMargins left="0.23622047244094491" right="0.23622047244094491" top="0.74803149606299213" bottom="0.74803149606299213" header="0.31496062992125984" footer="0.31496062992125984"/>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showGridLines="0" zoomScaleNormal="100" workbookViewId="0">
      <selection sqref="A1:F2"/>
    </sheetView>
  </sheetViews>
  <sheetFormatPr defaultRowHeight="12.75"/>
  <cols>
    <col min="1" max="1" width="12.5703125" style="1" customWidth="1"/>
    <col min="2" max="2" width="38.85546875" style="2" customWidth="1"/>
    <col min="3" max="3" width="8.7109375" style="1" customWidth="1"/>
    <col min="4" max="4" width="9.28515625" style="1" customWidth="1"/>
    <col min="5" max="5" width="8.140625" style="1" customWidth="1"/>
    <col min="6" max="7" width="6.7109375" style="1" customWidth="1"/>
    <col min="8" max="8" width="9.5703125" style="1" customWidth="1"/>
    <col min="9" max="10" width="6.7109375" style="1" customWidth="1"/>
    <col min="11" max="11" width="8.7109375" style="1" customWidth="1"/>
    <col min="12" max="12" width="10.7109375" style="1" customWidth="1"/>
    <col min="13" max="13" width="8.7109375" style="1" customWidth="1"/>
    <col min="14" max="14" width="12.28515625" style="1" customWidth="1"/>
    <col min="15" max="15" width="8.7109375" style="1" customWidth="1"/>
    <col min="16" max="16" width="6.7109375" style="1" customWidth="1"/>
    <col min="17" max="17" width="8.7109375" style="1" customWidth="1"/>
    <col min="18" max="18" width="6.7109375" style="1" customWidth="1"/>
    <col min="19" max="19" width="11.140625" style="1" customWidth="1"/>
    <col min="20" max="20" width="8.7109375" style="1" customWidth="1"/>
    <col min="21" max="21" width="9.7109375" style="1" customWidth="1"/>
    <col min="22" max="22" width="8.7109375" style="1" customWidth="1"/>
    <col min="23" max="23" width="7.7109375" style="1" customWidth="1"/>
    <col min="24" max="16384" width="9.140625" style="1"/>
  </cols>
  <sheetData>
    <row r="1" spans="1:23" ht="18" customHeight="1">
      <c r="A1" s="234" t="s">
        <v>405</v>
      </c>
      <c r="B1" s="234"/>
      <c r="C1" s="234"/>
      <c r="D1" s="234"/>
      <c r="E1" s="234"/>
      <c r="F1" s="234"/>
      <c r="G1" s="140"/>
      <c r="H1" s="235" t="s">
        <v>443</v>
      </c>
      <c r="I1" s="235"/>
      <c r="J1" s="140"/>
      <c r="K1" s="140"/>
      <c r="L1" s="140"/>
      <c r="M1" s="140"/>
    </row>
    <row r="2" spans="1:23" s="141" customFormat="1" ht="18" customHeight="1">
      <c r="A2" s="234"/>
      <c r="B2" s="234"/>
      <c r="C2" s="234"/>
      <c r="D2" s="234"/>
      <c r="E2" s="234"/>
      <c r="F2" s="234"/>
      <c r="G2" s="140"/>
      <c r="H2" s="140"/>
      <c r="I2" s="140"/>
      <c r="J2" s="140"/>
      <c r="K2" s="140"/>
      <c r="L2" s="140"/>
      <c r="M2" s="140"/>
    </row>
    <row r="3" spans="1:23" ht="15" customHeight="1">
      <c r="A3" s="112"/>
    </row>
    <row r="4" spans="1:23">
      <c r="A4" s="146" t="s">
        <v>404</v>
      </c>
      <c r="B4" s="146"/>
      <c r="C4" s="146"/>
      <c r="D4" s="146"/>
      <c r="K4" s="6"/>
    </row>
    <row r="5" spans="1:23">
      <c r="A5" s="2"/>
    </row>
    <row r="6" spans="1:23" ht="12.75" customHeight="1">
      <c r="A6" s="24"/>
      <c r="B6" s="1"/>
      <c r="D6" s="146" t="s">
        <v>45</v>
      </c>
      <c r="E6" s="146"/>
      <c r="F6" s="146"/>
      <c r="G6" s="146"/>
      <c r="H6" s="4"/>
      <c r="I6" s="4"/>
      <c r="J6" s="4"/>
      <c r="K6" s="4"/>
      <c r="L6" s="4"/>
      <c r="M6" s="4"/>
      <c r="N6" s="4"/>
      <c r="O6" s="4"/>
      <c r="P6" s="4"/>
      <c r="Q6" s="4"/>
      <c r="R6" s="4"/>
      <c r="S6" s="4"/>
      <c r="T6" s="4"/>
      <c r="U6" s="4"/>
      <c r="V6" s="4"/>
      <c r="W6" s="4"/>
    </row>
    <row r="7" spans="1:23" ht="12.75" customHeight="1">
      <c r="A7" s="23"/>
      <c r="B7" s="1"/>
      <c r="D7" s="22"/>
      <c r="E7" s="4"/>
      <c r="F7" s="4"/>
      <c r="G7" s="4"/>
      <c r="H7" s="4"/>
      <c r="I7" s="4"/>
      <c r="J7" s="4"/>
      <c r="K7" s="4"/>
      <c r="L7" s="4"/>
      <c r="M7" s="4"/>
      <c r="N7" s="4"/>
      <c r="O7" s="4"/>
      <c r="P7" s="4"/>
      <c r="Q7" s="4"/>
      <c r="R7" s="4"/>
      <c r="S7" s="4"/>
      <c r="T7" s="4"/>
      <c r="U7" s="4"/>
      <c r="V7" s="4"/>
      <c r="W7" s="4"/>
    </row>
    <row r="8" spans="1:23" ht="12.75" customHeight="1">
      <c r="A8" s="112"/>
      <c r="B8" s="1"/>
      <c r="C8" s="147" t="s">
        <v>403</v>
      </c>
      <c r="D8" s="147" t="s">
        <v>43</v>
      </c>
      <c r="E8" s="111" t="s">
        <v>30</v>
      </c>
      <c r="F8" s="113"/>
      <c r="G8" s="113"/>
      <c r="H8" s="113"/>
      <c r="I8" s="113"/>
      <c r="J8" s="113"/>
      <c r="K8" s="21" t="s">
        <v>23</v>
      </c>
      <c r="L8" s="111" t="s">
        <v>21</v>
      </c>
      <c r="M8" s="113"/>
      <c r="N8" s="113"/>
      <c r="O8" s="113"/>
      <c r="P8" s="113"/>
      <c r="Q8" s="111" t="s">
        <v>15</v>
      </c>
      <c r="R8" s="113"/>
      <c r="S8" s="151" t="s">
        <v>42</v>
      </c>
      <c r="T8" s="158"/>
      <c r="U8" s="113"/>
      <c r="V8" s="151" t="s">
        <v>7</v>
      </c>
      <c r="W8" s="152"/>
    </row>
    <row r="9" spans="1:23" ht="12.75" customHeight="1">
      <c r="A9" s="112"/>
      <c r="B9" s="1"/>
      <c r="C9" s="147"/>
      <c r="D9" s="147"/>
      <c r="E9" s="17" t="s">
        <v>29</v>
      </c>
      <c r="F9" s="153" t="s">
        <v>28</v>
      </c>
      <c r="G9" s="3" t="s">
        <v>27</v>
      </c>
      <c r="H9" s="155" t="s">
        <v>26</v>
      </c>
      <c r="I9" s="3" t="s">
        <v>25</v>
      </c>
      <c r="J9" s="148" t="s">
        <v>24</v>
      </c>
      <c r="K9" s="147" t="s">
        <v>22</v>
      </c>
      <c r="L9" s="157" t="s">
        <v>40</v>
      </c>
      <c r="M9" s="154" t="s">
        <v>39</v>
      </c>
      <c r="N9" s="154" t="s">
        <v>38</v>
      </c>
      <c r="O9" s="154" t="s">
        <v>37</v>
      </c>
      <c r="P9" s="148" t="s">
        <v>16</v>
      </c>
      <c r="Q9" s="157" t="s">
        <v>36</v>
      </c>
      <c r="R9" s="148" t="s">
        <v>13</v>
      </c>
      <c r="S9" s="157" t="s">
        <v>35</v>
      </c>
      <c r="T9" s="154" t="s">
        <v>34</v>
      </c>
      <c r="U9" s="148" t="s">
        <v>10</v>
      </c>
      <c r="V9" s="157" t="s">
        <v>33</v>
      </c>
      <c r="W9" s="148" t="s">
        <v>7</v>
      </c>
    </row>
    <row r="10" spans="1:23">
      <c r="A10" s="112"/>
      <c r="B10" s="1"/>
      <c r="C10" s="147"/>
      <c r="D10" s="147"/>
      <c r="E10" s="17"/>
      <c r="F10" s="154"/>
      <c r="G10" s="3"/>
      <c r="H10" s="156"/>
      <c r="I10" s="3"/>
      <c r="J10" s="148"/>
      <c r="K10" s="147"/>
      <c r="L10" s="157"/>
      <c r="M10" s="154"/>
      <c r="N10" s="154"/>
      <c r="O10" s="154"/>
      <c r="P10" s="148"/>
      <c r="Q10" s="157"/>
      <c r="R10" s="148"/>
      <c r="S10" s="157"/>
      <c r="T10" s="154"/>
      <c r="U10" s="148"/>
      <c r="V10" s="157"/>
      <c r="W10" s="148"/>
    </row>
    <row r="11" spans="1:23">
      <c r="A11" s="112"/>
      <c r="B11" s="1"/>
      <c r="C11" s="147"/>
      <c r="D11" s="147"/>
      <c r="E11" s="18"/>
      <c r="F11" s="72"/>
      <c r="G11" s="4"/>
      <c r="H11" s="4"/>
      <c r="I11" s="4"/>
      <c r="J11" s="148"/>
      <c r="K11" s="147"/>
      <c r="L11" s="157"/>
      <c r="M11" s="154"/>
      <c r="N11" s="154"/>
      <c r="O11" s="154"/>
      <c r="P11" s="148"/>
      <c r="Q11" s="157"/>
      <c r="R11" s="148"/>
      <c r="S11" s="157"/>
      <c r="T11" s="154"/>
      <c r="U11" s="148"/>
      <c r="V11" s="157"/>
      <c r="W11" s="148"/>
    </row>
    <row r="12" spans="1:23">
      <c r="A12" s="112"/>
      <c r="B12" s="1"/>
      <c r="C12" s="147"/>
      <c r="D12" s="147"/>
      <c r="E12" s="18"/>
      <c r="F12" s="4"/>
      <c r="G12" s="4"/>
      <c r="H12" s="4"/>
      <c r="I12" s="4"/>
      <c r="J12" s="148"/>
      <c r="K12" s="147"/>
      <c r="L12" s="157"/>
      <c r="M12" s="154"/>
      <c r="N12" s="154"/>
      <c r="O12" s="154"/>
      <c r="P12" s="3"/>
      <c r="Q12" s="157"/>
      <c r="R12" s="3"/>
      <c r="S12" s="157"/>
      <c r="T12" s="154"/>
      <c r="U12" s="148"/>
      <c r="V12" s="157"/>
      <c r="W12" s="16"/>
    </row>
    <row r="13" spans="1:23">
      <c r="A13" s="112"/>
      <c r="B13" s="1"/>
      <c r="C13" s="147"/>
      <c r="D13" s="147"/>
      <c r="E13" s="18"/>
      <c r="F13" s="4"/>
      <c r="G13" s="4"/>
      <c r="H13" s="4"/>
      <c r="I13" s="4"/>
      <c r="J13" s="148"/>
      <c r="K13" s="147"/>
      <c r="L13" s="157"/>
      <c r="M13" s="154"/>
      <c r="N13" s="154"/>
      <c r="O13" s="154"/>
      <c r="P13" s="3"/>
      <c r="Q13" s="157"/>
      <c r="R13" s="3"/>
      <c r="S13" s="157"/>
      <c r="T13" s="154"/>
      <c r="U13" s="148"/>
      <c r="V13" s="157"/>
      <c r="W13" s="16"/>
    </row>
    <row r="14" spans="1:23">
      <c r="A14" s="112"/>
      <c r="B14" s="1"/>
      <c r="C14" s="147"/>
      <c r="D14" s="147"/>
      <c r="E14" s="18"/>
      <c r="F14" s="4"/>
      <c r="G14" s="4"/>
      <c r="H14" s="4"/>
      <c r="I14" s="4"/>
      <c r="J14" s="148"/>
      <c r="K14" s="147"/>
      <c r="L14" s="157"/>
      <c r="M14" s="154"/>
      <c r="N14" s="154"/>
      <c r="O14" s="154"/>
      <c r="P14" s="3"/>
      <c r="Q14" s="157"/>
      <c r="R14" s="3"/>
      <c r="S14" s="157"/>
      <c r="T14" s="154"/>
      <c r="U14" s="148"/>
      <c r="V14" s="157"/>
      <c r="W14" s="16"/>
    </row>
    <row r="15" spans="1:23">
      <c r="A15" s="112"/>
      <c r="B15" s="1"/>
      <c r="C15" s="4"/>
      <c r="D15" s="4"/>
      <c r="E15" s="4"/>
      <c r="F15" s="4"/>
      <c r="G15" s="4"/>
      <c r="H15" s="4"/>
      <c r="I15" s="4"/>
      <c r="J15" s="4"/>
      <c r="K15" s="3"/>
      <c r="L15" s="3"/>
      <c r="M15" s="3"/>
      <c r="N15" s="3"/>
      <c r="O15" s="3"/>
      <c r="P15" s="3"/>
      <c r="Q15" s="3"/>
      <c r="R15" s="3"/>
      <c r="S15" s="3"/>
      <c r="T15" s="3"/>
      <c r="U15" s="3"/>
      <c r="V15" s="3"/>
      <c r="W15" s="3"/>
    </row>
    <row r="16" spans="1:23">
      <c r="A16" s="112"/>
      <c r="B16" s="1"/>
      <c r="C16" s="4"/>
      <c r="D16" s="4"/>
      <c r="E16" s="4"/>
      <c r="F16" s="4"/>
      <c r="G16" s="4"/>
      <c r="H16" s="4"/>
      <c r="I16" s="4"/>
      <c r="J16" s="4"/>
      <c r="K16" s="3"/>
      <c r="L16" s="3"/>
      <c r="M16" s="3"/>
      <c r="N16" s="3"/>
      <c r="O16" s="3"/>
      <c r="P16" s="3"/>
      <c r="Q16" s="3"/>
      <c r="R16" s="3"/>
      <c r="S16" s="3"/>
      <c r="T16" s="3"/>
      <c r="U16" s="3"/>
      <c r="V16" s="3"/>
      <c r="W16" s="3"/>
    </row>
    <row r="17" spans="1:23">
      <c r="A17" s="149" t="s">
        <v>402</v>
      </c>
      <c r="B17" s="149"/>
      <c r="C17" s="14">
        <v>163876</v>
      </c>
      <c r="D17" s="14">
        <v>6644</v>
      </c>
      <c r="E17" s="14">
        <v>138131</v>
      </c>
      <c r="F17" s="14">
        <v>14668</v>
      </c>
      <c r="G17" s="14">
        <v>1360</v>
      </c>
      <c r="H17" s="14">
        <v>41</v>
      </c>
      <c r="I17" s="14">
        <v>364</v>
      </c>
      <c r="J17" s="14">
        <v>1745</v>
      </c>
      <c r="K17" s="14">
        <v>42</v>
      </c>
      <c r="L17" s="14">
        <v>323</v>
      </c>
      <c r="M17" s="14">
        <v>214</v>
      </c>
      <c r="N17" s="14">
        <v>6</v>
      </c>
      <c r="O17" s="14">
        <v>122</v>
      </c>
      <c r="P17" s="14">
        <v>60</v>
      </c>
      <c r="Q17" s="14">
        <v>51</v>
      </c>
      <c r="R17" s="14">
        <v>15</v>
      </c>
      <c r="S17" s="14">
        <v>25</v>
      </c>
      <c r="T17" s="14">
        <v>11</v>
      </c>
      <c r="U17" s="14">
        <v>6</v>
      </c>
      <c r="V17" s="14">
        <v>23</v>
      </c>
      <c r="W17" s="14">
        <v>25</v>
      </c>
    </row>
    <row r="18" spans="1:23">
      <c r="A18" s="112"/>
      <c r="B18" s="1"/>
      <c r="C18" s="14"/>
      <c r="D18" s="14"/>
      <c r="E18" s="14"/>
      <c r="F18" s="14"/>
      <c r="G18" s="14"/>
      <c r="H18" s="14"/>
      <c r="I18" s="14"/>
      <c r="J18" s="14"/>
      <c r="K18" s="14"/>
      <c r="L18" s="14"/>
      <c r="M18" s="14"/>
      <c r="N18" s="14"/>
      <c r="O18" s="14"/>
      <c r="P18" s="14"/>
      <c r="Q18" s="14"/>
      <c r="R18" s="14"/>
      <c r="S18" s="14"/>
      <c r="T18" s="14"/>
      <c r="U18" s="14"/>
      <c r="V18" s="14"/>
      <c r="W18" s="14"/>
    </row>
    <row r="19" spans="1:23" ht="15.75" customHeight="1">
      <c r="A19" s="146" t="s">
        <v>31</v>
      </c>
      <c r="B19" s="146"/>
      <c r="C19" s="15"/>
      <c r="D19" s="15"/>
      <c r="E19" s="15"/>
      <c r="F19" s="15"/>
      <c r="G19" s="15"/>
      <c r="H19" s="15"/>
      <c r="I19" s="15"/>
      <c r="J19" s="15"/>
      <c r="K19" s="15"/>
      <c r="L19" s="15"/>
      <c r="M19" s="15"/>
      <c r="N19" s="15"/>
      <c r="O19" s="15"/>
      <c r="P19" s="15"/>
      <c r="Q19" s="15"/>
      <c r="R19" s="15"/>
      <c r="S19" s="15"/>
      <c r="T19" s="15"/>
      <c r="U19" s="15"/>
      <c r="V19" s="15"/>
      <c r="W19" s="15"/>
    </row>
    <row r="20" spans="1:23" s="101" customFormat="1" ht="15.75" customHeight="1">
      <c r="A20" s="150" t="s">
        <v>401</v>
      </c>
      <c r="B20" s="150"/>
      <c r="C20" s="122">
        <v>17609</v>
      </c>
      <c r="D20" s="123">
        <v>1183</v>
      </c>
      <c r="E20" s="123">
        <v>13309</v>
      </c>
      <c r="F20" s="123">
        <v>2087</v>
      </c>
      <c r="G20" s="123">
        <v>218</v>
      </c>
      <c r="H20" s="123">
        <v>22</v>
      </c>
      <c r="I20" s="123">
        <v>148</v>
      </c>
      <c r="J20" s="123">
        <v>339</v>
      </c>
      <c r="K20" s="123">
        <v>11</v>
      </c>
      <c r="L20" s="123">
        <v>105</v>
      </c>
      <c r="M20" s="123">
        <v>56</v>
      </c>
      <c r="N20" s="123" t="s">
        <v>6</v>
      </c>
      <c r="O20" s="123">
        <v>43</v>
      </c>
      <c r="P20" s="123">
        <v>20</v>
      </c>
      <c r="Q20" s="123">
        <v>23</v>
      </c>
      <c r="R20" s="123">
        <v>8</v>
      </c>
      <c r="S20" s="123">
        <v>7</v>
      </c>
      <c r="T20" s="123">
        <v>5</v>
      </c>
      <c r="U20" s="123" t="s">
        <v>6</v>
      </c>
      <c r="V20" s="123">
        <v>11</v>
      </c>
      <c r="W20" s="123">
        <v>10</v>
      </c>
    </row>
    <row r="21" spans="1:23" s="101" customFormat="1">
      <c r="B21" s="124"/>
      <c r="C21" s="122"/>
      <c r="D21" s="123"/>
      <c r="E21" s="122"/>
      <c r="F21" s="122"/>
      <c r="G21" s="122"/>
      <c r="H21" s="122"/>
      <c r="I21" s="122"/>
      <c r="J21" s="122"/>
      <c r="K21" s="122"/>
      <c r="L21" s="122"/>
      <c r="M21" s="122"/>
      <c r="N21" s="122"/>
      <c r="O21" s="122"/>
      <c r="P21" s="122"/>
      <c r="Q21" s="122"/>
      <c r="R21" s="122"/>
      <c r="S21" s="122"/>
      <c r="T21" s="122"/>
      <c r="U21" s="122"/>
      <c r="V21" s="122"/>
      <c r="W21" s="122"/>
    </row>
    <row r="22" spans="1:23" s="101" customFormat="1">
      <c r="A22" s="101" t="s">
        <v>30</v>
      </c>
      <c r="B22" s="120" t="s">
        <v>29</v>
      </c>
      <c r="C22" s="119">
        <v>132376</v>
      </c>
      <c r="D22" s="118">
        <v>4271</v>
      </c>
      <c r="E22" s="116">
        <v>122602</v>
      </c>
      <c r="F22" s="117">
        <v>4635</v>
      </c>
      <c r="G22" s="117">
        <v>230</v>
      </c>
      <c r="H22" s="117">
        <v>10</v>
      </c>
      <c r="I22" s="117">
        <v>20</v>
      </c>
      <c r="J22" s="117">
        <v>552</v>
      </c>
      <c r="K22" s="117">
        <v>10</v>
      </c>
      <c r="L22" s="117">
        <v>5</v>
      </c>
      <c r="M22" s="117">
        <v>17</v>
      </c>
      <c r="N22" s="117" t="s">
        <v>6</v>
      </c>
      <c r="O22" s="117" t="s">
        <v>6</v>
      </c>
      <c r="P22" s="117">
        <v>5</v>
      </c>
      <c r="Q22" s="117">
        <v>4</v>
      </c>
      <c r="R22" s="117" t="s">
        <v>6</v>
      </c>
      <c r="S22" s="117" t="s">
        <v>6</v>
      </c>
      <c r="T22" s="117" t="s">
        <v>6</v>
      </c>
      <c r="U22" s="117" t="s">
        <v>6</v>
      </c>
      <c r="V22" s="117">
        <v>4</v>
      </c>
      <c r="W22" s="117" t="s">
        <v>6</v>
      </c>
    </row>
    <row r="23" spans="1:23" s="101" customFormat="1">
      <c r="B23" s="120" t="s">
        <v>28</v>
      </c>
      <c r="C23" s="119">
        <v>10091</v>
      </c>
      <c r="D23" s="118">
        <v>752</v>
      </c>
      <c r="E23" s="117">
        <v>1362</v>
      </c>
      <c r="F23" s="116">
        <v>7527</v>
      </c>
      <c r="G23" s="117">
        <v>78</v>
      </c>
      <c r="H23" s="117" t="s">
        <v>6</v>
      </c>
      <c r="I23" s="117" t="s">
        <v>6</v>
      </c>
      <c r="J23" s="117">
        <v>354</v>
      </c>
      <c r="K23" s="117" t="s">
        <v>6</v>
      </c>
      <c r="L23" s="117" t="s">
        <v>6</v>
      </c>
      <c r="M23" s="117" t="s">
        <v>6</v>
      </c>
      <c r="N23" s="117" t="s">
        <v>6</v>
      </c>
      <c r="O23" s="117" t="s">
        <v>6</v>
      </c>
      <c r="P23" s="117" t="s">
        <v>6</v>
      </c>
      <c r="Q23" s="117" t="s">
        <v>6</v>
      </c>
      <c r="R23" s="117" t="s">
        <v>6</v>
      </c>
      <c r="S23" s="117" t="s">
        <v>6</v>
      </c>
      <c r="T23" s="117" t="s">
        <v>6</v>
      </c>
      <c r="U23" s="117" t="s">
        <v>6</v>
      </c>
      <c r="V23" s="117" t="s">
        <v>6</v>
      </c>
      <c r="W23" s="117" t="s">
        <v>6</v>
      </c>
    </row>
    <row r="24" spans="1:23" s="101" customFormat="1">
      <c r="B24" s="120" t="s">
        <v>27</v>
      </c>
      <c r="C24" s="119">
        <v>1635</v>
      </c>
      <c r="D24" s="118">
        <v>125</v>
      </c>
      <c r="E24" s="117">
        <v>432</v>
      </c>
      <c r="F24" s="117">
        <v>232</v>
      </c>
      <c r="G24" s="116">
        <v>824</v>
      </c>
      <c r="H24" s="117" t="s">
        <v>6</v>
      </c>
      <c r="I24" s="117" t="s">
        <v>6</v>
      </c>
      <c r="J24" s="117">
        <v>20</v>
      </c>
      <c r="K24" s="117" t="s">
        <v>6</v>
      </c>
      <c r="L24" s="117" t="s">
        <v>6</v>
      </c>
      <c r="M24" s="117" t="s">
        <v>6</v>
      </c>
      <c r="N24" s="117" t="s">
        <v>6</v>
      </c>
      <c r="O24" s="117" t="s">
        <v>6</v>
      </c>
      <c r="P24" s="117" t="s">
        <v>6</v>
      </c>
      <c r="Q24" s="117" t="s">
        <v>6</v>
      </c>
      <c r="R24" s="117" t="s">
        <v>6</v>
      </c>
      <c r="S24" s="117" t="s">
        <v>6</v>
      </c>
      <c r="T24" s="117" t="s">
        <v>6</v>
      </c>
      <c r="U24" s="117" t="s">
        <v>6</v>
      </c>
      <c r="V24" s="117" t="s">
        <v>6</v>
      </c>
      <c r="W24" s="117" t="s">
        <v>6</v>
      </c>
    </row>
    <row r="25" spans="1:23" s="101" customFormat="1">
      <c r="B25" s="120" t="s">
        <v>26</v>
      </c>
      <c r="C25" s="119">
        <v>65</v>
      </c>
      <c r="D25" s="118">
        <v>7</v>
      </c>
      <c r="E25" s="117">
        <v>45</v>
      </c>
      <c r="F25" s="117" t="s">
        <v>6</v>
      </c>
      <c r="G25" s="117" t="s">
        <v>6</v>
      </c>
      <c r="H25" s="116">
        <v>9</v>
      </c>
      <c r="I25" s="117" t="s">
        <v>6</v>
      </c>
      <c r="J25" s="117" t="s">
        <v>6</v>
      </c>
      <c r="K25" s="117" t="s">
        <v>6</v>
      </c>
      <c r="L25" s="117" t="s">
        <v>6</v>
      </c>
      <c r="M25" s="117" t="s">
        <v>6</v>
      </c>
      <c r="N25" s="117" t="s">
        <v>6</v>
      </c>
      <c r="O25" s="117" t="s">
        <v>6</v>
      </c>
      <c r="P25" s="117" t="s">
        <v>6</v>
      </c>
      <c r="Q25" s="117" t="s">
        <v>6</v>
      </c>
      <c r="R25" s="117" t="s">
        <v>6</v>
      </c>
      <c r="S25" s="117" t="s">
        <v>6</v>
      </c>
      <c r="T25" s="117" t="s">
        <v>6</v>
      </c>
      <c r="U25" s="117" t="s">
        <v>6</v>
      </c>
      <c r="V25" s="117" t="s">
        <v>6</v>
      </c>
      <c r="W25" s="117" t="s">
        <v>6</v>
      </c>
    </row>
    <row r="26" spans="1:23" s="101" customFormat="1">
      <c r="B26" s="120" t="s">
        <v>25</v>
      </c>
      <c r="C26" s="119">
        <v>280</v>
      </c>
      <c r="D26" s="118">
        <v>28</v>
      </c>
      <c r="E26" s="117">
        <v>26</v>
      </c>
      <c r="F26" s="117">
        <v>23</v>
      </c>
      <c r="G26" s="117" t="s">
        <v>6</v>
      </c>
      <c r="H26" s="117" t="s">
        <v>6</v>
      </c>
      <c r="I26" s="116">
        <v>189</v>
      </c>
      <c r="J26" s="117">
        <v>12</v>
      </c>
      <c r="K26" s="117" t="s">
        <v>6</v>
      </c>
      <c r="L26" s="117" t="s">
        <v>6</v>
      </c>
      <c r="M26" s="117" t="s">
        <v>6</v>
      </c>
      <c r="N26" s="117" t="s">
        <v>6</v>
      </c>
      <c r="O26" s="117" t="s">
        <v>6</v>
      </c>
      <c r="P26" s="117" t="s">
        <v>6</v>
      </c>
      <c r="Q26" s="117" t="s">
        <v>6</v>
      </c>
      <c r="R26" s="117" t="s">
        <v>6</v>
      </c>
      <c r="S26" s="117" t="s">
        <v>6</v>
      </c>
      <c r="T26" s="117" t="s">
        <v>6</v>
      </c>
      <c r="U26" s="117" t="s">
        <v>6</v>
      </c>
      <c r="V26" s="117" t="s">
        <v>6</v>
      </c>
      <c r="W26" s="117" t="s">
        <v>6</v>
      </c>
    </row>
    <row r="27" spans="1:23" s="101" customFormat="1">
      <c r="B27" s="120" t="s">
        <v>24</v>
      </c>
      <c r="C27" s="119">
        <v>866</v>
      </c>
      <c r="D27" s="118">
        <v>146</v>
      </c>
      <c r="E27" s="117">
        <v>139</v>
      </c>
      <c r="F27" s="117">
        <v>103</v>
      </c>
      <c r="G27" s="117">
        <v>4</v>
      </c>
      <c r="H27" s="117" t="s">
        <v>6</v>
      </c>
      <c r="I27" s="117" t="s">
        <v>6</v>
      </c>
      <c r="J27" s="116">
        <v>456</v>
      </c>
      <c r="K27" s="117">
        <v>4</v>
      </c>
      <c r="L27" s="117" t="s">
        <v>6</v>
      </c>
      <c r="M27" s="117" t="s">
        <v>6</v>
      </c>
      <c r="N27" s="117" t="s">
        <v>6</v>
      </c>
      <c r="O27" s="117" t="s">
        <v>6</v>
      </c>
      <c r="P27" s="117" t="s">
        <v>6</v>
      </c>
      <c r="Q27" s="117" t="s">
        <v>6</v>
      </c>
      <c r="R27" s="117" t="s">
        <v>6</v>
      </c>
      <c r="S27" s="117" t="s">
        <v>6</v>
      </c>
      <c r="T27" s="117" t="s">
        <v>6</v>
      </c>
      <c r="U27" s="117" t="s">
        <v>6</v>
      </c>
      <c r="V27" s="117" t="s">
        <v>6</v>
      </c>
      <c r="W27" s="117">
        <v>5</v>
      </c>
    </row>
    <row r="28" spans="1:23" s="101" customFormat="1">
      <c r="A28" s="101" t="s">
        <v>55</v>
      </c>
      <c r="B28" s="120" t="s">
        <v>22</v>
      </c>
      <c r="C28" s="119">
        <v>88</v>
      </c>
      <c r="D28" s="118">
        <v>7</v>
      </c>
      <c r="E28" s="117">
        <v>60</v>
      </c>
      <c r="F28" s="117">
        <v>11</v>
      </c>
      <c r="G28" s="117" t="s">
        <v>6</v>
      </c>
      <c r="H28" s="117" t="s">
        <v>6</v>
      </c>
      <c r="I28" s="117" t="s">
        <v>6</v>
      </c>
      <c r="J28" s="117" t="s">
        <v>6</v>
      </c>
      <c r="K28" s="116">
        <v>5</v>
      </c>
      <c r="L28" s="117" t="s">
        <v>6</v>
      </c>
      <c r="M28" s="117" t="s">
        <v>6</v>
      </c>
      <c r="N28" s="117" t="s">
        <v>6</v>
      </c>
      <c r="O28" s="117" t="s">
        <v>6</v>
      </c>
      <c r="P28" s="117" t="s">
        <v>6</v>
      </c>
      <c r="Q28" s="117" t="s">
        <v>6</v>
      </c>
      <c r="R28" s="117" t="s">
        <v>6</v>
      </c>
      <c r="S28" s="117" t="s">
        <v>6</v>
      </c>
      <c r="T28" s="117" t="s">
        <v>6</v>
      </c>
      <c r="U28" s="117" t="s">
        <v>6</v>
      </c>
      <c r="V28" s="117" t="s">
        <v>6</v>
      </c>
      <c r="W28" s="117" t="s">
        <v>6</v>
      </c>
    </row>
    <row r="29" spans="1:23" s="101" customFormat="1">
      <c r="A29" s="163" t="s">
        <v>54</v>
      </c>
      <c r="B29" s="162" t="s">
        <v>20</v>
      </c>
      <c r="C29" s="119"/>
      <c r="D29" s="118"/>
      <c r="E29" s="117"/>
      <c r="F29" s="117"/>
      <c r="G29" s="117"/>
      <c r="H29" s="117"/>
      <c r="I29" s="117"/>
      <c r="J29" s="117"/>
      <c r="K29" s="119"/>
      <c r="L29" s="117"/>
      <c r="M29" s="117"/>
      <c r="N29" s="117"/>
      <c r="O29" s="117"/>
      <c r="P29" s="117"/>
      <c r="Q29" s="117"/>
      <c r="R29" s="117"/>
      <c r="S29" s="117"/>
      <c r="T29" s="117"/>
      <c r="U29" s="117"/>
      <c r="V29" s="117"/>
      <c r="W29" s="117"/>
    </row>
    <row r="30" spans="1:23" s="101" customFormat="1">
      <c r="A30" s="163"/>
      <c r="B30" s="162"/>
      <c r="C30" s="119">
        <v>337</v>
      </c>
      <c r="D30" s="118">
        <v>42</v>
      </c>
      <c r="E30" s="117">
        <v>53</v>
      </c>
      <c r="F30" s="117">
        <v>14</v>
      </c>
      <c r="G30" s="117" t="s">
        <v>6</v>
      </c>
      <c r="H30" s="117" t="s">
        <v>6</v>
      </c>
      <c r="I30" s="117" t="s">
        <v>6</v>
      </c>
      <c r="J30" s="117" t="s">
        <v>6</v>
      </c>
      <c r="K30" s="117" t="s">
        <v>6</v>
      </c>
      <c r="L30" s="116">
        <v>205</v>
      </c>
      <c r="M30" s="117">
        <v>21</v>
      </c>
      <c r="N30" s="117" t="s">
        <v>6</v>
      </c>
      <c r="O30" s="117" t="s">
        <v>6</v>
      </c>
      <c r="P30" s="117" t="s">
        <v>6</v>
      </c>
      <c r="Q30" s="117" t="s">
        <v>6</v>
      </c>
      <c r="R30" s="117" t="s">
        <v>6</v>
      </c>
      <c r="S30" s="117" t="s">
        <v>6</v>
      </c>
      <c r="T30" s="117" t="s">
        <v>6</v>
      </c>
      <c r="U30" s="117" t="s">
        <v>6</v>
      </c>
      <c r="V30" s="117" t="s">
        <v>6</v>
      </c>
      <c r="W30" s="117" t="s">
        <v>6</v>
      </c>
    </row>
    <row r="31" spans="1:23" s="101" customFormat="1">
      <c r="B31" s="120" t="s">
        <v>19</v>
      </c>
      <c r="C31" s="119">
        <v>170</v>
      </c>
      <c r="D31" s="118">
        <v>25</v>
      </c>
      <c r="E31" s="117">
        <v>17</v>
      </c>
      <c r="F31" s="117">
        <v>11</v>
      </c>
      <c r="G31" s="117" t="s">
        <v>6</v>
      </c>
      <c r="H31" s="117" t="s">
        <v>6</v>
      </c>
      <c r="I31" s="117" t="s">
        <v>6</v>
      </c>
      <c r="J31" s="117" t="s">
        <v>6</v>
      </c>
      <c r="K31" s="117" t="s">
        <v>6</v>
      </c>
      <c r="L31" s="117">
        <v>4</v>
      </c>
      <c r="M31" s="116">
        <v>107</v>
      </c>
      <c r="N31" s="117" t="s">
        <v>6</v>
      </c>
      <c r="O31" s="117" t="s">
        <v>6</v>
      </c>
      <c r="P31" s="117" t="s">
        <v>6</v>
      </c>
      <c r="Q31" s="117" t="s">
        <v>6</v>
      </c>
      <c r="R31" s="117" t="s">
        <v>6</v>
      </c>
      <c r="S31" s="117" t="s">
        <v>6</v>
      </c>
      <c r="T31" s="117" t="s">
        <v>6</v>
      </c>
      <c r="U31" s="117" t="s">
        <v>6</v>
      </c>
      <c r="V31" s="117" t="s">
        <v>6</v>
      </c>
      <c r="W31" s="117" t="s">
        <v>6</v>
      </c>
    </row>
    <row r="32" spans="1:23" s="101" customFormat="1">
      <c r="A32" s="164"/>
      <c r="B32" s="162" t="s">
        <v>18</v>
      </c>
      <c r="C32" s="119"/>
      <c r="D32" s="118"/>
      <c r="E32" s="117"/>
      <c r="F32" s="117"/>
      <c r="G32" s="117"/>
      <c r="H32" s="117"/>
      <c r="I32" s="117"/>
      <c r="J32" s="117"/>
      <c r="K32" s="117"/>
      <c r="L32" s="117"/>
      <c r="M32" s="119"/>
      <c r="N32" s="117"/>
      <c r="O32" s="117"/>
      <c r="P32" s="117"/>
      <c r="Q32" s="117"/>
      <c r="R32" s="117"/>
      <c r="S32" s="117"/>
      <c r="T32" s="117"/>
      <c r="U32" s="117"/>
      <c r="V32" s="117"/>
      <c r="W32" s="117"/>
    </row>
    <row r="33" spans="1:23" s="101" customFormat="1">
      <c r="A33" s="164"/>
      <c r="B33" s="162"/>
      <c r="C33" s="119">
        <v>19</v>
      </c>
      <c r="D33" s="118" t="s">
        <v>6</v>
      </c>
      <c r="E33" s="117">
        <v>11</v>
      </c>
      <c r="F33" s="117" t="s">
        <v>6</v>
      </c>
      <c r="G33" s="117" t="s">
        <v>6</v>
      </c>
      <c r="H33" s="117" t="s">
        <v>6</v>
      </c>
      <c r="I33" s="117" t="s">
        <v>6</v>
      </c>
      <c r="J33" s="117" t="s">
        <v>6</v>
      </c>
      <c r="K33" s="117" t="s">
        <v>6</v>
      </c>
      <c r="L33" s="117" t="s">
        <v>6</v>
      </c>
      <c r="M33" s="117" t="s">
        <v>6</v>
      </c>
      <c r="N33" s="116">
        <v>4</v>
      </c>
      <c r="O33" s="117" t="s">
        <v>6</v>
      </c>
      <c r="P33" s="117" t="s">
        <v>6</v>
      </c>
      <c r="Q33" s="117" t="s">
        <v>6</v>
      </c>
      <c r="R33" s="117" t="s">
        <v>6</v>
      </c>
      <c r="S33" s="117" t="s">
        <v>6</v>
      </c>
      <c r="T33" s="117" t="s">
        <v>6</v>
      </c>
      <c r="U33" s="117" t="s">
        <v>6</v>
      </c>
      <c r="V33" s="117" t="s">
        <v>6</v>
      </c>
      <c r="W33" s="117" t="s">
        <v>6</v>
      </c>
    </row>
    <row r="34" spans="1:23" s="101" customFormat="1" ht="25.5">
      <c r="B34" s="120" t="s">
        <v>17</v>
      </c>
      <c r="C34" s="119">
        <v>116</v>
      </c>
      <c r="D34" s="118">
        <v>22</v>
      </c>
      <c r="E34" s="117">
        <v>11</v>
      </c>
      <c r="F34" s="117">
        <v>5</v>
      </c>
      <c r="G34" s="117" t="s">
        <v>6</v>
      </c>
      <c r="H34" s="117" t="s">
        <v>6</v>
      </c>
      <c r="I34" s="117" t="s">
        <v>6</v>
      </c>
      <c r="J34" s="117" t="s">
        <v>6</v>
      </c>
      <c r="K34" s="117" t="s">
        <v>6</v>
      </c>
      <c r="L34" s="117" t="s">
        <v>6</v>
      </c>
      <c r="M34" s="117" t="s">
        <v>6</v>
      </c>
      <c r="N34" s="117" t="s">
        <v>6</v>
      </c>
      <c r="O34" s="116">
        <v>74</v>
      </c>
      <c r="P34" s="117" t="s">
        <v>6</v>
      </c>
      <c r="Q34" s="117" t="s">
        <v>6</v>
      </c>
      <c r="R34" s="117" t="s">
        <v>6</v>
      </c>
      <c r="S34" s="117" t="s">
        <v>6</v>
      </c>
      <c r="T34" s="117" t="s">
        <v>6</v>
      </c>
      <c r="U34" s="117" t="s">
        <v>6</v>
      </c>
      <c r="V34" s="117" t="s">
        <v>6</v>
      </c>
      <c r="W34" s="117" t="s">
        <v>6</v>
      </c>
    </row>
    <row r="35" spans="1:23" s="101" customFormat="1">
      <c r="B35" s="120" t="s">
        <v>16</v>
      </c>
      <c r="C35" s="119">
        <v>62</v>
      </c>
      <c r="D35" s="118">
        <v>9</v>
      </c>
      <c r="E35" s="117">
        <v>13</v>
      </c>
      <c r="F35" s="117">
        <v>6</v>
      </c>
      <c r="G35" s="117" t="s">
        <v>6</v>
      </c>
      <c r="H35" s="117" t="s">
        <v>6</v>
      </c>
      <c r="I35" s="117" t="s">
        <v>6</v>
      </c>
      <c r="J35" s="117" t="s">
        <v>6</v>
      </c>
      <c r="K35" s="117" t="s">
        <v>6</v>
      </c>
      <c r="L35" s="117" t="s">
        <v>6</v>
      </c>
      <c r="M35" s="117">
        <v>6</v>
      </c>
      <c r="N35" s="117" t="s">
        <v>6</v>
      </c>
      <c r="O35" s="117" t="s">
        <v>6</v>
      </c>
      <c r="P35" s="116">
        <v>20</v>
      </c>
      <c r="Q35" s="117" t="s">
        <v>6</v>
      </c>
      <c r="R35" s="117" t="s">
        <v>6</v>
      </c>
      <c r="S35" s="117" t="s">
        <v>6</v>
      </c>
      <c r="T35" s="117" t="s">
        <v>6</v>
      </c>
      <c r="U35" s="117" t="s">
        <v>6</v>
      </c>
      <c r="V35" s="117" t="s">
        <v>6</v>
      </c>
      <c r="W35" s="117" t="s">
        <v>6</v>
      </c>
    </row>
    <row r="36" spans="1:23" s="101" customFormat="1">
      <c r="A36" s="121" t="s">
        <v>85</v>
      </c>
      <c r="B36" s="120" t="s">
        <v>14</v>
      </c>
      <c r="C36" s="119">
        <v>65</v>
      </c>
      <c r="D36" s="118">
        <v>11</v>
      </c>
      <c r="E36" s="117">
        <v>18</v>
      </c>
      <c r="F36" s="117" t="s">
        <v>6</v>
      </c>
      <c r="G36" s="117" t="s">
        <v>6</v>
      </c>
      <c r="H36" s="117" t="s">
        <v>6</v>
      </c>
      <c r="I36" s="117" t="s">
        <v>6</v>
      </c>
      <c r="J36" s="117" t="s">
        <v>6</v>
      </c>
      <c r="K36" s="117" t="s">
        <v>6</v>
      </c>
      <c r="L36" s="117" t="s">
        <v>6</v>
      </c>
      <c r="M36" s="117" t="s">
        <v>6</v>
      </c>
      <c r="N36" s="117" t="s">
        <v>6</v>
      </c>
      <c r="O36" s="117" t="s">
        <v>6</v>
      </c>
      <c r="P36" s="117" t="s">
        <v>6</v>
      </c>
      <c r="Q36" s="116">
        <v>17</v>
      </c>
      <c r="R36" s="117">
        <v>4</v>
      </c>
      <c r="S36" s="117" t="s">
        <v>6</v>
      </c>
      <c r="T36" s="117" t="s">
        <v>6</v>
      </c>
      <c r="U36" s="117" t="s">
        <v>6</v>
      </c>
      <c r="V36" s="117" t="s">
        <v>6</v>
      </c>
      <c r="W36" s="117" t="s">
        <v>6</v>
      </c>
    </row>
    <row r="37" spans="1:23" s="101" customFormat="1">
      <c r="B37" s="120" t="s">
        <v>13</v>
      </c>
      <c r="C37" s="119" t="s">
        <v>6</v>
      </c>
      <c r="D37" s="118" t="s">
        <v>6</v>
      </c>
      <c r="E37" s="117" t="s">
        <v>6</v>
      </c>
      <c r="F37" s="117" t="s">
        <v>6</v>
      </c>
      <c r="G37" s="117" t="s">
        <v>6</v>
      </c>
      <c r="H37" s="117" t="s">
        <v>6</v>
      </c>
      <c r="I37" s="117" t="s">
        <v>6</v>
      </c>
      <c r="J37" s="117" t="s">
        <v>6</v>
      </c>
      <c r="K37" s="117" t="s">
        <v>6</v>
      </c>
      <c r="L37" s="117" t="s">
        <v>6</v>
      </c>
      <c r="M37" s="117" t="s">
        <v>6</v>
      </c>
      <c r="N37" s="117" t="s">
        <v>6</v>
      </c>
      <c r="O37" s="117" t="s">
        <v>6</v>
      </c>
      <c r="P37" s="117" t="s">
        <v>6</v>
      </c>
      <c r="Q37" s="117" t="s">
        <v>6</v>
      </c>
      <c r="R37" s="116" t="s">
        <v>6</v>
      </c>
      <c r="S37" s="117" t="s">
        <v>6</v>
      </c>
      <c r="T37" s="117" t="s">
        <v>6</v>
      </c>
      <c r="U37" s="117" t="s">
        <v>6</v>
      </c>
      <c r="V37" s="117" t="s">
        <v>6</v>
      </c>
      <c r="W37" s="117" t="s">
        <v>6</v>
      </c>
    </row>
    <row r="38" spans="1:23" s="101" customFormat="1">
      <c r="A38" s="163" t="s">
        <v>84</v>
      </c>
      <c r="B38" s="162" t="s">
        <v>12</v>
      </c>
      <c r="C38" s="119"/>
      <c r="D38" s="118"/>
      <c r="E38" s="117"/>
      <c r="F38" s="117"/>
      <c r="G38" s="117"/>
      <c r="H38" s="117"/>
      <c r="I38" s="117"/>
      <c r="J38" s="117"/>
      <c r="K38" s="117"/>
      <c r="L38" s="117"/>
      <c r="M38" s="117"/>
      <c r="N38" s="117"/>
      <c r="O38" s="117"/>
      <c r="P38" s="117"/>
      <c r="Q38" s="117"/>
      <c r="R38" s="119"/>
      <c r="S38" s="117"/>
      <c r="T38" s="117"/>
      <c r="U38" s="117"/>
      <c r="V38" s="117"/>
      <c r="W38" s="117"/>
    </row>
    <row r="39" spans="1:23" s="101" customFormat="1">
      <c r="A39" s="163"/>
      <c r="B39" s="162"/>
      <c r="C39" s="119">
        <v>22</v>
      </c>
      <c r="D39" s="118">
        <v>4</v>
      </c>
      <c r="E39" s="117">
        <v>5</v>
      </c>
      <c r="F39" s="117" t="s">
        <v>6</v>
      </c>
      <c r="G39" s="117" t="s">
        <v>6</v>
      </c>
      <c r="H39" s="117" t="s">
        <v>6</v>
      </c>
      <c r="I39" s="117" t="s">
        <v>6</v>
      </c>
      <c r="J39" s="117" t="s">
        <v>6</v>
      </c>
      <c r="K39" s="117" t="s">
        <v>6</v>
      </c>
      <c r="L39" s="117" t="s">
        <v>6</v>
      </c>
      <c r="M39" s="117" t="s">
        <v>6</v>
      </c>
      <c r="N39" s="117" t="s">
        <v>6</v>
      </c>
      <c r="O39" s="117" t="s">
        <v>6</v>
      </c>
      <c r="P39" s="117" t="s">
        <v>6</v>
      </c>
      <c r="Q39" s="117" t="s">
        <v>6</v>
      </c>
      <c r="R39" s="117" t="s">
        <v>6</v>
      </c>
      <c r="S39" s="116">
        <v>10</v>
      </c>
      <c r="T39" s="117" t="s">
        <v>6</v>
      </c>
      <c r="U39" s="117" t="s">
        <v>6</v>
      </c>
      <c r="V39" s="117" t="s">
        <v>6</v>
      </c>
      <c r="W39" s="117" t="s">
        <v>6</v>
      </c>
    </row>
    <row r="40" spans="1:23" s="101" customFormat="1">
      <c r="B40" s="120" t="s">
        <v>11</v>
      </c>
      <c r="C40" s="119">
        <v>16</v>
      </c>
      <c r="D40" s="118" t="s">
        <v>6</v>
      </c>
      <c r="E40" s="117">
        <v>8</v>
      </c>
      <c r="F40" s="117" t="s">
        <v>6</v>
      </c>
      <c r="G40" s="117" t="s">
        <v>6</v>
      </c>
      <c r="H40" s="117" t="s">
        <v>6</v>
      </c>
      <c r="I40" s="117" t="s">
        <v>6</v>
      </c>
      <c r="J40" s="117" t="s">
        <v>6</v>
      </c>
      <c r="K40" s="117" t="s">
        <v>6</v>
      </c>
      <c r="L40" s="117" t="s">
        <v>6</v>
      </c>
      <c r="M40" s="117" t="s">
        <v>6</v>
      </c>
      <c r="N40" s="117" t="s">
        <v>6</v>
      </c>
      <c r="O40" s="117" t="s">
        <v>6</v>
      </c>
      <c r="P40" s="117" t="s">
        <v>6</v>
      </c>
      <c r="Q40" s="117" t="s">
        <v>6</v>
      </c>
      <c r="R40" s="117" t="s">
        <v>6</v>
      </c>
      <c r="S40" s="117" t="s">
        <v>6</v>
      </c>
      <c r="T40" s="116" t="s">
        <v>6</v>
      </c>
      <c r="U40" s="117" t="s">
        <v>6</v>
      </c>
      <c r="V40" s="117" t="s">
        <v>6</v>
      </c>
      <c r="W40" s="117" t="s">
        <v>6</v>
      </c>
    </row>
    <row r="41" spans="1:23" s="101" customFormat="1">
      <c r="B41" s="120" t="s">
        <v>10</v>
      </c>
      <c r="C41" s="119" t="s">
        <v>6</v>
      </c>
      <c r="D41" s="118" t="s">
        <v>6</v>
      </c>
      <c r="E41" s="117" t="s">
        <v>6</v>
      </c>
      <c r="F41" s="117" t="s">
        <v>6</v>
      </c>
      <c r="G41" s="117" t="s">
        <v>6</v>
      </c>
      <c r="H41" s="117" t="s">
        <v>6</v>
      </c>
      <c r="I41" s="117" t="s">
        <v>6</v>
      </c>
      <c r="J41" s="117" t="s">
        <v>6</v>
      </c>
      <c r="K41" s="117" t="s">
        <v>6</v>
      </c>
      <c r="L41" s="117" t="s">
        <v>6</v>
      </c>
      <c r="M41" s="117" t="s">
        <v>6</v>
      </c>
      <c r="N41" s="117" t="s">
        <v>6</v>
      </c>
      <c r="O41" s="117" t="s">
        <v>6</v>
      </c>
      <c r="P41" s="117" t="s">
        <v>6</v>
      </c>
      <c r="Q41" s="117" t="s">
        <v>6</v>
      </c>
      <c r="R41" s="117" t="s">
        <v>6</v>
      </c>
      <c r="S41" s="117" t="s">
        <v>6</v>
      </c>
      <c r="T41" s="117" t="s">
        <v>6</v>
      </c>
      <c r="U41" s="116" t="s">
        <v>6</v>
      </c>
      <c r="V41" s="117" t="s">
        <v>6</v>
      </c>
      <c r="W41" s="117" t="s">
        <v>6</v>
      </c>
    </row>
    <row r="42" spans="1:23" s="101" customFormat="1">
      <c r="A42" s="101" t="s">
        <v>409</v>
      </c>
      <c r="B42" s="120" t="s">
        <v>8</v>
      </c>
      <c r="C42" s="119">
        <v>34</v>
      </c>
      <c r="D42" s="118">
        <v>7</v>
      </c>
      <c r="E42" s="117">
        <v>14</v>
      </c>
      <c r="F42" s="117" t="s">
        <v>6</v>
      </c>
      <c r="G42" s="117" t="s">
        <v>6</v>
      </c>
      <c r="H42" s="117" t="s">
        <v>6</v>
      </c>
      <c r="I42" s="117" t="s">
        <v>6</v>
      </c>
      <c r="J42" s="117" t="s">
        <v>6</v>
      </c>
      <c r="K42" s="117" t="s">
        <v>6</v>
      </c>
      <c r="L42" s="117" t="s">
        <v>6</v>
      </c>
      <c r="M42" s="117" t="s">
        <v>6</v>
      </c>
      <c r="N42" s="117" t="s">
        <v>6</v>
      </c>
      <c r="O42" s="117" t="s">
        <v>6</v>
      </c>
      <c r="P42" s="117" t="s">
        <v>6</v>
      </c>
      <c r="Q42" s="117" t="s">
        <v>6</v>
      </c>
      <c r="R42" s="117" t="s">
        <v>6</v>
      </c>
      <c r="S42" s="117" t="s">
        <v>6</v>
      </c>
      <c r="T42" s="117" t="s">
        <v>6</v>
      </c>
      <c r="U42" s="117" t="s">
        <v>6</v>
      </c>
      <c r="V42" s="116">
        <v>6</v>
      </c>
      <c r="W42" s="117" t="s">
        <v>6</v>
      </c>
    </row>
    <row r="43" spans="1:23" s="101" customFormat="1">
      <c r="B43" s="120" t="s">
        <v>7</v>
      </c>
      <c r="C43" s="119">
        <v>23</v>
      </c>
      <c r="D43" s="118" t="s">
        <v>6</v>
      </c>
      <c r="E43" s="117">
        <v>6</v>
      </c>
      <c r="F43" s="117">
        <v>4</v>
      </c>
      <c r="G43" s="117" t="s">
        <v>6</v>
      </c>
      <c r="H43" s="117" t="s">
        <v>6</v>
      </c>
      <c r="I43" s="117" t="s">
        <v>6</v>
      </c>
      <c r="J43" s="117">
        <v>6</v>
      </c>
      <c r="K43" s="117" t="s">
        <v>6</v>
      </c>
      <c r="L43" s="117" t="s">
        <v>6</v>
      </c>
      <c r="M43" s="117" t="s">
        <v>6</v>
      </c>
      <c r="N43" s="117" t="s">
        <v>6</v>
      </c>
      <c r="O43" s="117" t="s">
        <v>6</v>
      </c>
      <c r="P43" s="117" t="s">
        <v>6</v>
      </c>
      <c r="Q43" s="117" t="s">
        <v>6</v>
      </c>
      <c r="R43" s="117" t="s">
        <v>6</v>
      </c>
      <c r="S43" s="117" t="s">
        <v>6</v>
      </c>
      <c r="T43" s="117" t="s">
        <v>6</v>
      </c>
      <c r="U43" s="117" t="s">
        <v>6</v>
      </c>
      <c r="V43" s="117" t="s">
        <v>6</v>
      </c>
      <c r="W43" s="116" t="s">
        <v>6</v>
      </c>
    </row>
    <row r="45" spans="1:23" s="115" customFormat="1" ht="11.25">
      <c r="A45" s="92" t="s">
        <v>5</v>
      </c>
      <c r="B45" s="92"/>
    </row>
    <row r="46" spans="1:23" s="115" customFormat="1" ht="11.25">
      <c r="A46" s="159" t="s">
        <v>400</v>
      </c>
      <c r="B46" s="159"/>
    </row>
    <row r="47" spans="1:23" s="115" customFormat="1" ht="11.25">
      <c r="A47" s="160" t="s">
        <v>399</v>
      </c>
      <c r="B47" s="160"/>
      <c r="C47" s="160"/>
      <c r="D47" s="160"/>
      <c r="E47" s="160"/>
      <c r="F47" s="160"/>
      <c r="G47" s="160"/>
    </row>
    <row r="48" spans="1:23" s="115" customFormat="1" ht="11.25">
      <c r="B48" s="114"/>
    </row>
    <row r="49" spans="1:2" s="115" customFormat="1" ht="11.25">
      <c r="A49" s="161" t="s">
        <v>3</v>
      </c>
      <c r="B49" s="161"/>
    </row>
  </sheetData>
  <mergeCells count="36">
    <mergeCell ref="A46:B46"/>
    <mergeCell ref="A47:G47"/>
    <mergeCell ref="A49:B49"/>
    <mergeCell ref="U9:U14"/>
    <mergeCell ref="V9:V14"/>
    <mergeCell ref="R9:R11"/>
    <mergeCell ref="S9:S14"/>
    <mergeCell ref="T9:T14"/>
    <mergeCell ref="B38:B39"/>
    <mergeCell ref="A38:A39"/>
    <mergeCell ref="B32:B33"/>
    <mergeCell ref="A32:A33"/>
    <mergeCell ref="B29:B30"/>
    <mergeCell ref="A29:A30"/>
    <mergeCell ref="W9:W11"/>
    <mergeCell ref="A17:B17"/>
    <mergeCell ref="A19:B19"/>
    <mergeCell ref="A20:B20"/>
    <mergeCell ref="V8:W8"/>
    <mergeCell ref="F9:F10"/>
    <mergeCell ref="H9:H10"/>
    <mergeCell ref="J9:J14"/>
    <mergeCell ref="K9:K14"/>
    <mergeCell ref="L9:L14"/>
    <mergeCell ref="M9:M14"/>
    <mergeCell ref="N9:N14"/>
    <mergeCell ref="O9:O14"/>
    <mergeCell ref="P9:P11"/>
    <mergeCell ref="S8:T8"/>
    <mergeCell ref="Q9:Q14"/>
    <mergeCell ref="A4:D4"/>
    <mergeCell ref="D6:G6"/>
    <mergeCell ref="C8:C14"/>
    <mergeCell ref="D8:D14"/>
    <mergeCell ref="A1:F2"/>
    <mergeCell ref="H1:I1"/>
  </mergeCells>
  <hyperlinks>
    <hyperlink ref="H1" location="Contents!A1" display="back to contents"/>
  </hyperlinks>
  <pageMargins left="0.23622047244094491" right="0.23622047244094491" top="0.74803149606299213" bottom="0.74803149606299213" header="0.31496062992125984" footer="0.31496062992125984"/>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6"/>
  <sheetViews>
    <sheetView showGridLines="0" zoomScaleNormal="100" workbookViewId="0">
      <selection sqref="A1:H2"/>
    </sheetView>
  </sheetViews>
  <sheetFormatPr defaultRowHeight="12.75"/>
  <cols>
    <col min="1" max="1" width="12.5703125" style="1" customWidth="1"/>
    <col min="2" max="2" width="34.28515625" style="2" customWidth="1"/>
    <col min="3" max="3" width="9.7109375" style="1" customWidth="1"/>
    <col min="4" max="4" width="9.28515625" style="1" customWidth="1"/>
    <col min="5" max="5" width="8.7109375" style="1" customWidth="1"/>
    <col min="6" max="7" width="6.7109375" style="1" customWidth="1"/>
    <col min="8" max="8" width="8.7109375" style="1" customWidth="1"/>
    <col min="9" max="10" width="6.7109375" style="1" customWidth="1"/>
    <col min="11" max="11" width="8.7109375" style="1" customWidth="1"/>
    <col min="12" max="12" width="10.7109375" style="1" customWidth="1"/>
    <col min="13" max="13" width="8.7109375" style="1" customWidth="1"/>
    <col min="14" max="14" width="12.28515625" style="1" customWidth="1"/>
    <col min="15" max="15" width="8.7109375" style="1" customWidth="1"/>
    <col min="16" max="16" width="6.7109375" style="1" customWidth="1"/>
    <col min="17" max="17" width="8.7109375" style="1" customWidth="1"/>
    <col min="18" max="18" width="6.7109375" style="1" customWidth="1"/>
    <col min="19" max="19" width="11.140625" style="1" customWidth="1"/>
    <col min="20" max="20" width="8.7109375" style="1" customWidth="1"/>
    <col min="21" max="21" width="10.5703125" style="1" customWidth="1"/>
    <col min="22" max="22" width="8.7109375" style="1" customWidth="1"/>
    <col min="23" max="23" width="10" style="1" customWidth="1"/>
    <col min="24" max="24" width="1.85546875" style="1" customWidth="1"/>
    <col min="25" max="16384" width="9.140625" style="1"/>
  </cols>
  <sheetData>
    <row r="1" spans="1:23" ht="18" customHeight="1">
      <c r="A1" s="234" t="s">
        <v>49</v>
      </c>
      <c r="B1" s="234"/>
      <c r="C1" s="234"/>
      <c r="D1" s="234"/>
      <c r="E1" s="234"/>
      <c r="F1" s="234"/>
      <c r="G1" s="234"/>
      <c r="H1" s="234"/>
      <c r="I1" s="140"/>
      <c r="J1" s="235" t="s">
        <v>443</v>
      </c>
      <c r="K1" s="235"/>
      <c r="L1" s="140"/>
      <c r="M1" s="140"/>
      <c r="N1" s="140"/>
      <c r="O1" s="140"/>
    </row>
    <row r="2" spans="1:23" s="141" customFormat="1" ht="18" customHeight="1">
      <c r="A2" s="234"/>
      <c r="B2" s="234"/>
      <c r="C2" s="234"/>
      <c r="D2" s="234"/>
      <c r="E2" s="234"/>
      <c r="F2" s="234"/>
      <c r="G2" s="234"/>
      <c r="H2" s="234"/>
      <c r="I2" s="140"/>
      <c r="J2" s="140"/>
      <c r="K2" s="140"/>
      <c r="L2" s="140"/>
      <c r="M2" s="140"/>
      <c r="N2" s="140"/>
      <c r="O2" s="140"/>
    </row>
    <row r="3" spans="1:23" ht="15" customHeight="1">
      <c r="A3" s="5"/>
    </row>
    <row r="4" spans="1:23">
      <c r="A4" s="146" t="s">
        <v>48</v>
      </c>
      <c r="B4" s="146"/>
      <c r="C4" s="146"/>
      <c r="D4" s="146"/>
      <c r="E4" s="146"/>
      <c r="F4" s="146"/>
      <c r="G4" s="146"/>
      <c r="H4" s="146"/>
      <c r="K4" s="6"/>
    </row>
    <row r="5" spans="1:23">
      <c r="A5" s="146" t="s">
        <v>47</v>
      </c>
      <c r="B5" s="146"/>
      <c r="C5" s="146"/>
      <c r="D5" s="146"/>
      <c r="E5" s="146"/>
      <c r="F5" s="146"/>
      <c r="G5" s="146"/>
      <c r="H5" s="146"/>
      <c r="K5" s="6"/>
    </row>
    <row r="6" spans="1:23">
      <c r="A6" s="146" t="s">
        <v>46</v>
      </c>
      <c r="B6" s="146"/>
      <c r="C6" s="146"/>
      <c r="D6" s="146"/>
      <c r="E6" s="146"/>
      <c r="F6" s="146"/>
      <c r="G6" s="146"/>
      <c r="H6" s="146"/>
      <c r="K6" s="6"/>
    </row>
    <row r="7" spans="1:23">
      <c r="A7" s="146" t="s">
        <v>1</v>
      </c>
      <c r="B7" s="146"/>
      <c r="C7" s="146"/>
      <c r="D7" s="146"/>
      <c r="E7" s="146"/>
      <c r="F7" s="146"/>
      <c r="G7" s="146"/>
      <c r="H7" s="146"/>
      <c r="K7" s="6"/>
    </row>
    <row r="8" spans="1:23">
      <c r="A8" s="146" t="s">
        <v>2</v>
      </c>
      <c r="B8" s="146"/>
      <c r="C8" s="146"/>
      <c r="D8" s="146"/>
      <c r="E8" s="146"/>
      <c r="F8" s="146"/>
      <c r="G8" s="146"/>
      <c r="H8" s="146"/>
      <c r="K8" s="6"/>
    </row>
    <row r="9" spans="1:23">
      <c r="A9" s="25"/>
      <c r="K9" s="6"/>
    </row>
    <row r="10" spans="1:23" ht="12.75" customHeight="1">
      <c r="A10" s="24"/>
      <c r="B10" s="1"/>
      <c r="D10" s="146" t="s">
        <v>45</v>
      </c>
      <c r="E10" s="146"/>
      <c r="F10" s="146"/>
      <c r="G10" s="146"/>
      <c r="H10" s="4"/>
      <c r="I10" s="4"/>
      <c r="J10" s="4"/>
      <c r="K10" s="4"/>
      <c r="L10" s="4"/>
      <c r="M10" s="4"/>
      <c r="N10" s="4"/>
      <c r="O10" s="4"/>
      <c r="P10" s="4"/>
      <c r="Q10" s="4"/>
      <c r="R10" s="4"/>
      <c r="S10" s="4"/>
      <c r="T10" s="4"/>
      <c r="U10" s="4"/>
      <c r="V10" s="4"/>
      <c r="W10" s="4"/>
    </row>
    <row r="11" spans="1:23" ht="12.75" customHeight="1">
      <c r="A11" s="23"/>
      <c r="B11" s="1"/>
      <c r="D11" s="22"/>
      <c r="E11" s="4"/>
      <c r="F11" s="4"/>
      <c r="G11" s="4"/>
      <c r="H11" s="4"/>
      <c r="I11" s="4"/>
      <c r="J11" s="4"/>
      <c r="K11" s="4"/>
      <c r="L11" s="4"/>
      <c r="M11" s="4"/>
      <c r="N11" s="4"/>
      <c r="O11" s="4"/>
      <c r="P11" s="4"/>
      <c r="Q11" s="4"/>
      <c r="R11" s="4"/>
      <c r="S11" s="4"/>
      <c r="T11" s="4"/>
      <c r="U11" s="4"/>
      <c r="V11" s="4"/>
      <c r="W11" s="4"/>
    </row>
    <row r="12" spans="1:23" ht="12.75" customHeight="1">
      <c r="A12" s="5"/>
      <c r="B12" s="1"/>
      <c r="C12" s="147" t="s">
        <v>44</v>
      </c>
      <c r="D12" s="147" t="s">
        <v>43</v>
      </c>
      <c r="E12" s="20" t="s">
        <v>30</v>
      </c>
      <c r="F12" s="19"/>
      <c r="G12" s="19"/>
      <c r="H12" s="19"/>
      <c r="I12" s="19"/>
      <c r="J12" s="19"/>
      <c r="K12" s="21" t="s">
        <v>411</v>
      </c>
      <c r="L12" s="20" t="s">
        <v>54</v>
      </c>
      <c r="M12" s="19"/>
      <c r="N12" s="19"/>
      <c r="O12" s="19"/>
      <c r="P12" s="19"/>
      <c r="Q12" s="20" t="s">
        <v>85</v>
      </c>
      <c r="R12" s="19"/>
      <c r="S12" s="151" t="s">
        <v>412</v>
      </c>
      <c r="T12" s="158"/>
      <c r="U12" s="152"/>
      <c r="V12" s="151" t="s">
        <v>413</v>
      </c>
      <c r="W12" s="152"/>
    </row>
    <row r="13" spans="1:23">
      <c r="A13" s="5"/>
      <c r="B13" s="1"/>
      <c r="C13" s="147"/>
      <c r="D13" s="147"/>
      <c r="E13" s="17" t="s">
        <v>29</v>
      </c>
      <c r="F13" s="156" t="s">
        <v>28</v>
      </c>
      <c r="G13" s="3" t="s">
        <v>27</v>
      </c>
      <c r="H13" s="156" t="s">
        <v>26</v>
      </c>
      <c r="I13" s="3" t="s">
        <v>25</v>
      </c>
      <c r="J13" s="148" t="s">
        <v>24</v>
      </c>
      <c r="K13" s="147" t="s">
        <v>41</v>
      </c>
      <c r="L13" s="157" t="s">
        <v>40</v>
      </c>
      <c r="M13" s="154" t="s">
        <v>39</v>
      </c>
      <c r="N13" s="154" t="s">
        <v>38</v>
      </c>
      <c r="O13" s="154" t="s">
        <v>37</v>
      </c>
      <c r="P13" s="148" t="s">
        <v>16</v>
      </c>
      <c r="Q13" s="157" t="s">
        <v>36</v>
      </c>
      <c r="R13" s="148" t="s">
        <v>13</v>
      </c>
      <c r="S13" s="157" t="s">
        <v>35</v>
      </c>
      <c r="T13" s="154" t="s">
        <v>34</v>
      </c>
      <c r="U13" s="148" t="s">
        <v>10</v>
      </c>
      <c r="V13" s="157" t="s">
        <v>33</v>
      </c>
      <c r="W13" s="148" t="s">
        <v>7</v>
      </c>
    </row>
    <row r="14" spans="1:23">
      <c r="A14" s="5"/>
      <c r="B14" s="1"/>
      <c r="C14" s="147"/>
      <c r="D14" s="147"/>
      <c r="E14" s="17"/>
      <c r="F14" s="156"/>
      <c r="G14" s="3"/>
      <c r="H14" s="156"/>
      <c r="I14" s="3"/>
      <c r="J14" s="148"/>
      <c r="K14" s="147"/>
      <c r="L14" s="157"/>
      <c r="M14" s="154"/>
      <c r="N14" s="154"/>
      <c r="O14" s="154"/>
      <c r="P14" s="148"/>
      <c r="Q14" s="157"/>
      <c r="R14" s="148"/>
      <c r="S14" s="157"/>
      <c r="T14" s="154"/>
      <c r="U14" s="148"/>
      <c r="V14" s="157"/>
      <c r="W14" s="148"/>
    </row>
    <row r="15" spans="1:23">
      <c r="A15" s="5"/>
      <c r="B15" s="1"/>
      <c r="C15" s="147"/>
      <c r="D15" s="147"/>
      <c r="E15" s="18"/>
      <c r="F15" s="4"/>
      <c r="G15" s="4"/>
      <c r="H15" s="4"/>
      <c r="I15" s="4"/>
      <c r="J15" s="148"/>
      <c r="K15" s="147"/>
      <c r="L15" s="157"/>
      <c r="M15" s="154"/>
      <c r="N15" s="154"/>
      <c r="O15" s="154"/>
      <c r="P15" s="148"/>
      <c r="Q15" s="157"/>
      <c r="R15" s="148"/>
      <c r="S15" s="157"/>
      <c r="T15" s="154"/>
      <c r="U15" s="148"/>
      <c r="V15" s="157"/>
      <c r="W15" s="148"/>
    </row>
    <row r="16" spans="1:23">
      <c r="A16" s="5"/>
      <c r="B16" s="1"/>
      <c r="C16" s="147"/>
      <c r="D16" s="147"/>
      <c r="E16" s="18"/>
      <c r="F16" s="4"/>
      <c r="G16" s="4"/>
      <c r="H16" s="4"/>
      <c r="I16" s="4"/>
      <c r="J16" s="148"/>
      <c r="K16" s="147"/>
      <c r="L16" s="157"/>
      <c r="M16" s="154"/>
      <c r="N16" s="154"/>
      <c r="O16" s="154"/>
      <c r="P16" s="3"/>
      <c r="Q16" s="157"/>
      <c r="R16" s="3"/>
      <c r="S16" s="157"/>
      <c r="T16" s="154"/>
      <c r="U16" s="148"/>
      <c r="V16" s="157"/>
      <c r="W16" s="148"/>
    </row>
    <row r="17" spans="1:23">
      <c r="A17" s="5"/>
      <c r="B17" s="1"/>
      <c r="C17" s="147"/>
      <c r="D17" s="147"/>
      <c r="E17" s="18"/>
      <c r="F17" s="4"/>
      <c r="G17" s="4"/>
      <c r="H17" s="4"/>
      <c r="I17" s="4"/>
      <c r="J17" s="148"/>
      <c r="K17" s="147"/>
      <c r="L17" s="157"/>
      <c r="M17" s="154"/>
      <c r="N17" s="154"/>
      <c r="O17" s="154"/>
      <c r="P17" s="3"/>
      <c r="Q17" s="157"/>
      <c r="R17" s="3"/>
      <c r="S17" s="157"/>
      <c r="T17" s="154"/>
      <c r="U17" s="148"/>
      <c r="V17" s="157"/>
      <c r="W17" s="148"/>
    </row>
    <row r="18" spans="1:23">
      <c r="A18" s="5"/>
      <c r="B18" s="1"/>
      <c r="C18" s="147"/>
      <c r="D18" s="147"/>
      <c r="E18" s="18"/>
      <c r="F18" s="4"/>
      <c r="G18" s="4"/>
      <c r="H18" s="4"/>
      <c r="I18" s="4"/>
      <c r="J18" s="148"/>
      <c r="K18" s="147"/>
      <c r="L18" s="157"/>
      <c r="M18" s="154"/>
      <c r="N18" s="154"/>
      <c r="O18" s="154"/>
      <c r="P18" s="3"/>
      <c r="Q18" s="17"/>
      <c r="R18" s="3"/>
      <c r="S18" s="157"/>
      <c r="T18" s="154"/>
      <c r="U18" s="148"/>
      <c r="V18" s="157"/>
      <c r="W18" s="16"/>
    </row>
    <row r="19" spans="1:23">
      <c r="A19" s="5"/>
      <c r="B19" s="1"/>
      <c r="C19" s="4"/>
      <c r="D19" s="4"/>
      <c r="E19" s="4"/>
      <c r="F19" s="4"/>
      <c r="G19" s="4"/>
      <c r="H19" s="4"/>
      <c r="I19" s="4"/>
      <c r="J19" s="4"/>
      <c r="K19" s="3"/>
      <c r="L19" s="3"/>
      <c r="M19" s="3"/>
      <c r="N19" s="3"/>
      <c r="O19" s="3"/>
      <c r="P19" s="3"/>
      <c r="Q19" s="3"/>
      <c r="R19" s="3"/>
      <c r="S19" s="3"/>
      <c r="T19" s="3"/>
      <c r="U19" s="3"/>
      <c r="V19" s="3"/>
      <c r="W19" s="3"/>
    </row>
    <row r="20" spans="1:23">
      <c r="A20" s="149" t="s">
        <v>32</v>
      </c>
      <c r="B20" s="149"/>
      <c r="C20" s="14">
        <v>100760</v>
      </c>
      <c r="D20" s="14">
        <v>3294</v>
      </c>
      <c r="E20" s="14">
        <v>86712</v>
      </c>
      <c r="F20" s="14">
        <v>8728</v>
      </c>
      <c r="G20" s="14">
        <v>685</v>
      </c>
      <c r="H20" s="14">
        <v>12</v>
      </c>
      <c r="I20" s="14">
        <v>134</v>
      </c>
      <c r="J20" s="14">
        <v>856</v>
      </c>
      <c r="K20" s="14">
        <v>25</v>
      </c>
      <c r="L20" s="14">
        <v>108</v>
      </c>
      <c r="M20" s="14">
        <v>81</v>
      </c>
      <c r="N20" s="14" t="s">
        <v>6</v>
      </c>
      <c r="O20" s="14">
        <v>53</v>
      </c>
      <c r="P20" s="14">
        <v>23</v>
      </c>
      <c r="Q20" s="14">
        <v>14</v>
      </c>
      <c r="R20" s="14">
        <v>4</v>
      </c>
      <c r="S20" s="14">
        <v>7</v>
      </c>
      <c r="T20" s="14" t="s">
        <v>6</v>
      </c>
      <c r="U20" s="14" t="s">
        <v>6</v>
      </c>
      <c r="V20" s="14">
        <v>7</v>
      </c>
      <c r="W20" s="14">
        <v>9</v>
      </c>
    </row>
    <row r="21" spans="1:23">
      <c r="A21" s="5"/>
      <c r="B21" s="1"/>
      <c r="C21" s="14"/>
      <c r="D21" s="14"/>
      <c r="E21" s="14"/>
      <c r="F21" s="14"/>
      <c r="G21" s="14"/>
      <c r="H21" s="14"/>
      <c r="I21" s="14"/>
      <c r="J21" s="14"/>
      <c r="K21" s="14"/>
      <c r="L21" s="14"/>
      <c r="M21" s="14"/>
      <c r="N21" s="14"/>
      <c r="O21" s="14"/>
      <c r="P21" s="14"/>
      <c r="Q21" s="14"/>
      <c r="R21" s="14"/>
      <c r="S21" s="14"/>
      <c r="T21" s="14"/>
      <c r="U21" s="14"/>
      <c r="V21" s="14"/>
      <c r="W21" s="14"/>
    </row>
    <row r="22" spans="1:23">
      <c r="A22" s="146" t="s">
        <v>31</v>
      </c>
      <c r="B22" s="146"/>
      <c r="C22" s="15"/>
      <c r="D22" s="15"/>
      <c r="E22" s="15"/>
      <c r="F22" s="15"/>
      <c r="G22" s="15"/>
      <c r="H22" s="15"/>
      <c r="I22" s="15"/>
      <c r="J22" s="15"/>
      <c r="K22" s="15"/>
      <c r="L22" s="15"/>
      <c r="M22" s="15"/>
      <c r="N22" s="15"/>
      <c r="O22" s="15"/>
      <c r="P22" s="15"/>
      <c r="Q22" s="15"/>
      <c r="R22" s="15"/>
      <c r="S22" s="15"/>
      <c r="T22" s="15"/>
      <c r="U22" s="15"/>
      <c r="V22" s="15"/>
      <c r="W22" s="15"/>
    </row>
    <row r="23" spans="1:23">
      <c r="B23" s="5"/>
      <c r="C23" s="14"/>
      <c r="D23" s="14"/>
      <c r="E23" s="14"/>
      <c r="F23" s="14"/>
      <c r="G23" s="14"/>
      <c r="H23" s="14"/>
      <c r="I23" s="14"/>
      <c r="J23" s="14"/>
      <c r="K23" s="14"/>
      <c r="L23" s="14"/>
      <c r="M23" s="14"/>
      <c r="N23" s="14"/>
      <c r="O23" s="14"/>
      <c r="P23" s="14"/>
      <c r="Q23" s="14"/>
      <c r="R23" s="14"/>
      <c r="S23" s="14"/>
      <c r="T23" s="14"/>
      <c r="U23" s="14"/>
      <c r="V23" s="14"/>
      <c r="W23" s="14"/>
    </row>
    <row r="24" spans="1:23">
      <c r="A24" s="1" t="s">
        <v>30</v>
      </c>
      <c r="B24" s="5" t="s">
        <v>29</v>
      </c>
      <c r="C24" s="13">
        <v>91451</v>
      </c>
      <c r="D24" s="13">
        <v>2595</v>
      </c>
      <c r="E24" s="12">
        <v>85538</v>
      </c>
      <c r="F24" s="13">
        <v>2859</v>
      </c>
      <c r="G24" s="13">
        <v>106</v>
      </c>
      <c r="H24" s="13">
        <v>6</v>
      </c>
      <c r="I24" s="13">
        <v>10</v>
      </c>
      <c r="J24" s="13">
        <v>320</v>
      </c>
      <c r="K24" s="13">
        <v>7</v>
      </c>
      <c r="L24" s="13" t="s">
        <v>6</v>
      </c>
      <c r="M24" s="13" t="s">
        <v>6</v>
      </c>
      <c r="N24" s="13" t="s">
        <v>6</v>
      </c>
      <c r="O24" s="13" t="s">
        <v>6</v>
      </c>
      <c r="P24" s="13" t="s">
        <v>6</v>
      </c>
      <c r="Q24" s="13" t="s">
        <v>6</v>
      </c>
      <c r="R24" s="13" t="s">
        <v>6</v>
      </c>
      <c r="S24" s="13" t="s">
        <v>6</v>
      </c>
      <c r="T24" s="13" t="s">
        <v>6</v>
      </c>
      <c r="U24" s="13" t="s">
        <v>6</v>
      </c>
      <c r="V24" s="13" t="s">
        <v>6</v>
      </c>
      <c r="W24" s="13" t="s">
        <v>6</v>
      </c>
    </row>
    <row r="25" spans="1:23">
      <c r="B25" s="5" t="s">
        <v>28</v>
      </c>
      <c r="C25" s="13">
        <v>7017</v>
      </c>
      <c r="D25" s="13">
        <v>468</v>
      </c>
      <c r="E25" s="13">
        <v>660</v>
      </c>
      <c r="F25" s="12">
        <v>5591</v>
      </c>
      <c r="G25" s="13">
        <v>39</v>
      </c>
      <c r="H25" s="13" t="s">
        <v>6</v>
      </c>
      <c r="I25" s="13" t="s">
        <v>6</v>
      </c>
      <c r="J25" s="13">
        <v>251</v>
      </c>
      <c r="K25" s="13" t="s">
        <v>6</v>
      </c>
      <c r="L25" s="13" t="s">
        <v>6</v>
      </c>
      <c r="M25" s="13" t="s">
        <v>6</v>
      </c>
      <c r="N25" s="13" t="s">
        <v>6</v>
      </c>
      <c r="O25" s="13" t="s">
        <v>6</v>
      </c>
      <c r="P25" s="13" t="s">
        <v>6</v>
      </c>
      <c r="Q25" s="13" t="s">
        <v>6</v>
      </c>
      <c r="R25" s="13" t="s">
        <v>6</v>
      </c>
      <c r="S25" s="13" t="s">
        <v>6</v>
      </c>
      <c r="T25" s="13" t="s">
        <v>6</v>
      </c>
      <c r="U25" s="13" t="s">
        <v>6</v>
      </c>
      <c r="V25" s="13" t="s">
        <v>6</v>
      </c>
      <c r="W25" s="13" t="s">
        <v>6</v>
      </c>
    </row>
    <row r="26" spans="1:23">
      <c r="B26" s="5" t="s">
        <v>27</v>
      </c>
      <c r="C26" s="13">
        <v>1070</v>
      </c>
      <c r="D26" s="13">
        <v>71</v>
      </c>
      <c r="E26" s="13">
        <v>280</v>
      </c>
      <c r="F26" s="13">
        <v>167</v>
      </c>
      <c r="G26" s="12">
        <v>535</v>
      </c>
      <c r="H26" s="13" t="s">
        <v>6</v>
      </c>
      <c r="I26" s="13" t="s">
        <v>6</v>
      </c>
      <c r="J26" s="13">
        <v>16</v>
      </c>
      <c r="K26" s="13" t="s">
        <v>6</v>
      </c>
      <c r="L26" s="13" t="s">
        <v>6</v>
      </c>
      <c r="M26" s="13" t="s">
        <v>6</v>
      </c>
      <c r="N26" s="13" t="s">
        <v>6</v>
      </c>
      <c r="O26" s="13" t="s">
        <v>6</v>
      </c>
      <c r="P26" s="13" t="s">
        <v>6</v>
      </c>
      <c r="Q26" s="13" t="s">
        <v>6</v>
      </c>
      <c r="R26" s="13" t="s">
        <v>6</v>
      </c>
      <c r="S26" s="13" t="s">
        <v>6</v>
      </c>
      <c r="T26" s="13" t="s">
        <v>6</v>
      </c>
      <c r="U26" s="13" t="s">
        <v>6</v>
      </c>
      <c r="V26" s="13" t="s">
        <v>6</v>
      </c>
      <c r="W26" s="13" t="s">
        <v>6</v>
      </c>
    </row>
    <row r="27" spans="1:23">
      <c r="B27" s="5" t="s">
        <v>26</v>
      </c>
      <c r="C27" s="13">
        <v>46</v>
      </c>
      <c r="D27" s="13">
        <v>5</v>
      </c>
      <c r="E27" s="13">
        <v>34</v>
      </c>
      <c r="F27" s="13" t="s">
        <v>6</v>
      </c>
      <c r="G27" s="13" t="s">
        <v>6</v>
      </c>
      <c r="H27" s="12">
        <v>6</v>
      </c>
      <c r="I27" s="13" t="s">
        <v>6</v>
      </c>
      <c r="J27" s="13" t="s">
        <v>6</v>
      </c>
      <c r="K27" s="13" t="s">
        <v>6</v>
      </c>
      <c r="L27" s="13" t="s">
        <v>6</v>
      </c>
      <c r="M27" s="13" t="s">
        <v>6</v>
      </c>
      <c r="N27" s="13" t="s">
        <v>6</v>
      </c>
      <c r="O27" s="13" t="s">
        <v>6</v>
      </c>
      <c r="P27" s="13" t="s">
        <v>6</v>
      </c>
      <c r="Q27" s="13" t="s">
        <v>6</v>
      </c>
      <c r="R27" s="13" t="s">
        <v>6</v>
      </c>
      <c r="S27" s="13" t="s">
        <v>6</v>
      </c>
      <c r="T27" s="13" t="s">
        <v>6</v>
      </c>
      <c r="U27" s="13" t="s">
        <v>6</v>
      </c>
      <c r="V27" s="13" t="s">
        <v>6</v>
      </c>
      <c r="W27" s="13" t="s">
        <v>6</v>
      </c>
    </row>
    <row r="28" spans="1:23">
      <c r="B28" s="5" t="s">
        <v>25</v>
      </c>
      <c r="C28" s="13">
        <v>159</v>
      </c>
      <c r="D28" s="13">
        <v>11</v>
      </c>
      <c r="E28" s="13">
        <v>9</v>
      </c>
      <c r="F28" s="13">
        <v>15</v>
      </c>
      <c r="G28" s="13" t="s">
        <v>6</v>
      </c>
      <c r="H28" s="13" t="s">
        <v>6</v>
      </c>
      <c r="I28" s="12">
        <v>119</v>
      </c>
      <c r="J28" s="13">
        <v>4</v>
      </c>
      <c r="K28" s="13" t="s">
        <v>6</v>
      </c>
      <c r="L28" s="13" t="s">
        <v>6</v>
      </c>
      <c r="M28" s="13" t="s">
        <v>6</v>
      </c>
      <c r="N28" s="13" t="s">
        <v>6</v>
      </c>
      <c r="O28" s="13" t="s">
        <v>6</v>
      </c>
      <c r="P28" s="13" t="s">
        <v>6</v>
      </c>
      <c r="Q28" s="13" t="s">
        <v>6</v>
      </c>
      <c r="R28" s="13" t="s">
        <v>6</v>
      </c>
      <c r="S28" s="13" t="s">
        <v>6</v>
      </c>
      <c r="T28" s="13" t="s">
        <v>6</v>
      </c>
      <c r="U28" s="13" t="s">
        <v>6</v>
      </c>
      <c r="V28" s="13" t="s">
        <v>6</v>
      </c>
      <c r="W28" s="13" t="s">
        <v>6</v>
      </c>
    </row>
    <row r="29" spans="1:23">
      <c r="B29" s="5" t="s">
        <v>24</v>
      </c>
      <c r="C29" s="13">
        <v>477</v>
      </c>
      <c r="D29" s="13">
        <v>76</v>
      </c>
      <c r="E29" s="13">
        <v>62</v>
      </c>
      <c r="F29" s="13">
        <v>67</v>
      </c>
      <c r="G29" s="13" t="s">
        <v>6</v>
      </c>
      <c r="H29" s="13" t="s">
        <v>6</v>
      </c>
      <c r="I29" s="13" t="s">
        <v>6</v>
      </c>
      <c r="J29" s="12">
        <v>256</v>
      </c>
      <c r="K29" s="13" t="s">
        <v>6</v>
      </c>
      <c r="L29" s="13" t="s">
        <v>6</v>
      </c>
      <c r="M29" s="13" t="s">
        <v>6</v>
      </c>
      <c r="N29" s="13" t="s">
        <v>6</v>
      </c>
      <c r="O29" s="13" t="s">
        <v>6</v>
      </c>
      <c r="P29" s="13" t="s">
        <v>6</v>
      </c>
      <c r="Q29" s="13" t="s">
        <v>6</v>
      </c>
      <c r="R29" s="13" t="s">
        <v>6</v>
      </c>
      <c r="S29" s="13" t="s">
        <v>6</v>
      </c>
      <c r="T29" s="13" t="s">
        <v>6</v>
      </c>
      <c r="U29" s="13" t="s">
        <v>6</v>
      </c>
      <c r="V29" s="13" t="s">
        <v>6</v>
      </c>
      <c r="W29" s="13">
        <v>5</v>
      </c>
    </row>
    <row r="30" spans="1:23">
      <c r="A30" s="1" t="s">
        <v>410</v>
      </c>
      <c r="B30" s="5" t="s">
        <v>22</v>
      </c>
      <c r="C30" s="13">
        <v>57</v>
      </c>
      <c r="D30" s="13">
        <v>5</v>
      </c>
      <c r="E30" s="13">
        <v>39</v>
      </c>
      <c r="F30" s="13">
        <v>4</v>
      </c>
      <c r="G30" s="13" t="s">
        <v>6</v>
      </c>
      <c r="H30" s="13" t="s">
        <v>6</v>
      </c>
      <c r="I30" s="13" t="s">
        <v>6</v>
      </c>
      <c r="J30" s="13" t="s">
        <v>6</v>
      </c>
      <c r="K30" s="12">
        <v>5</v>
      </c>
      <c r="L30" s="13" t="s">
        <v>6</v>
      </c>
      <c r="M30" s="13" t="s">
        <v>6</v>
      </c>
      <c r="N30" s="13" t="s">
        <v>6</v>
      </c>
      <c r="O30" s="13" t="s">
        <v>6</v>
      </c>
      <c r="P30" s="13" t="s">
        <v>6</v>
      </c>
      <c r="Q30" s="13" t="s">
        <v>6</v>
      </c>
      <c r="R30" s="13" t="s">
        <v>6</v>
      </c>
      <c r="S30" s="13" t="s">
        <v>6</v>
      </c>
      <c r="T30" s="13" t="s">
        <v>6</v>
      </c>
      <c r="U30" s="13" t="s">
        <v>6</v>
      </c>
      <c r="V30" s="13" t="s">
        <v>6</v>
      </c>
      <c r="W30" s="13" t="s">
        <v>6</v>
      </c>
    </row>
    <row r="31" spans="1:23">
      <c r="A31" s="168" t="s">
        <v>54</v>
      </c>
      <c r="B31" s="167" t="s">
        <v>20</v>
      </c>
      <c r="C31" s="13"/>
      <c r="D31" s="13"/>
      <c r="E31" s="13"/>
      <c r="F31" s="13"/>
      <c r="G31" s="13"/>
      <c r="H31" s="13"/>
      <c r="I31" s="13"/>
      <c r="J31" s="13"/>
      <c r="K31" s="13"/>
      <c r="L31" s="13"/>
      <c r="M31" s="13"/>
      <c r="N31" s="13"/>
      <c r="O31" s="13"/>
      <c r="P31" s="13"/>
      <c r="Q31" s="13"/>
      <c r="R31" s="13"/>
      <c r="S31" s="13"/>
      <c r="T31" s="13"/>
      <c r="U31" s="13"/>
      <c r="V31" s="13"/>
      <c r="W31" s="13"/>
    </row>
    <row r="32" spans="1:23">
      <c r="A32" s="168"/>
      <c r="B32" s="167"/>
      <c r="C32" s="13">
        <v>174</v>
      </c>
      <c r="D32" s="13">
        <v>21</v>
      </c>
      <c r="E32" s="13">
        <v>30</v>
      </c>
      <c r="F32" s="13">
        <v>7</v>
      </c>
      <c r="G32" s="13" t="s">
        <v>6</v>
      </c>
      <c r="H32" s="13" t="s">
        <v>6</v>
      </c>
      <c r="I32" s="13" t="s">
        <v>6</v>
      </c>
      <c r="J32" s="13" t="s">
        <v>6</v>
      </c>
      <c r="K32" s="13" t="s">
        <v>6</v>
      </c>
      <c r="L32" s="12">
        <v>104</v>
      </c>
      <c r="M32" s="13">
        <v>11</v>
      </c>
      <c r="N32" s="13" t="s">
        <v>6</v>
      </c>
      <c r="O32" s="13" t="s">
        <v>6</v>
      </c>
      <c r="P32" s="13" t="s">
        <v>6</v>
      </c>
      <c r="Q32" s="13" t="s">
        <v>6</v>
      </c>
      <c r="R32" s="13" t="s">
        <v>6</v>
      </c>
      <c r="S32" s="13" t="s">
        <v>6</v>
      </c>
      <c r="T32" s="13" t="s">
        <v>6</v>
      </c>
      <c r="U32" s="13" t="s">
        <v>6</v>
      </c>
      <c r="V32" s="13" t="s">
        <v>6</v>
      </c>
      <c r="W32" s="13" t="s">
        <v>6</v>
      </c>
    </row>
    <row r="33" spans="1:23">
      <c r="B33" s="5" t="s">
        <v>19</v>
      </c>
      <c r="C33" s="13">
        <v>99</v>
      </c>
      <c r="D33" s="13">
        <v>12</v>
      </c>
      <c r="E33" s="13">
        <v>13</v>
      </c>
      <c r="F33" s="13">
        <v>6</v>
      </c>
      <c r="G33" s="13" t="s">
        <v>6</v>
      </c>
      <c r="H33" s="13" t="s">
        <v>6</v>
      </c>
      <c r="I33" s="13" t="s">
        <v>6</v>
      </c>
      <c r="J33" s="13" t="s">
        <v>6</v>
      </c>
      <c r="K33" s="13" t="s">
        <v>6</v>
      </c>
      <c r="L33" s="13" t="s">
        <v>6</v>
      </c>
      <c r="M33" s="12">
        <v>63</v>
      </c>
      <c r="N33" s="13" t="s">
        <v>6</v>
      </c>
      <c r="O33" s="13" t="s">
        <v>6</v>
      </c>
      <c r="P33" s="13" t="s">
        <v>6</v>
      </c>
      <c r="Q33" s="13" t="s">
        <v>6</v>
      </c>
      <c r="R33" s="13" t="s">
        <v>6</v>
      </c>
      <c r="S33" s="13" t="s">
        <v>6</v>
      </c>
      <c r="T33" s="13" t="s">
        <v>6</v>
      </c>
      <c r="U33" s="13" t="s">
        <v>6</v>
      </c>
      <c r="V33" s="13" t="s">
        <v>6</v>
      </c>
      <c r="W33" s="13" t="s">
        <v>6</v>
      </c>
    </row>
    <row r="34" spans="1:23">
      <c r="A34" s="169"/>
      <c r="B34" s="167" t="s">
        <v>18</v>
      </c>
      <c r="C34" s="13"/>
      <c r="D34" s="13"/>
      <c r="E34" s="13"/>
      <c r="F34" s="13"/>
      <c r="G34" s="13"/>
      <c r="H34" s="13"/>
      <c r="I34" s="13"/>
      <c r="J34" s="13"/>
      <c r="K34" s="13"/>
      <c r="L34" s="13"/>
      <c r="M34" s="13"/>
      <c r="N34" s="13"/>
      <c r="O34" s="13"/>
      <c r="P34" s="13"/>
      <c r="Q34" s="13"/>
      <c r="R34" s="13"/>
      <c r="S34" s="13"/>
      <c r="T34" s="13"/>
      <c r="U34" s="13"/>
      <c r="V34" s="13"/>
      <c r="W34" s="13"/>
    </row>
    <row r="35" spans="1:23">
      <c r="A35" s="169"/>
      <c r="B35" s="167"/>
      <c r="C35" s="13">
        <v>11</v>
      </c>
      <c r="D35" s="13" t="s">
        <v>6</v>
      </c>
      <c r="E35" s="13">
        <v>6</v>
      </c>
      <c r="F35" s="13" t="s">
        <v>6</v>
      </c>
      <c r="G35" s="13" t="s">
        <v>6</v>
      </c>
      <c r="H35" s="13" t="s">
        <v>6</v>
      </c>
      <c r="I35" s="13" t="s">
        <v>6</v>
      </c>
      <c r="J35" s="13" t="s">
        <v>6</v>
      </c>
      <c r="K35" s="13" t="s">
        <v>6</v>
      </c>
      <c r="L35" s="13" t="s">
        <v>6</v>
      </c>
      <c r="M35" s="13" t="s">
        <v>6</v>
      </c>
      <c r="N35" s="12" t="s">
        <v>6</v>
      </c>
      <c r="O35" s="13" t="s">
        <v>6</v>
      </c>
      <c r="P35" s="13" t="s">
        <v>6</v>
      </c>
      <c r="Q35" s="13" t="s">
        <v>6</v>
      </c>
      <c r="R35" s="13" t="s">
        <v>6</v>
      </c>
      <c r="S35" s="13" t="s">
        <v>6</v>
      </c>
      <c r="T35" s="13" t="s">
        <v>6</v>
      </c>
      <c r="U35" s="13" t="s">
        <v>6</v>
      </c>
      <c r="V35" s="13" t="s">
        <v>6</v>
      </c>
      <c r="W35" s="13" t="s">
        <v>6</v>
      </c>
    </row>
    <row r="36" spans="1:23">
      <c r="A36" s="169"/>
      <c r="B36" s="167" t="s">
        <v>17</v>
      </c>
      <c r="C36" s="13"/>
      <c r="D36" s="13"/>
      <c r="E36" s="13"/>
      <c r="F36" s="13"/>
      <c r="G36" s="13"/>
      <c r="H36" s="13"/>
      <c r="I36" s="13"/>
      <c r="J36" s="13"/>
      <c r="K36" s="13"/>
      <c r="L36" s="13"/>
      <c r="M36" s="13"/>
      <c r="N36" s="13"/>
      <c r="O36" s="13"/>
      <c r="P36" s="13"/>
      <c r="Q36" s="13"/>
      <c r="R36" s="13"/>
      <c r="S36" s="13"/>
      <c r="T36" s="13"/>
      <c r="U36" s="13"/>
      <c r="V36" s="13"/>
      <c r="W36" s="13"/>
    </row>
    <row r="37" spans="1:23">
      <c r="A37" s="169"/>
      <c r="B37" s="167"/>
      <c r="C37" s="13">
        <v>74</v>
      </c>
      <c r="D37" s="13">
        <v>12</v>
      </c>
      <c r="E37" s="13">
        <v>6</v>
      </c>
      <c r="F37" s="13" t="s">
        <v>6</v>
      </c>
      <c r="G37" s="13" t="s">
        <v>6</v>
      </c>
      <c r="H37" s="13" t="s">
        <v>6</v>
      </c>
      <c r="I37" s="13" t="s">
        <v>6</v>
      </c>
      <c r="J37" s="13" t="s">
        <v>6</v>
      </c>
      <c r="K37" s="13" t="s">
        <v>6</v>
      </c>
      <c r="L37" s="13" t="s">
        <v>6</v>
      </c>
      <c r="M37" s="13" t="s">
        <v>6</v>
      </c>
      <c r="N37" s="13" t="s">
        <v>6</v>
      </c>
      <c r="O37" s="12">
        <v>52</v>
      </c>
      <c r="P37" s="13" t="s">
        <v>6</v>
      </c>
      <c r="Q37" s="13" t="s">
        <v>6</v>
      </c>
      <c r="R37" s="13" t="s">
        <v>6</v>
      </c>
      <c r="S37" s="13" t="s">
        <v>6</v>
      </c>
      <c r="T37" s="13" t="s">
        <v>6</v>
      </c>
      <c r="U37" s="13" t="s">
        <v>6</v>
      </c>
      <c r="V37" s="13" t="s">
        <v>6</v>
      </c>
      <c r="W37" s="13" t="s">
        <v>6</v>
      </c>
    </row>
    <row r="38" spans="1:23">
      <c r="B38" s="5" t="s">
        <v>16</v>
      </c>
      <c r="C38" s="13">
        <v>36</v>
      </c>
      <c r="D38" s="13">
        <v>6</v>
      </c>
      <c r="E38" s="13">
        <v>8</v>
      </c>
      <c r="F38" s="13" t="s">
        <v>6</v>
      </c>
      <c r="G38" s="13" t="s">
        <v>6</v>
      </c>
      <c r="H38" s="13" t="s">
        <v>6</v>
      </c>
      <c r="I38" s="13" t="s">
        <v>6</v>
      </c>
      <c r="J38" s="13" t="s">
        <v>6</v>
      </c>
      <c r="K38" s="13" t="s">
        <v>6</v>
      </c>
      <c r="L38" s="13" t="s">
        <v>6</v>
      </c>
      <c r="M38" s="13" t="s">
        <v>6</v>
      </c>
      <c r="N38" s="13" t="s">
        <v>6</v>
      </c>
      <c r="O38" s="13" t="s">
        <v>6</v>
      </c>
      <c r="P38" s="12">
        <v>11</v>
      </c>
      <c r="Q38" s="13" t="s">
        <v>6</v>
      </c>
      <c r="R38" s="13" t="s">
        <v>6</v>
      </c>
      <c r="S38" s="13" t="s">
        <v>6</v>
      </c>
      <c r="T38" s="13" t="s">
        <v>6</v>
      </c>
      <c r="U38" s="13" t="s">
        <v>6</v>
      </c>
      <c r="V38" s="13" t="s">
        <v>6</v>
      </c>
      <c r="W38" s="13" t="s">
        <v>6</v>
      </c>
    </row>
    <row r="39" spans="1:23">
      <c r="A39" s="168" t="s">
        <v>85</v>
      </c>
      <c r="B39" s="167" t="s">
        <v>14</v>
      </c>
      <c r="C39" s="13"/>
      <c r="D39" s="13"/>
      <c r="E39" s="13"/>
      <c r="F39" s="13"/>
      <c r="G39" s="13"/>
      <c r="H39" s="13"/>
      <c r="I39" s="13"/>
      <c r="J39" s="13"/>
      <c r="K39" s="13"/>
      <c r="L39" s="13"/>
      <c r="M39" s="13"/>
      <c r="N39" s="13"/>
      <c r="O39" s="13"/>
      <c r="P39" s="13"/>
      <c r="Q39" s="13"/>
      <c r="R39" s="13"/>
      <c r="S39" s="13"/>
      <c r="T39" s="13"/>
      <c r="U39" s="13"/>
      <c r="V39" s="13"/>
      <c r="W39" s="13"/>
    </row>
    <row r="40" spans="1:23">
      <c r="A40" s="168"/>
      <c r="B40" s="167"/>
      <c r="C40" s="13">
        <v>36</v>
      </c>
      <c r="D40" s="13">
        <v>6</v>
      </c>
      <c r="E40" s="13">
        <v>7</v>
      </c>
      <c r="F40" s="13" t="s">
        <v>6</v>
      </c>
      <c r="G40" s="13" t="s">
        <v>6</v>
      </c>
      <c r="H40" s="13" t="s">
        <v>6</v>
      </c>
      <c r="I40" s="13" t="s">
        <v>6</v>
      </c>
      <c r="J40" s="13" t="s">
        <v>6</v>
      </c>
      <c r="K40" s="13" t="s">
        <v>6</v>
      </c>
      <c r="L40" s="13" t="s">
        <v>6</v>
      </c>
      <c r="M40" s="13" t="s">
        <v>6</v>
      </c>
      <c r="N40" s="13" t="s">
        <v>6</v>
      </c>
      <c r="O40" s="13" t="s">
        <v>6</v>
      </c>
      <c r="P40" s="13" t="s">
        <v>6</v>
      </c>
      <c r="Q40" s="12">
        <v>8</v>
      </c>
      <c r="R40" s="13" t="s">
        <v>6</v>
      </c>
      <c r="S40" s="13" t="s">
        <v>6</v>
      </c>
      <c r="T40" s="13" t="s">
        <v>6</v>
      </c>
      <c r="U40" s="13" t="s">
        <v>6</v>
      </c>
      <c r="V40" s="13" t="s">
        <v>6</v>
      </c>
      <c r="W40" s="13" t="s">
        <v>6</v>
      </c>
    </row>
    <row r="41" spans="1:23">
      <c r="B41" s="5" t="s">
        <v>13</v>
      </c>
      <c r="C41" s="13" t="s">
        <v>6</v>
      </c>
      <c r="D41" s="13" t="s">
        <v>6</v>
      </c>
      <c r="E41" s="13" t="s">
        <v>6</v>
      </c>
      <c r="F41" s="13" t="s">
        <v>6</v>
      </c>
      <c r="G41" s="13" t="s">
        <v>6</v>
      </c>
      <c r="H41" s="13" t="s">
        <v>6</v>
      </c>
      <c r="I41" s="13" t="s">
        <v>6</v>
      </c>
      <c r="J41" s="13" t="s">
        <v>6</v>
      </c>
      <c r="K41" s="13" t="s">
        <v>6</v>
      </c>
      <c r="L41" s="13" t="s">
        <v>6</v>
      </c>
      <c r="M41" s="13" t="s">
        <v>6</v>
      </c>
      <c r="N41" s="13" t="s">
        <v>6</v>
      </c>
      <c r="O41" s="13" t="s">
        <v>6</v>
      </c>
      <c r="P41" s="13" t="s">
        <v>6</v>
      </c>
      <c r="Q41" s="13" t="s">
        <v>6</v>
      </c>
      <c r="R41" s="12" t="s">
        <v>6</v>
      </c>
      <c r="S41" s="13" t="s">
        <v>6</v>
      </c>
      <c r="T41" s="13" t="s">
        <v>6</v>
      </c>
      <c r="U41" s="13" t="s">
        <v>6</v>
      </c>
      <c r="V41" s="13" t="s">
        <v>6</v>
      </c>
      <c r="W41" s="13" t="s">
        <v>6</v>
      </c>
    </row>
    <row r="42" spans="1:23">
      <c r="A42" s="168" t="s">
        <v>84</v>
      </c>
      <c r="B42" s="167" t="s">
        <v>12</v>
      </c>
      <c r="C42" s="13"/>
      <c r="D42" s="13"/>
      <c r="E42" s="13"/>
      <c r="F42" s="13"/>
      <c r="G42" s="13"/>
      <c r="H42" s="13"/>
      <c r="I42" s="13"/>
      <c r="J42" s="13"/>
      <c r="K42" s="13"/>
      <c r="L42" s="13"/>
      <c r="M42" s="13"/>
      <c r="N42" s="13"/>
      <c r="O42" s="13"/>
      <c r="P42" s="13"/>
      <c r="Q42" s="13"/>
      <c r="R42" s="13"/>
      <c r="S42" s="13"/>
      <c r="T42" s="13"/>
      <c r="U42" s="13"/>
      <c r="V42" s="13"/>
      <c r="W42" s="13"/>
    </row>
    <row r="43" spans="1:23">
      <c r="A43" s="168"/>
      <c r="B43" s="167"/>
      <c r="C43" s="13">
        <v>10</v>
      </c>
      <c r="D43" s="13" t="s">
        <v>6</v>
      </c>
      <c r="E43" s="13" t="s">
        <v>6</v>
      </c>
      <c r="F43" s="13" t="s">
        <v>6</v>
      </c>
      <c r="G43" s="13" t="s">
        <v>6</v>
      </c>
      <c r="H43" s="13" t="s">
        <v>6</v>
      </c>
      <c r="I43" s="13" t="s">
        <v>6</v>
      </c>
      <c r="J43" s="13" t="s">
        <v>6</v>
      </c>
      <c r="K43" s="13" t="s">
        <v>6</v>
      </c>
      <c r="L43" s="13" t="s">
        <v>6</v>
      </c>
      <c r="M43" s="13" t="s">
        <v>6</v>
      </c>
      <c r="N43" s="13" t="s">
        <v>6</v>
      </c>
      <c r="O43" s="13" t="s">
        <v>6</v>
      </c>
      <c r="P43" s="13" t="s">
        <v>6</v>
      </c>
      <c r="Q43" s="13" t="s">
        <v>6</v>
      </c>
      <c r="R43" s="13" t="s">
        <v>6</v>
      </c>
      <c r="S43" s="12">
        <v>5</v>
      </c>
      <c r="T43" s="13" t="s">
        <v>6</v>
      </c>
      <c r="U43" s="13" t="s">
        <v>6</v>
      </c>
      <c r="V43" s="13" t="s">
        <v>6</v>
      </c>
      <c r="W43" s="13" t="s">
        <v>6</v>
      </c>
    </row>
    <row r="44" spans="1:23">
      <c r="B44" s="5" t="s">
        <v>11</v>
      </c>
      <c r="C44" s="13">
        <v>6</v>
      </c>
      <c r="D44" s="13" t="s">
        <v>6</v>
      </c>
      <c r="E44" s="13" t="s">
        <v>6</v>
      </c>
      <c r="F44" s="13" t="s">
        <v>6</v>
      </c>
      <c r="G44" s="13" t="s">
        <v>6</v>
      </c>
      <c r="H44" s="13" t="s">
        <v>6</v>
      </c>
      <c r="I44" s="13" t="s">
        <v>6</v>
      </c>
      <c r="J44" s="13" t="s">
        <v>6</v>
      </c>
      <c r="K44" s="13" t="s">
        <v>6</v>
      </c>
      <c r="L44" s="13" t="s">
        <v>6</v>
      </c>
      <c r="M44" s="13" t="s">
        <v>6</v>
      </c>
      <c r="N44" s="13" t="s">
        <v>6</v>
      </c>
      <c r="O44" s="13" t="s">
        <v>6</v>
      </c>
      <c r="P44" s="13" t="s">
        <v>6</v>
      </c>
      <c r="Q44" s="13" t="s">
        <v>6</v>
      </c>
      <c r="R44" s="13" t="s">
        <v>6</v>
      </c>
      <c r="S44" s="13" t="s">
        <v>6</v>
      </c>
      <c r="T44" s="12" t="s">
        <v>6</v>
      </c>
      <c r="U44" s="13" t="s">
        <v>6</v>
      </c>
      <c r="V44" s="13" t="s">
        <v>6</v>
      </c>
      <c r="W44" s="13" t="s">
        <v>6</v>
      </c>
    </row>
    <row r="45" spans="1:23">
      <c r="B45" s="5" t="s">
        <v>10</v>
      </c>
      <c r="C45" s="13" t="s">
        <v>6</v>
      </c>
      <c r="D45" s="13" t="s">
        <v>6</v>
      </c>
      <c r="E45" s="13" t="s">
        <v>6</v>
      </c>
      <c r="F45" s="13" t="s">
        <v>6</v>
      </c>
      <c r="G45" s="13" t="s">
        <v>6</v>
      </c>
      <c r="H45" s="13" t="s">
        <v>6</v>
      </c>
      <c r="I45" s="13" t="s">
        <v>6</v>
      </c>
      <c r="J45" s="13" t="s">
        <v>6</v>
      </c>
      <c r="K45" s="13" t="s">
        <v>6</v>
      </c>
      <c r="L45" s="13" t="s">
        <v>6</v>
      </c>
      <c r="M45" s="13" t="s">
        <v>6</v>
      </c>
      <c r="N45" s="13" t="s">
        <v>6</v>
      </c>
      <c r="O45" s="13" t="s">
        <v>6</v>
      </c>
      <c r="P45" s="13" t="s">
        <v>6</v>
      </c>
      <c r="Q45" s="13" t="s">
        <v>6</v>
      </c>
      <c r="R45" s="13" t="s">
        <v>6</v>
      </c>
      <c r="S45" s="13" t="s">
        <v>6</v>
      </c>
      <c r="T45" s="13" t="s">
        <v>6</v>
      </c>
      <c r="U45" s="12" t="s">
        <v>6</v>
      </c>
      <c r="V45" s="13" t="s">
        <v>6</v>
      </c>
      <c r="W45" s="13" t="s">
        <v>6</v>
      </c>
    </row>
    <row r="46" spans="1:23">
      <c r="A46" s="1" t="s">
        <v>409</v>
      </c>
      <c r="B46" s="5" t="s">
        <v>8</v>
      </c>
      <c r="C46" s="13">
        <v>24</v>
      </c>
      <c r="D46" s="13" t="s">
        <v>6</v>
      </c>
      <c r="E46" s="13">
        <v>11</v>
      </c>
      <c r="F46" s="13" t="s">
        <v>6</v>
      </c>
      <c r="G46" s="13" t="s">
        <v>6</v>
      </c>
      <c r="H46" s="13" t="s">
        <v>6</v>
      </c>
      <c r="I46" s="13" t="s">
        <v>6</v>
      </c>
      <c r="J46" s="13" t="s">
        <v>6</v>
      </c>
      <c r="K46" s="13" t="s">
        <v>6</v>
      </c>
      <c r="L46" s="13" t="s">
        <v>6</v>
      </c>
      <c r="M46" s="13" t="s">
        <v>6</v>
      </c>
      <c r="N46" s="13" t="s">
        <v>6</v>
      </c>
      <c r="O46" s="13" t="s">
        <v>6</v>
      </c>
      <c r="P46" s="13" t="s">
        <v>6</v>
      </c>
      <c r="Q46" s="13" t="s">
        <v>6</v>
      </c>
      <c r="R46" s="13" t="s">
        <v>6</v>
      </c>
      <c r="S46" s="13" t="s">
        <v>6</v>
      </c>
      <c r="T46" s="13" t="s">
        <v>6</v>
      </c>
      <c r="U46" s="13" t="s">
        <v>6</v>
      </c>
      <c r="V46" s="12">
        <v>6</v>
      </c>
      <c r="W46" s="13" t="s">
        <v>6</v>
      </c>
    </row>
    <row r="47" spans="1:23">
      <c r="B47" s="5" t="s">
        <v>7</v>
      </c>
      <c r="C47" s="13">
        <v>12</v>
      </c>
      <c r="D47" s="13" t="s">
        <v>6</v>
      </c>
      <c r="E47" s="13" t="s">
        <v>6</v>
      </c>
      <c r="F47" s="13" t="s">
        <v>6</v>
      </c>
      <c r="G47" s="13" t="s">
        <v>6</v>
      </c>
      <c r="H47" s="13" t="s">
        <v>6</v>
      </c>
      <c r="I47" s="13" t="s">
        <v>6</v>
      </c>
      <c r="J47" s="13">
        <v>4</v>
      </c>
      <c r="K47" s="13" t="s">
        <v>6</v>
      </c>
      <c r="L47" s="13" t="s">
        <v>6</v>
      </c>
      <c r="M47" s="13" t="s">
        <v>6</v>
      </c>
      <c r="N47" s="13" t="s">
        <v>6</v>
      </c>
      <c r="O47" s="13" t="s">
        <v>6</v>
      </c>
      <c r="P47" s="13" t="s">
        <v>6</v>
      </c>
      <c r="Q47" s="13" t="s">
        <v>6</v>
      </c>
      <c r="R47" s="13" t="s">
        <v>6</v>
      </c>
      <c r="S47" s="13" t="s">
        <v>6</v>
      </c>
      <c r="T47" s="13" t="s">
        <v>6</v>
      </c>
      <c r="U47" s="13" t="s">
        <v>6</v>
      </c>
      <c r="V47" s="13" t="s">
        <v>6</v>
      </c>
      <c r="W47" s="12" t="s">
        <v>6</v>
      </c>
    </row>
    <row r="48" spans="1:23" ht="11.25" customHeight="1">
      <c r="C48" s="11"/>
      <c r="D48" s="11"/>
      <c r="E48" s="11"/>
      <c r="F48" s="11"/>
      <c r="G48" s="11"/>
      <c r="H48" s="11"/>
      <c r="I48" s="11"/>
      <c r="J48" s="11"/>
      <c r="K48" s="11"/>
      <c r="L48" s="11"/>
      <c r="M48" s="11"/>
      <c r="N48" s="11"/>
      <c r="O48" s="11"/>
      <c r="P48" s="11"/>
      <c r="Q48" s="11"/>
      <c r="R48" s="11"/>
      <c r="S48" s="11"/>
      <c r="T48" s="11"/>
      <c r="U48" s="11"/>
      <c r="V48" s="11"/>
      <c r="W48" s="11"/>
    </row>
    <row r="49" spans="1:23" ht="11.25" customHeight="1">
      <c r="A49" s="170" t="s">
        <v>5</v>
      </c>
      <c r="B49" s="170"/>
    </row>
    <row r="50" spans="1:23" ht="11.25" customHeight="1">
      <c r="A50" s="166" t="s">
        <v>4</v>
      </c>
      <c r="B50" s="166"/>
      <c r="C50" s="10"/>
      <c r="D50" s="10"/>
      <c r="E50" s="10"/>
      <c r="F50" s="10"/>
      <c r="G50" s="10"/>
      <c r="H50" s="10"/>
      <c r="I50" s="10"/>
      <c r="J50" s="10"/>
      <c r="K50" s="10"/>
      <c r="L50" s="10"/>
      <c r="M50" s="10"/>
      <c r="N50" s="10"/>
      <c r="O50" s="10"/>
      <c r="P50" s="10"/>
    </row>
    <row r="51" spans="1:23" ht="11.25" customHeight="1">
      <c r="A51" s="10"/>
      <c r="B51" s="10"/>
      <c r="C51" s="10"/>
      <c r="D51" s="10"/>
      <c r="E51" s="10"/>
      <c r="F51" s="10"/>
      <c r="G51" s="10"/>
      <c r="H51" s="10"/>
      <c r="I51" s="10"/>
      <c r="J51" s="10"/>
      <c r="K51" s="10"/>
      <c r="L51" s="10"/>
      <c r="M51" s="10"/>
      <c r="N51" s="10"/>
      <c r="O51" s="10"/>
      <c r="P51" s="10"/>
    </row>
    <row r="52" spans="1:23" ht="11.25" customHeight="1">
      <c r="A52" s="165" t="s">
        <v>3</v>
      </c>
      <c r="B52" s="165"/>
      <c r="C52" s="7"/>
      <c r="D52" s="7"/>
      <c r="E52" s="7"/>
      <c r="F52" s="7"/>
      <c r="K52" s="6"/>
    </row>
    <row r="53" spans="1:23">
      <c r="A53" s="9"/>
      <c r="B53" s="8"/>
      <c r="C53" s="7"/>
      <c r="D53" s="7"/>
      <c r="E53" s="7"/>
      <c r="F53" s="7"/>
      <c r="K53" s="6"/>
    </row>
    <row r="54" spans="1:23">
      <c r="A54" s="9"/>
      <c r="B54" s="8"/>
      <c r="C54" s="7"/>
      <c r="D54" s="7"/>
      <c r="E54" s="7"/>
      <c r="F54" s="7"/>
      <c r="K54" s="6"/>
    </row>
    <row r="55" spans="1:23">
      <c r="B55" s="5"/>
      <c r="C55" s="4"/>
      <c r="D55" s="3"/>
      <c r="E55" s="3"/>
      <c r="F55" s="3"/>
      <c r="G55" s="3"/>
      <c r="H55" s="3"/>
      <c r="I55" s="3"/>
      <c r="J55" s="3"/>
      <c r="K55" s="3"/>
      <c r="L55" s="3"/>
      <c r="M55" s="3"/>
      <c r="N55" s="3"/>
      <c r="O55" s="3"/>
      <c r="P55" s="3"/>
      <c r="Q55" s="3"/>
      <c r="R55" s="3"/>
      <c r="S55" s="3"/>
      <c r="T55" s="3"/>
      <c r="U55" s="3"/>
      <c r="V55" s="3"/>
      <c r="W55" s="3"/>
    </row>
    <row r="56" spans="1:23">
      <c r="A56" s="161"/>
      <c r="B56" s="161"/>
    </row>
  </sheetData>
  <mergeCells count="44">
    <mergeCell ref="V12:W12"/>
    <mergeCell ref="H13:H14"/>
    <mergeCell ref="F13:F14"/>
    <mergeCell ref="A20:B20"/>
    <mergeCell ref="U13:U18"/>
    <mergeCell ref="M13:M18"/>
    <mergeCell ref="N13:N18"/>
    <mergeCell ref="O13:O18"/>
    <mergeCell ref="S12:U12"/>
    <mergeCell ref="V13:V18"/>
    <mergeCell ref="W13:W17"/>
    <mergeCell ref="P13:P15"/>
    <mergeCell ref="Q13:Q17"/>
    <mergeCell ref="R13:R15"/>
    <mergeCell ref="S13:S18"/>
    <mergeCell ref="T13:T18"/>
    <mergeCell ref="D10:G10"/>
    <mergeCell ref="A22:B22"/>
    <mergeCell ref="A49:B49"/>
    <mergeCell ref="L13:L18"/>
    <mergeCell ref="A4:H4"/>
    <mergeCell ref="A5:H5"/>
    <mergeCell ref="A6:H6"/>
    <mergeCell ref="A7:H7"/>
    <mergeCell ref="A8:H8"/>
    <mergeCell ref="A42:A43"/>
    <mergeCell ref="A1:H2"/>
    <mergeCell ref="J1:K1"/>
    <mergeCell ref="A56:B56"/>
    <mergeCell ref="C12:C18"/>
    <mergeCell ref="D12:D18"/>
    <mergeCell ref="J13:J18"/>
    <mergeCell ref="K13:K18"/>
    <mergeCell ref="A52:B52"/>
    <mergeCell ref="A50:B50"/>
    <mergeCell ref="B31:B32"/>
    <mergeCell ref="A31:A32"/>
    <mergeCell ref="B34:B35"/>
    <mergeCell ref="A34:A35"/>
    <mergeCell ref="B36:B37"/>
    <mergeCell ref="A36:A37"/>
    <mergeCell ref="B39:B40"/>
    <mergeCell ref="A39:A40"/>
    <mergeCell ref="B42:B43"/>
  </mergeCells>
  <hyperlinks>
    <hyperlink ref="J1" location="Contents!A1" display="back to contents"/>
  </hyperlinks>
  <pageMargins left="0.23622047244094491" right="0.23622047244094491" top="0.74803149606299213" bottom="0.74803149606299213" header="0.31496062992125984" footer="0.31496062992125984"/>
  <pageSetup paperSize="9" scale="6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showGridLines="0" zoomScaleNormal="100" workbookViewId="0">
      <selection sqref="A1:K3"/>
    </sheetView>
  </sheetViews>
  <sheetFormatPr defaultRowHeight="12.75"/>
  <cols>
    <col min="1" max="1" width="12.5703125" style="1" customWidth="1"/>
    <col min="2" max="2" width="43.5703125" style="2" customWidth="1"/>
    <col min="3" max="3" width="4.7109375" style="1" customWidth="1"/>
    <col min="4" max="4" width="9.85546875" style="1" customWidth="1"/>
    <col min="5" max="5" width="12.7109375" style="1" customWidth="1"/>
    <col min="6" max="6" width="8.7109375" style="1" customWidth="1"/>
    <col min="7" max="7" width="2.28515625" style="1" customWidth="1"/>
    <col min="8" max="8" width="10.85546875" style="1" customWidth="1"/>
    <col min="9" max="9" width="9" style="1" customWidth="1"/>
    <col min="10" max="10" width="8.7109375" style="1" customWidth="1"/>
    <col min="11" max="11" width="1.85546875" style="1" customWidth="1"/>
    <col min="12" max="12" width="31.85546875" style="1" customWidth="1"/>
    <col min="13" max="15" width="5.7109375" style="1" customWidth="1"/>
    <col min="16" max="16384" width="9.140625" style="1"/>
  </cols>
  <sheetData>
    <row r="1" spans="1:15" ht="18" customHeight="1">
      <c r="A1" s="233" t="s">
        <v>442</v>
      </c>
      <c r="B1" s="233"/>
      <c r="C1" s="233"/>
      <c r="D1" s="233"/>
      <c r="E1" s="233"/>
      <c r="F1" s="233"/>
      <c r="G1" s="233"/>
      <c r="H1" s="233"/>
      <c r="I1" s="233"/>
      <c r="J1" s="233"/>
      <c r="K1" s="233"/>
      <c r="M1" s="236" t="s">
        <v>443</v>
      </c>
      <c r="N1" s="236"/>
      <c r="O1" s="236"/>
    </row>
    <row r="2" spans="1:15" ht="18" customHeight="1">
      <c r="A2" s="233"/>
      <c r="B2" s="233"/>
      <c r="C2" s="233"/>
      <c r="D2" s="233"/>
      <c r="E2" s="233"/>
      <c r="F2" s="233"/>
      <c r="G2" s="233"/>
      <c r="H2" s="233"/>
      <c r="I2" s="233"/>
      <c r="J2" s="233"/>
      <c r="K2" s="233"/>
      <c r="L2" s="127"/>
    </row>
    <row r="3" spans="1:15" ht="18" customHeight="1">
      <c r="A3" s="233"/>
      <c r="B3" s="233"/>
      <c r="C3" s="233"/>
      <c r="D3" s="233"/>
      <c r="E3" s="233"/>
      <c r="F3" s="233"/>
      <c r="G3" s="233"/>
      <c r="H3" s="233"/>
      <c r="I3" s="233"/>
      <c r="J3" s="233"/>
      <c r="K3" s="233"/>
      <c r="L3" s="127"/>
    </row>
    <row r="4" spans="1:15" ht="15" customHeight="1">
      <c r="A4" s="25"/>
    </row>
    <row r="5" spans="1:15">
      <c r="A5" s="171" t="s">
        <v>48</v>
      </c>
      <c r="B5" s="171"/>
      <c r="C5" s="171"/>
      <c r="D5" s="171"/>
    </row>
    <row r="6" spans="1:15">
      <c r="A6" s="171"/>
      <c r="B6" s="171"/>
      <c r="C6" s="171"/>
      <c r="D6" s="171"/>
    </row>
    <row r="7" spans="1:15">
      <c r="A7" s="146" t="s">
        <v>79</v>
      </c>
      <c r="B7" s="146"/>
      <c r="C7" s="146"/>
      <c r="D7" s="146"/>
    </row>
    <row r="8" spans="1:15">
      <c r="A8" s="146" t="s">
        <v>78</v>
      </c>
      <c r="B8" s="146"/>
    </row>
    <row r="9" spans="1:15">
      <c r="A9" s="146" t="s">
        <v>77</v>
      </c>
      <c r="B9" s="146"/>
      <c r="C9" s="146"/>
      <c r="D9" s="146"/>
    </row>
    <row r="10" spans="1:15">
      <c r="A10" s="146" t="s">
        <v>2</v>
      </c>
      <c r="B10" s="146"/>
      <c r="C10" s="146"/>
      <c r="D10" s="146"/>
      <c r="E10" s="146"/>
    </row>
    <row r="11" spans="1:15">
      <c r="A11" s="172" t="s">
        <v>76</v>
      </c>
      <c r="B11" s="172"/>
      <c r="C11" s="172"/>
    </row>
    <row r="12" spans="1:15">
      <c r="A12" s="38"/>
      <c r="B12" s="1"/>
    </row>
    <row r="13" spans="1:15">
      <c r="A13" s="38"/>
      <c r="B13" s="1"/>
    </row>
    <row r="14" spans="1:15">
      <c r="A14" s="23"/>
      <c r="B14" s="1"/>
      <c r="C14" s="4"/>
      <c r="D14" s="31" t="s">
        <v>75</v>
      </c>
      <c r="E14" s="37" t="s">
        <v>74</v>
      </c>
      <c r="H14" s="3" t="s">
        <v>75</v>
      </c>
      <c r="I14" s="37" t="s">
        <v>74</v>
      </c>
    </row>
    <row r="15" spans="1:15">
      <c r="B15" s="1"/>
      <c r="C15" s="4"/>
      <c r="D15" s="3" t="s">
        <v>71</v>
      </c>
      <c r="E15" s="31" t="s">
        <v>71</v>
      </c>
      <c r="F15" s="31" t="s">
        <v>73</v>
      </c>
      <c r="H15" s="3" t="s">
        <v>71</v>
      </c>
      <c r="I15" s="31" t="s">
        <v>71</v>
      </c>
      <c r="J15" s="31" t="s">
        <v>73</v>
      </c>
    </row>
    <row r="16" spans="1:15">
      <c r="B16" s="1"/>
      <c r="C16" s="4"/>
      <c r="D16" s="3" t="s">
        <v>72</v>
      </c>
      <c r="E16" s="31" t="s">
        <v>72</v>
      </c>
      <c r="F16" s="31" t="s">
        <v>71</v>
      </c>
      <c r="H16" s="3" t="s">
        <v>72</v>
      </c>
      <c r="I16" s="31" t="s">
        <v>72</v>
      </c>
      <c r="J16" s="31" t="s">
        <v>71</v>
      </c>
    </row>
    <row r="17" spans="1:15">
      <c r="A17" s="5"/>
      <c r="B17" s="1"/>
      <c r="C17" s="4"/>
      <c r="D17" s="3" t="s">
        <v>69</v>
      </c>
      <c r="E17" s="31" t="s">
        <v>70</v>
      </c>
      <c r="F17" s="31" t="s">
        <v>68</v>
      </c>
      <c r="H17" s="3" t="s">
        <v>70</v>
      </c>
      <c r="I17" s="31" t="s">
        <v>69</v>
      </c>
      <c r="J17" s="31" t="s">
        <v>68</v>
      </c>
    </row>
    <row r="18" spans="1:15">
      <c r="A18" s="5"/>
      <c r="B18" s="1"/>
      <c r="C18" s="4"/>
      <c r="D18" s="3" t="s">
        <v>66</v>
      </c>
      <c r="E18" s="31" t="s">
        <v>67</v>
      </c>
      <c r="F18" s="31" t="s">
        <v>65</v>
      </c>
      <c r="H18" s="3" t="s">
        <v>67</v>
      </c>
      <c r="I18" s="31" t="s">
        <v>66</v>
      </c>
      <c r="J18" s="31" t="s">
        <v>65</v>
      </c>
    </row>
    <row r="19" spans="1:15">
      <c r="A19" s="5"/>
      <c r="B19" s="1"/>
      <c r="C19" s="4"/>
      <c r="D19" s="36" t="s">
        <v>64</v>
      </c>
      <c r="E19" s="35" t="s">
        <v>63</v>
      </c>
      <c r="F19" s="33" t="s">
        <v>62</v>
      </c>
      <c r="H19" s="36" t="s">
        <v>61</v>
      </c>
      <c r="I19" s="35" t="s">
        <v>60</v>
      </c>
      <c r="J19" s="33" t="s">
        <v>59</v>
      </c>
    </row>
    <row r="20" spans="1:15">
      <c r="A20" s="5"/>
      <c r="B20" s="1"/>
      <c r="C20" s="4"/>
      <c r="D20" s="34"/>
      <c r="E20" s="33"/>
      <c r="F20" s="33" t="s">
        <v>58</v>
      </c>
      <c r="H20" s="34"/>
      <c r="I20" s="33"/>
      <c r="J20" s="33" t="s">
        <v>57</v>
      </c>
    </row>
    <row r="21" spans="1:15">
      <c r="A21" s="5"/>
      <c r="B21" s="1"/>
      <c r="C21" s="4"/>
      <c r="D21" s="4"/>
      <c r="E21" s="31"/>
      <c r="F21" s="31"/>
    </row>
    <row r="22" spans="1:15">
      <c r="A22" s="149" t="s">
        <v>32</v>
      </c>
      <c r="B22" s="149"/>
      <c r="C22" s="3"/>
      <c r="D22" s="3">
        <v>97466</v>
      </c>
      <c r="F22" s="26"/>
      <c r="H22" s="1">
        <v>97466</v>
      </c>
      <c r="J22" s="26"/>
      <c r="L22" s="5"/>
      <c r="M22" s="4"/>
      <c r="N22" s="3"/>
      <c r="O22" s="3"/>
    </row>
    <row r="23" spans="1:15">
      <c r="A23" s="5"/>
      <c r="B23" s="1"/>
      <c r="C23" s="3"/>
      <c r="D23" s="3"/>
      <c r="F23" s="26"/>
      <c r="J23" s="26"/>
    </row>
    <row r="24" spans="1:15">
      <c r="A24" s="32" t="s">
        <v>56</v>
      </c>
      <c r="B24" s="1"/>
      <c r="C24" s="31"/>
      <c r="D24" s="31"/>
      <c r="F24" s="26"/>
      <c r="J24" s="26"/>
    </row>
    <row r="25" spans="1:15">
      <c r="A25" s="5"/>
      <c r="B25" s="1"/>
      <c r="C25" s="3"/>
      <c r="D25" s="3"/>
      <c r="F25" s="26"/>
      <c r="J25" s="26"/>
      <c r="O25" s="31"/>
    </row>
    <row r="26" spans="1:15">
      <c r="A26" s="1" t="s">
        <v>30</v>
      </c>
      <c r="B26" s="5" t="s">
        <v>29</v>
      </c>
      <c r="C26" s="3"/>
      <c r="D26" s="3">
        <v>88856</v>
      </c>
      <c r="E26" s="3">
        <v>85538</v>
      </c>
      <c r="F26" s="26">
        <f t="shared" ref="F26:F34" si="0">E26/D26</f>
        <v>0.96265868371297381</v>
      </c>
      <c r="H26" s="30">
        <v>86712</v>
      </c>
      <c r="I26" s="3">
        <v>85538</v>
      </c>
      <c r="J26" s="26">
        <f>I26/H26</f>
        <v>0.98646092812990127</v>
      </c>
      <c r="L26" s="5"/>
      <c r="M26" s="4"/>
      <c r="N26" s="3"/>
      <c r="O26" s="3"/>
    </row>
    <row r="27" spans="1:15">
      <c r="B27" s="5" t="s">
        <v>28</v>
      </c>
      <c r="C27" s="3"/>
      <c r="D27" s="3">
        <v>6549</v>
      </c>
      <c r="E27" s="3">
        <v>5591</v>
      </c>
      <c r="F27" s="27">
        <f t="shared" si="0"/>
        <v>0.85371812490456556</v>
      </c>
      <c r="H27" s="29">
        <v>8728</v>
      </c>
      <c r="I27" s="3">
        <v>5591</v>
      </c>
      <c r="J27" s="27">
        <f>I27/H27</f>
        <v>0.64058203483043075</v>
      </c>
      <c r="L27" s="5"/>
      <c r="M27" s="4"/>
      <c r="N27" s="3"/>
      <c r="O27" s="3"/>
    </row>
    <row r="28" spans="1:15">
      <c r="B28" s="5" t="s">
        <v>27</v>
      </c>
      <c r="C28" s="3"/>
      <c r="D28" s="3">
        <v>999</v>
      </c>
      <c r="E28" s="3">
        <v>535</v>
      </c>
      <c r="F28" s="27">
        <f t="shared" si="0"/>
        <v>0.53553553553553557</v>
      </c>
      <c r="H28" s="29">
        <v>685</v>
      </c>
      <c r="I28" s="3">
        <v>535</v>
      </c>
      <c r="J28" s="27">
        <f>I28/H28</f>
        <v>0.78102189781021902</v>
      </c>
      <c r="L28" s="5"/>
      <c r="M28" s="4"/>
      <c r="N28" s="3"/>
      <c r="O28" s="3"/>
    </row>
    <row r="29" spans="1:15">
      <c r="B29" s="5" t="s">
        <v>26</v>
      </c>
      <c r="C29" s="3"/>
      <c r="D29" s="3">
        <v>41</v>
      </c>
      <c r="E29" s="3">
        <v>6</v>
      </c>
      <c r="F29" s="27">
        <f t="shared" si="0"/>
        <v>0.14634146341463414</v>
      </c>
      <c r="H29" s="3" t="s">
        <v>6</v>
      </c>
      <c r="I29" s="3" t="s">
        <v>6</v>
      </c>
      <c r="J29" s="28" t="s">
        <v>6</v>
      </c>
      <c r="L29" s="5"/>
      <c r="M29" s="4"/>
      <c r="N29" s="3"/>
      <c r="O29" s="3"/>
    </row>
    <row r="30" spans="1:15">
      <c r="B30" s="5" t="s">
        <v>25</v>
      </c>
      <c r="C30" s="3"/>
      <c r="D30" s="3">
        <v>148</v>
      </c>
      <c r="E30" s="3">
        <v>119</v>
      </c>
      <c r="F30" s="27">
        <f t="shared" si="0"/>
        <v>0.80405405405405406</v>
      </c>
      <c r="H30" s="29">
        <v>134</v>
      </c>
      <c r="I30" s="3">
        <v>119</v>
      </c>
      <c r="J30" s="27">
        <f>I30/H30</f>
        <v>0.88805970149253732</v>
      </c>
      <c r="L30" s="5"/>
      <c r="M30" s="4"/>
      <c r="N30" s="3"/>
      <c r="O30" s="3"/>
    </row>
    <row r="31" spans="1:15">
      <c r="B31" s="5" t="s">
        <v>24</v>
      </c>
      <c r="C31" s="3"/>
      <c r="D31" s="3">
        <v>401</v>
      </c>
      <c r="E31" s="3">
        <v>256</v>
      </c>
      <c r="F31" s="27">
        <f t="shared" si="0"/>
        <v>0.63840399002493764</v>
      </c>
      <c r="H31" s="29">
        <v>856</v>
      </c>
      <c r="I31" s="3">
        <v>256</v>
      </c>
      <c r="J31" s="27">
        <f>I31/H31</f>
        <v>0.29906542056074764</v>
      </c>
      <c r="L31" s="5"/>
      <c r="M31" s="4"/>
      <c r="N31" s="3"/>
      <c r="O31" s="3"/>
    </row>
    <row r="32" spans="1:15">
      <c r="A32" s="1" t="s">
        <v>55</v>
      </c>
      <c r="B32" s="5" t="s">
        <v>22</v>
      </c>
      <c r="C32" s="3"/>
      <c r="D32" s="3">
        <v>52</v>
      </c>
      <c r="E32" s="3">
        <v>5</v>
      </c>
      <c r="F32" s="27">
        <f t="shared" si="0"/>
        <v>9.6153846153846159E-2</v>
      </c>
      <c r="H32" s="29">
        <v>25</v>
      </c>
      <c r="I32" s="3">
        <v>5</v>
      </c>
      <c r="J32" s="27">
        <f>I32/H32</f>
        <v>0.2</v>
      </c>
      <c r="L32" s="5"/>
      <c r="M32" s="4"/>
      <c r="N32" s="3"/>
      <c r="O32" s="3"/>
    </row>
    <row r="33" spans="1:15">
      <c r="A33" s="1" t="s">
        <v>54</v>
      </c>
      <c r="B33" s="5" t="s">
        <v>20</v>
      </c>
      <c r="C33" s="3"/>
      <c r="D33" s="3">
        <v>153</v>
      </c>
      <c r="E33" s="3">
        <v>104</v>
      </c>
      <c r="F33" s="27">
        <f t="shared" si="0"/>
        <v>0.6797385620915033</v>
      </c>
      <c r="H33" s="29">
        <v>108</v>
      </c>
      <c r="I33" s="3">
        <v>104</v>
      </c>
      <c r="J33" s="27">
        <f>I33/H33</f>
        <v>0.96296296296296291</v>
      </c>
      <c r="L33" s="5"/>
      <c r="M33" s="4"/>
      <c r="N33" s="3"/>
      <c r="O33" s="3"/>
    </row>
    <row r="34" spans="1:15">
      <c r="B34" s="5" t="s">
        <v>19</v>
      </c>
      <c r="C34" s="3"/>
      <c r="D34" s="3">
        <v>87</v>
      </c>
      <c r="E34" s="3">
        <v>63</v>
      </c>
      <c r="F34" s="27">
        <f t="shared" si="0"/>
        <v>0.72413793103448276</v>
      </c>
      <c r="H34" s="29">
        <v>81</v>
      </c>
      <c r="I34" s="3">
        <v>63</v>
      </c>
      <c r="J34" s="27">
        <f>I34/H34</f>
        <v>0.77777777777777779</v>
      </c>
      <c r="L34" s="5"/>
      <c r="M34" s="4"/>
      <c r="N34" s="3"/>
      <c r="O34" s="3"/>
    </row>
    <row r="35" spans="1:15">
      <c r="B35" s="5" t="s">
        <v>18</v>
      </c>
      <c r="C35" s="3"/>
      <c r="D35" s="3" t="s">
        <v>6</v>
      </c>
      <c r="E35" s="3" t="s">
        <v>6</v>
      </c>
      <c r="F35" s="28" t="s">
        <v>6</v>
      </c>
      <c r="H35" s="3" t="s">
        <v>6</v>
      </c>
      <c r="I35" s="3" t="s">
        <v>6</v>
      </c>
      <c r="J35" s="28" t="s">
        <v>6</v>
      </c>
      <c r="L35" s="5"/>
      <c r="M35" s="4"/>
      <c r="N35" s="3"/>
      <c r="O35" s="3"/>
    </row>
    <row r="36" spans="1:15">
      <c r="B36" s="5" t="s">
        <v>17</v>
      </c>
      <c r="C36" s="3"/>
      <c r="D36" s="3">
        <v>62</v>
      </c>
      <c r="E36" s="3">
        <v>52</v>
      </c>
      <c r="F36" s="27">
        <f>E36/D36</f>
        <v>0.83870967741935487</v>
      </c>
      <c r="H36" s="29">
        <v>53</v>
      </c>
      <c r="I36" s="3">
        <v>52</v>
      </c>
      <c r="J36" s="27">
        <f>I36/H36</f>
        <v>0.98113207547169812</v>
      </c>
      <c r="L36" s="5"/>
      <c r="M36" s="4"/>
      <c r="N36" s="3"/>
      <c r="O36" s="3"/>
    </row>
    <row r="37" spans="1:15">
      <c r="B37" s="5" t="s">
        <v>16</v>
      </c>
      <c r="C37" s="3"/>
      <c r="D37" s="3">
        <v>30</v>
      </c>
      <c r="E37" s="3">
        <v>11</v>
      </c>
      <c r="F37" s="27">
        <f>E37/D37</f>
        <v>0.36666666666666664</v>
      </c>
      <c r="H37" s="29">
        <v>23</v>
      </c>
      <c r="I37" s="3">
        <v>11</v>
      </c>
      <c r="J37" s="27">
        <f>I37/H37</f>
        <v>0.47826086956521741</v>
      </c>
      <c r="L37" s="5"/>
      <c r="M37" s="4"/>
      <c r="N37" s="3"/>
      <c r="O37" s="3"/>
    </row>
    <row r="38" spans="1:15">
      <c r="A38" s="1" t="s">
        <v>15</v>
      </c>
      <c r="B38" s="5" t="s">
        <v>14</v>
      </c>
      <c r="C38" s="3"/>
      <c r="D38" s="3">
        <v>30</v>
      </c>
      <c r="E38" s="3">
        <v>8</v>
      </c>
      <c r="F38" s="27">
        <f>E38/D38</f>
        <v>0.26666666666666666</v>
      </c>
      <c r="H38" s="3" t="s">
        <v>6</v>
      </c>
      <c r="I38" s="3" t="s">
        <v>6</v>
      </c>
      <c r="J38" s="28" t="s">
        <v>6</v>
      </c>
      <c r="L38" s="5"/>
      <c r="M38" s="4"/>
      <c r="N38" s="3"/>
      <c r="O38" s="3"/>
    </row>
    <row r="39" spans="1:15">
      <c r="B39" s="5" t="s">
        <v>13</v>
      </c>
      <c r="C39" s="3"/>
      <c r="D39" s="3" t="s">
        <v>6</v>
      </c>
      <c r="E39" s="3" t="s">
        <v>6</v>
      </c>
      <c r="F39" s="28" t="s">
        <v>6</v>
      </c>
      <c r="H39" s="3" t="s">
        <v>6</v>
      </c>
      <c r="I39" s="3" t="s">
        <v>6</v>
      </c>
      <c r="J39" s="28" t="s">
        <v>6</v>
      </c>
      <c r="L39" s="5"/>
      <c r="M39" s="4"/>
      <c r="N39" s="3"/>
      <c r="O39" s="3"/>
    </row>
    <row r="40" spans="1:15">
      <c r="A40" s="1" t="s">
        <v>53</v>
      </c>
      <c r="B40" s="5" t="s">
        <v>12</v>
      </c>
      <c r="C40" s="3"/>
      <c r="D40" s="3" t="s">
        <v>6</v>
      </c>
      <c r="E40" s="3" t="s">
        <v>6</v>
      </c>
      <c r="F40" s="28" t="s">
        <v>6</v>
      </c>
      <c r="H40" s="3" t="s">
        <v>6</v>
      </c>
      <c r="I40" s="3" t="s">
        <v>6</v>
      </c>
      <c r="J40" s="28" t="s">
        <v>6</v>
      </c>
      <c r="L40" s="5"/>
      <c r="M40" s="4"/>
      <c r="N40" s="3"/>
      <c r="O40" s="3"/>
    </row>
    <row r="41" spans="1:15">
      <c r="B41" s="5" t="s">
        <v>11</v>
      </c>
      <c r="C41" s="3"/>
      <c r="D41" s="3" t="s">
        <v>6</v>
      </c>
      <c r="E41" s="3" t="s">
        <v>6</v>
      </c>
      <c r="F41" s="28" t="s">
        <v>6</v>
      </c>
      <c r="H41" s="3" t="s">
        <v>6</v>
      </c>
      <c r="I41" s="3" t="s">
        <v>6</v>
      </c>
      <c r="J41" s="28" t="s">
        <v>6</v>
      </c>
      <c r="L41" s="5"/>
      <c r="M41" s="4"/>
      <c r="N41" s="3"/>
      <c r="O41" s="3"/>
    </row>
    <row r="42" spans="1:15">
      <c r="B42" s="5" t="s">
        <v>10</v>
      </c>
      <c r="C42" s="3"/>
      <c r="D42" s="3" t="s">
        <v>6</v>
      </c>
      <c r="E42" s="3" t="s">
        <v>6</v>
      </c>
      <c r="F42" s="28" t="s">
        <v>6</v>
      </c>
      <c r="H42" s="3" t="s">
        <v>6</v>
      </c>
      <c r="I42" s="3" t="s">
        <v>6</v>
      </c>
      <c r="J42" s="28" t="s">
        <v>6</v>
      </c>
      <c r="L42" s="5"/>
      <c r="M42" s="4"/>
      <c r="N42" s="3"/>
      <c r="O42" s="3"/>
    </row>
    <row r="43" spans="1:15">
      <c r="A43" s="1" t="s">
        <v>52</v>
      </c>
      <c r="B43" s="5" t="s">
        <v>8</v>
      </c>
      <c r="C43" s="3"/>
      <c r="D43" s="3">
        <v>21</v>
      </c>
      <c r="E43" s="3">
        <v>6</v>
      </c>
      <c r="F43" s="27">
        <f>E43/D43</f>
        <v>0.2857142857142857</v>
      </c>
      <c r="H43" s="3" t="s">
        <v>6</v>
      </c>
      <c r="I43" s="3" t="s">
        <v>6</v>
      </c>
      <c r="J43" s="28" t="s">
        <v>6</v>
      </c>
      <c r="L43" s="5"/>
      <c r="M43" s="4"/>
      <c r="N43" s="3"/>
      <c r="O43" s="3"/>
    </row>
    <row r="44" spans="1:15">
      <c r="B44" s="5" t="s">
        <v>7</v>
      </c>
      <c r="C44" s="3"/>
      <c r="D44" s="3" t="s">
        <v>6</v>
      </c>
      <c r="E44" s="3" t="s">
        <v>6</v>
      </c>
      <c r="F44" s="28" t="s">
        <v>6</v>
      </c>
      <c r="H44" s="3" t="s">
        <v>6</v>
      </c>
      <c r="I44" s="3" t="s">
        <v>6</v>
      </c>
      <c r="J44" s="28" t="s">
        <v>6</v>
      </c>
      <c r="L44" s="5"/>
      <c r="M44" s="4"/>
      <c r="N44" s="3"/>
      <c r="O44" s="3"/>
    </row>
    <row r="45" spans="1:15">
      <c r="B45" s="5"/>
      <c r="C45" s="3"/>
      <c r="D45" s="3"/>
      <c r="E45" s="3"/>
      <c r="F45" s="28"/>
      <c r="H45" s="3"/>
      <c r="I45" s="3"/>
      <c r="J45" s="28"/>
      <c r="L45" s="5"/>
      <c r="M45" s="4"/>
      <c r="N45" s="3"/>
      <c r="O45" s="3"/>
    </row>
    <row r="46" spans="1:15">
      <c r="A46" s="1" t="s">
        <v>51</v>
      </c>
      <c r="B46" s="5"/>
      <c r="C46" s="3"/>
      <c r="D46" s="3">
        <v>97466</v>
      </c>
      <c r="E46" s="1">
        <v>92303</v>
      </c>
      <c r="F46" s="26">
        <f>E46/D46</f>
        <v>0.94702768144788951</v>
      </c>
      <c r="H46" s="1">
        <v>97466</v>
      </c>
      <c r="I46" s="1">
        <v>92303</v>
      </c>
      <c r="J46" s="26">
        <f>I46/H46</f>
        <v>0.94702768144788951</v>
      </c>
      <c r="L46" s="5"/>
      <c r="M46" s="4"/>
      <c r="N46" s="3"/>
      <c r="O46" s="3"/>
    </row>
    <row r="47" spans="1:15">
      <c r="B47" s="5"/>
      <c r="C47" s="4"/>
      <c r="D47" s="3"/>
      <c r="F47" s="27"/>
      <c r="J47" s="26"/>
    </row>
    <row r="48" spans="1:15" ht="10.5" customHeight="1">
      <c r="A48" s="170" t="s">
        <v>50</v>
      </c>
      <c r="B48" s="170"/>
    </row>
    <row r="49" spans="1:10" ht="10.5" customHeight="1">
      <c r="A49" s="173" t="s">
        <v>414</v>
      </c>
      <c r="B49" s="173"/>
      <c r="C49" s="173"/>
      <c r="D49" s="173"/>
      <c r="E49" s="173"/>
      <c r="F49" s="173"/>
      <c r="G49" s="173"/>
      <c r="H49" s="173"/>
      <c r="I49" s="173"/>
      <c r="J49" s="173"/>
    </row>
    <row r="50" spans="1:10" ht="10.5" customHeight="1">
      <c r="A50" s="173"/>
      <c r="B50" s="173"/>
      <c r="C50" s="173"/>
      <c r="D50" s="173"/>
      <c r="E50" s="173"/>
      <c r="F50" s="173"/>
      <c r="G50" s="173"/>
      <c r="H50" s="173"/>
      <c r="I50" s="173"/>
      <c r="J50" s="173"/>
    </row>
    <row r="52" spans="1:10" ht="10.5" customHeight="1">
      <c r="A52" s="161" t="s">
        <v>3</v>
      </c>
      <c r="B52" s="161"/>
    </row>
  </sheetData>
  <mergeCells count="12">
    <mergeCell ref="M1:O1"/>
    <mergeCell ref="A5:D6"/>
    <mergeCell ref="A7:D7"/>
    <mergeCell ref="A52:B52"/>
    <mergeCell ref="A48:B48"/>
    <mergeCell ref="A8:B8"/>
    <mergeCell ref="A9:D9"/>
    <mergeCell ref="A10:E10"/>
    <mergeCell ref="A11:C11"/>
    <mergeCell ref="A22:B22"/>
    <mergeCell ref="A49:J50"/>
    <mergeCell ref="A1:K3"/>
  </mergeCells>
  <hyperlinks>
    <hyperlink ref="M1" location="Contents!A1" display="back to contents"/>
  </hyperlinks>
  <pageMargins left="0.23622047244094491" right="0.23622047244094491" top="0.74803149606299213" bottom="0.74803149606299213" header="0.31496062992125984" footer="0.31496062992125984"/>
  <pageSetup paperSize="9" scale="8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showGridLines="0" zoomScaleNormal="100" workbookViewId="0">
      <selection sqref="A1:H1"/>
    </sheetView>
  </sheetViews>
  <sheetFormatPr defaultRowHeight="12.75"/>
  <cols>
    <col min="1" max="1" width="12.42578125" style="1" customWidth="1"/>
    <col min="2" max="2" width="36.5703125" style="2" bestFit="1" customWidth="1"/>
    <col min="3" max="3" width="13.140625" style="1" customWidth="1"/>
    <col min="4" max="4" width="16.28515625" style="1" bestFit="1" customWidth="1"/>
    <col min="5" max="5" width="16.85546875" style="1" bestFit="1" customWidth="1"/>
    <col min="6" max="6" width="5.42578125" style="1" customWidth="1"/>
    <col min="7" max="7" width="9.140625" style="1"/>
    <col min="8" max="8" width="15.85546875" style="1" bestFit="1" customWidth="1"/>
    <col min="9" max="9" width="16.5703125" style="1" bestFit="1" customWidth="1"/>
    <col min="10" max="10" width="5.42578125" style="1" customWidth="1"/>
    <col min="11" max="11" width="9.5703125" style="1" bestFit="1" customWidth="1"/>
    <col min="12" max="12" width="9.140625" style="1"/>
    <col min="13" max="13" width="1.5703125" style="1" customWidth="1"/>
    <col min="14" max="14" width="18.85546875" style="1" customWidth="1"/>
    <col min="15" max="16384" width="9.140625" style="1"/>
  </cols>
  <sheetData>
    <row r="1" spans="1:12" ht="18" customHeight="1">
      <c r="A1" s="223" t="s">
        <v>118</v>
      </c>
      <c r="B1" s="223"/>
      <c r="C1" s="223"/>
      <c r="D1" s="223"/>
      <c r="E1" s="223"/>
      <c r="F1" s="223"/>
      <c r="G1" s="223"/>
      <c r="H1" s="223"/>
      <c r="J1" s="236" t="s">
        <v>443</v>
      </c>
      <c r="K1" s="236"/>
    </row>
    <row r="2" spans="1:12" ht="15" customHeight="1">
      <c r="A2" s="5"/>
    </row>
    <row r="3" spans="1:12">
      <c r="A3" s="146" t="s">
        <v>117</v>
      </c>
      <c r="B3" s="146"/>
      <c r="C3" s="146"/>
      <c r="D3" s="146"/>
      <c r="E3" s="146"/>
    </row>
    <row r="4" spans="1:12">
      <c r="A4" s="146" t="s">
        <v>116</v>
      </c>
      <c r="B4" s="146"/>
      <c r="C4" s="146"/>
    </row>
    <row r="5" spans="1:12">
      <c r="A5" s="146" t="s">
        <v>115</v>
      </c>
      <c r="B5" s="146"/>
      <c r="C5" s="146"/>
      <c r="D5" s="146"/>
      <c r="E5" s="146"/>
      <c r="F5" s="146"/>
    </row>
    <row r="6" spans="1:12">
      <c r="A6" s="25"/>
      <c r="H6" s="6"/>
    </row>
    <row r="7" spans="1:12">
      <c r="B7" s="5"/>
    </row>
    <row r="8" spans="1:12">
      <c r="B8" s="5"/>
      <c r="D8" s="4" t="s">
        <v>114</v>
      </c>
      <c r="E8" s="46"/>
      <c r="H8" s="1" t="s">
        <v>113</v>
      </c>
      <c r="K8" s="45"/>
      <c r="L8" s="31" t="s">
        <v>112</v>
      </c>
    </row>
    <row r="9" spans="1:12">
      <c r="B9" s="5"/>
      <c r="D9" s="4"/>
      <c r="E9" s="4"/>
      <c r="H9" s="45"/>
      <c r="L9" s="31" t="s">
        <v>111</v>
      </c>
    </row>
    <row r="10" spans="1:12">
      <c r="B10" s="5"/>
      <c r="C10" s="3" t="s">
        <v>110</v>
      </c>
      <c r="D10" s="3" t="s">
        <v>105</v>
      </c>
      <c r="E10" s="3" t="s">
        <v>105</v>
      </c>
      <c r="G10" s="3" t="s">
        <v>110</v>
      </c>
      <c r="H10" s="3" t="s">
        <v>105</v>
      </c>
      <c r="I10" s="3" t="s">
        <v>105</v>
      </c>
      <c r="K10" s="45"/>
      <c r="L10" s="31" t="s">
        <v>109</v>
      </c>
    </row>
    <row r="11" spans="1:12" ht="14.25">
      <c r="C11" s="3" t="s">
        <v>108</v>
      </c>
      <c r="D11" s="31" t="s">
        <v>107</v>
      </c>
      <c r="E11" s="31" t="s">
        <v>107</v>
      </c>
      <c r="G11" s="3" t="s">
        <v>108</v>
      </c>
      <c r="H11" s="31" t="s">
        <v>107</v>
      </c>
      <c r="I11" s="31" t="s">
        <v>107</v>
      </c>
      <c r="L11" s="31" t="s">
        <v>106</v>
      </c>
    </row>
    <row r="12" spans="1:12" ht="12.75" customHeight="1">
      <c r="B12" s="5"/>
      <c r="C12" s="31" t="s">
        <v>105</v>
      </c>
      <c r="D12" s="3" t="s">
        <v>104</v>
      </c>
      <c r="E12" s="3" t="s">
        <v>104</v>
      </c>
      <c r="G12" s="31" t="s">
        <v>105</v>
      </c>
      <c r="H12" s="3" t="s">
        <v>104</v>
      </c>
      <c r="I12" s="3" t="s">
        <v>104</v>
      </c>
      <c r="L12" s="31" t="s">
        <v>103</v>
      </c>
    </row>
    <row r="13" spans="1:12">
      <c r="B13" s="5"/>
      <c r="D13" s="3" t="s">
        <v>102</v>
      </c>
      <c r="E13" s="3" t="s">
        <v>101</v>
      </c>
      <c r="H13" s="3" t="s">
        <v>102</v>
      </c>
      <c r="I13" s="3" t="s">
        <v>101</v>
      </c>
      <c r="L13" s="31" t="s">
        <v>100</v>
      </c>
    </row>
    <row r="14" spans="1:12">
      <c r="B14" s="5"/>
      <c r="D14" s="31" t="s">
        <v>99</v>
      </c>
      <c r="E14" s="31" t="s">
        <v>99</v>
      </c>
      <c r="H14" s="31" t="s">
        <v>99</v>
      </c>
      <c r="I14" s="31" t="s">
        <v>99</v>
      </c>
      <c r="L14" s="31" t="s">
        <v>98</v>
      </c>
    </row>
    <row r="15" spans="1:12">
      <c r="B15" s="5"/>
      <c r="D15" s="31" t="s">
        <v>97</v>
      </c>
      <c r="E15" s="31" t="s">
        <v>97</v>
      </c>
      <c r="H15" s="31" t="s">
        <v>97</v>
      </c>
      <c r="I15" s="31" t="s">
        <v>97</v>
      </c>
      <c r="L15" s="31" t="s">
        <v>96</v>
      </c>
    </row>
    <row r="16" spans="1:12">
      <c r="B16" s="5"/>
      <c r="D16" s="31" t="s">
        <v>95</v>
      </c>
      <c r="E16" s="31" t="s">
        <v>95</v>
      </c>
      <c r="H16" s="31" t="s">
        <v>95</v>
      </c>
      <c r="I16" s="31" t="s">
        <v>95</v>
      </c>
      <c r="L16" s="31" t="s">
        <v>94</v>
      </c>
    </row>
    <row r="17" spans="1:12">
      <c r="B17" s="5"/>
      <c r="D17" s="31" t="s">
        <v>93</v>
      </c>
      <c r="E17" s="31" t="s">
        <v>93</v>
      </c>
      <c r="H17" s="31" t="s">
        <v>93</v>
      </c>
      <c r="I17" s="31" t="s">
        <v>93</v>
      </c>
      <c r="L17" s="31" t="s">
        <v>92</v>
      </c>
    </row>
    <row r="18" spans="1:12">
      <c r="B18" s="5"/>
      <c r="D18" s="31"/>
      <c r="E18" s="31"/>
      <c r="H18" s="31"/>
      <c r="I18" s="31"/>
    </row>
    <row r="19" spans="1:12">
      <c r="B19" s="5"/>
      <c r="C19" s="44" t="s">
        <v>64</v>
      </c>
      <c r="D19" s="44" t="s">
        <v>63</v>
      </c>
      <c r="E19" s="44" t="s">
        <v>91</v>
      </c>
      <c r="K19" s="31" t="s">
        <v>90</v>
      </c>
      <c r="L19" s="31" t="s">
        <v>73</v>
      </c>
    </row>
    <row r="20" spans="1:12">
      <c r="B20" s="5"/>
      <c r="K20" s="31" t="s">
        <v>89</v>
      </c>
      <c r="L20" s="31" t="s">
        <v>88</v>
      </c>
    </row>
    <row r="21" spans="1:12">
      <c r="B21" s="5"/>
    </row>
    <row r="22" spans="1:12">
      <c r="A22" s="5" t="s">
        <v>87</v>
      </c>
      <c r="C22" s="4">
        <v>146267</v>
      </c>
      <c r="D22" s="4">
        <v>5461</v>
      </c>
      <c r="E22" s="4">
        <v>140806</v>
      </c>
      <c r="G22" s="26">
        <f>C22/C$22</f>
        <v>1</v>
      </c>
      <c r="H22" s="26">
        <f>D22/D$22</f>
        <v>1</v>
      </c>
      <c r="I22" s="26">
        <f>E22/E$22</f>
        <v>1</v>
      </c>
      <c r="K22" s="39">
        <f>C22/E22</f>
        <v>1.0387838586423874</v>
      </c>
      <c r="L22" s="26">
        <f>K22-1</f>
        <v>3.8783858642387425E-2</v>
      </c>
    </row>
    <row r="23" spans="1:12">
      <c r="B23" s="5"/>
      <c r="C23" s="4"/>
      <c r="D23" s="4"/>
      <c r="E23" s="4"/>
      <c r="G23" s="26"/>
      <c r="H23" s="26"/>
      <c r="I23" s="26"/>
      <c r="K23" s="39"/>
      <c r="L23" s="43"/>
    </row>
    <row r="24" spans="1:12" ht="14.25">
      <c r="A24" s="149" t="s">
        <v>86</v>
      </c>
      <c r="B24" s="149"/>
      <c r="K24" s="39"/>
      <c r="L24" s="43"/>
    </row>
    <row r="25" spans="1:12">
      <c r="B25" s="32"/>
      <c r="K25" s="39"/>
      <c r="L25" s="43"/>
    </row>
    <row r="26" spans="1:12">
      <c r="A26" s="1" t="s">
        <v>30</v>
      </c>
      <c r="B26" s="5" t="s">
        <v>29</v>
      </c>
      <c r="C26" s="4">
        <v>132376</v>
      </c>
      <c r="D26" s="4">
        <v>4271</v>
      </c>
      <c r="E26" s="4">
        <v>128105</v>
      </c>
      <c r="G26" s="26">
        <f t="shared" ref="G26:G34" si="0">C26/C$22</f>
        <v>0.9050298426849529</v>
      </c>
      <c r="H26" s="26">
        <f t="shared" ref="H26:H34" si="1">D26/D$22</f>
        <v>0.78209119208936095</v>
      </c>
      <c r="I26" s="26">
        <f t="shared" ref="I26:I34" si="2">E26/E$22</f>
        <v>0.90979787793133815</v>
      </c>
      <c r="K26" s="39">
        <f t="shared" ref="K26:K34" si="3">C26/E26</f>
        <v>1.0333398384138013</v>
      </c>
      <c r="L26" s="26">
        <f t="shared" ref="L26:L34" si="4">K26-1</f>
        <v>3.3339838413801282E-2</v>
      </c>
    </row>
    <row r="27" spans="1:12">
      <c r="B27" s="5" t="s">
        <v>28</v>
      </c>
      <c r="C27" s="4">
        <v>10091</v>
      </c>
      <c r="D27" s="4">
        <v>752</v>
      </c>
      <c r="E27" s="4">
        <v>9339</v>
      </c>
      <c r="G27" s="26">
        <f t="shared" si="0"/>
        <v>6.8990271216337246E-2</v>
      </c>
      <c r="H27" s="26">
        <f t="shared" si="1"/>
        <v>0.13770371726789965</v>
      </c>
      <c r="I27" s="26">
        <f t="shared" si="2"/>
        <v>6.6325298637842131E-2</v>
      </c>
      <c r="K27" s="39">
        <f t="shared" si="3"/>
        <v>1.0805225398864975</v>
      </c>
      <c r="L27" s="26">
        <f t="shared" si="4"/>
        <v>8.0522539886497491E-2</v>
      </c>
    </row>
    <row r="28" spans="1:12">
      <c r="B28" s="5" t="s">
        <v>27</v>
      </c>
      <c r="C28" s="4">
        <v>1635</v>
      </c>
      <c r="D28" s="4">
        <v>125</v>
      </c>
      <c r="E28" s="4">
        <v>1510</v>
      </c>
      <c r="G28" s="26">
        <f t="shared" si="0"/>
        <v>1.1178187834576494E-2</v>
      </c>
      <c r="H28" s="26">
        <f t="shared" si="1"/>
        <v>2.2889580662882256E-2</v>
      </c>
      <c r="I28" s="26">
        <f t="shared" si="2"/>
        <v>1.0723974830618013E-2</v>
      </c>
      <c r="K28" s="39">
        <f t="shared" si="3"/>
        <v>1.0827814569536425</v>
      </c>
      <c r="L28" s="26">
        <f t="shared" si="4"/>
        <v>8.2781456953642474E-2</v>
      </c>
    </row>
    <row r="29" spans="1:12">
      <c r="B29" s="5" t="s">
        <v>26</v>
      </c>
      <c r="C29" s="4">
        <v>65</v>
      </c>
      <c r="D29" s="4">
        <v>7</v>
      </c>
      <c r="E29" s="4">
        <v>58</v>
      </c>
      <c r="G29" s="26">
        <f t="shared" si="0"/>
        <v>4.4439278853056397E-4</v>
      </c>
      <c r="H29" s="26">
        <f t="shared" si="1"/>
        <v>1.2818165171214063E-3</v>
      </c>
      <c r="I29" s="26">
        <f t="shared" si="2"/>
        <v>4.1191426501711577E-4</v>
      </c>
      <c r="K29" s="39">
        <f t="shared" si="3"/>
        <v>1.1206896551724137</v>
      </c>
      <c r="L29" s="27">
        <f t="shared" si="4"/>
        <v>0.1206896551724137</v>
      </c>
    </row>
    <row r="30" spans="1:12">
      <c r="B30" s="5" t="s">
        <v>25</v>
      </c>
      <c r="C30" s="4">
        <v>280</v>
      </c>
      <c r="D30" s="4">
        <v>28</v>
      </c>
      <c r="E30" s="4">
        <v>252</v>
      </c>
      <c r="G30" s="26">
        <f t="shared" si="0"/>
        <v>1.9143073967470448E-3</v>
      </c>
      <c r="H30" s="26">
        <f t="shared" si="1"/>
        <v>5.1272660684856253E-3</v>
      </c>
      <c r="I30" s="26">
        <f t="shared" si="2"/>
        <v>1.789696461798503E-3</v>
      </c>
      <c r="K30" s="39">
        <f t="shared" si="3"/>
        <v>1.1111111111111112</v>
      </c>
      <c r="L30" s="27">
        <f t="shared" si="4"/>
        <v>0.11111111111111116</v>
      </c>
    </row>
    <row r="31" spans="1:12">
      <c r="B31" s="5" t="s">
        <v>24</v>
      </c>
      <c r="C31" s="4">
        <v>866</v>
      </c>
      <c r="D31" s="4">
        <v>146</v>
      </c>
      <c r="E31" s="4">
        <v>720</v>
      </c>
      <c r="G31" s="26">
        <f t="shared" si="0"/>
        <v>5.9206793056533601E-3</v>
      </c>
      <c r="H31" s="26">
        <f t="shared" si="1"/>
        <v>2.6735030214246475E-2</v>
      </c>
      <c r="I31" s="26">
        <f t="shared" si="2"/>
        <v>5.1134184622814369E-3</v>
      </c>
      <c r="K31" s="39">
        <f t="shared" si="3"/>
        <v>1.2027777777777777</v>
      </c>
      <c r="L31" s="27">
        <f t="shared" si="4"/>
        <v>0.20277777777777772</v>
      </c>
    </row>
    <row r="32" spans="1:12">
      <c r="A32" s="1" t="s">
        <v>55</v>
      </c>
      <c r="B32" s="5" t="s">
        <v>22</v>
      </c>
      <c r="C32" s="4">
        <v>88</v>
      </c>
      <c r="D32" s="4">
        <v>7</v>
      </c>
      <c r="E32" s="4">
        <v>81</v>
      </c>
      <c r="G32" s="26">
        <f t="shared" si="0"/>
        <v>6.0163946754907124E-4</v>
      </c>
      <c r="H32" s="26">
        <f t="shared" si="1"/>
        <v>1.2818165171214063E-3</v>
      </c>
      <c r="I32" s="26">
        <f t="shared" si="2"/>
        <v>5.7525957700666169E-4</v>
      </c>
      <c r="K32" s="39">
        <f t="shared" si="3"/>
        <v>1.0864197530864197</v>
      </c>
      <c r="L32" s="27">
        <f t="shared" si="4"/>
        <v>8.6419753086419693E-2</v>
      </c>
    </row>
    <row r="33" spans="1:12">
      <c r="A33" s="1" t="s">
        <v>54</v>
      </c>
      <c r="B33" s="5" t="s">
        <v>20</v>
      </c>
      <c r="C33" s="4">
        <v>337</v>
      </c>
      <c r="D33" s="4">
        <v>42</v>
      </c>
      <c r="E33" s="4">
        <v>295</v>
      </c>
      <c r="G33" s="26">
        <f t="shared" si="0"/>
        <v>2.3040056882276932E-3</v>
      </c>
      <c r="H33" s="26">
        <f t="shared" si="1"/>
        <v>7.6908991027284379E-3</v>
      </c>
      <c r="I33" s="26">
        <f t="shared" si="2"/>
        <v>2.0950811755180887E-3</v>
      </c>
      <c r="K33" s="39">
        <f t="shared" si="3"/>
        <v>1.1423728813559322</v>
      </c>
      <c r="L33" s="27">
        <f t="shared" si="4"/>
        <v>0.14237288135593218</v>
      </c>
    </row>
    <row r="34" spans="1:12">
      <c r="B34" s="5" t="s">
        <v>19</v>
      </c>
      <c r="C34" s="4">
        <v>170</v>
      </c>
      <c r="D34" s="4">
        <v>25</v>
      </c>
      <c r="E34" s="4">
        <v>145</v>
      </c>
      <c r="G34" s="26">
        <f t="shared" si="0"/>
        <v>1.1622580623107059E-3</v>
      </c>
      <c r="H34" s="26">
        <f t="shared" si="1"/>
        <v>4.5779161325764511E-3</v>
      </c>
      <c r="I34" s="26">
        <f t="shared" si="2"/>
        <v>1.0297856625427894E-3</v>
      </c>
      <c r="K34" s="39">
        <f t="shared" si="3"/>
        <v>1.1724137931034482</v>
      </c>
      <c r="L34" s="27">
        <f t="shared" si="4"/>
        <v>0.17241379310344818</v>
      </c>
    </row>
    <row r="35" spans="1:12">
      <c r="B35" s="5" t="s">
        <v>18</v>
      </c>
      <c r="C35" s="3" t="s">
        <v>6</v>
      </c>
      <c r="D35" s="3" t="s">
        <v>6</v>
      </c>
      <c r="E35" s="3" t="s">
        <v>6</v>
      </c>
      <c r="F35" s="31"/>
      <c r="G35" s="42" t="s">
        <v>6</v>
      </c>
      <c r="H35" s="42" t="s">
        <v>6</v>
      </c>
      <c r="I35" s="42" t="s">
        <v>6</v>
      </c>
      <c r="J35" s="31"/>
      <c r="K35" s="41" t="s">
        <v>6</v>
      </c>
      <c r="L35" s="28" t="s">
        <v>6</v>
      </c>
    </row>
    <row r="36" spans="1:12">
      <c r="B36" s="5" t="s">
        <v>17</v>
      </c>
      <c r="C36" s="4">
        <v>116</v>
      </c>
      <c r="D36" s="4">
        <v>22</v>
      </c>
      <c r="E36" s="4">
        <v>94</v>
      </c>
      <c r="G36" s="26">
        <f t="shared" ref="G36:I38" si="5">C36/C$22</f>
        <v>7.9307020722377568E-4</v>
      </c>
      <c r="H36" s="26">
        <f t="shared" si="5"/>
        <v>4.028566196667277E-3</v>
      </c>
      <c r="I36" s="26">
        <f t="shared" si="5"/>
        <v>6.6758518813118755E-4</v>
      </c>
      <c r="K36" s="39">
        <f>C36/E36</f>
        <v>1.2340425531914894</v>
      </c>
      <c r="L36" s="27">
        <f>K36-1</f>
        <v>0.23404255319148937</v>
      </c>
    </row>
    <row r="37" spans="1:12">
      <c r="B37" s="5" t="s">
        <v>16</v>
      </c>
      <c r="C37" s="4">
        <v>62</v>
      </c>
      <c r="D37" s="4">
        <v>9</v>
      </c>
      <c r="E37" s="4">
        <v>53</v>
      </c>
      <c r="G37" s="26">
        <f t="shared" si="5"/>
        <v>4.2388235213684561E-4</v>
      </c>
      <c r="H37" s="26">
        <f t="shared" si="5"/>
        <v>1.6480498077275224E-3</v>
      </c>
      <c r="I37" s="26">
        <f t="shared" si="5"/>
        <v>3.7640441458460579E-4</v>
      </c>
      <c r="K37" s="39">
        <f>C37/E37</f>
        <v>1.1698113207547169</v>
      </c>
      <c r="L37" s="27">
        <f>K37-1</f>
        <v>0.16981132075471694</v>
      </c>
    </row>
    <row r="38" spans="1:12">
      <c r="A38" s="1" t="s">
        <v>85</v>
      </c>
      <c r="B38" s="5" t="s">
        <v>14</v>
      </c>
      <c r="C38" s="4">
        <v>65</v>
      </c>
      <c r="D38" s="4">
        <v>11</v>
      </c>
      <c r="E38" s="4">
        <v>54</v>
      </c>
      <c r="G38" s="26">
        <f t="shared" si="5"/>
        <v>4.4439278853056397E-4</v>
      </c>
      <c r="H38" s="26">
        <f t="shared" si="5"/>
        <v>2.0142830983336385E-3</v>
      </c>
      <c r="I38" s="26">
        <f t="shared" si="5"/>
        <v>3.8350638467110778E-4</v>
      </c>
      <c r="K38" s="39">
        <f>C38/E38</f>
        <v>1.2037037037037037</v>
      </c>
      <c r="L38" s="27">
        <f>K38-1</f>
        <v>0.20370370370370372</v>
      </c>
    </row>
    <row r="39" spans="1:12">
      <c r="B39" s="5" t="s">
        <v>13</v>
      </c>
      <c r="C39" s="3" t="s">
        <v>6</v>
      </c>
      <c r="D39" s="3" t="s">
        <v>6</v>
      </c>
      <c r="E39" s="3" t="s">
        <v>6</v>
      </c>
      <c r="F39" s="31"/>
      <c r="G39" s="42" t="s">
        <v>6</v>
      </c>
      <c r="H39" s="42" t="s">
        <v>6</v>
      </c>
      <c r="I39" s="42" t="s">
        <v>6</v>
      </c>
      <c r="J39" s="31"/>
      <c r="K39" s="41" t="s">
        <v>6</v>
      </c>
      <c r="L39" s="40" t="s">
        <v>6</v>
      </c>
    </row>
    <row r="40" spans="1:12">
      <c r="A40" s="1" t="s">
        <v>84</v>
      </c>
      <c r="B40" s="5" t="s">
        <v>12</v>
      </c>
      <c r="C40" s="4">
        <v>22</v>
      </c>
      <c r="D40" s="4">
        <v>4</v>
      </c>
      <c r="E40" s="4">
        <v>18</v>
      </c>
      <c r="G40" s="26">
        <f>C40/C$22</f>
        <v>1.5040986688726781E-4</v>
      </c>
      <c r="H40" s="26">
        <f>D40/D$22</f>
        <v>7.3246658121223218E-4</v>
      </c>
      <c r="I40" s="26">
        <f>E40/E$22</f>
        <v>1.2783546155703592E-4</v>
      </c>
      <c r="K40" s="39">
        <f>C40/E40</f>
        <v>1.2222222222222223</v>
      </c>
      <c r="L40" s="27">
        <f>K40-1</f>
        <v>0.22222222222222232</v>
      </c>
    </row>
    <row r="41" spans="1:12">
      <c r="B41" s="5" t="s">
        <v>11</v>
      </c>
      <c r="C41" s="3" t="s">
        <v>6</v>
      </c>
      <c r="D41" s="3" t="s">
        <v>6</v>
      </c>
      <c r="E41" s="3" t="s">
        <v>6</v>
      </c>
      <c r="F41" s="31"/>
      <c r="G41" s="42" t="s">
        <v>6</v>
      </c>
      <c r="H41" s="42" t="s">
        <v>6</v>
      </c>
      <c r="I41" s="42" t="s">
        <v>6</v>
      </c>
      <c r="J41" s="31"/>
      <c r="K41" s="41" t="s">
        <v>6</v>
      </c>
      <c r="L41" s="40" t="s">
        <v>6</v>
      </c>
    </row>
    <row r="42" spans="1:12">
      <c r="B42" s="5" t="s">
        <v>10</v>
      </c>
      <c r="C42" s="3" t="s">
        <v>6</v>
      </c>
      <c r="D42" s="3" t="s">
        <v>6</v>
      </c>
      <c r="E42" s="3" t="s">
        <v>6</v>
      </c>
      <c r="F42" s="31"/>
      <c r="G42" s="42" t="s">
        <v>6</v>
      </c>
      <c r="H42" s="42" t="s">
        <v>6</v>
      </c>
      <c r="I42" s="42" t="s">
        <v>6</v>
      </c>
      <c r="J42" s="31"/>
      <c r="K42" s="41" t="s">
        <v>6</v>
      </c>
      <c r="L42" s="40" t="s">
        <v>6</v>
      </c>
    </row>
    <row r="43" spans="1:12">
      <c r="A43" s="1" t="s">
        <v>52</v>
      </c>
      <c r="B43" s="5" t="s">
        <v>8</v>
      </c>
      <c r="C43" s="4">
        <v>34</v>
      </c>
      <c r="D43" s="4">
        <v>7</v>
      </c>
      <c r="E43" s="4">
        <v>27</v>
      </c>
      <c r="G43" s="26">
        <f t="shared" ref="G43:I44" si="6">C43/C$22</f>
        <v>2.3245161246214114E-4</v>
      </c>
      <c r="H43" s="26">
        <f t="shared" si="6"/>
        <v>1.2818165171214063E-3</v>
      </c>
      <c r="I43" s="26">
        <f t="shared" si="6"/>
        <v>1.9175319233555389E-4</v>
      </c>
      <c r="K43" s="39">
        <f>C43/E43</f>
        <v>1.2592592592592593</v>
      </c>
      <c r="L43" s="27">
        <f>K43-1</f>
        <v>0.2592592592592593</v>
      </c>
    </row>
    <row r="44" spans="1:12">
      <c r="B44" s="5" t="s">
        <v>83</v>
      </c>
      <c r="C44" s="4">
        <v>23</v>
      </c>
      <c r="D44" s="4">
        <v>2</v>
      </c>
      <c r="E44" s="4">
        <v>21</v>
      </c>
      <c r="G44" s="26">
        <f t="shared" si="6"/>
        <v>1.5724667901850724E-4</v>
      </c>
      <c r="H44" s="26">
        <f t="shared" si="6"/>
        <v>3.6623329060611609E-4</v>
      </c>
      <c r="I44" s="26">
        <f t="shared" si="6"/>
        <v>1.491413718165419E-4</v>
      </c>
      <c r="K44" s="39">
        <f>C44/E44</f>
        <v>1.0952380952380953</v>
      </c>
      <c r="L44" s="27">
        <f>K44-1</f>
        <v>9.5238095238095344E-2</v>
      </c>
    </row>
    <row r="47" spans="1:12" ht="10.5" customHeight="1">
      <c r="A47" s="134" t="s">
        <v>82</v>
      </c>
      <c r="B47" s="134"/>
    </row>
    <row r="48" spans="1:12" ht="10.5" customHeight="1">
      <c r="A48" s="160" t="s">
        <v>81</v>
      </c>
      <c r="B48" s="160"/>
      <c r="C48" s="160"/>
      <c r="D48" s="160"/>
      <c r="E48" s="160"/>
      <c r="F48" s="2"/>
      <c r="G48" s="2"/>
      <c r="H48" s="2"/>
    </row>
    <row r="49" spans="1:8" ht="10.5" customHeight="1">
      <c r="A49" s="160" t="s">
        <v>80</v>
      </c>
      <c r="B49" s="160"/>
      <c r="C49" s="160"/>
      <c r="D49" s="160"/>
      <c r="E49" s="160"/>
      <c r="F49" s="160"/>
      <c r="G49" s="160"/>
      <c r="H49" s="160"/>
    </row>
    <row r="51" spans="1:8" ht="10.5" customHeight="1">
      <c r="A51" s="161" t="s">
        <v>3</v>
      </c>
      <c r="B51" s="161"/>
    </row>
  </sheetData>
  <mergeCells count="9">
    <mergeCell ref="J1:K1"/>
    <mergeCell ref="A51:B51"/>
    <mergeCell ref="A1:H1"/>
    <mergeCell ref="A3:E3"/>
    <mergeCell ref="A4:C4"/>
    <mergeCell ref="A5:F5"/>
    <mergeCell ref="A24:B24"/>
    <mergeCell ref="A48:E48"/>
    <mergeCell ref="A49:H49"/>
  </mergeCells>
  <hyperlinks>
    <hyperlink ref="J1" location="Contents!A1" display="back to contents"/>
  </hyperlinks>
  <pageMargins left="0.25" right="0.25" top="0.75" bottom="0.75" header="0.3" footer="0.3"/>
  <pageSetup paperSize="9"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showGridLines="0" zoomScaleNormal="100" workbookViewId="0">
      <selection sqref="A1:H1"/>
    </sheetView>
  </sheetViews>
  <sheetFormatPr defaultRowHeight="12.75"/>
  <cols>
    <col min="1" max="1" width="10.7109375" customWidth="1"/>
    <col min="2" max="2" width="15.7109375" customWidth="1"/>
    <col min="3" max="3" width="3.42578125" customWidth="1"/>
    <col min="4" max="6" width="15.7109375" customWidth="1"/>
    <col min="7" max="7" width="4.28515625" customWidth="1"/>
    <col min="8" max="8" width="15.7109375" customWidth="1"/>
  </cols>
  <sheetData>
    <row r="1" spans="1:14" ht="18" customHeight="1">
      <c r="A1" s="142" t="s">
        <v>131</v>
      </c>
      <c r="B1" s="142"/>
      <c r="C1" s="142"/>
      <c r="D1" s="142"/>
      <c r="E1" s="142"/>
      <c r="F1" s="142"/>
      <c r="G1" s="142"/>
      <c r="H1" s="142"/>
      <c r="J1" s="237" t="s">
        <v>443</v>
      </c>
      <c r="K1" s="237"/>
    </row>
    <row r="2" spans="1:14" ht="15" customHeight="1"/>
    <row r="3" spans="1:14" ht="12.75" customHeight="1">
      <c r="A3" s="174" t="s">
        <v>130</v>
      </c>
      <c r="B3" s="174"/>
      <c r="C3" s="174"/>
      <c r="D3" s="174"/>
      <c r="E3" s="174"/>
      <c r="F3" s="174"/>
      <c r="G3" s="174"/>
      <c r="H3" s="174"/>
    </row>
    <row r="4" spans="1:14">
      <c r="A4" s="54"/>
      <c r="B4" s="54"/>
      <c r="C4" s="54"/>
      <c r="D4" s="54"/>
      <c r="E4" s="54"/>
      <c r="F4" s="54"/>
      <c r="G4" s="54"/>
      <c r="H4" s="54"/>
      <c r="I4" s="54"/>
      <c r="J4" s="54"/>
      <c r="K4" s="54"/>
      <c r="L4" s="54"/>
      <c r="M4" s="54"/>
      <c r="N4" s="54"/>
    </row>
    <row r="6" spans="1:14">
      <c r="B6" s="176" t="s">
        <v>129</v>
      </c>
      <c r="D6" s="178" t="s">
        <v>128</v>
      </c>
      <c r="E6" s="178"/>
      <c r="F6" s="178"/>
      <c r="H6" s="180" t="s">
        <v>127</v>
      </c>
    </row>
    <row r="7" spans="1:14">
      <c r="B7" s="176"/>
      <c r="C7" s="52"/>
      <c r="D7" s="179"/>
      <c r="E7" s="179"/>
      <c r="F7" s="179"/>
      <c r="G7" s="53"/>
      <c r="H7" s="180"/>
    </row>
    <row r="8" spans="1:14">
      <c r="A8" s="176" t="s">
        <v>126</v>
      </c>
      <c r="B8" s="52"/>
      <c r="C8" s="52"/>
      <c r="D8" s="175" t="s">
        <v>125</v>
      </c>
      <c r="E8" s="175" t="s">
        <v>124</v>
      </c>
      <c r="F8" s="175" t="s">
        <v>123</v>
      </c>
      <c r="G8" s="53"/>
      <c r="H8" s="176" t="s">
        <v>122</v>
      </c>
    </row>
    <row r="9" spans="1:14">
      <c r="A9" s="176"/>
      <c r="B9" s="52"/>
      <c r="C9" s="52"/>
      <c r="D9" s="176"/>
      <c r="E9" s="176"/>
      <c r="F9" s="176"/>
      <c r="G9" s="53"/>
      <c r="H9" s="176"/>
    </row>
    <row r="10" spans="1:14">
      <c r="A10" s="176"/>
      <c r="B10" s="52"/>
      <c r="C10" s="52"/>
      <c r="D10" s="176"/>
      <c r="E10" s="176"/>
      <c r="F10" s="176"/>
      <c r="G10" s="53"/>
      <c r="H10" s="176"/>
    </row>
    <row r="11" spans="1:14">
      <c r="A11" s="176"/>
      <c r="B11" s="52"/>
      <c r="C11" s="52"/>
      <c r="D11" s="176"/>
      <c r="E11" s="176"/>
      <c r="F11" s="176"/>
      <c r="G11" s="53"/>
      <c r="H11" s="176"/>
    </row>
    <row r="12" spans="1:14">
      <c r="A12" s="176"/>
      <c r="B12" s="52"/>
      <c r="C12" s="52"/>
      <c r="D12" s="176"/>
      <c r="E12" s="176"/>
      <c r="F12" s="176"/>
      <c r="G12" s="53"/>
      <c r="H12" s="176"/>
    </row>
    <row r="13" spans="1:14">
      <c r="A13" s="176"/>
      <c r="D13" s="176"/>
      <c r="E13" s="176"/>
      <c r="F13" s="176"/>
      <c r="G13" s="52"/>
      <c r="H13" s="176"/>
    </row>
    <row r="14" spans="1:14">
      <c r="B14" s="51" t="s">
        <v>64</v>
      </c>
      <c r="C14" s="51"/>
      <c r="D14" s="51" t="s">
        <v>63</v>
      </c>
      <c r="E14" s="51" t="s">
        <v>91</v>
      </c>
      <c r="F14" s="51" t="s">
        <v>61</v>
      </c>
      <c r="G14" s="51"/>
      <c r="H14" s="50" t="s">
        <v>121</v>
      </c>
    </row>
    <row r="15" spans="1:14">
      <c r="H15" s="50"/>
    </row>
    <row r="16" spans="1:14">
      <c r="A16">
        <v>2012</v>
      </c>
      <c r="B16" s="48">
        <v>54937</v>
      </c>
      <c r="C16" s="48"/>
      <c r="D16" s="48">
        <v>1639</v>
      </c>
      <c r="E16">
        <v>231</v>
      </c>
      <c r="F16" s="48">
        <v>53067</v>
      </c>
      <c r="G16" s="48"/>
      <c r="H16">
        <v>96.6</v>
      </c>
    </row>
    <row r="17" spans="1:8">
      <c r="A17">
        <v>2013</v>
      </c>
      <c r="B17" s="48">
        <v>54700</v>
      </c>
      <c r="C17" s="48"/>
      <c r="D17" s="48">
        <v>1950</v>
      </c>
      <c r="E17">
        <v>229</v>
      </c>
      <c r="F17" s="48">
        <v>52521</v>
      </c>
      <c r="G17" s="48"/>
      <c r="H17" s="49">
        <v>96</v>
      </c>
    </row>
    <row r="18" spans="1:8">
      <c r="A18">
        <v>2014</v>
      </c>
      <c r="B18" s="48">
        <v>54239</v>
      </c>
      <c r="C18" s="48"/>
      <c r="D18" s="48">
        <v>2291</v>
      </c>
      <c r="E18">
        <v>304</v>
      </c>
      <c r="F18" s="48">
        <v>51644</v>
      </c>
      <c r="G18" s="48"/>
      <c r="H18">
        <v>95.2</v>
      </c>
    </row>
    <row r="19" spans="1:8">
      <c r="A19">
        <v>2015</v>
      </c>
      <c r="B19" s="48">
        <v>57579</v>
      </c>
      <c r="C19" s="48"/>
      <c r="D19" s="48">
        <v>2719</v>
      </c>
      <c r="E19">
        <v>345</v>
      </c>
      <c r="F19" s="48">
        <v>54515</v>
      </c>
      <c r="G19" s="48"/>
      <c r="H19">
        <v>94.7</v>
      </c>
    </row>
    <row r="20" spans="1:8">
      <c r="B20" s="48"/>
      <c r="C20" s="48"/>
      <c r="D20" s="48"/>
      <c r="F20" s="48"/>
      <c r="G20" s="48"/>
    </row>
    <row r="21" spans="1:8" ht="10.5" customHeight="1">
      <c r="A21" s="136" t="s">
        <v>50</v>
      </c>
      <c r="B21" s="136"/>
    </row>
    <row r="22" spans="1:8" ht="10.5" customHeight="1">
      <c r="A22" s="177" t="s">
        <v>120</v>
      </c>
      <c r="B22" s="177"/>
      <c r="C22" s="177"/>
      <c r="D22" s="177"/>
      <c r="E22" s="177"/>
      <c r="F22" s="177"/>
      <c r="G22" s="47"/>
      <c r="H22" s="47"/>
    </row>
    <row r="23" spans="1:8" ht="10.5" customHeight="1">
      <c r="A23" s="177" t="s">
        <v>119</v>
      </c>
      <c r="B23" s="177"/>
      <c r="C23" s="177"/>
      <c r="D23" s="177"/>
      <c r="E23" s="177"/>
      <c r="F23" s="177"/>
      <c r="G23" s="47"/>
      <c r="H23" s="47"/>
    </row>
    <row r="25" spans="1:8" ht="10.5" customHeight="1">
      <c r="A25" s="144" t="s">
        <v>3</v>
      </c>
      <c r="B25" s="144"/>
    </row>
  </sheetData>
  <mergeCells count="14">
    <mergeCell ref="J1:K1"/>
    <mergeCell ref="A25:B25"/>
    <mergeCell ref="A3:H3"/>
    <mergeCell ref="A1:H1"/>
    <mergeCell ref="E8:E13"/>
    <mergeCell ref="D8:D13"/>
    <mergeCell ref="F8:F13"/>
    <mergeCell ref="H8:H13"/>
    <mergeCell ref="A8:A13"/>
    <mergeCell ref="A22:F22"/>
    <mergeCell ref="A23:F23"/>
    <mergeCell ref="B6:B7"/>
    <mergeCell ref="D6:F7"/>
    <mergeCell ref="H6:H7"/>
  </mergeCells>
  <hyperlinks>
    <hyperlink ref="J1" location="Contents!A1" display="back to contents"/>
  </hyperlinks>
  <pageMargins left="0.23622047244094491" right="0.2362204724409449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zoomScaleNormal="100" workbookViewId="0">
      <selection sqref="A1:M1"/>
    </sheetView>
  </sheetViews>
  <sheetFormatPr defaultRowHeight="12.75"/>
  <cols>
    <col min="1" max="1" width="3.7109375" customWidth="1"/>
    <col min="2" max="2" width="2.42578125" customWidth="1"/>
    <col min="3" max="3" width="24.85546875" customWidth="1"/>
    <col min="5" max="16" width="6.7109375" customWidth="1"/>
    <col min="17" max="22" width="8.7109375" customWidth="1"/>
  </cols>
  <sheetData>
    <row r="1" spans="1:22" ht="18" customHeight="1">
      <c r="A1" s="142" t="s">
        <v>166</v>
      </c>
      <c r="B1" s="142"/>
      <c r="C1" s="142"/>
      <c r="D1" s="142"/>
      <c r="E1" s="142"/>
      <c r="F1" s="142"/>
      <c r="G1" s="142"/>
      <c r="H1" s="142"/>
      <c r="I1" s="142"/>
      <c r="J1" s="142"/>
      <c r="K1" s="142"/>
      <c r="L1" s="142"/>
      <c r="M1" s="142"/>
      <c r="N1" s="139"/>
      <c r="O1" s="238" t="s">
        <v>443</v>
      </c>
      <c r="P1" s="238"/>
      <c r="Q1" s="238"/>
    </row>
    <row r="2" spans="1:22" ht="15" customHeight="1">
      <c r="A2" s="71"/>
    </row>
    <row r="3" spans="1:22" ht="15.75" customHeight="1">
      <c r="A3" s="143" t="s">
        <v>165</v>
      </c>
      <c r="B3" s="143"/>
      <c r="C3" s="143"/>
      <c r="D3" s="143"/>
      <c r="E3" s="143"/>
      <c r="F3" s="70"/>
      <c r="G3" s="70"/>
    </row>
    <row r="5" spans="1:22">
      <c r="A5" s="187" t="s">
        <v>126</v>
      </c>
      <c r="B5" s="187"/>
      <c r="C5" s="188"/>
      <c r="D5" s="189" t="s">
        <v>164</v>
      </c>
      <c r="E5" s="192" t="s">
        <v>163</v>
      </c>
      <c r="F5" s="193"/>
      <c r="G5" s="193"/>
      <c r="H5" s="193"/>
      <c r="I5" s="193"/>
      <c r="J5" s="193"/>
      <c r="K5" s="193"/>
      <c r="L5" s="193"/>
      <c r="M5" s="193"/>
      <c r="N5" s="193"/>
      <c r="O5" s="193"/>
      <c r="P5" s="193"/>
      <c r="Q5" s="193"/>
      <c r="R5" s="193"/>
      <c r="S5" s="193"/>
      <c r="T5" s="193"/>
      <c r="U5" s="193"/>
      <c r="V5" s="193"/>
    </row>
    <row r="6" spans="1:22" ht="12.75" customHeight="1">
      <c r="A6" s="194" t="s">
        <v>162</v>
      </c>
      <c r="B6" s="194"/>
      <c r="C6" s="195"/>
      <c r="D6" s="190"/>
      <c r="E6" s="198" t="s">
        <v>161</v>
      </c>
      <c r="F6" s="198" t="s">
        <v>160</v>
      </c>
      <c r="G6" s="198" t="s">
        <v>159</v>
      </c>
      <c r="H6" s="181" t="s">
        <v>158</v>
      </c>
      <c r="I6" s="181" t="s">
        <v>157</v>
      </c>
      <c r="J6" s="181" t="s">
        <v>156</v>
      </c>
      <c r="K6" s="181" t="s">
        <v>155</v>
      </c>
      <c r="L6" s="181" t="s">
        <v>154</v>
      </c>
      <c r="M6" s="181" t="s">
        <v>153</v>
      </c>
      <c r="N6" s="181" t="s">
        <v>152</v>
      </c>
      <c r="O6" s="181" t="s">
        <v>151</v>
      </c>
      <c r="P6" s="181" t="s">
        <v>150</v>
      </c>
      <c r="Q6" s="181" t="s">
        <v>149</v>
      </c>
      <c r="R6" s="181" t="s">
        <v>148</v>
      </c>
      <c r="S6" s="181" t="s">
        <v>147</v>
      </c>
      <c r="T6" s="181" t="s">
        <v>146</v>
      </c>
      <c r="U6" s="181" t="s">
        <v>145</v>
      </c>
      <c r="V6" s="184" t="s">
        <v>144</v>
      </c>
    </row>
    <row r="7" spans="1:22">
      <c r="A7" s="194"/>
      <c r="B7" s="194"/>
      <c r="C7" s="195"/>
      <c r="D7" s="190"/>
      <c r="E7" s="199"/>
      <c r="F7" s="199"/>
      <c r="G7" s="199"/>
      <c r="H7" s="182"/>
      <c r="I7" s="182"/>
      <c r="J7" s="182"/>
      <c r="K7" s="182"/>
      <c r="L7" s="182"/>
      <c r="M7" s="182"/>
      <c r="N7" s="182"/>
      <c r="O7" s="182"/>
      <c r="P7" s="182"/>
      <c r="Q7" s="182"/>
      <c r="R7" s="182"/>
      <c r="S7" s="182"/>
      <c r="T7" s="182"/>
      <c r="U7" s="182"/>
      <c r="V7" s="185"/>
    </row>
    <row r="8" spans="1:22">
      <c r="A8" s="196"/>
      <c r="B8" s="196"/>
      <c r="C8" s="197"/>
      <c r="D8" s="191"/>
      <c r="E8" s="200"/>
      <c r="F8" s="200"/>
      <c r="G8" s="200"/>
      <c r="H8" s="183"/>
      <c r="I8" s="183"/>
      <c r="J8" s="183"/>
      <c r="K8" s="183"/>
      <c r="L8" s="183"/>
      <c r="M8" s="183"/>
      <c r="N8" s="183"/>
      <c r="O8" s="183"/>
      <c r="P8" s="183"/>
      <c r="Q8" s="183"/>
      <c r="R8" s="183"/>
      <c r="S8" s="183"/>
      <c r="T8" s="183"/>
      <c r="U8" s="183"/>
      <c r="V8" s="186"/>
    </row>
    <row r="10" spans="1:22">
      <c r="C10" s="68">
        <v>2012</v>
      </c>
    </row>
    <row r="11" spans="1:22">
      <c r="A11" s="201" t="s">
        <v>141</v>
      </c>
      <c r="B11" s="201"/>
      <c r="C11" s="201"/>
      <c r="D11" s="201"/>
    </row>
    <row r="12" spans="1:22">
      <c r="C12" t="s">
        <v>142</v>
      </c>
      <c r="D12" s="48">
        <v>1639</v>
      </c>
      <c r="E12">
        <v>60</v>
      </c>
      <c r="F12">
        <v>7</v>
      </c>
      <c r="G12">
        <v>4</v>
      </c>
      <c r="H12">
        <v>12</v>
      </c>
      <c r="I12">
        <v>6</v>
      </c>
      <c r="J12">
        <v>16</v>
      </c>
      <c r="K12">
        <v>17</v>
      </c>
      <c r="L12">
        <v>29</v>
      </c>
      <c r="M12">
        <v>36</v>
      </c>
      <c r="N12">
        <v>35</v>
      </c>
      <c r="O12">
        <v>58</v>
      </c>
      <c r="P12">
        <v>66</v>
      </c>
      <c r="Q12">
        <v>93</v>
      </c>
      <c r="R12">
        <v>120</v>
      </c>
      <c r="S12">
        <v>153</v>
      </c>
      <c r="T12">
        <v>200</v>
      </c>
      <c r="U12">
        <v>243</v>
      </c>
      <c r="V12">
        <v>484</v>
      </c>
    </row>
    <row r="13" spans="1:22">
      <c r="C13" t="s">
        <v>139</v>
      </c>
      <c r="D13">
        <v>231</v>
      </c>
      <c r="E13">
        <v>7</v>
      </c>
      <c r="F13" s="50" t="s">
        <v>143</v>
      </c>
      <c r="G13" s="50" t="s">
        <v>143</v>
      </c>
      <c r="H13">
        <v>1</v>
      </c>
      <c r="I13" s="50" t="s">
        <v>143</v>
      </c>
      <c r="J13">
        <v>2</v>
      </c>
      <c r="K13">
        <v>1</v>
      </c>
      <c r="L13">
        <v>2</v>
      </c>
      <c r="M13">
        <v>3</v>
      </c>
      <c r="N13">
        <v>7</v>
      </c>
      <c r="O13">
        <v>13</v>
      </c>
      <c r="P13">
        <v>10</v>
      </c>
      <c r="Q13">
        <v>16</v>
      </c>
      <c r="R13">
        <v>11</v>
      </c>
      <c r="S13">
        <v>13</v>
      </c>
      <c r="T13">
        <v>36</v>
      </c>
      <c r="U13">
        <v>30</v>
      </c>
      <c r="V13">
        <v>79</v>
      </c>
    </row>
    <row r="14" spans="1:22">
      <c r="C14" t="s">
        <v>137</v>
      </c>
      <c r="D14" s="48">
        <v>53067</v>
      </c>
      <c r="E14">
        <v>187</v>
      </c>
      <c r="F14">
        <v>25</v>
      </c>
      <c r="G14">
        <v>20</v>
      </c>
      <c r="H14">
        <v>78</v>
      </c>
      <c r="I14">
        <v>156</v>
      </c>
      <c r="J14">
        <v>263</v>
      </c>
      <c r="K14">
        <v>338</v>
      </c>
      <c r="L14">
        <v>422</v>
      </c>
      <c r="M14">
        <v>689</v>
      </c>
      <c r="N14" s="48">
        <v>1032</v>
      </c>
      <c r="O14" s="48">
        <v>1485</v>
      </c>
      <c r="P14" s="48">
        <v>2042</v>
      </c>
      <c r="Q14" s="48">
        <v>3073</v>
      </c>
      <c r="R14" s="48">
        <v>4213</v>
      </c>
      <c r="S14" s="48">
        <v>5625</v>
      </c>
      <c r="T14" s="48">
        <v>7466</v>
      </c>
      <c r="U14" s="48">
        <v>8976</v>
      </c>
      <c r="V14" s="48">
        <v>16977</v>
      </c>
    </row>
    <row r="15" spans="1:22">
      <c r="C15" t="s">
        <v>134</v>
      </c>
      <c r="D15" s="48">
        <v>54937</v>
      </c>
      <c r="E15">
        <v>254</v>
      </c>
      <c r="F15">
        <v>32</v>
      </c>
      <c r="G15">
        <v>24</v>
      </c>
      <c r="H15">
        <v>91</v>
      </c>
      <c r="I15">
        <v>162</v>
      </c>
      <c r="J15">
        <v>281</v>
      </c>
      <c r="K15">
        <v>356</v>
      </c>
      <c r="L15">
        <v>453</v>
      </c>
      <c r="M15">
        <v>728</v>
      </c>
      <c r="N15" s="48">
        <v>1074</v>
      </c>
      <c r="O15" s="48">
        <v>1556</v>
      </c>
      <c r="P15" s="48">
        <v>2118</v>
      </c>
      <c r="Q15" s="48">
        <v>3182</v>
      </c>
      <c r="R15" s="48">
        <v>4344</v>
      </c>
      <c r="S15" s="48">
        <v>5791</v>
      </c>
      <c r="T15" s="48">
        <v>7702</v>
      </c>
      <c r="U15" s="48">
        <v>9249</v>
      </c>
      <c r="V15" s="48">
        <v>17540</v>
      </c>
    </row>
    <row r="17" spans="1:22">
      <c r="C17" s="68">
        <v>2013</v>
      </c>
    </row>
    <row r="18" spans="1:22">
      <c r="A18" s="201" t="s">
        <v>141</v>
      </c>
      <c r="B18" s="201"/>
      <c r="C18" s="201"/>
      <c r="D18" s="201"/>
      <c r="E18" s="48"/>
      <c r="F18" s="48"/>
      <c r="G18" s="48"/>
      <c r="H18" s="48"/>
      <c r="I18" s="48"/>
      <c r="J18" s="48"/>
      <c r="K18" s="48"/>
      <c r="L18" s="48"/>
      <c r="M18" s="48"/>
      <c r="N18" s="48"/>
      <c r="O18" s="48"/>
      <c r="P18" s="48"/>
      <c r="Q18" s="48"/>
      <c r="R18" s="48"/>
      <c r="S18" s="48"/>
      <c r="T18" s="48"/>
      <c r="U18" s="48"/>
      <c r="V18" s="48"/>
    </row>
    <row r="19" spans="1:22">
      <c r="C19" t="s">
        <v>140</v>
      </c>
      <c r="D19" s="48">
        <v>1950</v>
      </c>
      <c r="E19" s="48">
        <v>95</v>
      </c>
      <c r="F19" s="48">
        <v>4</v>
      </c>
      <c r="G19" s="48">
        <v>5</v>
      </c>
      <c r="H19" s="48">
        <v>11</v>
      </c>
      <c r="I19" s="48">
        <v>9</v>
      </c>
      <c r="J19" s="48">
        <v>10</v>
      </c>
      <c r="K19" s="48">
        <v>26</v>
      </c>
      <c r="L19" s="48">
        <v>27</v>
      </c>
      <c r="M19" s="48">
        <v>31</v>
      </c>
      <c r="N19" s="48">
        <v>56</v>
      </c>
      <c r="O19" s="48">
        <v>67</v>
      </c>
      <c r="P19" s="48">
        <v>92</v>
      </c>
      <c r="Q19" s="48">
        <v>100</v>
      </c>
      <c r="R19" s="48">
        <v>154</v>
      </c>
      <c r="S19" s="48">
        <v>171</v>
      </c>
      <c r="T19" s="48">
        <v>242</v>
      </c>
      <c r="U19" s="48">
        <v>250</v>
      </c>
      <c r="V19" s="48">
        <v>600</v>
      </c>
    </row>
    <row r="20" spans="1:22">
      <c r="C20" t="s">
        <v>139</v>
      </c>
      <c r="D20" s="48">
        <v>229</v>
      </c>
      <c r="E20" s="48">
        <v>4</v>
      </c>
      <c r="F20" s="69" t="s">
        <v>138</v>
      </c>
      <c r="G20" s="48">
        <v>1</v>
      </c>
      <c r="H20" s="48">
        <v>1</v>
      </c>
      <c r="I20" s="48">
        <v>3</v>
      </c>
      <c r="J20" s="48">
        <v>9</v>
      </c>
      <c r="K20" s="48">
        <v>5</v>
      </c>
      <c r="L20" s="48">
        <v>4</v>
      </c>
      <c r="M20" s="48">
        <v>4</v>
      </c>
      <c r="N20" s="48">
        <v>4</v>
      </c>
      <c r="O20" s="48">
        <v>13</v>
      </c>
      <c r="P20" s="48">
        <v>9</v>
      </c>
      <c r="Q20" s="48">
        <v>12</v>
      </c>
      <c r="R20" s="48">
        <v>19</v>
      </c>
      <c r="S20" s="48">
        <v>25</v>
      </c>
      <c r="T20" s="48">
        <v>19</v>
      </c>
      <c r="U20" s="48">
        <v>32</v>
      </c>
      <c r="V20" s="48">
        <v>65</v>
      </c>
    </row>
    <row r="21" spans="1:22">
      <c r="C21" t="s">
        <v>137</v>
      </c>
      <c r="D21" s="48">
        <v>52521</v>
      </c>
      <c r="E21" s="48">
        <v>127</v>
      </c>
      <c r="F21" s="48">
        <v>10</v>
      </c>
      <c r="G21" s="48">
        <v>23</v>
      </c>
      <c r="H21" s="48">
        <v>103</v>
      </c>
      <c r="I21" s="48">
        <v>138</v>
      </c>
      <c r="J21" s="48">
        <v>196</v>
      </c>
      <c r="K21" s="48">
        <v>309</v>
      </c>
      <c r="L21" s="48">
        <v>401</v>
      </c>
      <c r="M21" s="48">
        <v>703</v>
      </c>
      <c r="N21" s="48">
        <v>1028</v>
      </c>
      <c r="O21" s="48">
        <v>1502</v>
      </c>
      <c r="P21" s="48">
        <v>2086</v>
      </c>
      <c r="Q21" s="48">
        <v>2894</v>
      </c>
      <c r="R21" s="48">
        <v>4307</v>
      </c>
      <c r="S21" s="48">
        <v>5546</v>
      </c>
      <c r="T21" s="48">
        <v>7350</v>
      </c>
      <c r="U21" s="48">
        <v>8937</v>
      </c>
      <c r="V21" s="48">
        <v>16861</v>
      </c>
    </row>
    <row r="22" spans="1:22">
      <c r="C22" t="s">
        <v>134</v>
      </c>
      <c r="D22" s="48">
        <v>54700</v>
      </c>
      <c r="E22" s="48">
        <v>226</v>
      </c>
      <c r="F22" s="48">
        <v>14</v>
      </c>
      <c r="G22" s="48">
        <v>29</v>
      </c>
      <c r="H22" s="48">
        <v>115</v>
      </c>
      <c r="I22" s="48">
        <v>150</v>
      </c>
      <c r="J22" s="48">
        <v>215</v>
      </c>
      <c r="K22" s="48">
        <v>340</v>
      </c>
      <c r="L22" s="48">
        <v>432</v>
      </c>
      <c r="M22" s="48">
        <v>738</v>
      </c>
      <c r="N22" s="48">
        <v>1088</v>
      </c>
      <c r="O22" s="48">
        <v>1582</v>
      </c>
      <c r="P22" s="48">
        <v>2187</v>
      </c>
      <c r="Q22" s="48">
        <v>3006</v>
      </c>
      <c r="R22" s="48">
        <v>4480</v>
      </c>
      <c r="S22" s="48">
        <v>5742</v>
      </c>
      <c r="T22" s="48">
        <v>7611</v>
      </c>
      <c r="U22" s="48">
        <v>9219</v>
      </c>
      <c r="V22" s="48">
        <v>17526</v>
      </c>
    </row>
    <row r="24" spans="1:22">
      <c r="C24" s="68">
        <v>2014</v>
      </c>
    </row>
    <row r="25" spans="1:22">
      <c r="A25" s="201" t="s">
        <v>141</v>
      </c>
      <c r="B25" s="201"/>
      <c r="C25" s="201"/>
      <c r="D25" s="201"/>
    </row>
    <row r="26" spans="1:22">
      <c r="C26" t="s">
        <v>142</v>
      </c>
      <c r="D26" s="48">
        <v>2291</v>
      </c>
      <c r="E26">
        <v>97</v>
      </c>
      <c r="F26">
        <v>9</v>
      </c>
      <c r="G26">
        <v>9</v>
      </c>
      <c r="H26">
        <v>9</v>
      </c>
      <c r="I26">
        <v>27</v>
      </c>
      <c r="J26">
        <v>24</v>
      </c>
      <c r="K26">
        <v>17</v>
      </c>
      <c r="L26">
        <v>34</v>
      </c>
      <c r="M26">
        <v>59</v>
      </c>
      <c r="N26">
        <v>60</v>
      </c>
      <c r="O26">
        <v>80</v>
      </c>
      <c r="P26">
        <v>105</v>
      </c>
      <c r="Q26">
        <v>132</v>
      </c>
      <c r="R26">
        <v>180</v>
      </c>
      <c r="S26">
        <v>202</v>
      </c>
      <c r="T26">
        <v>243</v>
      </c>
      <c r="U26">
        <v>335</v>
      </c>
      <c r="V26">
        <v>669</v>
      </c>
    </row>
    <row r="27" spans="1:22">
      <c r="C27" t="s">
        <v>139</v>
      </c>
      <c r="D27">
        <v>304</v>
      </c>
      <c r="E27">
        <v>5</v>
      </c>
      <c r="F27" s="50" t="s">
        <v>138</v>
      </c>
      <c r="G27" s="50" t="s">
        <v>138</v>
      </c>
      <c r="H27">
        <v>4</v>
      </c>
      <c r="I27">
        <v>3</v>
      </c>
      <c r="J27">
        <v>5</v>
      </c>
      <c r="K27">
        <v>2</v>
      </c>
      <c r="L27">
        <v>8</v>
      </c>
      <c r="M27">
        <v>8</v>
      </c>
      <c r="N27">
        <v>13</v>
      </c>
      <c r="O27">
        <v>7</v>
      </c>
      <c r="P27">
        <v>17</v>
      </c>
      <c r="Q27">
        <v>13</v>
      </c>
      <c r="R27">
        <v>34</v>
      </c>
      <c r="S27">
        <v>28</v>
      </c>
      <c r="T27">
        <v>27</v>
      </c>
      <c r="U27">
        <v>40</v>
      </c>
      <c r="V27">
        <v>90</v>
      </c>
    </row>
    <row r="28" spans="1:22">
      <c r="C28" t="s">
        <v>137</v>
      </c>
      <c r="D28" s="48">
        <v>51644</v>
      </c>
      <c r="E28">
        <v>131</v>
      </c>
      <c r="F28">
        <v>14</v>
      </c>
      <c r="G28">
        <v>23</v>
      </c>
      <c r="H28">
        <v>68</v>
      </c>
      <c r="I28">
        <v>140</v>
      </c>
      <c r="J28">
        <v>179</v>
      </c>
      <c r="K28">
        <v>261</v>
      </c>
      <c r="L28">
        <v>378</v>
      </c>
      <c r="M28">
        <v>678</v>
      </c>
      <c r="N28" s="48">
        <v>1019</v>
      </c>
      <c r="O28" s="48">
        <v>1432</v>
      </c>
      <c r="P28" s="48">
        <v>2037</v>
      </c>
      <c r="Q28" s="48">
        <v>2825</v>
      </c>
      <c r="R28" s="48">
        <v>4261</v>
      </c>
      <c r="S28" s="48">
        <v>5324</v>
      </c>
      <c r="T28" s="48">
        <v>7284</v>
      </c>
      <c r="U28" s="48">
        <v>8769</v>
      </c>
      <c r="V28" s="48">
        <v>16821</v>
      </c>
    </row>
    <row r="29" spans="1:22">
      <c r="C29" t="s">
        <v>134</v>
      </c>
      <c r="D29" s="48">
        <v>54239</v>
      </c>
      <c r="E29">
        <v>233</v>
      </c>
      <c r="F29">
        <v>23</v>
      </c>
      <c r="G29">
        <v>32</v>
      </c>
      <c r="H29">
        <v>81</v>
      </c>
      <c r="I29">
        <v>170</v>
      </c>
      <c r="J29">
        <v>208</v>
      </c>
      <c r="K29">
        <v>280</v>
      </c>
      <c r="L29">
        <v>420</v>
      </c>
      <c r="M29">
        <v>745</v>
      </c>
      <c r="N29" s="48">
        <v>1092</v>
      </c>
      <c r="O29" s="48">
        <v>1519</v>
      </c>
      <c r="P29" s="48">
        <v>2159</v>
      </c>
      <c r="Q29" s="48">
        <v>2970</v>
      </c>
      <c r="R29" s="48">
        <v>4475</v>
      </c>
      <c r="S29" s="48">
        <v>5554</v>
      </c>
      <c r="T29" s="48">
        <v>7554</v>
      </c>
      <c r="U29" s="48">
        <v>9144</v>
      </c>
      <c r="V29" s="48">
        <v>17580</v>
      </c>
    </row>
    <row r="31" spans="1:22">
      <c r="A31" s="67"/>
      <c r="B31" s="66"/>
      <c r="C31" s="65">
        <v>2015</v>
      </c>
      <c r="D31" s="64"/>
      <c r="E31" s="63"/>
      <c r="F31" s="63"/>
      <c r="G31" s="63"/>
      <c r="H31" s="63"/>
      <c r="I31" s="62"/>
      <c r="J31" s="62"/>
      <c r="K31" s="62"/>
      <c r="L31" s="62"/>
      <c r="M31" s="62"/>
      <c r="N31" s="62"/>
      <c r="O31" s="62"/>
      <c r="P31" s="62"/>
      <c r="Q31" s="62"/>
      <c r="R31" s="62"/>
      <c r="S31" s="62"/>
      <c r="T31" s="62"/>
      <c r="U31" s="62"/>
      <c r="V31" s="61"/>
    </row>
    <row r="32" spans="1:22">
      <c r="A32" s="201" t="s">
        <v>141</v>
      </c>
      <c r="B32" s="201"/>
      <c r="C32" s="201"/>
      <c r="D32" s="201"/>
      <c r="E32" s="60"/>
      <c r="F32" s="60"/>
      <c r="G32" s="60"/>
      <c r="H32" s="60"/>
      <c r="I32" s="60"/>
      <c r="J32" s="60"/>
      <c r="K32" s="60"/>
      <c r="L32" s="60"/>
      <c r="M32" s="60"/>
      <c r="N32" s="60"/>
      <c r="O32" s="60"/>
      <c r="P32" s="60"/>
      <c r="Q32" s="60"/>
      <c r="R32" s="60"/>
      <c r="S32" s="60"/>
      <c r="T32" s="60"/>
      <c r="U32" s="60"/>
      <c r="V32" s="60"/>
    </row>
    <row r="33" spans="1:22">
      <c r="C33" t="s">
        <v>140</v>
      </c>
      <c r="D33" s="60">
        <v>2719</v>
      </c>
      <c r="E33" s="60">
        <v>86</v>
      </c>
      <c r="F33" s="60">
        <v>7</v>
      </c>
      <c r="G33" s="60">
        <v>5</v>
      </c>
      <c r="H33" s="60">
        <v>3</v>
      </c>
      <c r="I33" s="60">
        <v>15</v>
      </c>
      <c r="J33" s="60">
        <v>22</v>
      </c>
      <c r="K33" s="60">
        <v>49</v>
      </c>
      <c r="L33" s="60">
        <v>39</v>
      </c>
      <c r="M33" s="60">
        <v>55</v>
      </c>
      <c r="N33" s="60">
        <v>70</v>
      </c>
      <c r="O33" s="60">
        <v>94</v>
      </c>
      <c r="P33" s="60">
        <v>101</v>
      </c>
      <c r="Q33" s="60">
        <v>175</v>
      </c>
      <c r="R33" s="60">
        <v>237</v>
      </c>
      <c r="S33" s="60">
        <v>210</v>
      </c>
      <c r="T33" s="60">
        <v>336</v>
      </c>
      <c r="U33" s="60">
        <v>363</v>
      </c>
      <c r="V33" s="60">
        <v>852</v>
      </c>
    </row>
    <row r="34" spans="1:22">
      <c r="C34" t="s">
        <v>139</v>
      </c>
      <c r="D34" s="60">
        <v>345</v>
      </c>
      <c r="E34" s="60">
        <v>9</v>
      </c>
      <c r="F34" s="60" t="s">
        <v>138</v>
      </c>
      <c r="G34" s="60" t="s">
        <v>138</v>
      </c>
      <c r="H34" s="60">
        <v>2</v>
      </c>
      <c r="I34" s="60">
        <v>2</v>
      </c>
      <c r="J34" s="60">
        <v>3</v>
      </c>
      <c r="K34" s="60">
        <v>7</v>
      </c>
      <c r="L34" s="60">
        <v>6</v>
      </c>
      <c r="M34" s="60">
        <v>3</v>
      </c>
      <c r="N34" s="60">
        <v>13</v>
      </c>
      <c r="O34" s="60">
        <v>11</v>
      </c>
      <c r="P34" s="60">
        <v>16</v>
      </c>
      <c r="Q34" s="60">
        <v>18</v>
      </c>
      <c r="R34" s="60">
        <v>34</v>
      </c>
      <c r="S34" s="60">
        <v>24</v>
      </c>
      <c r="T34" s="60">
        <v>33</v>
      </c>
      <c r="U34" s="60">
        <v>53</v>
      </c>
      <c r="V34" s="60">
        <v>111</v>
      </c>
    </row>
    <row r="35" spans="1:22">
      <c r="C35" t="s">
        <v>137</v>
      </c>
      <c r="D35" s="60">
        <v>54515</v>
      </c>
      <c r="E35" s="60">
        <v>116</v>
      </c>
      <c r="F35" s="60">
        <v>8</v>
      </c>
      <c r="G35" s="60">
        <v>14</v>
      </c>
      <c r="H35" s="60">
        <v>78</v>
      </c>
      <c r="I35" s="60">
        <v>118</v>
      </c>
      <c r="J35" s="60">
        <v>209</v>
      </c>
      <c r="K35" s="60">
        <v>298</v>
      </c>
      <c r="L35" s="60">
        <v>419</v>
      </c>
      <c r="M35" s="60">
        <v>648</v>
      </c>
      <c r="N35" s="60">
        <v>1062</v>
      </c>
      <c r="O35" s="60">
        <v>1518</v>
      </c>
      <c r="P35" s="60">
        <v>2116</v>
      </c>
      <c r="Q35" s="60">
        <v>2782</v>
      </c>
      <c r="R35" s="60">
        <v>4499</v>
      </c>
      <c r="S35" s="60">
        <v>5787</v>
      </c>
      <c r="T35" s="60">
        <v>7376</v>
      </c>
      <c r="U35" s="60">
        <v>9112</v>
      </c>
      <c r="V35" s="60">
        <v>18355</v>
      </c>
    </row>
    <row r="36" spans="1:22">
      <c r="C36" t="s">
        <v>134</v>
      </c>
      <c r="D36" s="59">
        <v>57579</v>
      </c>
      <c r="E36" s="59">
        <v>211</v>
      </c>
      <c r="F36" s="59">
        <v>15</v>
      </c>
      <c r="G36" s="59">
        <v>19</v>
      </c>
      <c r="H36" s="59">
        <v>83</v>
      </c>
      <c r="I36" s="59">
        <v>135</v>
      </c>
      <c r="J36" s="59">
        <v>234</v>
      </c>
      <c r="K36" s="59">
        <v>354</v>
      </c>
      <c r="L36" s="59">
        <v>464</v>
      </c>
      <c r="M36" s="59">
        <v>706</v>
      </c>
      <c r="N36" s="59">
        <v>1145</v>
      </c>
      <c r="O36" s="59">
        <v>1623</v>
      </c>
      <c r="P36" s="59">
        <v>2233</v>
      </c>
      <c r="Q36" s="59">
        <v>2975</v>
      </c>
      <c r="R36" s="59">
        <v>4770</v>
      </c>
      <c r="S36" s="59">
        <v>6021</v>
      </c>
      <c r="T36" s="59">
        <v>7745</v>
      </c>
      <c r="U36" s="59">
        <v>9528</v>
      </c>
      <c r="V36" s="59">
        <v>19318</v>
      </c>
    </row>
    <row r="38" spans="1:22">
      <c r="C38" s="58" t="s">
        <v>136</v>
      </c>
    </row>
    <row r="39" spans="1:22">
      <c r="C39" t="s">
        <v>135</v>
      </c>
      <c r="D39" s="48">
        <f t="shared" ref="D39:V39" si="0">D14+D21+D28+D35</f>
        <v>211747</v>
      </c>
      <c r="E39" s="48">
        <f t="shared" si="0"/>
        <v>561</v>
      </c>
      <c r="F39" s="48">
        <f t="shared" si="0"/>
        <v>57</v>
      </c>
      <c r="G39" s="48">
        <f t="shared" si="0"/>
        <v>80</v>
      </c>
      <c r="H39" s="48">
        <f t="shared" si="0"/>
        <v>327</v>
      </c>
      <c r="I39" s="48">
        <f t="shared" si="0"/>
        <v>552</v>
      </c>
      <c r="J39" s="48">
        <f t="shared" si="0"/>
        <v>847</v>
      </c>
      <c r="K39" s="48">
        <f t="shared" si="0"/>
        <v>1206</v>
      </c>
      <c r="L39" s="48">
        <f t="shared" si="0"/>
        <v>1620</v>
      </c>
      <c r="M39" s="48">
        <f t="shared" si="0"/>
        <v>2718</v>
      </c>
      <c r="N39" s="48">
        <f t="shared" si="0"/>
        <v>4141</v>
      </c>
      <c r="O39" s="48">
        <f t="shared" si="0"/>
        <v>5937</v>
      </c>
      <c r="P39" s="48">
        <f t="shared" si="0"/>
        <v>8281</v>
      </c>
      <c r="Q39" s="48">
        <f t="shared" si="0"/>
        <v>11574</v>
      </c>
      <c r="R39" s="48">
        <f t="shared" si="0"/>
        <v>17280</v>
      </c>
      <c r="S39" s="48">
        <f t="shared" si="0"/>
        <v>22282</v>
      </c>
      <c r="T39" s="48">
        <f t="shared" si="0"/>
        <v>29476</v>
      </c>
      <c r="U39" s="48">
        <f t="shared" si="0"/>
        <v>35794</v>
      </c>
      <c r="V39" s="48">
        <f t="shared" si="0"/>
        <v>69014</v>
      </c>
    </row>
    <row r="40" spans="1:22">
      <c r="C40" t="s">
        <v>134</v>
      </c>
      <c r="D40" s="48">
        <f t="shared" ref="D40:V40" si="1">D15+D22+D29+D36</f>
        <v>221455</v>
      </c>
      <c r="E40" s="48">
        <f t="shared" si="1"/>
        <v>924</v>
      </c>
      <c r="F40" s="48">
        <f t="shared" si="1"/>
        <v>84</v>
      </c>
      <c r="G40" s="48">
        <f t="shared" si="1"/>
        <v>104</v>
      </c>
      <c r="H40" s="48">
        <f t="shared" si="1"/>
        <v>370</v>
      </c>
      <c r="I40" s="48">
        <f t="shared" si="1"/>
        <v>617</v>
      </c>
      <c r="J40" s="48">
        <f t="shared" si="1"/>
        <v>938</v>
      </c>
      <c r="K40" s="48">
        <f t="shared" si="1"/>
        <v>1330</v>
      </c>
      <c r="L40" s="48">
        <f t="shared" si="1"/>
        <v>1769</v>
      </c>
      <c r="M40" s="48">
        <f t="shared" si="1"/>
        <v>2917</v>
      </c>
      <c r="N40" s="48">
        <f t="shared" si="1"/>
        <v>4399</v>
      </c>
      <c r="O40" s="48">
        <f t="shared" si="1"/>
        <v>6280</v>
      </c>
      <c r="P40" s="48">
        <f t="shared" si="1"/>
        <v>8697</v>
      </c>
      <c r="Q40" s="48">
        <f t="shared" si="1"/>
        <v>12133</v>
      </c>
      <c r="R40" s="48">
        <f t="shared" si="1"/>
        <v>18069</v>
      </c>
      <c r="S40" s="48">
        <f t="shared" si="1"/>
        <v>23108</v>
      </c>
      <c r="T40" s="48">
        <f t="shared" si="1"/>
        <v>30612</v>
      </c>
      <c r="U40" s="48">
        <f t="shared" si="1"/>
        <v>37140</v>
      </c>
      <c r="V40" s="48">
        <f t="shared" si="1"/>
        <v>71964</v>
      </c>
    </row>
    <row r="42" spans="1:22">
      <c r="A42" s="201" t="s">
        <v>133</v>
      </c>
      <c r="B42" s="201"/>
      <c r="C42" s="201"/>
      <c r="D42" s="201"/>
    </row>
    <row r="43" spans="1:22">
      <c r="C43" s="57">
        <v>2012</v>
      </c>
      <c r="D43" s="55">
        <f t="shared" ref="D43:V43" si="2">D14/D15</f>
        <v>0.96596100988404898</v>
      </c>
      <c r="E43" s="56">
        <f t="shared" si="2"/>
        <v>0.73622047244094491</v>
      </c>
      <c r="F43" s="56">
        <f t="shared" si="2"/>
        <v>0.78125</v>
      </c>
      <c r="G43" s="56">
        <f t="shared" si="2"/>
        <v>0.83333333333333337</v>
      </c>
      <c r="H43" s="56">
        <f t="shared" si="2"/>
        <v>0.8571428571428571</v>
      </c>
      <c r="I43" s="56">
        <f t="shared" si="2"/>
        <v>0.96296296296296291</v>
      </c>
      <c r="J43" s="56">
        <f t="shared" si="2"/>
        <v>0.93594306049822062</v>
      </c>
      <c r="K43" s="56">
        <f t="shared" si="2"/>
        <v>0.949438202247191</v>
      </c>
      <c r="L43" s="56">
        <f t="shared" si="2"/>
        <v>0.93156732891832228</v>
      </c>
      <c r="M43" s="56">
        <f t="shared" si="2"/>
        <v>0.9464285714285714</v>
      </c>
      <c r="N43" s="56">
        <f t="shared" si="2"/>
        <v>0.96089385474860334</v>
      </c>
      <c r="O43" s="56">
        <f t="shared" si="2"/>
        <v>0.95437017994858608</v>
      </c>
      <c r="P43" s="56">
        <f t="shared" si="2"/>
        <v>0.96411709159584513</v>
      </c>
      <c r="Q43" s="55">
        <f t="shared" si="2"/>
        <v>0.96574481458202388</v>
      </c>
      <c r="R43" s="55">
        <f t="shared" si="2"/>
        <v>0.9698434622467772</v>
      </c>
      <c r="S43" s="55">
        <f t="shared" si="2"/>
        <v>0.97133482990847864</v>
      </c>
      <c r="T43" s="55">
        <f t="shared" si="2"/>
        <v>0.96935860815372632</v>
      </c>
      <c r="U43" s="55">
        <f t="shared" si="2"/>
        <v>0.97048329549140444</v>
      </c>
      <c r="V43" s="55">
        <f t="shared" si="2"/>
        <v>0.96790193842645378</v>
      </c>
    </row>
    <row r="44" spans="1:22">
      <c r="C44" s="57">
        <v>2013</v>
      </c>
      <c r="D44" s="55">
        <f t="shared" ref="D44:V44" si="3">D21/D22</f>
        <v>0.96016453382084099</v>
      </c>
      <c r="E44" s="56">
        <f t="shared" si="3"/>
        <v>0.56194690265486724</v>
      </c>
      <c r="F44" s="56">
        <f t="shared" si="3"/>
        <v>0.7142857142857143</v>
      </c>
      <c r="G44" s="56">
        <f t="shared" si="3"/>
        <v>0.7931034482758621</v>
      </c>
      <c r="H44" s="56">
        <f t="shared" si="3"/>
        <v>0.89565217391304353</v>
      </c>
      <c r="I44" s="56">
        <f t="shared" si="3"/>
        <v>0.92</v>
      </c>
      <c r="J44" s="56">
        <f t="shared" si="3"/>
        <v>0.91162790697674423</v>
      </c>
      <c r="K44" s="56">
        <f t="shared" si="3"/>
        <v>0.9088235294117647</v>
      </c>
      <c r="L44" s="56">
        <f t="shared" si="3"/>
        <v>0.9282407407407407</v>
      </c>
      <c r="M44" s="56">
        <f t="shared" si="3"/>
        <v>0.95257452574525747</v>
      </c>
      <c r="N44" s="56">
        <f t="shared" si="3"/>
        <v>0.94485294117647056</v>
      </c>
      <c r="O44" s="56">
        <f t="shared" si="3"/>
        <v>0.94943109987357777</v>
      </c>
      <c r="P44" s="56">
        <f t="shared" si="3"/>
        <v>0.95381801554641066</v>
      </c>
      <c r="Q44" s="55">
        <f t="shared" si="3"/>
        <v>0.96274118429807054</v>
      </c>
      <c r="R44" s="55">
        <f t="shared" si="3"/>
        <v>0.96138392857142863</v>
      </c>
      <c r="S44" s="55">
        <f t="shared" si="3"/>
        <v>0.96586555207244862</v>
      </c>
      <c r="T44" s="55">
        <f t="shared" si="3"/>
        <v>0.96570752857705955</v>
      </c>
      <c r="U44" s="55">
        <f t="shared" si="3"/>
        <v>0.96941099902375527</v>
      </c>
      <c r="V44" s="55">
        <f t="shared" si="3"/>
        <v>0.96205637338810912</v>
      </c>
    </row>
    <row r="45" spans="1:22">
      <c r="C45" s="57">
        <v>2014</v>
      </c>
      <c r="D45" s="55">
        <f t="shared" ref="D45:V45" si="4">D28/D29</f>
        <v>0.95215619757001424</v>
      </c>
      <c r="E45" s="56">
        <f t="shared" si="4"/>
        <v>0.5622317596566524</v>
      </c>
      <c r="F45" s="56">
        <f t="shared" si="4"/>
        <v>0.60869565217391308</v>
      </c>
      <c r="G45" s="56">
        <f t="shared" si="4"/>
        <v>0.71875</v>
      </c>
      <c r="H45" s="56">
        <f t="shared" si="4"/>
        <v>0.83950617283950613</v>
      </c>
      <c r="I45" s="56">
        <f t="shared" si="4"/>
        <v>0.82352941176470584</v>
      </c>
      <c r="J45" s="56">
        <f t="shared" si="4"/>
        <v>0.86057692307692313</v>
      </c>
      <c r="K45" s="56">
        <f t="shared" si="4"/>
        <v>0.93214285714285716</v>
      </c>
      <c r="L45" s="56">
        <f t="shared" si="4"/>
        <v>0.9</v>
      </c>
      <c r="M45" s="56">
        <f t="shared" si="4"/>
        <v>0.91006711409395968</v>
      </c>
      <c r="N45" s="56">
        <f t="shared" si="4"/>
        <v>0.93315018315018317</v>
      </c>
      <c r="O45" s="56">
        <f t="shared" si="4"/>
        <v>0.9427254772876893</v>
      </c>
      <c r="P45" s="56">
        <f t="shared" si="4"/>
        <v>0.94349235757295047</v>
      </c>
      <c r="Q45" s="55">
        <f t="shared" si="4"/>
        <v>0.95117845117845112</v>
      </c>
      <c r="R45" s="55">
        <f t="shared" si="4"/>
        <v>0.9521787709497207</v>
      </c>
      <c r="S45" s="55">
        <f t="shared" si="4"/>
        <v>0.95858840475333096</v>
      </c>
      <c r="T45" s="55">
        <f t="shared" si="4"/>
        <v>0.96425734710087374</v>
      </c>
      <c r="U45" s="55">
        <f t="shared" si="4"/>
        <v>0.95898950131233596</v>
      </c>
      <c r="V45" s="55">
        <f t="shared" si="4"/>
        <v>0.95682593856655285</v>
      </c>
    </row>
    <row r="46" spans="1:22">
      <c r="C46" s="57">
        <v>2015</v>
      </c>
      <c r="D46" s="55">
        <f t="shared" ref="D46:V46" si="5">D35/D36</f>
        <v>0.94678615467444727</v>
      </c>
      <c r="E46" s="56">
        <f t="shared" si="5"/>
        <v>0.54976303317535546</v>
      </c>
      <c r="F46" s="56">
        <f t="shared" si="5"/>
        <v>0.53333333333333333</v>
      </c>
      <c r="G46" s="56">
        <f t="shared" si="5"/>
        <v>0.73684210526315785</v>
      </c>
      <c r="H46" s="56">
        <f t="shared" si="5"/>
        <v>0.93975903614457834</v>
      </c>
      <c r="I46" s="56">
        <f t="shared" si="5"/>
        <v>0.87407407407407411</v>
      </c>
      <c r="J46" s="56">
        <f t="shared" si="5"/>
        <v>0.89316239316239321</v>
      </c>
      <c r="K46" s="56">
        <f t="shared" si="5"/>
        <v>0.84180790960451979</v>
      </c>
      <c r="L46" s="56">
        <f t="shared" si="5"/>
        <v>0.90301724137931039</v>
      </c>
      <c r="M46" s="56">
        <f t="shared" si="5"/>
        <v>0.9178470254957507</v>
      </c>
      <c r="N46" s="56">
        <f t="shared" si="5"/>
        <v>0.92751091703056765</v>
      </c>
      <c r="O46" s="56">
        <f t="shared" si="5"/>
        <v>0.93530499075785578</v>
      </c>
      <c r="P46" s="56">
        <f t="shared" si="5"/>
        <v>0.94760412001791317</v>
      </c>
      <c r="Q46" s="55">
        <f t="shared" si="5"/>
        <v>0.93512605042016805</v>
      </c>
      <c r="R46" s="55">
        <f t="shared" si="5"/>
        <v>0.94318658280922429</v>
      </c>
      <c r="S46" s="55">
        <f t="shared" si="5"/>
        <v>0.96113602391629294</v>
      </c>
      <c r="T46" s="55">
        <f t="shared" si="5"/>
        <v>0.95235635894125237</v>
      </c>
      <c r="U46" s="55">
        <f t="shared" si="5"/>
        <v>0.95633921074727124</v>
      </c>
      <c r="V46" s="55">
        <f t="shared" si="5"/>
        <v>0.95015011905994406</v>
      </c>
    </row>
    <row r="47" spans="1:22">
      <c r="C47" s="57"/>
      <c r="D47" s="55"/>
      <c r="E47" s="56"/>
      <c r="F47" s="56"/>
      <c r="G47" s="56"/>
      <c r="H47" s="56"/>
      <c r="I47" s="56"/>
      <c r="J47" s="56"/>
      <c r="K47" s="56"/>
      <c r="L47" s="56"/>
      <c r="M47" s="56"/>
      <c r="N47" s="56"/>
      <c r="O47" s="56"/>
      <c r="P47" s="56"/>
      <c r="Q47" s="55"/>
      <c r="R47" s="55"/>
      <c r="S47" s="55"/>
      <c r="T47" s="55"/>
      <c r="U47" s="55"/>
      <c r="V47" s="55"/>
    </row>
    <row r="48" spans="1:22">
      <c r="C48" s="57" t="s">
        <v>132</v>
      </c>
      <c r="D48" s="55">
        <f t="shared" ref="D48:V48" si="6">D39/D40</f>
        <v>0.95616265155449187</v>
      </c>
      <c r="E48" s="56">
        <f t="shared" si="6"/>
        <v>0.6071428571428571</v>
      </c>
      <c r="F48" s="56">
        <f t="shared" si="6"/>
        <v>0.6785714285714286</v>
      </c>
      <c r="G48" s="56">
        <f t="shared" si="6"/>
        <v>0.76923076923076927</v>
      </c>
      <c r="H48" s="56">
        <f t="shared" si="6"/>
        <v>0.88378378378378375</v>
      </c>
      <c r="I48" s="56">
        <f t="shared" si="6"/>
        <v>0.89465153970826583</v>
      </c>
      <c r="J48" s="56">
        <f t="shared" si="6"/>
        <v>0.90298507462686572</v>
      </c>
      <c r="K48" s="56">
        <f t="shared" si="6"/>
        <v>0.90676691729323311</v>
      </c>
      <c r="L48" s="56">
        <f t="shared" si="6"/>
        <v>0.91577162238552856</v>
      </c>
      <c r="M48" s="56">
        <f t="shared" si="6"/>
        <v>0.93177922523140211</v>
      </c>
      <c r="N48" s="56">
        <f t="shared" si="6"/>
        <v>0.94135030688792909</v>
      </c>
      <c r="O48" s="56">
        <f t="shared" si="6"/>
        <v>0.94538216560509558</v>
      </c>
      <c r="P48" s="56">
        <f t="shared" si="6"/>
        <v>0.95216741405082217</v>
      </c>
      <c r="Q48" s="55">
        <f t="shared" si="6"/>
        <v>0.95392730569521145</v>
      </c>
      <c r="R48" s="55">
        <f t="shared" si="6"/>
        <v>0.95633405279760919</v>
      </c>
      <c r="S48" s="55">
        <f t="shared" si="6"/>
        <v>0.9642548035312446</v>
      </c>
      <c r="T48" s="55">
        <f t="shared" si="6"/>
        <v>0.96289036978962494</v>
      </c>
      <c r="U48" s="55">
        <f t="shared" si="6"/>
        <v>0.96375875067312866</v>
      </c>
      <c r="V48" s="55">
        <f t="shared" si="6"/>
        <v>0.95900728141848701</v>
      </c>
    </row>
    <row r="50" spans="1:3">
      <c r="A50" s="202" t="s">
        <v>3</v>
      </c>
      <c r="B50" s="202"/>
      <c r="C50" s="202"/>
    </row>
  </sheetData>
  <mergeCells count="31">
    <mergeCell ref="O1:Q1"/>
    <mergeCell ref="A11:D11"/>
    <mergeCell ref="A18:D18"/>
    <mergeCell ref="A25:D25"/>
    <mergeCell ref="A32:D32"/>
    <mergeCell ref="A50:C50"/>
    <mergeCell ref="A42:D42"/>
    <mergeCell ref="A5:C5"/>
    <mergeCell ref="D5:D8"/>
    <mergeCell ref="E5:V5"/>
    <mergeCell ref="A3:E3"/>
    <mergeCell ref="A6:C8"/>
    <mergeCell ref="E6:E8"/>
    <mergeCell ref="F6:F8"/>
    <mergeCell ref="G6:G8"/>
    <mergeCell ref="H6:H8"/>
    <mergeCell ref="I6:I8"/>
    <mergeCell ref="J6:J8"/>
    <mergeCell ref="K6:K8"/>
    <mergeCell ref="L6:L8"/>
    <mergeCell ref="M6:M8"/>
    <mergeCell ref="A1:M1"/>
    <mergeCell ref="S6:S8"/>
    <mergeCell ref="T6:T8"/>
    <mergeCell ref="U6:U8"/>
    <mergeCell ref="V6:V8"/>
    <mergeCell ref="N6:N8"/>
    <mergeCell ref="O6:O8"/>
    <mergeCell ref="P6:P8"/>
    <mergeCell ref="Q6:Q8"/>
    <mergeCell ref="R6:R8"/>
  </mergeCells>
  <hyperlinks>
    <hyperlink ref="O1" location="Contents!A1" display="back to contents"/>
  </hyperlinks>
  <pageMargins left="0.25" right="0.25" top="0.75" bottom="0.75" header="0.3" footer="0.3"/>
  <pageSetup paperSize="9" scale="7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showGridLines="0" zoomScaleNormal="100" workbookViewId="0">
      <selection sqref="A1:H1"/>
    </sheetView>
  </sheetViews>
  <sheetFormatPr defaultRowHeight="12.75"/>
  <cols>
    <col min="1" max="1" width="30.140625" style="2" customWidth="1"/>
    <col min="2" max="2" width="5.5703125" style="1" bestFit="1" customWidth="1"/>
    <col min="3" max="3" width="18.28515625" style="31" bestFit="1" customWidth="1"/>
    <col min="4" max="4" width="17" style="31" bestFit="1" customWidth="1"/>
    <col min="5" max="5" width="11.5703125" style="31" bestFit="1" customWidth="1"/>
    <col min="6" max="6" width="13.140625" style="31" bestFit="1" customWidth="1"/>
    <col min="7" max="7" width="16.140625" style="31" bestFit="1" customWidth="1"/>
    <col min="8" max="8" width="18.5703125" style="31" bestFit="1" customWidth="1"/>
    <col min="9" max="9" width="2" style="1" customWidth="1"/>
    <col min="10" max="16384" width="9.140625" style="1"/>
  </cols>
  <sheetData>
    <row r="1" spans="1:12" ht="18" customHeight="1">
      <c r="A1" s="223" t="s">
        <v>198</v>
      </c>
      <c r="B1" s="223"/>
      <c r="C1" s="223"/>
      <c r="D1" s="223"/>
      <c r="E1" s="223"/>
      <c r="F1" s="223"/>
      <c r="G1" s="223"/>
      <c r="H1" s="223"/>
      <c r="K1" s="236" t="s">
        <v>443</v>
      </c>
      <c r="L1" s="236"/>
    </row>
    <row r="2" spans="1:12" ht="15" customHeight="1">
      <c r="A2" s="5"/>
    </row>
    <row r="3" spans="1:12">
      <c r="A3" s="171" t="s">
        <v>197</v>
      </c>
      <c r="B3" s="171"/>
      <c r="C3" s="171"/>
      <c r="D3" s="171"/>
      <c r="E3" s="171"/>
      <c r="F3" s="171"/>
      <c r="G3" s="171"/>
      <c r="H3" s="171"/>
    </row>
    <row r="4" spans="1:12">
      <c r="A4" s="171"/>
      <c r="B4" s="171"/>
      <c r="C4" s="171"/>
      <c r="D4" s="171"/>
      <c r="E4" s="171"/>
      <c r="F4" s="171"/>
      <c r="G4" s="171"/>
      <c r="H4" s="171"/>
    </row>
    <row r="5" spans="1:12">
      <c r="A5" s="75"/>
      <c r="B5" s="75"/>
      <c r="C5" s="75"/>
      <c r="D5" s="75"/>
      <c r="E5" s="75"/>
      <c r="F5" s="75"/>
      <c r="G5" s="75"/>
      <c r="H5" s="75"/>
    </row>
    <row r="6" spans="1:12" ht="12.75" customHeight="1">
      <c r="A6" s="5"/>
      <c r="B6" s="203" t="s">
        <v>196</v>
      </c>
      <c r="C6" s="203"/>
      <c r="D6" s="203"/>
      <c r="E6" s="203"/>
      <c r="F6" s="203"/>
      <c r="G6" s="203"/>
      <c r="H6" s="203"/>
    </row>
    <row r="7" spans="1:12">
      <c r="A7" s="5"/>
      <c r="B7" s="4" t="s">
        <v>110</v>
      </c>
      <c r="C7" s="154" t="s">
        <v>24</v>
      </c>
      <c r="D7" s="154" t="s">
        <v>22</v>
      </c>
      <c r="E7" s="3" t="s">
        <v>16</v>
      </c>
      <c r="F7" s="3" t="s">
        <v>13</v>
      </c>
      <c r="G7" s="154" t="s">
        <v>10</v>
      </c>
      <c r="H7" s="3" t="s">
        <v>83</v>
      </c>
    </row>
    <row r="8" spans="1:12">
      <c r="A8" s="5"/>
      <c r="B8" s="4"/>
      <c r="C8" s="154"/>
      <c r="D8" s="154"/>
      <c r="E8" s="3"/>
      <c r="F8" s="3"/>
      <c r="G8" s="154"/>
      <c r="H8" s="3"/>
    </row>
    <row r="9" spans="1:12">
      <c r="A9" s="5"/>
      <c r="B9" s="4"/>
      <c r="C9" s="3"/>
      <c r="D9" s="3"/>
      <c r="E9" s="3"/>
      <c r="F9" s="3"/>
      <c r="G9" s="3"/>
      <c r="H9" s="3"/>
    </row>
    <row r="10" spans="1:12">
      <c r="A10" s="5" t="s">
        <v>87</v>
      </c>
      <c r="B10" s="74">
        <v>1475</v>
      </c>
      <c r="C10" s="14">
        <v>1367</v>
      </c>
      <c r="D10" s="14">
        <v>36</v>
      </c>
      <c r="E10" s="14">
        <v>38</v>
      </c>
      <c r="F10" s="14">
        <v>10</v>
      </c>
      <c r="G10" s="14">
        <v>5</v>
      </c>
      <c r="H10" s="14">
        <v>19</v>
      </c>
    </row>
    <row r="11" spans="1:12">
      <c r="A11" s="5"/>
      <c r="B11" s="4"/>
      <c r="C11" s="3"/>
      <c r="D11" s="3"/>
      <c r="E11" s="3"/>
      <c r="F11" s="3"/>
      <c r="G11" s="3"/>
      <c r="H11" s="3"/>
    </row>
    <row r="12" spans="1:12">
      <c r="A12" s="146" t="s">
        <v>195</v>
      </c>
      <c r="B12" s="146"/>
      <c r="C12" s="146"/>
      <c r="D12" s="3"/>
      <c r="E12" s="3"/>
      <c r="F12" s="3"/>
      <c r="G12" s="3"/>
      <c r="H12" s="3"/>
    </row>
    <row r="13" spans="1:12">
      <c r="A13" s="5"/>
    </row>
    <row r="14" spans="1:12">
      <c r="A14" s="5" t="s">
        <v>194</v>
      </c>
      <c r="B14" s="74">
        <v>67</v>
      </c>
      <c r="C14" s="14">
        <v>65</v>
      </c>
      <c r="D14" s="14" t="s">
        <v>6</v>
      </c>
      <c r="E14" s="14" t="s">
        <v>6</v>
      </c>
      <c r="F14" s="14" t="s">
        <v>6</v>
      </c>
      <c r="G14" s="14" t="s">
        <v>6</v>
      </c>
      <c r="H14" s="14">
        <v>2</v>
      </c>
    </row>
    <row r="15" spans="1:12">
      <c r="A15" s="5" t="s">
        <v>193</v>
      </c>
      <c r="B15" s="74">
        <v>19</v>
      </c>
      <c r="C15" s="14">
        <v>19</v>
      </c>
      <c r="D15" s="14" t="s">
        <v>6</v>
      </c>
      <c r="E15" s="14" t="s">
        <v>6</v>
      </c>
      <c r="F15" s="14" t="s">
        <v>6</v>
      </c>
      <c r="G15" s="14" t="s">
        <v>6</v>
      </c>
      <c r="H15" s="14" t="s">
        <v>6</v>
      </c>
    </row>
    <row r="16" spans="1:12">
      <c r="A16" s="5" t="s">
        <v>192</v>
      </c>
      <c r="B16" s="74">
        <v>116</v>
      </c>
      <c r="C16" s="14">
        <v>114</v>
      </c>
      <c r="D16" s="14">
        <v>1</v>
      </c>
      <c r="E16" s="14" t="s">
        <v>6</v>
      </c>
      <c r="F16" s="14" t="s">
        <v>6</v>
      </c>
      <c r="G16" s="14">
        <v>1</v>
      </c>
      <c r="H16" s="14" t="s">
        <v>6</v>
      </c>
    </row>
    <row r="17" spans="1:8">
      <c r="A17" s="5" t="s">
        <v>191</v>
      </c>
      <c r="B17" s="74">
        <v>73</v>
      </c>
      <c r="C17" s="14">
        <v>72</v>
      </c>
      <c r="D17" s="14" t="s">
        <v>6</v>
      </c>
      <c r="E17" s="14">
        <v>1</v>
      </c>
      <c r="F17" s="14" t="s">
        <v>6</v>
      </c>
      <c r="G17" s="14" t="s">
        <v>6</v>
      </c>
      <c r="H17" s="14" t="s">
        <v>6</v>
      </c>
    </row>
    <row r="18" spans="1:8">
      <c r="A18" s="5" t="s">
        <v>190</v>
      </c>
      <c r="B18" s="74">
        <v>11</v>
      </c>
      <c r="C18" s="14">
        <v>11</v>
      </c>
      <c r="D18" s="14" t="s">
        <v>6</v>
      </c>
      <c r="E18" s="14" t="s">
        <v>6</v>
      </c>
      <c r="F18" s="14" t="s">
        <v>6</v>
      </c>
      <c r="G18" s="14" t="s">
        <v>6</v>
      </c>
      <c r="H18" s="14" t="s">
        <v>6</v>
      </c>
    </row>
    <row r="19" spans="1:8">
      <c r="A19" s="5" t="s">
        <v>189</v>
      </c>
      <c r="B19" s="74">
        <v>35</v>
      </c>
      <c r="C19" s="14">
        <v>35</v>
      </c>
      <c r="D19" s="14" t="s">
        <v>6</v>
      </c>
      <c r="E19" s="14" t="s">
        <v>6</v>
      </c>
      <c r="F19" s="14" t="s">
        <v>6</v>
      </c>
      <c r="G19" s="14" t="s">
        <v>6</v>
      </c>
      <c r="H19" s="14" t="s">
        <v>6</v>
      </c>
    </row>
    <row r="20" spans="1:8">
      <c r="A20" s="5" t="s">
        <v>188</v>
      </c>
      <c r="B20" s="74">
        <v>160</v>
      </c>
      <c r="C20" s="14">
        <v>160</v>
      </c>
      <c r="D20" s="14" t="s">
        <v>6</v>
      </c>
      <c r="E20" s="14" t="s">
        <v>6</v>
      </c>
      <c r="F20" s="14" t="s">
        <v>6</v>
      </c>
      <c r="G20" s="14" t="s">
        <v>6</v>
      </c>
      <c r="H20" s="14" t="s">
        <v>6</v>
      </c>
    </row>
    <row r="21" spans="1:8">
      <c r="A21" s="5" t="s">
        <v>187</v>
      </c>
      <c r="B21" s="74">
        <v>31</v>
      </c>
      <c r="C21" s="14">
        <v>30</v>
      </c>
      <c r="D21" s="14" t="s">
        <v>6</v>
      </c>
      <c r="E21" s="14" t="s">
        <v>6</v>
      </c>
      <c r="F21" s="14" t="s">
        <v>6</v>
      </c>
      <c r="G21" s="14" t="s">
        <v>6</v>
      </c>
      <c r="H21" s="14">
        <v>1</v>
      </c>
    </row>
    <row r="22" spans="1:8">
      <c r="A22" s="5" t="s">
        <v>186</v>
      </c>
      <c r="B22" s="74">
        <v>21</v>
      </c>
      <c r="C22" s="14">
        <v>21</v>
      </c>
      <c r="D22" s="14" t="s">
        <v>6</v>
      </c>
      <c r="E22" s="14" t="s">
        <v>6</v>
      </c>
      <c r="F22" s="14" t="s">
        <v>6</v>
      </c>
      <c r="G22" s="14" t="s">
        <v>6</v>
      </c>
      <c r="H22" s="14" t="s">
        <v>6</v>
      </c>
    </row>
    <row r="23" spans="1:8">
      <c r="A23" s="5" t="s">
        <v>185</v>
      </c>
      <c r="B23" s="74">
        <v>117</v>
      </c>
      <c r="C23" s="14">
        <v>116</v>
      </c>
      <c r="D23" s="14">
        <v>1</v>
      </c>
      <c r="E23" s="14" t="s">
        <v>6</v>
      </c>
      <c r="F23" s="14" t="s">
        <v>6</v>
      </c>
      <c r="G23" s="14" t="s">
        <v>6</v>
      </c>
      <c r="H23" s="14" t="s">
        <v>6</v>
      </c>
    </row>
    <row r="24" spans="1:8">
      <c r="A24" s="5" t="s">
        <v>184</v>
      </c>
      <c r="B24" s="74">
        <v>11</v>
      </c>
      <c r="C24" s="14">
        <v>11</v>
      </c>
      <c r="D24" s="14" t="s">
        <v>6</v>
      </c>
      <c r="E24" s="14" t="s">
        <v>6</v>
      </c>
      <c r="F24" s="14" t="s">
        <v>6</v>
      </c>
      <c r="G24" s="14" t="s">
        <v>6</v>
      </c>
      <c r="H24" s="14" t="s">
        <v>6</v>
      </c>
    </row>
    <row r="25" spans="1:8">
      <c r="A25" s="5" t="s">
        <v>183</v>
      </c>
      <c r="B25" s="74">
        <v>10</v>
      </c>
      <c r="C25" s="14">
        <v>9</v>
      </c>
      <c r="D25" s="14" t="s">
        <v>6</v>
      </c>
      <c r="E25" s="14">
        <v>1</v>
      </c>
      <c r="F25" s="14" t="s">
        <v>6</v>
      </c>
      <c r="G25" s="14" t="s">
        <v>6</v>
      </c>
      <c r="H25" s="14" t="s">
        <v>6</v>
      </c>
    </row>
    <row r="26" spans="1:8">
      <c r="A26" s="5" t="s">
        <v>182</v>
      </c>
      <c r="B26" s="74">
        <v>12</v>
      </c>
      <c r="C26" s="14">
        <v>12</v>
      </c>
      <c r="D26" s="14" t="s">
        <v>6</v>
      </c>
      <c r="E26" s="14" t="s">
        <v>6</v>
      </c>
      <c r="F26" s="14" t="s">
        <v>6</v>
      </c>
      <c r="G26" s="14" t="s">
        <v>6</v>
      </c>
      <c r="H26" s="14" t="s">
        <v>6</v>
      </c>
    </row>
    <row r="27" spans="1:8">
      <c r="A27" s="5" t="s">
        <v>181</v>
      </c>
      <c r="B27" s="74">
        <v>129</v>
      </c>
      <c r="C27" s="14">
        <v>127</v>
      </c>
      <c r="D27" s="14">
        <v>2</v>
      </c>
      <c r="E27" s="14" t="s">
        <v>6</v>
      </c>
      <c r="F27" s="14" t="s">
        <v>6</v>
      </c>
      <c r="G27" s="14" t="s">
        <v>6</v>
      </c>
      <c r="H27" s="14" t="s">
        <v>6</v>
      </c>
    </row>
    <row r="28" spans="1:8">
      <c r="A28" s="5" t="s">
        <v>180</v>
      </c>
      <c r="B28" s="74">
        <v>10</v>
      </c>
      <c r="C28" s="14">
        <v>10</v>
      </c>
      <c r="D28" s="14" t="s">
        <v>6</v>
      </c>
      <c r="E28" s="14" t="s">
        <v>6</v>
      </c>
      <c r="F28" s="14" t="s">
        <v>6</v>
      </c>
      <c r="G28" s="14" t="s">
        <v>6</v>
      </c>
      <c r="H28" s="14" t="s">
        <v>6</v>
      </c>
    </row>
    <row r="29" spans="1:8">
      <c r="A29" s="5" t="s">
        <v>179</v>
      </c>
      <c r="B29" s="74">
        <v>12</v>
      </c>
      <c r="C29" s="14">
        <v>12</v>
      </c>
      <c r="D29" s="14" t="s">
        <v>6</v>
      </c>
      <c r="E29" s="14" t="s">
        <v>6</v>
      </c>
      <c r="F29" s="14" t="s">
        <v>6</v>
      </c>
      <c r="G29" s="14" t="s">
        <v>6</v>
      </c>
      <c r="H29" s="14" t="s">
        <v>6</v>
      </c>
    </row>
    <row r="30" spans="1:8">
      <c r="A30" s="5" t="s">
        <v>178</v>
      </c>
      <c r="B30" s="74">
        <v>11</v>
      </c>
      <c r="C30" s="14">
        <v>11</v>
      </c>
      <c r="D30" s="14" t="s">
        <v>6</v>
      </c>
      <c r="E30" s="14" t="s">
        <v>6</v>
      </c>
      <c r="F30" s="14" t="s">
        <v>6</v>
      </c>
      <c r="G30" s="14" t="s">
        <v>6</v>
      </c>
      <c r="H30" s="14" t="s">
        <v>6</v>
      </c>
    </row>
    <row r="31" spans="1:8">
      <c r="A31" s="5" t="s">
        <v>177</v>
      </c>
      <c r="B31" s="74">
        <v>10</v>
      </c>
      <c r="C31" s="14">
        <v>10</v>
      </c>
      <c r="D31" s="14" t="s">
        <v>6</v>
      </c>
      <c r="E31" s="14" t="s">
        <v>6</v>
      </c>
      <c r="F31" s="14" t="s">
        <v>6</v>
      </c>
      <c r="G31" s="14" t="s">
        <v>6</v>
      </c>
      <c r="H31" s="14" t="s">
        <v>6</v>
      </c>
    </row>
    <row r="32" spans="1:8">
      <c r="A32" s="5" t="s">
        <v>176</v>
      </c>
      <c r="B32" s="74">
        <v>40</v>
      </c>
      <c r="C32" s="14">
        <v>40</v>
      </c>
      <c r="D32" s="14" t="s">
        <v>6</v>
      </c>
      <c r="E32" s="14" t="s">
        <v>6</v>
      </c>
      <c r="F32" s="14" t="s">
        <v>6</v>
      </c>
      <c r="G32" s="14" t="s">
        <v>6</v>
      </c>
      <c r="H32" s="14" t="s">
        <v>6</v>
      </c>
    </row>
    <row r="33" spans="1:8">
      <c r="A33" s="5" t="s">
        <v>175</v>
      </c>
      <c r="B33" s="74">
        <v>22</v>
      </c>
      <c r="C33" s="14">
        <v>20</v>
      </c>
      <c r="D33" s="14" t="s">
        <v>6</v>
      </c>
      <c r="E33" s="14" t="s">
        <v>6</v>
      </c>
      <c r="F33" s="14">
        <v>2</v>
      </c>
      <c r="G33" s="14" t="s">
        <v>6</v>
      </c>
      <c r="H33" s="14" t="s">
        <v>6</v>
      </c>
    </row>
    <row r="34" spans="1:8">
      <c r="A34" s="5" t="s">
        <v>174</v>
      </c>
      <c r="B34" s="74">
        <v>34</v>
      </c>
      <c r="C34" s="14">
        <v>34</v>
      </c>
      <c r="D34" s="14" t="s">
        <v>6</v>
      </c>
      <c r="E34" s="14" t="s">
        <v>6</v>
      </c>
      <c r="F34" s="14" t="s">
        <v>6</v>
      </c>
      <c r="G34" s="14" t="s">
        <v>6</v>
      </c>
      <c r="H34" s="14" t="s">
        <v>6</v>
      </c>
    </row>
    <row r="35" spans="1:8">
      <c r="A35" s="5" t="s">
        <v>173</v>
      </c>
      <c r="B35" s="74">
        <v>69</v>
      </c>
      <c r="C35" s="14">
        <v>69</v>
      </c>
      <c r="D35" s="14" t="s">
        <v>6</v>
      </c>
      <c r="E35" s="14" t="s">
        <v>6</v>
      </c>
      <c r="F35" s="14" t="s">
        <v>6</v>
      </c>
      <c r="G35" s="14" t="s">
        <v>6</v>
      </c>
      <c r="H35" s="14" t="s">
        <v>6</v>
      </c>
    </row>
    <row r="36" spans="1:8">
      <c r="A36" s="5" t="s">
        <v>172</v>
      </c>
      <c r="B36" s="74">
        <v>19</v>
      </c>
      <c r="C36" s="14">
        <v>19</v>
      </c>
      <c r="D36" s="14" t="s">
        <v>6</v>
      </c>
      <c r="E36" s="14" t="s">
        <v>6</v>
      </c>
      <c r="F36" s="14" t="s">
        <v>6</v>
      </c>
      <c r="G36" s="14" t="s">
        <v>6</v>
      </c>
      <c r="H36" s="14" t="s">
        <v>6</v>
      </c>
    </row>
    <row r="37" spans="1:8">
      <c r="A37" s="2" t="s">
        <v>171</v>
      </c>
      <c r="B37" s="73">
        <v>1039</v>
      </c>
      <c r="C37" s="73">
        <f t="shared" ref="C37:H37" si="0">SUM(C14:C36)</f>
        <v>1027</v>
      </c>
      <c r="D37" s="73">
        <f t="shared" si="0"/>
        <v>4</v>
      </c>
      <c r="E37" s="73">
        <f t="shared" si="0"/>
        <v>2</v>
      </c>
      <c r="F37" s="73">
        <f t="shared" si="0"/>
        <v>2</v>
      </c>
      <c r="G37" s="73">
        <f t="shared" si="0"/>
        <v>1</v>
      </c>
      <c r="H37" s="73">
        <f t="shared" si="0"/>
        <v>3</v>
      </c>
    </row>
    <row r="38" spans="1:8">
      <c r="B38" s="73"/>
      <c r="C38" s="15"/>
      <c r="D38" s="15"/>
      <c r="E38" s="15"/>
      <c r="F38" s="15"/>
      <c r="G38" s="15"/>
      <c r="H38" s="15"/>
    </row>
    <row r="39" spans="1:8">
      <c r="A39" s="2" t="s">
        <v>170</v>
      </c>
      <c r="B39" s="73">
        <f t="shared" ref="B39:H39" si="1">B10-B37</f>
        <v>436</v>
      </c>
      <c r="C39" s="73">
        <f t="shared" si="1"/>
        <v>340</v>
      </c>
      <c r="D39" s="73">
        <f t="shared" si="1"/>
        <v>32</v>
      </c>
      <c r="E39" s="73">
        <f t="shared" si="1"/>
        <v>36</v>
      </c>
      <c r="F39" s="73">
        <f t="shared" si="1"/>
        <v>8</v>
      </c>
      <c r="G39" s="73">
        <f t="shared" si="1"/>
        <v>4</v>
      </c>
      <c r="H39" s="73">
        <f t="shared" si="1"/>
        <v>16</v>
      </c>
    </row>
    <row r="41" spans="1:8">
      <c r="A41" s="146" t="s">
        <v>169</v>
      </c>
      <c r="B41" s="146"/>
    </row>
    <row r="42" spans="1:8" ht="11.25" customHeight="1">
      <c r="A42" s="166" t="s">
        <v>168</v>
      </c>
      <c r="B42" s="166"/>
      <c r="C42" s="166"/>
      <c r="D42" s="166"/>
      <c r="E42" s="166"/>
      <c r="F42" s="166"/>
      <c r="G42" s="166"/>
      <c r="H42" s="166"/>
    </row>
    <row r="43" spans="1:8">
      <c r="A43" s="166"/>
      <c r="B43" s="166"/>
      <c r="C43" s="166"/>
      <c r="D43" s="166"/>
      <c r="E43" s="166"/>
      <c r="F43" s="166"/>
      <c r="G43" s="166"/>
      <c r="H43" s="166"/>
    </row>
    <row r="44" spans="1:8">
      <c r="A44" s="166" t="s">
        <v>167</v>
      </c>
      <c r="B44" s="166"/>
      <c r="C44" s="166"/>
      <c r="D44" s="166"/>
      <c r="E44" s="166"/>
      <c r="F44" s="166"/>
      <c r="G44" s="166"/>
      <c r="H44" s="166"/>
    </row>
    <row r="45" spans="1:8">
      <c r="A45" s="166"/>
      <c r="B45" s="166"/>
      <c r="C45" s="166"/>
      <c r="D45" s="166"/>
      <c r="E45" s="166"/>
      <c r="F45" s="166"/>
      <c r="G45" s="166"/>
      <c r="H45" s="166"/>
    </row>
    <row r="46" spans="1:8">
      <c r="A46" s="166"/>
      <c r="B46" s="166"/>
      <c r="C46" s="166"/>
      <c r="D46" s="166"/>
      <c r="E46" s="166"/>
      <c r="F46" s="166"/>
      <c r="G46" s="166"/>
      <c r="H46" s="166"/>
    </row>
    <row r="47" spans="1:8">
      <c r="A47" s="72"/>
      <c r="B47" s="72"/>
      <c r="C47" s="72"/>
      <c r="D47" s="72"/>
      <c r="E47" s="72"/>
      <c r="F47" s="72"/>
      <c r="G47" s="72"/>
      <c r="H47" s="72"/>
    </row>
    <row r="48" spans="1:8">
      <c r="A48" s="161" t="s">
        <v>3</v>
      </c>
      <c r="B48" s="161"/>
      <c r="C48" s="72"/>
      <c r="D48" s="72"/>
      <c r="E48" s="72"/>
      <c r="F48" s="72"/>
      <c r="G48" s="72"/>
      <c r="H48" s="72"/>
    </row>
    <row r="49" spans="1:8">
      <c r="A49" s="72"/>
      <c r="B49" s="72"/>
      <c r="C49" s="72"/>
      <c r="D49" s="72"/>
      <c r="E49" s="72"/>
      <c r="F49" s="72"/>
      <c r="G49" s="72"/>
      <c r="H49" s="72"/>
    </row>
    <row r="50" spans="1:8">
      <c r="A50" s="1"/>
    </row>
    <row r="51" spans="1:8">
      <c r="A51" s="8"/>
    </row>
  </sheetData>
  <mergeCells count="12">
    <mergeCell ref="K1:L1"/>
    <mergeCell ref="A42:H43"/>
    <mergeCell ref="A44:H46"/>
    <mergeCell ref="A41:B41"/>
    <mergeCell ref="A48:B48"/>
    <mergeCell ref="A1:H1"/>
    <mergeCell ref="A3:H4"/>
    <mergeCell ref="A12:C12"/>
    <mergeCell ref="C7:C8"/>
    <mergeCell ref="D7:D8"/>
    <mergeCell ref="G7:G8"/>
    <mergeCell ref="B6:H6"/>
  </mergeCells>
  <hyperlinks>
    <hyperlink ref="K1" location="Contents!A1" display="back to contents"/>
  </hyperlinks>
  <pageMargins left="0.23622047244094491" right="0.23622047244094491" top="0.74803149606299213" bottom="0.74803149606299213" header="0.31496062992125984" footer="0.31496062992125984"/>
  <pageSetup paperSize="9" scale="7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showGridLines="0" zoomScaleNormal="100" workbookViewId="0">
      <selection sqref="A1:H1"/>
    </sheetView>
  </sheetViews>
  <sheetFormatPr defaultRowHeight="12.75"/>
  <cols>
    <col min="1" max="1" width="27" style="2" customWidth="1"/>
    <col min="2" max="2" width="7.42578125" style="1" customWidth="1"/>
    <col min="3" max="3" width="8.7109375" style="31" customWidth="1"/>
    <col min="4" max="5" width="6.7109375" style="31" customWidth="1"/>
    <col min="6" max="6" width="7.7109375" style="31" customWidth="1"/>
    <col min="7" max="8" width="6.7109375" style="31" customWidth="1"/>
    <col min="9" max="9" width="7.7109375" style="31" customWidth="1"/>
    <col min="10" max="10" width="9.7109375" style="31" customWidth="1"/>
    <col min="11" max="11" width="8.7109375" style="31" customWidth="1"/>
    <col min="12" max="12" width="11.7109375" style="31" customWidth="1"/>
    <col min="13" max="13" width="8.7109375" style="31" customWidth="1"/>
    <col min="14" max="14" width="6.7109375" style="31" customWidth="1"/>
    <col min="15" max="15" width="8.7109375" style="31" customWidth="1"/>
    <col min="16" max="16" width="6.7109375" style="31" customWidth="1"/>
    <col min="17" max="17" width="9.7109375" style="31" customWidth="1"/>
    <col min="18" max="18" width="8.7109375" style="31" customWidth="1"/>
    <col min="19" max="20" width="9.140625" style="1"/>
    <col min="21" max="21" width="6.7109375" style="1" customWidth="1"/>
    <col min="22" max="22" width="2.28515625" style="1" customWidth="1"/>
    <col min="23" max="16384" width="9.140625" style="1"/>
  </cols>
  <sheetData>
    <row r="1" spans="1:21" ht="18" customHeight="1">
      <c r="A1" s="223" t="s">
        <v>212</v>
      </c>
      <c r="B1" s="223"/>
      <c r="C1" s="223"/>
      <c r="D1" s="223"/>
      <c r="E1" s="223"/>
      <c r="F1" s="223"/>
      <c r="G1" s="223"/>
      <c r="H1" s="223"/>
      <c r="I1" s="140"/>
      <c r="J1" s="239" t="s">
        <v>443</v>
      </c>
      <c r="K1" s="239"/>
    </row>
    <row r="2" spans="1:21" ht="15" customHeight="1">
      <c r="A2" s="25"/>
    </row>
    <row r="3" spans="1:21" ht="12.75" customHeight="1">
      <c r="A3" s="86" t="s">
        <v>211</v>
      </c>
      <c r="B3" s="86"/>
      <c r="C3" s="86"/>
      <c r="D3" s="86"/>
      <c r="E3" s="86"/>
      <c r="F3" s="86"/>
      <c r="G3" s="86"/>
      <c r="H3" s="86"/>
      <c r="I3" s="86"/>
      <c r="J3" s="85"/>
      <c r="K3" s="85"/>
      <c r="L3" s="85"/>
      <c r="M3" s="85"/>
      <c r="N3" s="85"/>
    </row>
    <row r="4" spans="1:21" ht="12.75" customHeight="1">
      <c r="A4" s="212" t="s">
        <v>210</v>
      </c>
      <c r="B4" s="212"/>
      <c r="C4" s="212"/>
      <c r="D4" s="212"/>
      <c r="E4" s="212"/>
      <c r="F4" s="212"/>
      <c r="G4" s="212"/>
      <c r="H4" s="212"/>
      <c r="I4" s="212"/>
      <c r="J4" s="137"/>
      <c r="K4" s="137"/>
      <c r="L4" s="137"/>
      <c r="M4" s="137"/>
      <c r="N4" s="137"/>
    </row>
    <row r="5" spans="1:21">
      <c r="A5" s="212"/>
      <c r="B5" s="212"/>
      <c r="C5" s="212"/>
      <c r="D5" s="212"/>
      <c r="E5" s="212"/>
      <c r="F5" s="212"/>
      <c r="G5" s="212"/>
      <c r="H5" s="212"/>
      <c r="I5" s="212"/>
      <c r="J5" s="85"/>
      <c r="K5" s="85"/>
      <c r="L5" s="85"/>
      <c r="M5" s="85"/>
      <c r="N5" s="85"/>
    </row>
    <row r="6" spans="1:21">
      <c r="A6" s="212" t="s">
        <v>209</v>
      </c>
      <c r="B6" s="212"/>
      <c r="C6" s="212"/>
      <c r="D6" s="212"/>
      <c r="E6" s="212"/>
      <c r="F6" s="212"/>
      <c r="G6" s="212"/>
      <c r="H6" s="212"/>
      <c r="I6" s="212"/>
      <c r="J6" s="85"/>
      <c r="K6" s="85"/>
      <c r="L6" s="85"/>
      <c r="M6" s="85"/>
      <c r="N6" s="85"/>
    </row>
    <row r="7" spans="1:21">
      <c r="A7" s="212" t="s">
        <v>208</v>
      </c>
      <c r="B7" s="212"/>
      <c r="C7" s="212"/>
      <c r="D7" s="212"/>
      <c r="E7" s="212"/>
      <c r="F7" s="212"/>
      <c r="G7" s="212"/>
      <c r="H7" s="212"/>
      <c r="I7" s="212"/>
      <c r="J7" s="85"/>
      <c r="K7" s="85"/>
      <c r="L7" s="85"/>
      <c r="M7" s="85"/>
      <c r="N7" s="85"/>
    </row>
    <row r="8" spans="1:21">
      <c r="A8" s="212" t="s">
        <v>207</v>
      </c>
      <c r="B8" s="212"/>
      <c r="C8" s="212"/>
      <c r="D8" s="212"/>
      <c r="E8" s="212"/>
      <c r="F8" s="212"/>
      <c r="G8" s="212"/>
      <c r="H8" s="212"/>
      <c r="I8" s="212"/>
      <c r="J8" s="85"/>
      <c r="K8" s="85"/>
      <c r="L8" s="85"/>
      <c r="M8" s="85"/>
      <c r="N8" s="85"/>
    </row>
    <row r="9" spans="1:21">
      <c r="A9" s="212" t="s">
        <v>206</v>
      </c>
      <c r="B9" s="212"/>
      <c r="C9" s="212"/>
      <c r="D9" s="212"/>
      <c r="E9" s="212"/>
      <c r="F9" s="212"/>
      <c r="G9" s="212"/>
      <c r="H9" s="212"/>
      <c r="I9" s="212"/>
      <c r="J9" s="85"/>
      <c r="K9" s="85"/>
      <c r="L9" s="85"/>
      <c r="M9" s="85"/>
      <c r="N9" s="85"/>
    </row>
    <row r="10" spans="1:21" s="137" customFormat="1" ht="12.75" customHeight="1">
      <c r="A10" s="212" t="s">
        <v>205</v>
      </c>
      <c r="B10" s="212"/>
      <c r="C10" s="212"/>
      <c r="D10" s="212"/>
      <c r="E10" s="212"/>
      <c r="F10" s="212"/>
      <c r="G10" s="212"/>
      <c r="H10" s="212"/>
      <c r="I10" s="212"/>
    </row>
    <row r="11" spans="1:21" s="137" customFormat="1">
      <c r="A11" s="212"/>
      <c r="B11" s="212"/>
      <c r="C11" s="212"/>
      <c r="D11" s="212"/>
      <c r="E11" s="212"/>
      <c r="F11" s="212"/>
      <c r="G11" s="212"/>
      <c r="H11" s="212"/>
      <c r="I11" s="212"/>
    </row>
    <row r="12" spans="1:21">
      <c r="A12" s="25"/>
      <c r="M12" s="84"/>
    </row>
    <row r="13" spans="1:21">
      <c r="A13" s="25"/>
    </row>
    <row r="14" spans="1:21">
      <c r="C14" s="209" t="s">
        <v>204</v>
      </c>
      <c r="D14" s="209"/>
    </row>
    <row r="15" spans="1:21">
      <c r="A15" s="1"/>
    </row>
    <row r="16" spans="1:21" ht="13.5" thickBot="1">
      <c r="B16" s="83" t="s">
        <v>110</v>
      </c>
      <c r="C16" s="82" t="s">
        <v>30</v>
      </c>
      <c r="D16" s="81"/>
      <c r="E16" s="81"/>
      <c r="F16" s="81"/>
      <c r="G16" s="81"/>
      <c r="H16" s="81"/>
      <c r="I16" s="21" t="s">
        <v>23</v>
      </c>
      <c r="J16" s="82" t="s">
        <v>21</v>
      </c>
      <c r="K16" s="81"/>
      <c r="L16" s="81"/>
      <c r="M16" s="81"/>
      <c r="N16" s="81"/>
      <c r="O16" s="20" t="s">
        <v>15</v>
      </c>
      <c r="P16" s="19"/>
      <c r="Q16" s="82" t="s">
        <v>42</v>
      </c>
      <c r="R16" s="81"/>
      <c r="S16" s="81"/>
      <c r="T16" s="20" t="s">
        <v>7</v>
      </c>
      <c r="U16" s="80"/>
    </row>
    <row r="17" spans="1:21">
      <c r="C17" s="79" t="s">
        <v>29</v>
      </c>
      <c r="D17" s="211" t="s">
        <v>28</v>
      </c>
      <c r="E17" s="3" t="s">
        <v>27</v>
      </c>
      <c r="F17" s="211" t="s">
        <v>26</v>
      </c>
      <c r="G17" s="3" t="s">
        <v>25</v>
      </c>
      <c r="H17" s="208" t="s">
        <v>24</v>
      </c>
      <c r="I17" s="210" t="s">
        <v>22</v>
      </c>
      <c r="J17" s="206" t="s">
        <v>40</v>
      </c>
      <c r="K17" s="207" t="s">
        <v>39</v>
      </c>
      <c r="L17" s="207" t="s">
        <v>38</v>
      </c>
      <c r="M17" s="207" t="s">
        <v>37</v>
      </c>
      <c r="N17" s="208" t="s">
        <v>16</v>
      </c>
      <c r="O17" s="204" t="s">
        <v>36</v>
      </c>
      <c r="P17" s="205" t="s">
        <v>13</v>
      </c>
      <c r="Q17" s="206" t="s">
        <v>35</v>
      </c>
      <c r="R17" s="207" t="s">
        <v>34</v>
      </c>
      <c r="S17" s="208" t="s">
        <v>10</v>
      </c>
      <c r="T17" s="204" t="s">
        <v>33</v>
      </c>
      <c r="U17" s="205" t="s">
        <v>7</v>
      </c>
    </row>
    <row r="18" spans="1:21">
      <c r="C18" s="17"/>
      <c r="D18" s="156"/>
      <c r="E18" s="3"/>
      <c r="F18" s="156"/>
      <c r="G18" s="3"/>
      <c r="H18" s="148"/>
      <c r="I18" s="147"/>
      <c r="J18" s="157"/>
      <c r="K18" s="154"/>
      <c r="L18" s="154"/>
      <c r="M18" s="154"/>
      <c r="N18" s="148"/>
      <c r="O18" s="157"/>
      <c r="P18" s="148"/>
      <c r="Q18" s="157"/>
      <c r="R18" s="154"/>
      <c r="S18" s="148"/>
      <c r="T18" s="157"/>
      <c r="U18" s="148"/>
    </row>
    <row r="19" spans="1:21">
      <c r="C19" s="18"/>
      <c r="D19" s="4"/>
      <c r="E19" s="4"/>
      <c r="F19" s="4"/>
      <c r="G19" s="4"/>
      <c r="H19" s="148"/>
      <c r="I19" s="147"/>
      <c r="J19" s="157"/>
      <c r="K19" s="154"/>
      <c r="L19" s="154"/>
      <c r="M19" s="154"/>
      <c r="N19" s="3"/>
      <c r="O19" s="157"/>
      <c r="P19" s="3"/>
      <c r="Q19" s="157"/>
      <c r="R19" s="154"/>
      <c r="S19" s="148"/>
      <c r="T19" s="157"/>
      <c r="U19" s="148"/>
    </row>
    <row r="20" spans="1:21">
      <c r="C20" s="18"/>
      <c r="D20" s="4"/>
      <c r="E20" s="4"/>
      <c r="F20" s="4"/>
      <c r="G20" s="4"/>
      <c r="H20" s="148"/>
      <c r="I20" s="147"/>
      <c r="J20" s="157"/>
      <c r="K20" s="154"/>
      <c r="L20" s="154"/>
      <c r="M20" s="154"/>
      <c r="N20" s="3"/>
      <c r="O20" s="157"/>
      <c r="P20" s="3"/>
      <c r="Q20" s="157"/>
      <c r="R20" s="154"/>
      <c r="S20" s="148"/>
      <c r="T20" s="157"/>
      <c r="U20" s="148"/>
    </row>
    <row r="21" spans="1:21">
      <c r="C21" s="18"/>
      <c r="D21" s="4"/>
      <c r="E21" s="4"/>
      <c r="F21" s="4"/>
      <c r="G21" s="4"/>
      <c r="H21" s="148"/>
      <c r="I21" s="147"/>
      <c r="J21" s="157"/>
      <c r="K21" s="154"/>
      <c r="L21" s="154"/>
      <c r="M21" s="154"/>
      <c r="N21" s="3"/>
      <c r="O21" s="157"/>
      <c r="P21" s="3"/>
      <c r="Q21" s="157"/>
      <c r="R21" s="154"/>
      <c r="S21" s="148"/>
      <c r="T21" s="157"/>
      <c r="U21" s="16"/>
    </row>
    <row r="22" spans="1:21">
      <c r="C22" s="18"/>
      <c r="D22" s="4"/>
      <c r="E22" s="4"/>
      <c r="F22" s="4"/>
      <c r="G22" s="4"/>
      <c r="H22" s="4"/>
      <c r="I22" s="147"/>
      <c r="J22" s="157"/>
      <c r="K22" s="154"/>
      <c r="L22" s="154"/>
      <c r="M22" s="154"/>
      <c r="N22" s="3"/>
      <c r="O22" s="157"/>
      <c r="P22" s="3"/>
      <c r="Q22" s="157"/>
      <c r="R22" s="154"/>
      <c r="S22" s="3"/>
      <c r="T22" s="157"/>
      <c r="U22" s="16"/>
    </row>
    <row r="24" spans="1:21">
      <c r="A24" s="5"/>
      <c r="C24" s="1"/>
      <c r="D24" s="1"/>
      <c r="E24" s="1"/>
      <c r="F24" s="1"/>
      <c r="G24" s="1"/>
      <c r="H24" s="1"/>
      <c r="I24" s="1"/>
      <c r="J24" s="1"/>
      <c r="K24" s="1"/>
      <c r="L24" s="1"/>
      <c r="M24" s="1"/>
      <c r="N24" s="1"/>
      <c r="O24" s="1"/>
      <c r="P24" s="1"/>
      <c r="Q24" s="1"/>
      <c r="R24" s="1"/>
    </row>
    <row r="25" spans="1:21">
      <c r="A25" s="5" t="s">
        <v>87</v>
      </c>
      <c r="B25" s="3">
        <v>919</v>
      </c>
      <c r="C25" s="3">
        <v>331</v>
      </c>
      <c r="D25" s="3">
        <v>254</v>
      </c>
      <c r="E25" s="3">
        <v>16</v>
      </c>
      <c r="F25" s="3" t="s">
        <v>6</v>
      </c>
      <c r="G25" s="3">
        <v>5</v>
      </c>
      <c r="H25" s="3">
        <v>265</v>
      </c>
      <c r="I25" s="3">
        <v>8</v>
      </c>
      <c r="J25" s="3" t="s">
        <v>6</v>
      </c>
      <c r="K25" s="3" t="s">
        <v>6</v>
      </c>
      <c r="L25" s="31" t="s">
        <v>6</v>
      </c>
      <c r="M25" s="3" t="s">
        <v>6</v>
      </c>
      <c r="N25" s="3">
        <v>15</v>
      </c>
      <c r="O25" s="3">
        <v>10</v>
      </c>
      <c r="P25" s="31" t="s">
        <v>6</v>
      </c>
      <c r="Q25" s="3" t="s">
        <v>6</v>
      </c>
      <c r="R25" s="3" t="s">
        <v>6</v>
      </c>
      <c r="S25" s="31" t="s">
        <v>6</v>
      </c>
      <c r="T25" s="3" t="s">
        <v>6</v>
      </c>
      <c r="U25" s="3">
        <v>5</v>
      </c>
    </row>
    <row r="26" spans="1:21">
      <c r="A26" s="5"/>
      <c r="C26" s="1"/>
      <c r="D26" s="1"/>
      <c r="E26" s="1"/>
      <c r="F26" s="1"/>
      <c r="G26" s="1"/>
      <c r="H26" s="1"/>
      <c r="I26" s="1"/>
      <c r="J26" s="1"/>
      <c r="K26" s="1"/>
      <c r="L26" s="1"/>
      <c r="M26" s="1"/>
      <c r="N26" s="1"/>
      <c r="O26" s="1"/>
      <c r="P26" s="1"/>
      <c r="Q26" s="1"/>
      <c r="R26" s="1"/>
    </row>
    <row r="27" spans="1:21">
      <c r="A27" s="209" t="s">
        <v>203</v>
      </c>
      <c r="B27" s="209"/>
      <c r="C27" s="209"/>
      <c r="D27" s="209"/>
      <c r="E27" s="209"/>
      <c r="F27" s="1"/>
      <c r="G27" s="1"/>
      <c r="H27" s="1"/>
      <c r="I27" s="1"/>
      <c r="J27" s="1"/>
      <c r="K27" s="1"/>
      <c r="L27" s="1"/>
      <c r="M27" s="1"/>
      <c r="N27" s="1"/>
      <c r="O27" s="1"/>
      <c r="P27" s="1"/>
      <c r="Q27" s="1"/>
      <c r="R27" s="1"/>
    </row>
    <row r="28" spans="1:21">
      <c r="A28" s="5"/>
      <c r="C28" s="1"/>
      <c r="D28" s="1"/>
      <c r="E28" s="1"/>
      <c r="F28" s="1"/>
      <c r="G28" s="1"/>
      <c r="H28" s="1"/>
      <c r="I28" s="1"/>
      <c r="J28" s="1"/>
      <c r="K28" s="1"/>
      <c r="L28" s="1"/>
      <c r="M28" s="1"/>
      <c r="N28" s="1"/>
      <c r="O28" s="1"/>
      <c r="P28" s="1"/>
      <c r="Q28" s="1"/>
      <c r="R28" s="1"/>
    </row>
    <row r="29" spans="1:21">
      <c r="A29" s="5" t="s">
        <v>24</v>
      </c>
      <c r="B29" s="3">
        <v>856</v>
      </c>
      <c r="C29" s="3">
        <v>320</v>
      </c>
      <c r="D29" s="3">
        <v>251</v>
      </c>
      <c r="E29" s="3">
        <v>16</v>
      </c>
      <c r="F29" s="3" t="s">
        <v>6</v>
      </c>
      <c r="G29" s="3">
        <v>4</v>
      </c>
      <c r="H29" s="77">
        <v>256</v>
      </c>
      <c r="I29" s="3" t="s">
        <v>6</v>
      </c>
      <c r="J29" s="3" t="s">
        <v>6</v>
      </c>
      <c r="K29" s="3" t="s">
        <v>6</v>
      </c>
      <c r="L29" s="31" t="s">
        <v>6</v>
      </c>
      <c r="M29" s="3" t="s">
        <v>6</v>
      </c>
      <c r="N29" s="3" t="s">
        <v>6</v>
      </c>
      <c r="O29" s="3" t="s">
        <v>6</v>
      </c>
      <c r="P29" s="31" t="s">
        <v>6</v>
      </c>
      <c r="Q29" s="3" t="s">
        <v>6</v>
      </c>
      <c r="R29" s="3" t="s">
        <v>6</v>
      </c>
      <c r="S29" s="31" t="s">
        <v>6</v>
      </c>
      <c r="T29" s="3" t="s">
        <v>6</v>
      </c>
      <c r="U29" s="3">
        <v>4</v>
      </c>
    </row>
    <row r="30" spans="1:21">
      <c r="A30" s="5" t="s">
        <v>22</v>
      </c>
      <c r="B30" s="3">
        <v>25</v>
      </c>
      <c r="C30" s="3">
        <v>7</v>
      </c>
      <c r="D30" s="3" t="s">
        <v>6</v>
      </c>
      <c r="E30" s="3" t="s">
        <v>6</v>
      </c>
      <c r="F30" s="3" t="s">
        <v>6</v>
      </c>
      <c r="G30" s="3" t="s">
        <v>6</v>
      </c>
      <c r="H30" s="3" t="s">
        <v>6</v>
      </c>
      <c r="I30" s="77">
        <v>5</v>
      </c>
      <c r="J30" s="3" t="s">
        <v>6</v>
      </c>
      <c r="K30" s="3" t="s">
        <v>6</v>
      </c>
      <c r="L30" s="31" t="s">
        <v>6</v>
      </c>
      <c r="M30" s="3" t="s">
        <v>6</v>
      </c>
      <c r="N30" s="3" t="s">
        <v>6</v>
      </c>
      <c r="O30" s="3" t="s">
        <v>6</v>
      </c>
      <c r="P30" s="31" t="s">
        <v>6</v>
      </c>
      <c r="Q30" s="3" t="s">
        <v>6</v>
      </c>
      <c r="R30" s="3" t="s">
        <v>6</v>
      </c>
      <c r="S30" s="31" t="s">
        <v>6</v>
      </c>
      <c r="T30" s="3" t="s">
        <v>6</v>
      </c>
      <c r="U30" s="3" t="s">
        <v>6</v>
      </c>
    </row>
    <row r="31" spans="1:21">
      <c r="A31" s="5" t="s">
        <v>16</v>
      </c>
      <c r="B31" s="3">
        <v>23</v>
      </c>
      <c r="C31" s="3" t="s">
        <v>6</v>
      </c>
      <c r="D31" s="3" t="s">
        <v>6</v>
      </c>
      <c r="E31" s="3" t="s">
        <v>6</v>
      </c>
      <c r="F31" s="3" t="s">
        <v>6</v>
      </c>
      <c r="G31" s="3" t="s">
        <v>6</v>
      </c>
      <c r="H31" s="3" t="s">
        <v>6</v>
      </c>
      <c r="I31" s="3" t="s">
        <v>6</v>
      </c>
      <c r="J31" s="3" t="s">
        <v>6</v>
      </c>
      <c r="K31" s="3" t="s">
        <v>6</v>
      </c>
      <c r="L31" s="31" t="s">
        <v>6</v>
      </c>
      <c r="M31" s="3" t="s">
        <v>6</v>
      </c>
      <c r="N31" s="77">
        <v>11</v>
      </c>
      <c r="O31" s="3" t="s">
        <v>6</v>
      </c>
      <c r="P31" s="31" t="s">
        <v>6</v>
      </c>
      <c r="Q31" s="3" t="s">
        <v>6</v>
      </c>
      <c r="R31" s="3" t="s">
        <v>6</v>
      </c>
      <c r="S31" s="31" t="s">
        <v>6</v>
      </c>
      <c r="T31" s="3" t="s">
        <v>6</v>
      </c>
      <c r="U31" s="3" t="s">
        <v>6</v>
      </c>
    </row>
    <row r="32" spans="1:21">
      <c r="A32" s="5" t="s">
        <v>202</v>
      </c>
      <c r="B32" s="3"/>
      <c r="C32" s="3"/>
      <c r="D32" s="3"/>
      <c r="E32" s="3"/>
      <c r="F32" s="3"/>
      <c r="G32" s="3"/>
      <c r="H32" s="3"/>
      <c r="I32" s="3"/>
      <c r="J32" s="3"/>
      <c r="K32" s="3"/>
      <c r="M32" s="3"/>
      <c r="N32" s="3"/>
      <c r="O32" s="3"/>
      <c r="P32" s="78"/>
      <c r="Q32" s="3"/>
      <c r="R32" s="3"/>
      <c r="S32" s="31"/>
      <c r="T32" s="3"/>
      <c r="U32" s="3"/>
    </row>
    <row r="33" spans="1:21">
      <c r="A33" s="5" t="s">
        <v>201</v>
      </c>
      <c r="B33" s="3"/>
      <c r="C33" s="3"/>
      <c r="D33" s="3"/>
      <c r="E33" s="3"/>
      <c r="F33" s="3"/>
      <c r="G33" s="3"/>
      <c r="H33" s="3"/>
      <c r="I33" s="3"/>
      <c r="J33" s="3"/>
      <c r="K33" s="3"/>
      <c r="M33" s="3"/>
      <c r="N33" s="3"/>
      <c r="O33" s="3"/>
      <c r="Q33" s="3"/>
      <c r="R33" s="3"/>
      <c r="S33" s="78"/>
      <c r="T33" s="3"/>
      <c r="U33" s="3"/>
    </row>
    <row r="34" spans="1:21">
      <c r="A34" s="5" t="s">
        <v>83</v>
      </c>
      <c r="B34" s="3">
        <v>9</v>
      </c>
      <c r="C34" s="3" t="s">
        <v>6</v>
      </c>
      <c r="D34" s="3" t="s">
        <v>6</v>
      </c>
      <c r="E34" s="3" t="s">
        <v>6</v>
      </c>
      <c r="F34" s="3" t="s">
        <v>6</v>
      </c>
      <c r="G34" s="3" t="s">
        <v>6</v>
      </c>
      <c r="H34" s="3">
        <v>5</v>
      </c>
      <c r="I34" s="3" t="s">
        <v>6</v>
      </c>
      <c r="J34" s="3" t="s">
        <v>6</v>
      </c>
      <c r="K34" s="3" t="s">
        <v>6</v>
      </c>
      <c r="L34" s="31" t="s">
        <v>6</v>
      </c>
      <c r="M34" s="3" t="s">
        <v>6</v>
      </c>
      <c r="N34" s="3" t="s">
        <v>6</v>
      </c>
      <c r="O34" s="3" t="s">
        <v>6</v>
      </c>
      <c r="P34" s="31" t="s">
        <v>6</v>
      </c>
      <c r="Q34" s="3" t="s">
        <v>6</v>
      </c>
      <c r="R34" s="3" t="s">
        <v>6</v>
      </c>
      <c r="S34" s="31" t="s">
        <v>6</v>
      </c>
      <c r="T34" s="3" t="s">
        <v>6</v>
      </c>
      <c r="U34" s="77" t="s">
        <v>6</v>
      </c>
    </row>
    <row r="35" spans="1:21">
      <c r="A35" s="25"/>
    </row>
    <row r="36" spans="1:21">
      <c r="A36" s="1"/>
    </row>
    <row r="37" spans="1:21" ht="12.75" customHeight="1">
      <c r="A37" s="76" t="s">
        <v>169</v>
      </c>
      <c r="C37" s="1"/>
      <c r="D37" s="1"/>
      <c r="E37" s="1"/>
      <c r="F37" s="1"/>
      <c r="G37" s="1"/>
      <c r="H37" s="1"/>
      <c r="I37" s="1"/>
      <c r="J37" s="1"/>
      <c r="K37" s="1"/>
      <c r="L37" s="1"/>
      <c r="M37" s="1"/>
      <c r="N37" s="1"/>
      <c r="O37" s="1"/>
      <c r="P37" s="1"/>
      <c r="Q37" s="1"/>
      <c r="R37" s="1"/>
    </row>
    <row r="38" spans="1:21" ht="12.75" customHeight="1">
      <c r="A38" s="7" t="s">
        <v>200</v>
      </c>
      <c r="C38" s="1"/>
      <c r="D38" s="1"/>
      <c r="E38" s="1"/>
      <c r="F38" s="1"/>
      <c r="G38" s="1"/>
      <c r="H38" s="1"/>
      <c r="I38" s="1"/>
      <c r="J38" s="1"/>
      <c r="K38" s="1"/>
      <c r="L38" s="1"/>
      <c r="M38" s="1"/>
      <c r="N38" s="1"/>
      <c r="O38" s="1"/>
      <c r="P38" s="1"/>
      <c r="Q38" s="1"/>
      <c r="R38" s="1"/>
    </row>
    <row r="39" spans="1:21">
      <c r="A39" s="160" t="s">
        <v>199</v>
      </c>
      <c r="B39" s="160"/>
      <c r="C39" s="160"/>
      <c r="D39" s="160"/>
      <c r="E39" s="160"/>
      <c r="F39" s="160"/>
      <c r="G39" s="160"/>
      <c r="H39" s="7"/>
      <c r="I39" s="7"/>
      <c r="J39" s="1"/>
      <c r="K39" s="1"/>
      <c r="L39" s="1"/>
      <c r="M39" s="1"/>
      <c r="N39" s="1"/>
      <c r="O39" s="1"/>
      <c r="P39" s="1"/>
      <c r="Q39" s="1"/>
      <c r="R39" s="1"/>
    </row>
    <row r="40" spans="1:21">
      <c r="A40" s="1"/>
      <c r="C40" s="1"/>
      <c r="D40" s="1"/>
      <c r="E40" s="1"/>
      <c r="F40" s="1"/>
      <c r="G40" s="1"/>
      <c r="H40" s="1"/>
      <c r="I40" s="1"/>
      <c r="J40" s="1"/>
      <c r="K40" s="1"/>
      <c r="L40" s="1"/>
      <c r="M40" s="1"/>
      <c r="N40" s="1"/>
      <c r="O40" s="1"/>
      <c r="P40" s="1"/>
      <c r="Q40" s="1"/>
      <c r="R40" s="1"/>
    </row>
    <row r="41" spans="1:21">
      <c r="A41" s="7" t="s">
        <v>3</v>
      </c>
      <c r="C41" s="1"/>
      <c r="D41" s="1"/>
      <c r="E41" s="1"/>
      <c r="F41" s="1"/>
      <c r="G41" s="1"/>
      <c r="H41" s="1"/>
      <c r="I41" s="1"/>
      <c r="J41" s="1"/>
      <c r="K41" s="1"/>
      <c r="L41" s="1"/>
      <c r="M41" s="1"/>
      <c r="N41" s="1"/>
      <c r="O41" s="1"/>
      <c r="P41" s="1"/>
      <c r="Q41" s="1"/>
      <c r="R41" s="1"/>
    </row>
    <row r="42" spans="1:21">
      <c r="A42" s="1"/>
      <c r="C42" s="1"/>
      <c r="D42" s="1"/>
      <c r="E42" s="1"/>
      <c r="F42" s="1"/>
      <c r="G42" s="1"/>
      <c r="H42" s="1"/>
      <c r="I42" s="1"/>
      <c r="J42" s="1"/>
      <c r="K42" s="1"/>
      <c r="L42" s="1"/>
      <c r="M42" s="1"/>
      <c r="N42" s="1"/>
      <c r="O42" s="1"/>
      <c r="P42" s="1"/>
      <c r="Q42" s="1"/>
      <c r="R42" s="1"/>
    </row>
    <row r="44" spans="1:21">
      <c r="A44" s="1"/>
      <c r="C44" s="1"/>
      <c r="D44" s="1"/>
      <c r="E44" s="1"/>
      <c r="F44" s="1"/>
      <c r="G44" s="1"/>
      <c r="H44" s="1"/>
      <c r="I44" s="1"/>
      <c r="J44" s="1"/>
      <c r="K44" s="1"/>
      <c r="L44" s="1"/>
      <c r="M44" s="1"/>
      <c r="N44" s="1"/>
      <c r="O44" s="1"/>
      <c r="P44" s="1"/>
      <c r="Q44" s="1"/>
      <c r="R44" s="1"/>
    </row>
    <row r="45" spans="1:21">
      <c r="A45" s="1"/>
      <c r="C45" s="1"/>
      <c r="D45" s="1"/>
      <c r="E45" s="1"/>
      <c r="F45" s="1"/>
      <c r="G45" s="1"/>
      <c r="H45" s="1"/>
      <c r="I45" s="1"/>
      <c r="J45" s="1"/>
      <c r="K45" s="1"/>
      <c r="L45" s="1"/>
      <c r="M45" s="1"/>
      <c r="N45" s="1"/>
      <c r="O45" s="1"/>
      <c r="P45" s="1"/>
      <c r="Q45" s="1"/>
      <c r="R45" s="1"/>
    </row>
    <row r="46" spans="1:21">
      <c r="A46" s="1"/>
      <c r="C46" s="1"/>
      <c r="D46" s="1"/>
      <c r="E46" s="1"/>
      <c r="F46" s="1"/>
      <c r="G46" s="1"/>
      <c r="H46" s="1"/>
      <c r="I46" s="1"/>
      <c r="J46" s="1"/>
      <c r="K46" s="1"/>
      <c r="L46" s="1"/>
      <c r="M46" s="1"/>
      <c r="N46" s="1"/>
      <c r="O46" s="1"/>
      <c r="P46" s="1"/>
      <c r="Q46" s="1"/>
      <c r="R46" s="1"/>
    </row>
    <row r="47" spans="1:21">
      <c r="A47" s="1"/>
      <c r="C47" s="1"/>
      <c r="D47" s="1"/>
      <c r="E47" s="1"/>
      <c r="F47" s="1"/>
      <c r="G47" s="1"/>
      <c r="H47" s="1"/>
      <c r="I47" s="1"/>
      <c r="J47" s="1"/>
      <c r="K47" s="1"/>
      <c r="L47" s="1"/>
      <c r="M47" s="1"/>
      <c r="N47" s="1"/>
      <c r="O47" s="1"/>
      <c r="P47" s="1"/>
      <c r="Q47" s="1"/>
      <c r="R47" s="1"/>
    </row>
    <row r="48" spans="1:21">
      <c r="A48" s="1"/>
      <c r="C48" s="1"/>
      <c r="D48" s="1"/>
      <c r="E48" s="1"/>
      <c r="F48" s="1"/>
      <c r="G48" s="1"/>
      <c r="H48" s="1"/>
      <c r="I48" s="1"/>
      <c r="J48" s="1"/>
      <c r="K48" s="1"/>
      <c r="L48" s="1"/>
      <c r="M48" s="1"/>
      <c r="N48" s="1"/>
      <c r="O48" s="1"/>
      <c r="P48" s="1"/>
      <c r="Q48" s="1"/>
      <c r="R48" s="1"/>
    </row>
    <row r="49" spans="1:18">
      <c r="A49" s="1"/>
      <c r="C49" s="1"/>
      <c r="D49" s="1"/>
      <c r="E49" s="1"/>
      <c r="F49" s="1"/>
      <c r="G49" s="1"/>
      <c r="H49" s="1"/>
      <c r="I49" s="1"/>
      <c r="J49" s="1"/>
      <c r="K49" s="1"/>
      <c r="L49" s="1"/>
      <c r="M49" s="1"/>
      <c r="N49" s="1"/>
      <c r="O49" s="1"/>
      <c r="P49" s="1"/>
      <c r="Q49" s="1"/>
      <c r="R49" s="1"/>
    </row>
    <row r="50" spans="1:18">
      <c r="A50" s="1"/>
      <c r="C50" s="1"/>
      <c r="D50" s="1"/>
      <c r="E50" s="1"/>
      <c r="F50" s="1"/>
      <c r="G50" s="1"/>
      <c r="H50" s="1"/>
      <c r="I50" s="1"/>
      <c r="J50" s="1"/>
      <c r="K50" s="1"/>
      <c r="L50" s="1"/>
      <c r="M50" s="1"/>
      <c r="N50" s="1"/>
      <c r="O50" s="1"/>
      <c r="P50" s="1"/>
      <c r="Q50" s="1"/>
      <c r="R50" s="1"/>
    </row>
    <row r="51" spans="1:18">
      <c r="A51" s="1"/>
      <c r="C51" s="1"/>
      <c r="D51" s="1"/>
      <c r="E51" s="1"/>
      <c r="F51" s="1"/>
      <c r="G51" s="1"/>
      <c r="H51" s="1"/>
      <c r="I51" s="1"/>
      <c r="J51" s="1"/>
      <c r="K51" s="1"/>
      <c r="L51" s="1"/>
      <c r="M51" s="1"/>
      <c r="N51" s="1"/>
      <c r="O51" s="1"/>
      <c r="P51" s="1"/>
      <c r="Q51" s="1"/>
      <c r="R51" s="1"/>
    </row>
    <row r="52" spans="1:18">
      <c r="A52" s="1"/>
      <c r="C52" s="1"/>
      <c r="D52" s="1"/>
      <c r="E52" s="1"/>
      <c r="F52" s="1"/>
      <c r="G52" s="1"/>
      <c r="H52" s="1"/>
      <c r="I52" s="1"/>
      <c r="J52" s="1"/>
      <c r="K52" s="1"/>
      <c r="L52" s="1"/>
      <c r="M52" s="1"/>
      <c r="N52" s="1"/>
      <c r="O52" s="1"/>
      <c r="P52" s="1"/>
      <c r="Q52" s="1"/>
      <c r="R52" s="1"/>
    </row>
    <row r="53" spans="1:18">
      <c r="A53" s="1"/>
      <c r="C53" s="1"/>
      <c r="D53" s="1"/>
      <c r="E53" s="1"/>
      <c r="F53" s="1"/>
      <c r="G53" s="1"/>
      <c r="H53" s="1"/>
      <c r="I53" s="1"/>
      <c r="J53" s="1"/>
      <c r="K53" s="1"/>
      <c r="L53" s="1"/>
      <c r="M53" s="1"/>
      <c r="N53" s="1"/>
      <c r="O53" s="1"/>
      <c r="P53" s="1"/>
      <c r="Q53" s="1"/>
      <c r="R53" s="1"/>
    </row>
    <row r="54" spans="1:18">
      <c r="A54" s="1"/>
      <c r="C54" s="1"/>
      <c r="D54" s="1"/>
      <c r="E54" s="1"/>
      <c r="F54" s="1"/>
      <c r="G54" s="1"/>
      <c r="H54" s="1"/>
      <c r="I54" s="1"/>
      <c r="J54" s="1"/>
      <c r="K54" s="1"/>
      <c r="L54" s="1"/>
      <c r="M54" s="1"/>
      <c r="N54" s="1"/>
      <c r="O54" s="1"/>
      <c r="P54" s="1"/>
      <c r="Q54" s="1"/>
      <c r="R54" s="1"/>
    </row>
    <row r="58" spans="1:18" ht="161.25" customHeight="1"/>
  </sheetData>
  <mergeCells count="27">
    <mergeCell ref="J1:K1"/>
    <mergeCell ref="D17:D18"/>
    <mergeCell ref="F17:F18"/>
    <mergeCell ref="C14:D14"/>
    <mergeCell ref="A6:I6"/>
    <mergeCell ref="A7:I7"/>
    <mergeCell ref="A8:I8"/>
    <mergeCell ref="A9:I9"/>
    <mergeCell ref="A4:I5"/>
    <mergeCell ref="A10:I11"/>
    <mergeCell ref="A1:H1"/>
    <mergeCell ref="A39:G39"/>
    <mergeCell ref="T17:T22"/>
    <mergeCell ref="U17:U20"/>
    <mergeCell ref="O17:O22"/>
    <mergeCell ref="P17:P18"/>
    <mergeCell ref="Q17:Q22"/>
    <mergeCell ref="R17:R22"/>
    <mergeCell ref="S17:S21"/>
    <mergeCell ref="J17:J22"/>
    <mergeCell ref="K17:K22"/>
    <mergeCell ref="L17:L22"/>
    <mergeCell ref="M17:M22"/>
    <mergeCell ref="N17:N18"/>
    <mergeCell ref="A27:E27"/>
    <mergeCell ref="H17:H21"/>
    <mergeCell ref="I17:I22"/>
  </mergeCells>
  <hyperlinks>
    <hyperlink ref="J1" location="Contents!A1" display="back to contents"/>
  </hyperlinks>
  <pageMargins left="0.23622047244094491" right="0.23622047244094491" top="0.74803149606299213" bottom="0.74803149606299213" header="0.31496062992125984" footer="0.31496062992125984"/>
  <pageSetup paperSize="9" scale="75"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Contents</vt:lpstr>
      <vt:lpstr>Table 1</vt:lpstr>
      <vt:lpstr>Table 2</vt:lpstr>
      <vt:lpstr>Table 3</vt:lpstr>
      <vt:lpstr>Table 4</vt:lpstr>
      <vt:lpstr>Table 5</vt:lpstr>
      <vt:lpstr>Table 6</vt:lpstr>
      <vt:lpstr>Table 7</vt:lpstr>
      <vt:lpstr>Table 8</vt:lpstr>
      <vt:lpstr>Table 8b</vt:lpstr>
      <vt:lpstr>Table 9</vt:lpstr>
      <vt:lpstr>Table 10</vt:lpstr>
      <vt:lpstr>Table X</vt:lpstr>
      <vt:lpstr>Chart</vt:lpstr>
      <vt:lpstr>Figures for Chart</vt:lpstr>
      <vt:lpstr>Results</vt:lpstr>
      <vt:lpstr>Results!IDX</vt:lpstr>
      <vt:lpstr>'Table 1'!IDX</vt:lpstr>
      <vt:lpstr>'Table 2'!IDX</vt:lpstr>
      <vt:lpstr>'Table 3'!IDX</vt:lpstr>
      <vt:lpstr>'Table 4'!IDX</vt:lpstr>
      <vt:lpstr>'Table 7'!IDX</vt:lpstr>
      <vt:lpstr>'Table 8'!IDX</vt:lpstr>
      <vt:lpstr>'Table 8b'!IDX</vt:lpstr>
      <vt:lpstr>'Table 9'!IDX</vt:lpstr>
      <vt:lpstr>'Table X'!IDX</vt:lpstr>
      <vt:lpstr>'Figures for Chart'!Print_Area</vt:lpstr>
      <vt:lpstr>'Table 10'!Print_Area</vt:lpstr>
      <vt:lpstr>'Table 2'!Print_Area</vt:lpstr>
      <vt:lpstr>'Table 3'!Print_Area</vt:lpstr>
      <vt:lpstr>'Table 4'!Print_Area</vt:lpstr>
      <vt:lpstr>'Table 7'!Print_Area</vt:lpstr>
      <vt:lpstr>'Table 8'!Print_Area</vt:lpstr>
      <vt:lpstr>'Table 8b'!Print_Area</vt:lpstr>
      <vt:lpstr>'Table 9'!Print_Area</vt:lpstr>
      <vt:lpstr>'Table X'!Print_Area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Minskip I (Isabelle)</dc:creator>
  <cp:lastModifiedBy>u443992</cp:lastModifiedBy>
  <dcterms:created xsi:type="dcterms:W3CDTF">2017-03-09T10:31:42Z</dcterms:created>
  <dcterms:modified xsi:type="dcterms:W3CDTF">2020-05-04T11:03:59Z</dcterms:modified>
</cp:coreProperties>
</file>