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95" windowHeight="7635" firstSheet="2" activeTab="2"/>
  </bookViews>
  <sheets>
    <sheet name="chart data" sheetId="1" state="hidden" r:id="rId1"/>
    <sheet name="source data" sheetId="2" state="hidden" r:id="rId2"/>
    <sheet name="Figure 1" sheetId="3" r:id="rId3"/>
  </sheets>
  <definedNames/>
  <calcPr fullCalcOnLoad="1"/>
</workbook>
</file>

<file path=xl/sharedStrings.xml><?xml version="1.0" encoding="utf-8"?>
<sst xmlns="http://schemas.openxmlformats.org/spreadsheetml/2006/main" count="240" uniqueCount="69">
  <si>
    <t>Scotland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</si>
  <si>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</si>
  <si>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</si>
  <si>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</si>
  <si>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</si>
  <si>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</si>
  <si>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</si>
  <si>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Dundee City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</si>
  <si>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</si>
  <si>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</si>
  <si>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</si>
  <si>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Glasgow Community Health &amp; Care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</si>
  <si>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</si>
  <si>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</si>
  <si>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</si>
  <si>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</si>
  <si>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</si>
  <si>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</si>
  <si>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</si>
  <si>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</si>
  <si>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</si>
  <si>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</si>
  <si>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</si>
  <si>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Glasgow Community Health &amp; Care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</si>
  <si>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</si>
  <si>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</si>
  <si>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</si>
  <si>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</si>
  <si>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</si>
  <si>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</si>
  <si>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</si>
  <si>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</si>
  <si>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Glasgow Community Health &amp; Care Partnership</t>
  </si>
  <si>
    <t>South East Highland Community Health Partnership</t>
  </si>
  <si>
    <t>South Lanarkshire Community Health Partnership</t>
  </si>
  <si>
    <t>South West Glasgow Community Health &amp; Care Partnership</t>
  </si>
  <si>
    <t>Stirling Community Health Partnership</t>
  </si>
  <si>
    <t>West Dunbartonshire Community Health Partnership</t>
  </si>
  <si>
    <t>West Glasgow Community Health &amp; Care Partnership</t>
  </si>
  <si>
    <t>West Lothian Community Health Partnership</t>
  </si>
  <si>
    <t>Western Isles Community Health Partnership</t>
  </si>
  <si>
    <t>© Crown copyright 2008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</si>
  <si>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</si>
  <si>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</si>
  <si>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</si>
  <si>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</si>
  <si>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</si>
  <si>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</si>
  <si>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</si>
  <si>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</si>
  <si>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</si>
  <si>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PERSONS</t>
  </si>
  <si>
    <t>Males</t>
  </si>
  <si>
    <t>Females</t>
  </si>
  <si>
    <t>Persons</t>
  </si>
  <si>
    <t>Life expectancy</t>
  </si>
  <si>
    <t>Lower CI</t>
  </si>
  <si>
    <t>upper CI</t>
  </si>
  <si>
    <t>LE</t>
  </si>
  <si>
    <t>lower CI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</si>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</sst>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124"/>
          <c:w val="0.82625"/>
          <c:h val="0.70075"/>
        </c:manualLayout>
      </c:layout>
      <c:lineChart>
        <c:grouping val="standard"/>
        <c:varyColors val="0"/>
        <c:ser>
          <c:idx val="6"/>
          <c:order val="0"/>
          <c:tx>
            <c:v>Upper Female CI</c:v>
          </c:tx>
          <c:spPr>
            <a:ln w="25400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data'!$E$22:$E$30</c:f>
              <c:numCache>
                <c:ptCount val="9"/>
                <c:pt idx="0">
                  <c:v>78.15878269847676</c:v>
                </c:pt>
                <c:pt idx="1">
                  <c:v>78.27585185908804</c:v>
                </c:pt>
                <c:pt idx="2">
                  <c:v>78.45191172794343</c:v>
                </c:pt>
                <c:pt idx="3">
                  <c:v>78.66801813930785</c:v>
                </c:pt>
                <c:pt idx="4">
                  <c:v>78.90174701859239</c:v>
                </c:pt>
                <c:pt idx="5">
                  <c:v>78.95350614778518</c:v>
                </c:pt>
                <c:pt idx="6">
                  <c:v>79.11702710316956</c:v>
                </c:pt>
                <c:pt idx="7">
                  <c:v>79.32045658088637</c:v>
                </c:pt>
                <c:pt idx="8">
                  <c:v>79.66362178343476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'source data'!$A$22</c:f>
              <c:strCache>
                <c:ptCount val="1"/>
                <c:pt idx="0">
                  <c:v>Females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data'!$C$22:$C$30</c:f>
              <c:numCache>
                <c:ptCount val="9"/>
                <c:pt idx="0">
                  <c:v>78.06812332340382</c:v>
                </c:pt>
                <c:pt idx="1">
                  <c:v>78.18617371770786</c:v>
                </c:pt>
                <c:pt idx="2">
                  <c:v>78.36177494115879</c:v>
                </c:pt>
                <c:pt idx="3">
                  <c:v>78.57758115146687</c:v>
                </c:pt>
                <c:pt idx="4">
                  <c:v>78.81068742153381</c:v>
                </c:pt>
                <c:pt idx="5">
                  <c:v>78.86275754987295</c:v>
                </c:pt>
                <c:pt idx="6">
                  <c:v>79.02720714063949</c:v>
                </c:pt>
                <c:pt idx="7">
                  <c:v>79.23069556042046</c:v>
                </c:pt>
                <c:pt idx="8">
                  <c:v>79.57428372029334</c:v>
                </c:pt>
              </c:numCache>
            </c:numRef>
          </c:val>
          <c:smooth val="0"/>
        </c:ser>
        <c:ser>
          <c:idx val="5"/>
          <c:order val="2"/>
          <c:tx>
            <c:v>Lower Female CI</c:v>
          </c:tx>
          <c:spPr>
            <a:ln w="25400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data'!$D$22:$D$30</c:f>
              <c:numCache>
                <c:ptCount val="9"/>
                <c:pt idx="0">
                  <c:v>77.9774639483309</c:v>
                </c:pt>
                <c:pt idx="1">
                  <c:v>78.09649557632768</c:v>
                </c:pt>
                <c:pt idx="2">
                  <c:v>78.27163815437414</c:v>
                </c:pt>
                <c:pt idx="3">
                  <c:v>78.4871441636259</c:v>
                </c:pt>
                <c:pt idx="4">
                  <c:v>78.71962782447524</c:v>
                </c:pt>
                <c:pt idx="5">
                  <c:v>78.77200895196073</c:v>
                </c:pt>
                <c:pt idx="6">
                  <c:v>78.93738717810942</c:v>
                </c:pt>
                <c:pt idx="7">
                  <c:v>79.14093453995454</c:v>
                </c:pt>
                <c:pt idx="8">
                  <c:v>79.48494565715191</c:v>
                </c:pt>
              </c:numCache>
            </c:numRef>
          </c:val>
          <c:smooth val="0"/>
        </c:ser>
        <c:ser>
          <c:idx val="4"/>
          <c:order val="3"/>
          <c:tx>
            <c:v>Upper Person CI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data'!$E$4:$E$12</c:f>
              <c:numCache>
                <c:ptCount val="9"/>
                <c:pt idx="0">
                  <c:v>75.39143830252323</c:v>
                </c:pt>
                <c:pt idx="1">
                  <c:v>75.5629785696288</c:v>
                </c:pt>
                <c:pt idx="2">
                  <c:v>75.75469713540006</c:v>
                </c:pt>
                <c:pt idx="3">
                  <c:v>75.98906901675444</c:v>
                </c:pt>
                <c:pt idx="4">
                  <c:v>76.21510693657581</c:v>
                </c:pt>
                <c:pt idx="5">
                  <c:v>76.32018143079542</c:v>
                </c:pt>
                <c:pt idx="6">
                  <c:v>76.54052784502676</c:v>
                </c:pt>
                <c:pt idx="7">
                  <c:v>76.87237085158755</c:v>
                </c:pt>
                <c:pt idx="8">
                  <c:v>77.24170530322581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'source data'!$A$4</c:f>
              <c:strCache>
                <c:ptCount val="1"/>
                <c:pt idx="0">
                  <c:v>Persons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data'!$C$4:$C$12</c:f>
              <c:numCache>
                <c:ptCount val="9"/>
                <c:pt idx="0">
                  <c:v>75.323415630181</c:v>
                </c:pt>
                <c:pt idx="1">
                  <c:v>75.4953258521958</c:v>
                </c:pt>
                <c:pt idx="2">
                  <c:v>75.68654379519973</c:v>
                </c:pt>
                <c:pt idx="3">
                  <c:v>75.92066420750551</c:v>
                </c:pt>
                <c:pt idx="4">
                  <c:v>76.14605570453854</c:v>
                </c:pt>
                <c:pt idx="5">
                  <c:v>76.251423677664</c:v>
                </c:pt>
                <c:pt idx="6">
                  <c:v>76.47221655796722</c:v>
                </c:pt>
                <c:pt idx="7">
                  <c:v>76.8045284244484</c:v>
                </c:pt>
                <c:pt idx="8">
                  <c:v>77.17385407105132</c:v>
                </c:pt>
              </c:numCache>
            </c:numRef>
          </c:val>
          <c:smooth val="0"/>
        </c:ser>
        <c:ser>
          <c:idx val="3"/>
          <c:order val="5"/>
          <c:tx>
            <c:v>Lower Person CI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data'!$D$4:$D$12</c:f>
              <c:numCache>
                <c:ptCount val="9"/>
                <c:pt idx="0">
                  <c:v>75.25539295783878</c:v>
                </c:pt>
                <c:pt idx="1">
                  <c:v>75.42767313476281</c:v>
                </c:pt>
                <c:pt idx="2">
                  <c:v>75.61839045499939</c:v>
                </c:pt>
                <c:pt idx="3">
                  <c:v>75.85225939825658</c:v>
                </c:pt>
                <c:pt idx="4">
                  <c:v>76.07700447250127</c:v>
                </c:pt>
                <c:pt idx="5">
                  <c:v>76.18266592453257</c:v>
                </c:pt>
                <c:pt idx="6">
                  <c:v>76.40390527090767</c:v>
                </c:pt>
                <c:pt idx="7">
                  <c:v>76.73668599730927</c:v>
                </c:pt>
                <c:pt idx="8">
                  <c:v>77.1060028388768</c:v>
                </c:pt>
              </c:numCache>
            </c:numRef>
          </c:val>
          <c:smooth val="0"/>
        </c:ser>
        <c:ser>
          <c:idx val="8"/>
          <c:order val="6"/>
          <c:tx>
            <c:v>Upper Male CI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data'!$E$13:$E$21</c:f>
              <c:numCache>
                <c:ptCount val="9"/>
                <c:pt idx="0">
                  <c:v>72.52712453505042</c:v>
                </c:pt>
                <c:pt idx="1">
                  <c:v>72.75381930798953</c:v>
                </c:pt>
                <c:pt idx="2">
                  <c:v>72.96341321108736</c:v>
                </c:pt>
                <c:pt idx="3">
                  <c:v>73.21849563466456</c:v>
                </c:pt>
                <c:pt idx="4">
                  <c:v>73.44505556547364</c:v>
                </c:pt>
                <c:pt idx="5">
                  <c:v>73.60693941085854</c:v>
                </c:pt>
                <c:pt idx="6">
                  <c:v>73.88669291681055</c:v>
                </c:pt>
                <c:pt idx="7">
                  <c:v>74.3381348610416</c:v>
                </c:pt>
                <c:pt idx="8">
                  <c:v>74.7357153490598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'source data'!$A$13</c:f>
              <c:strCache>
                <c:ptCount val="1"/>
                <c:pt idx="0">
                  <c:v>Males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data'!$C$13:$C$21</c:f>
              <c:numCache>
                <c:ptCount val="9"/>
                <c:pt idx="0">
                  <c:v>72.42935848796378</c:v>
                </c:pt>
                <c:pt idx="1">
                  <c:v>72.65600959672395</c:v>
                </c:pt>
                <c:pt idx="2">
                  <c:v>72.8645891535991</c:v>
                </c:pt>
                <c:pt idx="3">
                  <c:v>73.11915668985563</c:v>
                </c:pt>
                <c:pt idx="4">
                  <c:v>73.34450418476811</c:v>
                </c:pt>
                <c:pt idx="5">
                  <c:v>73.50674665386529</c:v>
                </c:pt>
                <c:pt idx="6">
                  <c:v>73.78681004067018</c:v>
                </c:pt>
                <c:pt idx="7">
                  <c:v>74.23920078671038</c:v>
                </c:pt>
                <c:pt idx="8">
                  <c:v>74.6363228355884</c:v>
                </c:pt>
              </c:numCache>
            </c:numRef>
          </c:val>
          <c:smooth val="0"/>
        </c:ser>
        <c:ser>
          <c:idx val="7"/>
          <c:order val="8"/>
          <c:tx>
            <c:v>Lower Males CI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data'!$B$4:$B$12</c:f>
              <c:strCache>
                <c:ptCount val="9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</c:strCache>
            </c:strRef>
          </c:cat>
          <c:val>
            <c:numRef>
              <c:f>'source data'!$D$13:$D$21</c:f>
              <c:numCache>
                <c:ptCount val="9"/>
                <c:pt idx="0">
                  <c:v>72.33159244087715</c:v>
                </c:pt>
                <c:pt idx="1">
                  <c:v>72.55819988545836</c:v>
                </c:pt>
                <c:pt idx="2">
                  <c:v>72.76576509611084</c:v>
                </c:pt>
                <c:pt idx="3">
                  <c:v>73.0198177450467</c:v>
                </c:pt>
                <c:pt idx="4">
                  <c:v>73.24395280406259</c:v>
                </c:pt>
                <c:pt idx="5">
                  <c:v>73.40655389687204</c:v>
                </c:pt>
                <c:pt idx="6">
                  <c:v>73.6869271645298</c:v>
                </c:pt>
                <c:pt idx="7">
                  <c:v>74.14026671237917</c:v>
                </c:pt>
                <c:pt idx="8">
                  <c:v>74.536930322117</c:v>
                </c:pt>
              </c:numCache>
            </c:numRef>
          </c:val>
          <c:smooth val="0"/>
        </c:ser>
        <c:marker val="1"/>
        <c:axId val="15797404"/>
        <c:axId val="7958909"/>
      </c:lineChart>
      <c:catAx>
        <c:axId val="15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period</a:t>
                </a:r>
              </a:p>
            </c:rich>
          </c:tx>
          <c:layout>
            <c:manualLayout>
              <c:xMode val="factor"/>
              <c:yMode val="factor"/>
              <c:x val="-0.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58909"/>
        <c:crosses val="autoZero"/>
        <c:auto val="1"/>
        <c:lblOffset val="100"/>
        <c:noMultiLvlLbl val="0"/>
      </c:catAx>
      <c:valAx>
        <c:axId val="7958909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97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1625"/>
          <c:w val="0.49575"/>
          <c:h val="0.0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0.07075</cdr:y>
    </cdr:from>
    <cdr:to>
      <cdr:x>0.873</cdr:x>
      <cdr:y>0.124</cdr:y>
    </cdr:to>
    <cdr:sp textlink="'source data'!$B$1">
      <cdr:nvSpPr>
        <cdr:cNvPr id="1" name="TextBox 2"/>
        <cdr:cNvSpPr txBox="1">
          <a:spLocks noChangeArrowheads="1"/>
        </cdr:cNvSpPr>
      </cdr:nvSpPr>
      <cdr:spPr>
        <a:xfrm>
          <a:off x="247650" y="400050"/>
          <a:ext cx="7858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4d8c9b-0493-4264-a4a4-0a41a251b064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0.93075</cdr:x>
      <cdr:y>0.08175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9525"/>
          <a:ext cx="86391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  Life expectancy at birth, with 95% lower and upper confidence intervals, 1996-1998 to 2004-2006 
for males, females and all persons in </a:t>
          </a:r>
        </a:p>
      </cdr:txBody>
    </cdr:sp>
  </cdr:relSizeAnchor>
  <cdr:relSizeAnchor xmlns:cdr="http://schemas.openxmlformats.org/drawingml/2006/chartDrawing">
    <cdr:from>
      <cdr:x>0.732</cdr:x>
      <cdr:y>0.06975</cdr:y>
    </cdr:from>
    <cdr:to>
      <cdr:x>0.95</cdr:x>
      <cdr:y>0.13175</cdr:y>
    </cdr:to>
    <cdr:sp>
      <cdr:nvSpPr>
        <cdr:cNvPr id="3" name="TextBox 4"/>
        <cdr:cNvSpPr txBox="1">
          <a:spLocks noChangeArrowheads="1"/>
        </cdr:cNvSpPr>
      </cdr:nvSpPr>
      <cdr:spPr>
        <a:xfrm>
          <a:off x="6791325" y="390525"/>
          <a:ext cx="2028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click on the up and down arrows to move between CHP areas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zoomScale="85" zoomScaleNormal="85" workbookViewId="0" topLeftCell="A1">
      <selection activeCell="C4" sqref="C4"/>
    </sheetView>
  </sheetViews>
  <sheetFormatPr defaultColWidth="9.140625" defaultRowHeight="12.75"/>
  <cols>
    <col min="1" max="1" width="49.7109375" style="9" customWidth="1"/>
    <col min="2" max="2" width="13.8515625" style="1" customWidth="1"/>
    <col min="3" max="3" width="15.00390625" style="1" customWidth="1"/>
    <col min="4" max="4" width="14.57421875" style="1" customWidth="1"/>
    <col min="5" max="6" width="14.421875" style="1" customWidth="1"/>
    <col min="7" max="7" width="14.140625" style="1" customWidth="1"/>
    <col min="8" max="8" width="14.28125" style="1" customWidth="1"/>
    <col min="9" max="10" width="14.421875" style="1" customWidth="1"/>
    <col min="11" max="11" width="13.8515625" style="1" customWidth="1"/>
    <col min="12" max="12" width="15.00390625" style="1" customWidth="1"/>
    <col min="13" max="13" width="13.7109375" style="1" customWidth="1"/>
    <col min="14" max="15" width="14.421875" style="1" customWidth="1"/>
    <col min="16" max="16" width="14.140625" style="1" customWidth="1"/>
    <col min="17" max="17" width="14.28125" style="1" customWidth="1"/>
    <col min="18" max="19" width="14.421875" style="1" customWidth="1"/>
    <col min="20" max="20" width="13.8515625" style="1" customWidth="1"/>
    <col min="21" max="21" width="15.00390625" style="1" customWidth="1"/>
    <col min="22" max="22" width="13.7109375" style="1" customWidth="1"/>
    <col min="23" max="24" width="14.421875" style="1" customWidth="1"/>
    <col min="25" max="25" width="14.140625" style="1" customWidth="1"/>
    <col min="26" max="26" width="14.28125" style="1" customWidth="1"/>
    <col min="27" max="28" width="14.421875" style="1" customWidth="1"/>
    <col min="29" max="37" width="11.00390625" style="1" customWidth="1"/>
    <col min="38" max="55" width="9.57421875" style="1" customWidth="1"/>
    <col min="56" max="64" width="10.7109375" style="1" customWidth="1"/>
    <col min="65" max="82" width="9.57421875" style="1" customWidth="1"/>
  </cols>
  <sheetData>
    <row r="1" spans="2:82" ht="12.75">
      <c r="B1" s="20" t="s">
        <v>55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8" t="s">
        <v>56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9" t="s">
        <v>57</v>
      </c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</row>
    <row r="2" spans="2:82" ht="12.75">
      <c r="B2" s="13" t="s">
        <v>51</v>
      </c>
      <c r="C2" s="13" t="s">
        <v>51</v>
      </c>
      <c r="D2" s="13" t="s">
        <v>51</v>
      </c>
      <c r="E2" s="13" t="s">
        <v>51</v>
      </c>
      <c r="F2" s="13" t="s">
        <v>51</v>
      </c>
      <c r="G2" s="13" t="s">
        <v>51</v>
      </c>
      <c r="H2" s="13" t="s">
        <v>51</v>
      </c>
      <c r="I2" s="13" t="s">
        <v>51</v>
      </c>
      <c r="J2" s="13" t="s">
        <v>51</v>
      </c>
      <c r="K2" s="13" t="s">
        <v>52</v>
      </c>
      <c r="L2" s="13" t="s">
        <v>52</v>
      </c>
      <c r="M2" s="13" t="s">
        <v>52</v>
      </c>
      <c r="N2" s="13" t="s">
        <v>52</v>
      </c>
      <c r="O2" s="13" t="s">
        <v>52</v>
      </c>
      <c r="P2" s="13" t="s">
        <v>52</v>
      </c>
      <c r="Q2" s="13" t="s">
        <v>52</v>
      </c>
      <c r="R2" s="13" t="s">
        <v>52</v>
      </c>
      <c r="S2" s="13" t="s">
        <v>52</v>
      </c>
      <c r="T2" s="13" t="s">
        <v>53</v>
      </c>
      <c r="U2" s="13" t="s">
        <v>53</v>
      </c>
      <c r="V2" s="13" t="s">
        <v>53</v>
      </c>
      <c r="W2" s="13" t="s">
        <v>53</v>
      </c>
      <c r="X2" s="13" t="s">
        <v>53</v>
      </c>
      <c r="Y2" s="13" t="s">
        <v>53</v>
      </c>
      <c r="Z2" s="13" t="s">
        <v>53</v>
      </c>
      <c r="AA2" s="13" t="s">
        <v>53</v>
      </c>
      <c r="AB2" s="13" t="s">
        <v>53</v>
      </c>
      <c r="AC2" s="13" t="s">
        <v>51</v>
      </c>
      <c r="AD2" s="13" t="s">
        <v>51</v>
      </c>
      <c r="AE2" s="13" t="s">
        <v>51</v>
      </c>
      <c r="AF2" s="13" t="s">
        <v>51</v>
      </c>
      <c r="AG2" s="13" t="s">
        <v>51</v>
      </c>
      <c r="AH2" s="13" t="s">
        <v>51</v>
      </c>
      <c r="AI2" s="13" t="s">
        <v>51</v>
      </c>
      <c r="AJ2" s="13" t="s">
        <v>51</v>
      </c>
      <c r="AK2" s="13" t="s">
        <v>51</v>
      </c>
      <c r="AL2" s="13" t="s">
        <v>52</v>
      </c>
      <c r="AM2" s="13" t="s">
        <v>52</v>
      </c>
      <c r="AN2" s="13" t="s">
        <v>52</v>
      </c>
      <c r="AO2" s="13" t="s">
        <v>52</v>
      </c>
      <c r="AP2" s="13" t="s">
        <v>52</v>
      </c>
      <c r="AQ2" s="13" t="s">
        <v>52</v>
      </c>
      <c r="AR2" s="13" t="s">
        <v>52</v>
      </c>
      <c r="AS2" s="13" t="s">
        <v>52</v>
      </c>
      <c r="AT2" s="13" t="s">
        <v>52</v>
      </c>
      <c r="AU2" s="13" t="s">
        <v>53</v>
      </c>
      <c r="AV2" s="13" t="s">
        <v>53</v>
      </c>
      <c r="AW2" s="13" t="s">
        <v>53</v>
      </c>
      <c r="AX2" s="13" t="s">
        <v>53</v>
      </c>
      <c r="AY2" s="13" t="s">
        <v>53</v>
      </c>
      <c r="AZ2" s="13" t="s">
        <v>53</v>
      </c>
      <c r="BA2" s="13" t="s">
        <v>53</v>
      </c>
      <c r="BB2" s="13" t="s">
        <v>53</v>
      </c>
      <c r="BC2" s="13" t="s">
        <v>53</v>
      </c>
      <c r="BD2" s="13" t="s">
        <v>51</v>
      </c>
      <c r="BE2" s="13" t="s">
        <v>51</v>
      </c>
      <c r="BF2" s="13" t="s">
        <v>51</v>
      </c>
      <c r="BG2" s="13" t="s">
        <v>51</v>
      </c>
      <c r="BH2" s="13" t="s">
        <v>51</v>
      </c>
      <c r="BI2" s="13" t="s">
        <v>51</v>
      </c>
      <c r="BJ2" s="13" t="s">
        <v>51</v>
      </c>
      <c r="BK2" s="13" t="s">
        <v>51</v>
      </c>
      <c r="BL2" s="13" t="s">
        <v>51</v>
      </c>
      <c r="BM2" s="13" t="s">
        <v>52</v>
      </c>
      <c r="BN2" s="13" t="s">
        <v>52</v>
      </c>
      <c r="BO2" s="13" t="s">
        <v>52</v>
      </c>
      <c r="BP2" s="13" t="s">
        <v>52</v>
      </c>
      <c r="BQ2" s="13" t="s">
        <v>52</v>
      </c>
      <c r="BR2" s="13" t="s">
        <v>52</v>
      </c>
      <c r="BS2" s="13" t="s">
        <v>52</v>
      </c>
      <c r="BT2" s="13" t="s">
        <v>52</v>
      </c>
      <c r="BU2" s="13" t="s">
        <v>52</v>
      </c>
      <c r="BV2" s="13" t="s">
        <v>53</v>
      </c>
      <c r="BW2" s="13" t="s">
        <v>53</v>
      </c>
      <c r="BX2" s="13" t="s">
        <v>53</v>
      </c>
      <c r="BY2" s="13" t="s">
        <v>53</v>
      </c>
      <c r="BZ2" s="13" t="s">
        <v>53</v>
      </c>
      <c r="CA2" s="13" t="s">
        <v>53</v>
      </c>
      <c r="CB2" s="13" t="s">
        <v>53</v>
      </c>
      <c r="CC2" s="13" t="s">
        <v>53</v>
      </c>
      <c r="CD2" s="13" t="s">
        <v>53</v>
      </c>
    </row>
    <row r="3" spans="1:82" ht="12.75">
      <c r="A3" s="13"/>
      <c r="B3" s="10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" t="s">
        <v>49</v>
      </c>
      <c r="J3" s="2" t="s">
        <v>50</v>
      </c>
      <c r="K3" s="10" t="s">
        <v>42</v>
      </c>
      <c r="L3" s="12" t="s">
        <v>43</v>
      </c>
      <c r="M3" s="12" t="s">
        <v>44</v>
      </c>
      <c r="N3" s="12" t="s">
        <v>45</v>
      </c>
      <c r="O3" s="12" t="s">
        <v>46</v>
      </c>
      <c r="P3" s="12" t="s">
        <v>47</v>
      </c>
      <c r="Q3" s="12" t="s">
        <v>48</v>
      </c>
      <c r="R3" s="2" t="s">
        <v>49</v>
      </c>
      <c r="S3" s="2" t="s">
        <v>50</v>
      </c>
      <c r="T3" s="10" t="s">
        <v>42</v>
      </c>
      <c r="U3" s="12" t="s">
        <v>43</v>
      </c>
      <c r="V3" s="12" t="s">
        <v>44</v>
      </c>
      <c r="W3" s="12" t="s">
        <v>45</v>
      </c>
      <c r="X3" s="12" t="s">
        <v>46</v>
      </c>
      <c r="Y3" s="12" t="s">
        <v>47</v>
      </c>
      <c r="Z3" s="12" t="s">
        <v>48</v>
      </c>
      <c r="AA3" s="2" t="s">
        <v>49</v>
      </c>
      <c r="AB3" s="2" t="s">
        <v>50</v>
      </c>
      <c r="AC3" s="10" t="s">
        <v>42</v>
      </c>
      <c r="AD3" s="12" t="s">
        <v>43</v>
      </c>
      <c r="AE3" s="12" t="s">
        <v>44</v>
      </c>
      <c r="AF3" s="12" t="s">
        <v>45</v>
      </c>
      <c r="AG3" s="12" t="s">
        <v>46</v>
      </c>
      <c r="AH3" s="12" t="s">
        <v>47</v>
      </c>
      <c r="AI3" s="12" t="s">
        <v>48</v>
      </c>
      <c r="AJ3" s="2" t="s">
        <v>49</v>
      </c>
      <c r="AK3" s="2" t="s">
        <v>50</v>
      </c>
      <c r="AL3" s="10" t="s">
        <v>42</v>
      </c>
      <c r="AM3" s="12" t="s">
        <v>43</v>
      </c>
      <c r="AN3" s="12" t="s">
        <v>44</v>
      </c>
      <c r="AO3" s="12" t="s">
        <v>45</v>
      </c>
      <c r="AP3" s="12" t="s">
        <v>46</v>
      </c>
      <c r="AQ3" s="12" t="s">
        <v>47</v>
      </c>
      <c r="AR3" s="12" t="s">
        <v>48</v>
      </c>
      <c r="AS3" s="2" t="s">
        <v>49</v>
      </c>
      <c r="AT3" s="2" t="s">
        <v>50</v>
      </c>
      <c r="AU3" s="10" t="s">
        <v>42</v>
      </c>
      <c r="AV3" s="12" t="s">
        <v>43</v>
      </c>
      <c r="AW3" s="12" t="s">
        <v>44</v>
      </c>
      <c r="AX3" s="12" t="s">
        <v>45</v>
      </c>
      <c r="AY3" s="12" t="s">
        <v>46</v>
      </c>
      <c r="AZ3" s="12" t="s">
        <v>47</v>
      </c>
      <c r="BA3" s="12" t="s">
        <v>48</v>
      </c>
      <c r="BB3" s="2" t="s">
        <v>49</v>
      </c>
      <c r="BC3" s="2" t="s">
        <v>50</v>
      </c>
      <c r="BD3" s="10" t="s">
        <v>42</v>
      </c>
      <c r="BE3" s="12" t="s">
        <v>43</v>
      </c>
      <c r="BF3" s="12" t="s">
        <v>44</v>
      </c>
      <c r="BG3" s="12" t="s">
        <v>45</v>
      </c>
      <c r="BH3" s="12" t="s">
        <v>46</v>
      </c>
      <c r="BI3" s="12" t="s">
        <v>47</v>
      </c>
      <c r="BJ3" s="12" t="s">
        <v>48</v>
      </c>
      <c r="BK3" s="2" t="s">
        <v>49</v>
      </c>
      <c r="BL3" s="2" t="s">
        <v>50</v>
      </c>
      <c r="BM3" s="10" t="s">
        <v>42</v>
      </c>
      <c r="BN3" s="12" t="s">
        <v>43</v>
      </c>
      <c r="BO3" s="12" t="s">
        <v>44</v>
      </c>
      <c r="BP3" s="12" t="s">
        <v>45</v>
      </c>
      <c r="BQ3" s="12" t="s">
        <v>46</v>
      </c>
      <c r="BR3" s="12" t="s">
        <v>47</v>
      </c>
      <c r="BS3" s="12" t="s">
        <v>48</v>
      </c>
      <c r="BT3" s="2" t="s">
        <v>49</v>
      </c>
      <c r="BU3" s="2" t="s">
        <v>50</v>
      </c>
      <c r="BV3" s="10" t="s">
        <v>42</v>
      </c>
      <c r="BW3" s="12" t="s">
        <v>43</v>
      </c>
      <c r="BX3" s="12" t="s">
        <v>44</v>
      </c>
      <c r="BY3" s="12" t="s">
        <v>45</v>
      </c>
      <c r="BZ3" s="12" t="s">
        <v>46</v>
      </c>
      <c r="CA3" s="12" t="s">
        <v>47</v>
      </c>
      <c r="CB3" s="12" t="s">
        <v>48</v>
      </c>
      <c r="CC3" s="2" t="s">
        <v>49</v>
      </c>
      <c r="CD3" s="2" t="s">
        <v>50</v>
      </c>
    </row>
    <row r="4" spans="1:82" ht="12.75" customHeight="1">
      <c r="A4" s="3" t="s">
        <v>0</v>
      </c>
      <c r="B4" s="4">
        <v>75.323415630181</v>
      </c>
      <c r="C4" s="4">
        <v>75.4953258521958</v>
      </c>
      <c r="D4" s="4">
        <v>75.68654379519973</v>
      </c>
      <c r="E4" s="4">
        <v>75.92066420750551</v>
      </c>
      <c r="F4" s="4">
        <v>76.14605570453854</v>
      </c>
      <c r="G4" s="4">
        <v>76.251423677664</v>
      </c>
      <c r="H4" s="4">
        <v>76.47221655796722</v>
      </c>
      <c r="I4" s="4">
        <v>76.8045284244484</v>
      </c>
      <c r="J4" s="4">
        <v>77.17385407105132</v>
      </c>
      <c r="K4" s="14">
        <v>72.42935848796378</v>
      </c>
      <c r="L4" s="14">
        <v>72.65600959672395</v>
      </c>
      <c r="M4" s="14">
        <v>72.8645891535991</v>
      </c>
      <c r="N4" s="14">
        <v>73.11915668985563</v>
      </c>
      <c r="O4" s="14">
        <v>73.34450418476811</v>
      </c>
      <c r="P4" s="14">
        <v>73.50674665386529</v>
      </c>
      <c r="Q4" s="14">
        <v>73.78681004067018</v>
      </c>
      <c r="R4" s="14">
        <v>74.23920078671038</v>
      </c>
      <c r="S4" s="4">
        <v>74.6363228355884</v>
      </c>
      <c r="T4" s="14">
        <v>78.06812332340382</v>
      </c>
      <c r="U4" s="14">
        <v>78.18617371770786</v>
      </c>
      <c r="V4" s="14">
        <v>78.36177494115879</v>
      </c>
      <c r="W4" s="14">
        <v>78.57758115146687</v>
      </c>
      <c r="X4" s="14">
        <v>78.81068742153381</v>
      </c>
      <c r="Y4" s="14">
        <v>78.86275754987295</v>
      </c>
      <c r="Z4" s="14">
        <v>79.02720714063949</v>
      </c>
      <c r="AA4" s="14">
        <v>79.23069556042046</v>
      </c>
      <c r="AB4" s="4">
        <v>79.57428372029334</v>
      </c>
      <c r="AC4" s="4">
        <v>75.25539295783878</v>
      </c>
      <c r="AD4" s="4">
        <v>75.42767313476281</v>
      </c>
      <c r="AE4" s="4">
        <v>75.61839045499939</v>
      </c>
      <c r="AF4" s="4">
        <v>75.85225939825658</v>
      </c>
      <c r="AG4" s="4">
        <v>76.07700447250127</v>
      </c>
      <c r="AH4" s="4">
        <v>76.18266592453257</v>
      </c>
      <c r="AI4" s="4">
        <v>76.40390527090767</v>
      </c>
      <c r="AJ4" s="4">
        <v>76.73668599730927</v>
      </c>
      <c r="AK4" s="4">
        <v>77.1060028388768</v>
      </c>
      <c r="AL4" s="4">
        <v>72.33159244087715</v>
      </c>
      <c r="AM4" s="4">
        <v>72.55819988545836</v>
      </c>
      <c r="AN4" s="4">
        <v>72.76576509611084</v>
      </c>
      <c r="AO4" s="4">
        <v>73.0198177450467</v>
      </c>
      <c r="AP4" s="4">
        <v>73.24395280406259</v>
      </c>
      <c r="AQ4" s="4">
        <v>73.40655389687204</v>
      </c>
      <c r="AR4" s="4">
        <v>73.6869271645298</v>
      </c>
      <c r="AS4" s="4">
        <v>74.14026671237917</v>
      </c>
      <c r="AT4" s="4">
        <v>74.536930322117</v>
      </c>
      <c r="AU4" s="4">
        <v>77.9774639483309</v>
      </c>
      <c r="AV4" s="4">
        <v>78.09649557632768</v>
      </c>
      <c r="AW4" s="4">
        <v>78.27163815437414</v>
      </c>
      <c r="AX4" s="4">
        <v>78.4871441636259</v>
      </c>
      <c r="AY4" s="4">
        <v>78.71962782447524</v>
      </c>
      <c r="AZ4" s="4">
        <v>78.77200895196073</v>
      </c>
      <c r="BA4" s="4">
        <v>78.93738717810942</v>
      </c>
      <c r="BB4" s="4">
        <v>79.14093453995454</v>
      </c>
      <c r="BC4" s="4">
        <v>79.48494565715191</v>
      </c>
      <c r="BD4" s="4">
        <v>75.39143830252323</v>
      </c>
      <c r="BE4" s="4">
        <v>75.5629785696288</v>
      </c>
      <c r="BF4" s="4">
        <v>75.75469713540006</v>
      </c>
      <c r="BG4" s="4">
        <v>75.98906901675444</v>
      </c>
      <c r="BH4" s="4">
        <v>76.21510693657581</v>
      </c>
      <c r="BI4" s="4">
        <v>76.32018143079542</v>
      </c>
      <c r="BJ4" s="4">
        <v>76.54052784502676</v>
      </c>
      <c r="BK4" s="4">
        <v>76.87237085158755</v>
      </c>
      <c r="BL4" s="4">
        <v>77.24170530322581</v>
      </c>
      <c r="BM4" s="4">
        <v>72.52712453505042</v>
      </c>
      <c r="BN4" s="4">
        <v>72.75381930798953</v>
      </c>
      <c r="BO4" s="4">
        <v>72.96341321108736</v>
      </c>
      <c r="BP4" s="4">
        <v>73.21849563466456</v>
      </c>
      <c r="BQ4" s="4">
        <v>73.44505556547364</v>
      </c>
      <c r="BR4" s="4">
        <v>73.60693941085854</v>
      </c>
      <c r="BS4" s="4">
        <v>73.88669291681055</v>
      </c>
      <c r="BT4" s="4">
        <v>74.3381348610416</v>
      </c>
      <c r="BU4" s="4">
        <v>74.7357153490598</v>
      </c>
      <c r="BV4" s="4">
        <v>78.15878269847676</v>
      </c>
      <c r="BW4" s="4">
        <v>78.27585185908804</v>
      </c>
      <c r="BX4" s="4">
        <v>78.45191172794343</v>
      </c>
      <c r="BY4" s="4">
        <v>78.66801813930785</v>
      </c>
      <c r="BZ4" s="4">
        <v>78.90174701859239</v>
      </c>
      <c r="CA4" s="4">
        <v>78.95350614778518</v>
      </c>
      <c r="CB4" s="4">
        <v>79.11702710316956</v>
      </c>
      <c r="CC4" s="4">
        <v>79.32045658088637</v>
      </c>
      <c r="CD4" s="4">
        <v>79.66362178343476</v>
      </c>
    </row>
    <row r="5" spans="1:82" ht="12.75">
      <c r="A5" s="5" t="s">
        <v>1</v>
      </c>
      <c r="B5" s="6">
        <v>76.36717187703942</v>
      </c>
      <c r="C5" s="6">
        <v>76.5655838276329</v>
      </c>
      <c r="D5" s="6">
        <v>76.55284729388724</v>
      </c>
      <c r="E5" s="6">
        <v>76.59863862601388</v>
      </c>
      <c r="F5" s="6">
        <v>76.79247137491271</v>
      </c>
      <c r="G5" s="6">
        <v>77.11132720764793</v>
      </c>
      <c r="H5" s="6">
        <v>77.19492031865838</v>
      </c>
      <c r="I5" s="6">
        <v>77.45749228928362</v>
      </c>
      <c r="J5" s="6">
        <v>77.53565791834228</v>
      </c>
      <c r="K5" s="6">
        <v>73.25748661790327</v>
      </c>
      <c r="L5" s="6">
        <v>73.68674105635287</v>
      </c>
      <c r="M5" s="6">
        <v>73.84058812864365</v>
      </c>
      <c r="N5" s="6">
        <v>73.74031115833107</v>
      </c>
      <c r="O5" s="6">
        <v>73.85184948131823</v>
      </c>
      <c r="P5" s="6">
        <v>74.1410816505577</v>
      </c>
      <c r="Q5" s="6">
        <v>74.40936589649358</v>
      </c>
      <c r="R5" s="6">
        <v>74.95102467629768</v>
      </c>
      <c r="S5" s="6">
        <v>74.9031622557326</v>
      </c>
      <c r="T5" s="6">
        <v>79.32297377629058</v>
      </c>
      <c r="U5" s="6">
        <v>79.29574865338665</v>
      </c>
      <c r="V5" s="6">
        <v>79.1445547834305</v>
      </c>
      <c r="W5" s="6">
        <v>79.34143203268462</v>
      </c>
      <c r="X5" s="6">
        <v>79.62107368153104</v>
      </c>
      <c r="Y5" s="6">
        <v>79.98657701717937</v>
      </c>
      <c r="Z5" s="6">
        <v>79.92542058951163</v>
      </c>
      <c r="AA5" s="6">
        <v>79.91963719079601</v>
      </c>
      <c r="AB5" s="6">
        <v>80.1022181058534</v>
      </c>
      <c r="AC5" s="6">
        <v>76.02911111150006</v>
      </c>
      <c r="AD5" s="6">
        <v>76.23427733026209</v>
      </c>
      <c r="AE5" s="6">
        <v>76.22327630119767</v>
      </c>
      <c r="AF5" s="6">
        <v>76.26655463650138</v>
      </c>
      <c r="AG5" s="6">
        <v>76.45556302599809</v>
      </c>
      <c r="AH5" s="6">
        <v>76.7722852774593</v>
      </c>
      <c r="AI5" s="6">
        <v>76.85275332037364</v>
      </c>
      <c r="AJ5" s="6">
        <v>77.11607223713297</v>
      </c>
      <c r="AK5" s="6">
        <v>77.18691110613265</v>
      </c>
      <c r="AL5" s="15">
        <v>72.7723804829335</v>
      </c>
      <c r="AM5" s="15">
        <v>73.21217936705395</v>
      </c>
      <c r="AN5" s="15">
        <v>73.36809166764877</v>
      </c>
      <c r="AO5" s="15">
        <v>73.26317445911359</v>
      </c>
      <c r="AP5" s="15">
        <v>73.36695610102373</v>
      </c>
      <c r="AQ5" s="15">
        <v>73.64656964360422</v>
      </c>
      <c r="AR5" s="15">
        <v>73.90966445758349</v>
      </c>
      <c r="AS5" s="15">
        <v>74.45530239965281</v>
      </c>
      <c r="AT5" s="15">
        <v>74.39866416890715</v>
      </c>
      <c r="AU5" s="6">
        <v>78.8776982253025</v>
      </c>
      <c r="AV5" s="6">
        <v>78.85470377499267</v>
      </c>
      <c r="AW5" s="6">
        <v>78.70500350485376</v>
      </c>
      <c r="AX5" s="6">
        <v>78.9018642121226</v>
      </c>
      <c r="AY5" s="6">
        <v>79.17639326866272</v>
      </c>
      <c r="AZ5" s="6">
        <v>79.54612138881083</v>
      </c>
      <c r="BA5" s="6">
        <v>79.47908337276688</v>
      </c>
      <c r="BB5" s="6">
        <v>79.46423915087145</v>
      </c>
      <c r="BC5" s="6">
        <v>79.63631321201349</v>
      </c>
      <c r="BD5" s="6">
        <v>76.70523264257879</v>
      </c>
      <c r="BE5" s="6">
        <v>76.89689032500372</v>
      </c>
      <c r="BF5" s="6">
        <v>76.88241828657681</v>
      </c>
      <c r="BG5" s="6">
        <v>76.93072261552638</v>
      </c>
      <c r="BH5" s="6">
        <v>77.12937972382733</v>
      </c>
      <c r="BI5" s="6">
        <v>77.45036913783656</v>
      </c>
      <c r="BJ5" s="6">
        <v>77.53708731694311</v>
      </c>
      <c r="BK5" s="6">
        <v>77.79891234143427</v>
      </c>
      <c r="BL5" s="6">
        <v>77.8844047305519</v>
      </c>
      <c r="BM5" s="15">
        <v>73.74259275287304</v>
      </c>
      <c r="BN5" s="15">
        <v>74.1613027456518</v>
      </c>
      <c r="BO5" s="15">
        <v>74.31308458963852</v>
      </c>
      <c r="BP5" s="15">
        <v>74.21744785754855</v>
      </c>
      <c r="BQ5" s="15">
        <v>74.33674286161272</v>
      </c>
      <c r="BR5" s="15">
        <v>74.63559365751117</v>
      </c>
      <c r="BS5" s="15">
        <v>74.90906733540368</v>
      </c>
      <c r="BT5" s="15">
        <v>75.44674695294255</v>
      </c>
      <c r="BU5" s="15">
        <v>75.40766034255805</v>
      </c>
      <c r="BV5" s="6">
        <v>79.76824932727867</v>
      </c>
      <c r="BW5" s="6">
        <v>79.73679353178063</v>
      </c>
      <c r="BX5" s="6">
        <v>79.58410606200722</v>
      </c>
      <c r="BY5" s="6">
        <v>79.78099985324664</v>
      </c>
      <c r="BZ5" s="6">
        <v>80.06575409439937</v>
      </c>
      <c r="CA5" s="6">
        <v>80.42703264554791</v>
      </c>
      <c r="CB5" s="6">
        <v>80.37175780625638</v>
      </c>
      <c r="CC5" s="6">
        <v>80.37503523072057</v>
      </c>
      <c r="CD5" s="6">
        <v>80.5681229996933</v>
      </c>
    </row>
    <row r="6" spans="1:82" ht="12.75">
      <c r="A6" s="5" t="s">
        <v>2</v>
      </c>
      <c r="B6" s="6">
        <v>77.71707791565402</v>
      </c>
      <c r="C6" s="6">
        <v>77.54917708282973</v>
      </c>
      <c r="D6" s="6">
        <v>77.71460557251245</v>
      </c>
      <c r="E6" s="6">
        <v>77.99243233647412</v>
      </c>
      <c r="F6" s="6">
        <v>78.38801112094781</v>
      </c>
      <c r="G6" s="6">
        <v>78.47240874987341</v>
      </c>
      <c r="H6" s="6">
        <v>78.57148208416683</v>
      </c>
      <c r="I6" s="6">
        <v>78.87268925480707</v>
      </c>
      <c r="J6" s="6">
        <v>79.06663177994824</v>
      </c>
      <c r="K6" s="6">
        <v>75.07189044672032</v>
      </c>
      <c r="L6" s="6">
        <v>75.04918529924272</v>
      </c>
      <c r="M6" s="6">
        <v>75.17852684734659</v>
      </c>
      <c r="N6" s="6">
        <v>75.54295594244238</v>
      </c>
      <c r="O6" s="6">
        <v>75.97632026464832</v>
      </c>
      <c r="P6" s="6">
        <v>76.1011976515167</v>
      </c>
      <c r="Q6" s="6">
        <v>76.27779730203231</v>
      </c>
      <c r="R6" s="6">
        <v>76.6814460699122</v>
      </c>
      <c r="S6" s="6">
        <v>76.95953073892018</v>
      </c>
      <c r="T6" s="6">
        <v>80.29898464217045</v>
      </c>
      <c r="U6" s="6">
        <v>79.98759476532025</v>
      </c>
      <c r="V6" s="6">
        <v>80.20649471341596</v>
      </c>
      <c r="W6" s="6">
        <v>80.38155804594842</v>
      </c>
      <c r="X6" s="6">
        <v>80.74547070963142</v>
      </c>
      <c r="Y6" s="6">
        <v>80.78983029119806</v>
      </c>
      <c r="Z6" s="6">
        <v>80.82699255760089</v>
      </c>
      <c r="AA6" s="6">
        <v>81.01714720675298</v>
      </c>
      <c r="AB6" s="6">
        <v>81.15264386340094</v>
      </c>
      <c r="AC6" s="6">
        <v>77.39293204584737</v>
      </c>
      <c r="AD6" s="6">
        <v>77.21889500814672</v>
      </c>
      <c r="AE6" s="6">
        <v>77.38504562758148</v>
      </c>
      <c r="AF6" s="6">
        <v>77.66044931138158</v>
      </c>
      <c r="AG6" s="6">
        <v>78.06142501422362</v>
      </c>
      <c r="AH6" s="6">
        <v>78.14346480976452</v>
      </c>
      <c r="AI6" s="6">
        <v>78.2461827404542</v>
      </c>
      <c r="AJ6" s="6">
        <v>78.54687240527149</v>
      </c>
      <c r="AK6" s="6">
        <v>78.7428294876218</v>
      </c>
      <c r="AL6" s="15">
        <v>74.60476172007255</v>
      </c>
      <c r="AM6" s="15">
        <v>74.56225314033655</v>
      </c>
      <c r="AN6" s="15">
        <v>74.69346545040219</v>
      </c>
      <c r="AO6" s="15">
        <v>75.06321755186569</v>
      </c>
      <c r="AP6" s="15">
        <v>75.50948273464468</v>
      </c>
      <c r="AQ6" s="15">
        <v>75.62579195541828</v>
      </c>
      <c r="AR6" s="15">
        <v>75.79802985339205</v>
      </c>
      <c r="AS6" s="15">
        <v>76.20167719173064</v>
      </c>
      <c r="AT6" s="15">
        <v>76.4765855974793</v>
      </c>
      <c r="AU6" s="6">
        <v>79.8711655960052</v>
      </c>
      <c r="AV6" s="6">
        <v>79.56243223681031</v>
      </c>
      <c r="AW6" s="6">
        <v>79.78156668828099</v>
      </c>
      <c r="AX6" s="6">
        <v>79.94106166718369</v>
      </c>
      <c r="AY6" s="6">
        <v>80.30565921596747</v>
      </c>
      <c r="AZ6" s="6">
        <v>80.35277951593973</v>
      </c>
      <c r="BA6" s="6">
        <v>80.40569816840738</v>
      </c>
      <c r="BB6" s="6">
        <v>80.59411334178095</v>
      </c>
      <c r="BC6" s="6">
        <v>80.73895350708469</v>
      </c>
      <c r="BD6" s="6">
        <v>78.04122378546066</v>
      </c>
      <c r="BE6" s="6">
        <v>77.87945915751274</v>
      </c>
      <c r="BF6" s="6">
        <v>78.04416551744343</v>
      </c>
      <c r="BG6" s="6">
        <v>78.32441536156666</v>
      </c>
      <c r="BH6" s="6">
        <v>78.714597227672</v>
      </c>
      <c r="BI6" s="6">
        <v>78.8013526899823</v>
      </c>
      <c r="BJ6" s="6">
        <v>78.89678142787946</v>
      </c>
      <c r="BK6" s="6">
        <v>79.19850610434266</v>
      </c>
      <c r="BL6" s="6">
        <v>79.39043407227467</v>
      </c>
      <c r="BM6" s="15">
        <v>75.53901917336809</v>
      </c>
      <c r="BN6" s="15">
        <v>75.5361174581489</v>
      </c>
      <c r="BO6" s="15">
        <v>75.66358824429099</v>
      </c>
      <c r="BP6" s="15">
        <v>76.02269433301906</v>
      </c>
      <c r="BQ6" s="15">
        <v>76.44315779465197</v>
      </c>
      <c r="BR6" s="15">
        <v>76.57660334761512</v>
      </c>
      <c r="BS6" s="15">
        <v>76.75756475067257</v>
      </c>
      <c r="BT6" s="15">
        <v>77.16121494809376</v>
      </c>
      <c r="BU6" s="15">
        <v>77.44247588036106</v>
      </c>
      <c r="BV6" s="6">
        <v>80.7268036883357</v>
      </c>
      <c r="BW6" s="6">
        <v>80.4127572938302</v>
      </c>
      <c r="BX6" s="6">
        <v>80.63142273855094</v>
      </c>
      <c r="BY6" s="6">
        <v>80.82205442471316</v>
      </c>
      <c r="BZ6" s="6">
        <v>81.18528220329537</v>
      </c>
      <c r="CA6" s="6">
        <v>81.22688106645639</v>
      </c>
      <c r="CB6" s="6">
        <v>81.2482869467944</v>
      </c>
      <c r="CC6" s="6">
        <v>81.44018107172501</v>
      </c>
      <c r="CD6" s="6">
        <v>81.56633421971719</v>
      </c>
    </row>
    <row r="7" spans="1:82" ht="12.75">
      <c r="A7" s="5" t="s">
        <v>3</v>
      </c>
      <c r="B7" s="6">
        <v>76.96691090465774</v>
      </c>
      <c r="C7" s="6">
        <v>76.94691256563951</v>
      </c>
      <c r="D7" s="6">
        <v>76.78494560737467</v>
      </c>
      <c r="E7" s="6">
        <v>76.86348742151672</v>
      </c>
      <c r="F7" s="6">
        <v>77.27921432621633</v>
      </c>
      <c r="G7" s="6">
        <v>77.62205257976622</v>
      </c>
      <c r="H7" s="6">
        <v>77.62180788334996</v>
      </c>
      <c r="I7" s="6">
        <v>77.60481797552664</v>
      </c>
      <c r="J7" s="6">
        <v>77.99742170591583</v>
      </c>
      <c r="K7" s="6">
        <v>74.60965667188717</v>
      </c>
      <c r="L7" s="6">
        <v>75.01402303719547</v>
      </c>
      <c r="M7" s="6">
        <v>74.7272057174489</v>
      </c>
      <c r="N7" s="6">
        <v>74.66296982156355</v>
      </c>
      <c r="O7" s="6">
        <v>74.70358380822111</v>
      </c>
      <c r="P7" s="6">
        <v>75.27556915875165</v>
      </c>
      <c r="Q7" s="6">
        <v>75.72818158604304</v>
      </c>
      <c r="R7" s="6">
        <v>75.72846080239354</v>
      </c>
      <c r="S7" s="6">
        <v>76.15207555720815</v>
      </c>
      <c r="T7" s="6">
        <v>79.13479572575514</v>
      </c>
      <c r="U7" s="6">
        <v>78.67547120139129</v>
      </c>
      <c r="V7" s="6">
        <v>78.68741969736705</v>
      </c>
      <c r="W7" s="6">
        <v>78.9472683490961</v>
      </c>
      <c r="X7" s="6">
        <v>79.80972195547636</v>
      </c>
      <c r="Y7" s="6">
        <v>79.88691382011532</v>
      </c>
      <c r="Z7" s="6">
        <v>79.37566596856698</v>
      </c>
      <c r="AA7" s="6">
        <v>79.3422518132246</v>
      </c>
      <c r="AB7" s="6">
        <v>79.70702500563117</v>
      </c>
      <c r="AC7" s="6">
        <v>76.54132198570144</v>
      </c>
      <c r="AD7" s="6">
        <v>76.5062270074745</v>
      </c>
      <c r="AE7" s="6">
        <v>76.33283611738919</v>
      </c>
      <c r="AF7" s="6">
        <v>76.40524461617856</v>
      </c>
      <c r="AG7" s="6">
        <v>76.82237913220209</v>
      </c>
      <c r="AH7" s="6">
        <v>77.17256505262746</v>
      </c>
      <c r="AI7" s="6">
        <v>77.16475905475966</v>
      </c>
      <c r="AJ7" s="6">
        <v>77.1369864495332</v>
      </c>
      <c r="AK7" s="6">
        <v>77.52526618152795</v>
      </c>
      <c r="AL7" s="15">
        <v>74.0106476403194</v>
      </c>
      <c r="AM7" s="15">
        <v>74.3940069378182</v>
      </c>
      <c r="AN7" s="15">
        <v>74.0747219201915</v>
      </c>
      <c r="AO7" s="15">
        <v>73.98921274077566</v>
      </c>
      <c r="AP7" s="15">
        <v>74.00754942694152</v>
      </c>
      <c r="AQ7" s="15">
        <v>74.59211509876668</v>
      </c>
      <c r="AR7" s="15">
        <v>75.058624184983</v>
      </c>
      <c r="AS7" s="15">
        <v>75.05445218705474</v>
      </c>
      <c r="AT7" s="15">
        <v>75.47680353222482</v>
      </c>
      <c r="AU7" s="6">
        <v>78.5495194687883</v>
      </c>
      <c r="AV7" s="6">
        <v>78.06147158742345</v>
      </c>
      <c r="AW7" s="6">
        <v>78.07859484610871</v>
      </c>
      <c r="AX7" s="6">
        <v>78.34520900046168</v>
      </c>
      <c r="AY7" s="6">
        <v>79.24943963489382</v>
      </c>
      <c r="AZ7" s="6">
        <v>79.32731836547799</v>
      </c>
      <c r="BA7" s="6">
        <v>78.76431223062698</v>
      </c>
      <c r="BB7" s="6">
        <v>78.69986664144452</v>
      </c>
      <c r="BC7" s="6">
        <v>79.05547185325544</v>
      </c>
      <c r="BD7" s="6">
        <v>77.39249982361403</v>
      </c>
      <c r="BE7" s="6">
        <v>77.38759812380452</v>
      </c>
      <c r="BF7" s="6">
        <v>77.23705509736014</v>
      </c>
      <c r="BG7" s="6">
        <v>77.32173022685488</v>
      </c>
      <c r="BH7" s="6">
        <v>77.73604952023058</v>
      </c>
      <c r="BI7" s="6">
        <v>78.07154010690498</v>
      </c>
      <c r="BJ7" s="6">
        <v>78.07885671194026</v>
      </c>
      <c r="BK7" s="6">
        <v>78.07264950152009</v>
      </c>
      <c r="BL7" s="6">
        <v>78.4695772303037</v>
      </c>
      <c r="BM7" s="15">
        <v>75.20866570345493</v>
      </c>
      <c r="BN7" s="15">
        <v>75.63403913657274</v>
      </c>
      <c r="BO7" s="15">
        <v>75.3796895147063</v>
      </c>
      <c r="BP7" s="15">
        <v>75.33672690235144</v>
      </c>
      <c r="BQ7" s="15">
        <v>75.3996181895007</v>
      </c>
      <c r="BR7" s="15">
        <v>75.95902321873662</v>
      </c>
      <c r="BS7" s="15">
        <v>76.39773898710307</v>
      </c>
      <c r="BT7" s="15">
        <v>76.40246941773235</v>
      </c>
      <c r="BU7" s="15">
        <v>76.82734758219148</v>
      </c>
      <c r="BV7" s="6">
        <v>79.72007198272198</v>
      </c>
      <c r="BW7" s="6">
        <v>79.28947081535912</v>
      </c>
      <c r="BX7" s="6">
        <v>79.29624454862538</v>
      </c>
      <c r="BY7" s="6">
        <v>79.54932769773053</v>
      </c>
      <c r="BZ7" s="6">
        <v>80.3700042760589</v>
      </c>
      <c r="CA7" s="6">
        <v>80.44650927475266</v>
      </c>
      <c r="CB7" s="6">
        <v>79.98701970650697</v>
      </c>
      <c r="CC7" s="6">
        <v>79.9846369850047</v>
      </c>
      <c r="CD7" s="6">
        <v>80.35857815800689</v>
      </c>
    </row>
    <row r="8" spans="1:82" ht="12.75">
      <c r="A8" s="5" t="s">
        <v>4</v>
      </c>
      <c r="B8" s="6">
        <v>75.63662876601083</v>
      </c>
      <c r="C8" s="6">
        <v>75.7589053896019</v>
      </c>
      <c r="D8" s="6">
        <v>75.84766123892103</v>
      </c>
      <c r="E8" s="6">
        <v>76.35936598842589</v>
      </c>
      <c r="F8" s="6">
        <v>76.76672897647002</v>
      </c>
      <c r="G8" s="6">
        <v>77.22147210844608</v>
      </c>
      <c r="H8" s="6">
        <v>77.38417492837854</v>
      </c>
      <c r="I8" s="6">
        <v>77.86531315196983</v>
      </c>
      <c r="J8" s="6">
        <v>78.18438061005857</v>
      </c>
      <c r="K8" s="6">
        <v>72.93347847210501</v>
      </c>
      <c r="L8" s="6">
        <v>72.76281473062663</v>
      </c>
      <c r="M8" s="6">
        <v>73.10330583520226</v>
      </c>
      <c r="N8" s="6">
        <v>73.5496594660045</v>
      </c>
      <c r="O8" s="6">
        <v>74.45967814495087</v>
      </c>
      <c r="P8" s="6">
        <v>74.79002579754179</v>
      </c>
      <c r="Q8" s="6">
        <v>74.77530517144821</v>
      </c>
      <c r="R8" s="6">
        <v>75.08418112184137</v>
      </c>
      <c r="S8" s="6">
        <v>75.77389121270427</v>
      </c>
      <c r="T8" s="6">
        <v>78.29392707739244</v>
      </c>
      <c r="U8" s="6">
        <v>78.79450822199034</v>
      </c>
      <c r="V8" s="6">
        <v>78.62407731556064</v>
      </c>
      <c r="W8" s="6">
        <v>79.19276088067534</v>
      </c>
      <c r="X8" s="6">
        <v>79.02955696814658</v>
      </c>
      <c r="Y8" s="6">
        <v>79.62720260303031</v>
      </c>
      <c r="Z8" s="6">
        <v>80.00520871459412</v>
      </c>
      <c r="AA8" s="6">
        <v>80.69582432939723</v>
      </c>
      <c r="AB8" s="6">
        <v>80.5847785527368</v>
      </c>
      <c r="AC8" s="6">
        <v>75.11949731146265</v>
      </c>
      <c r="AD8" s="6">
        <v>75.24898389746183</v>
      </c>
      <c r="AE8" s="6">
        <v>75.32514229293152</v>
      </c>
      <c r="AF8" s="6">
        <v>75.82523883759767</v>
      </c>
      <c r="AG8" s="6">
        <v>76.23856754242742</v>
      </c>
      <c r="AH8" s="6">
        <v>76.71967884750686</v>
      </c>
      <c r="AI8" s="6">
        <v>76.88661163521012</v>
      </c>
      <c r="AJ8" s="6">
        <v>77.37010174737162</v>
      </c>
      <c r="AK8" s="6">
        <v>77.6713199264063</v>
      </c>
      <c r="AL8" s="15">
        <v>72.19412263632502</v>
      </c>
      <c r="AM8" s="15">
        <v>72.02757949315048</v>
      </c>
      <c r="AN8" s="15">
        <v>72.34907640744112</v>
      </c>
      <c r="AO8" s="15">
        <v>72.77117040550944</v>
      </c>
      <c r="AP8" s="15">
        <v>73.7099178570268</v>
      </c>
      <c r="AQ8" s="15">
        <v>74.07723562767006</v>
      </c>
      <c r="AR8" s="15">
        <v>74.04969129435378</v>
      </c>
      <c r="AS8" s="15">
        <v>74.3443621800063</v>
      </c>
      <c r="AT8" s="15">
        <v>75.01755099644825</v>
      </c>
      <c r="AU8" s="6">
        <v>77.60203710151349</v>
      </c>
      <c r="AV8" s="6">
        <v>78.1262786281841</v>
      </c>
      <c r="AW8" s="6">
        <v>77.93245660162944</v>
      </c>
      <c r="AX8" s="6">
        <v>78.49496686497865</v>
      </c>
      <c r="AY8" s="6">
        <v>78.29935635036105</v>
      </c>
      <c r="AZ8" s="6">
        <v>78.94408136887803</v>
      </c>
      <c r="BA8" s="6">
        <v>79.35569921472715</v>
      </c>
      <c r="BB8" s="6">
        <v>80.09073165391328</v>
      </c>
      <c r="BC8" s="6">
        <v>79.92970049572365</v>
      </c>
      <c r="BD8" s="6">
        <v>76.15376022055901</v>
      </c>
      <c r="BE8" s="6">
        <v>76.26882688174199</v>
      </c>
      <c r="BF8" s="6">
        <v>76.37018018491055</v>
      </c>
      <c r="BG8" s="6">
        <v>76.89349313925412</v>
      </c>
      <c r="BH8" s="6">
        <v>77.29489041051262</v>
      </c>
      <c r="BI8" s="6">
        <v>77.7232653693853</v>
      </c>
      <c r="BJ8" s="6">
        <v>77.88173822154697</v>
      </c>
      <c r="BK8" s="6">
        <v>78.36052455656804</v>
      </c>
      <c r="BL8" s="6">
        <v>78.69744129371084</v>
      </c>
      <c r="BM8" s="15">
        <v>73.672834307885</v>
      </c>
      <c r="BN8" s="15">
        <v>73.49804996810278</v>
      </c>
      <c r="BO8" s="15">
        <v>73.85753526296341</v>
      </c>
      <c r="BP8" s="15">
        <v>74.32814852649956</v>
      </c>
      <c r="BQ8" s="15">
        <v>75.20943843287495</v>
      </c>
      <c r="BR8" s="15">
        <v>75.50281596741351</v>
      </c>
      <c r="BS8" s="15">
        <v>75.50091904854264</v>
      </c>
      <c r="BT8" s="15">
        <v>75.82400006367644</v>
      </c>
      <c r="BU8" s="15">
        <v>76.53023142896029</v>
      </c>
      <c r="BV8" s="6">
        <v>78.98581705327139</v>
      </c>
      <c r="BW8" s="6">
        <v>79.46273781579659</v>
      </c>
      <c r="BX8" s="6">
        <v>79.31569802949184</v>
      </c>
      <c r="BY8" s="6">
        <v>79.89055489637202</v>
      </c>
      <c r="BZ8" s="6">
        <v>79.7597575859321</v>
      </c>
      <c r="CA8" s="6">
        <v>80.3103238371826</v>
      </c>
      <c r="CB8" s="6">
        <v>80.65471821446108</v>
      </c>
      <c r="CC8" s="6">
        <v>81.30091700488117</v>
      </c>
      <c r="CD8" s="6">
        <v>81.23985660974994</v>
      </c>
    </row>
    <row r="9" spans="1:82" ht="12.75" customHeight="1">
      <c r="A9" s="5" t="s">
        <v>5</v>
      </c>
      <c r="B9" s="6">
        <v>75.45030517157917</v>
      </c>
      <c r="C9" s="6">
        <v>75.8772612806227</v>
      </c>
      <c r="D9" s="6">
        <v>75.87925086381874</v>
      </c>
      <c r="E9" s="6">
        <v>75.87519634389098</v>
      </c>
      <c r="F9" s="6">
        <v>75.86487031759356</v>
      </c>
      <c r="G9" s="6">
        <v>76.16375214791076</v>
      </c>
      <c r="H9" s="6">
        <v>76.20974062429602</v>
      </c>
      <c r="I9" s="6">
        <v>75.983974540894</v>
      </c>
      <c r="J9" s="6">
        <v>75.99714841793495</v>
      </c>
      <c r="K9" s="6">
        <v>72.6847959879714</v>
      </c>
      <c r="L9" s="6">
        <v>72.71448713330591</v>
      </c>
      <c r="M9" s="6">
        <v>73.20522478464964</v>
      </c>
      <c r="N9" s="6">
        <v>73.24834951031885</v>
      </c>
      <c r="O9" s="6">
        <v>73.38068182013309</v>
      </c>
      <c r="P9" s="6">
        <v>73.53201041407756</v>
      </c>
      <c r="Q9" s="6">
        <v>73.15208909808553</v>
      </c>
      <c r="R9" s="6">
        <v>73.19992051002782</v>
      </c>
      <c r="S9" s="6">
        <v>73.16698698297549</v>
      </c>
      <c r="T9" s="6">
        <v>78.10814156518674</v>
      </c>
      <c r="U9" s="6">
        <v>78.99176533768184</v>
      </c>
      <c r="V9" s="6">
        <v>78.45938212636783</v>
      </c>
      <c r="W9" s="6">
        <v>78.33741288171956</v>
      </c>
      <c r="X9" s="6">
        <v>78.14106335678578</v>
      </c>
      <c r="Y9" s="6">
        <v>78.61743854640524</v>
      </c>
      <c r="Z9" s="6">
        <v>79.20759214683034</v>
      </c>
      <c r="AA9" s="6">
        <v>78.6795993315258</v>
      </c>
      <c r="AB9" s="6">
        <v>78.76473183937178</v>
      </c>
      <c r="AC9" s="6">
        <v>74.76692206442267</v>
      </c>
      <c r="AD9" s="6">
        <v>75.2004571261384</v>
      </c>
      <c r="AE9" s="6">
        <v>75.19002642891851</v>
      </c>
      <c r="AF9" s="6">
        <v>75.17056912363576</v>
      </c>
      <c r="AG9" s="6">
        <v>75.15012778696797</v>
      </c>
      <c r="AH9" s="6">
        <v>75.43446685092732</v>
      </c>
      <c r="AI9" s="6">
        <v>75.46809729725882</v>
      </c>
      <c r="AJ9" s="6">
        <v>75.22685596802</v>
      </c>
      <c r="AK9" s="6">
        <v>75.25846768947866</v>
      </c>
      <c r="AL9" s="15">
        <v>71.70548146625997</v>
      </c>
      <c r="AM9" s="15">
        <v>71.7173607643661</v>
      </c>
      <c r="AN9" s="15">
        <v>72.20265715870974</v>
      </c>
      <c r="AO9" s="15">
        <v>72.24700466621502</v>
      </c>
      <c r="AP9" s="15">
        <v>72.35787818260486</v>
      </c>
      <c r="AQ9" s="15">
        <v>72.480352994262</v>
      </c>
      <c r="AR9" s="15">
        <v>72.05465487613067</v>
      </c>
      <c r="AS9" s="15">
        <v>72.09147901798444</v>
      </c>
      <c r="AT9" s="15">
        <v>72.06785084131891</v>
      </c>
      <c r="AU9" s="6">
        <v>77.19573639646381</v>
      </c>
      <c r="AV9" s="6">
        <v>78.13637316414811</v>
      </c>
      <c r="AW9" s="6">
        <v>77.55212208653438</v>
      </c>
      <c r="AX9" s="6">
        <v>77.38020819197685</v>
      </c>
      <c r="AY9" s="6">
        <v>77.17328619656634</v>
      </c>
      <c r="AZ9" s="6">
        <v>77.63941329046033</v>
      </c>
      <c r="BA9" s="6">
        <v>78.2613645447384</v>
      </c>
      <c r="BB9" s="6">
        <v>77.68418219799416</v>
      </c>
      <c r="BC9" s="6">
        <v>77.81898885939378</v>
      </c>
      <c r="BD9" s="6">
        <v>76.13368827873568</v>
      </c>
      <c r="BE9" s="6">
        <v>76.554065435107</v>
      </c>
      <c r="BF9" s="6">
        <v>76.56847529871897</v>
      </c>
      <c r="BG9" s="6">
        <v>76.5798235641462</v>
      </c>
      <c r="BH9" s="6">
        <v>76.57961284821914</v>
      </c>
      <c r="BI9" s="6">
        <v>76.89303744489419</v>
      </c>
      <c r="BJ9" s="6">
        <v>76.95138395133321</v>
      </c>
      <c r="BK9" s="6">
        <v>76.74109311376799</v>
      </c>
      <c r="BL9" s="6">
        <v>76.73582914639124</v>
      </c>
      <c r="BM9" s="15">
        <v>73.66411050968283</v>
      </c>
      <c r="BN9" s="15">
        <v>73.71161350224571</v>
      </c>
      <c r="BO9" s="15">
        <v>74.20779241058955</v>
      </c>
      <c r="BP9" s="15">
        <v>74.24969435442267</v>
      </c>
      <c r="BQ9" s="15">
        <v>74.40348545766132</v>
      </c>
      <c r="BR9" s="15">
        <v>74.58366783389312</v>
      </c>
      <c r="BS9" s="15">
        <v>74.24952332004038</v>
      </c>
      <c r="BT9" s="15">
        <v>74.3083620020712</v>
      </c>
      <c r="BU9" s="15">
        <v>74.26612312463206</v>
      </c>
      <c r="BV9" s="6">
        <v>79.02054673390967</v>
      </c>
      <c r="BW9" s="6">
        <v>79.84715751121557</v>
      </c>
      <c r="BX9" s="6">
        <v>79.36664216620127</v>
      </c>
      <c r="BY9" s="6">
        <v>79.29461757146227</v>
      </c>
      <c r="BZ9" s="6">
        <v>79.10884051700522</v>
      </c>
      <c r="CA9" s="6">
        <v>79.59546380235015</v>
      </c>
      <c r="CB9" s="6">
        <v>80.15381974892227</v>
      </c>
      <c r="CC9" s="6">
        <v>79.67501646505742</v>
      </c>
      <c r="CD9" s="6">
        <v>79.71047481934977</v>
      </c>
    </row>
    <row r="10" spans="1:82" ht="20.25" customHeight="1">
      <c r="A10" s="5" t="s">
        <v>6</v>
      </c>
      <c r="B10" s="6">
        <v>76.60984760145762</v>
      </c>
      <c r="C10" s="6">
        <v>76.76930892834162</v>
      </c>
      <c r="D10" s="6">
        <v>77.10432786087297</v>
      </c>
      <c r="E10" s="6">
        <v>77.32885089434724</v>
      </c>
      <c r="F10" s="6">
        <v>77.58438031520974</v>
      </c>
      <c r="G10" s="6">
        <v>77.31111365841383</v>
      </c>
      <c r="H10" s="6">
        <v>77.56959974533036</v>
      </c>
      <c r="I10" s="6">
        <v>77.81158851243666</v>
      </c>
      <c r="J10" s="6">
        <v>78.25413562969287</v>
      </c>
      <c r="K10" s="6">
        <v>74.06191580220327</v>
      </c>
      <c r="L10" s="6">
        <v>74.33902705322201</v>
      </c>
      <c r="M10" s="6">
        <v>74.88624518569313</v>
      </c>
      <c r="N10" s="6">
        <v>74.92693206059685</v>
      </c>
      <c r="O10" s="6">
        <v>75.1775036736567</v>
      </c>
      <c r="P10" s="6">
        <v>74.80406215780728</v>
      </c>
      <c r="Q10" s="6">
        <v>75.42203567567813</v>
      </c>
      <c r="R10" s="6">
        <v>75.67110988331073</v>
      </c>
      <c r="S10" s="6">
        <v>76.07445006909722</v>
      </c>
      <c r="T10" s="6">
        <v>79.07551512638047</v>
      </c>
      <c r="U10" s="6">
        <v>79.09838698643439</v>
      </c>
      <c r="V10" s="6">
        <v>79.20552819857608</v>
      </c>
      <c r="W10" s="6">
        <v>79.62377436151648</v>
      </c>
      <c r="X10" s="6">
        <v>79.89125204566743</v>
      </c>
      <c r="Y10" s="6">
        <v>79.72320070925731</v>
      </c>
      <c r="Z10" s="6">
        <v>79.58642311013372</v>
      </c>
      <c r="AA10" s="6">
        <v>79.84585142175281</v>
      </c>
      <c r="AB10" s="6">
        <v>80.35199899151269</v>
      </c>
      <c r="AC10" s="6">
        <v>76.22264165276283</v>
      </c>
      <c r="AD10" s="6">
        <v>76.3775112393074</v>
      </c>
      <c r="AE10" s="6">
        <v>76.71299473399283</v>
      </c>
      <c r="AF10" s="6">
        <v>76.92885292504343</v>
      </c>
      <c r="AG10" s="6">
        <v>77.17443763492874</v>
      </c>
      <c r="AH10" s="6">
        <v>76.89018798292336</v>
      </c>
      <c r="AI10" s="6">
        <v>77.16411430244278</v>
      </c>
      <c r="AJ10" s="6">
        <v>77.42070845348861</v>
      </c>
      <c r="AK10" s="6">
        <v>77.86918913304801</v>
      </c>
      <c r="AL10" s="15">
        <v>73.48709687269081</v>
      </c>
      <c r="AM10" s="15">
        <v>73.76798062787135</v>
      </c>
      <c r="AN10" s="15">
        <v>74.32992998492182</v>
      </c>
      <c r="AO10" s="15">
        <v>74.3450066751695</v>
      </c>
      <c r="AP10" s="15">
        <v>74.5735371568015</v>
      </c>
      <c r="AQ10" s="15">
        <v>74.17187466287866</v>
      </c>
      <c r="AR10" s="15">
        <v>74.82256787290653</v>
      </c>
      <c r="AS10" s="15">
        <v>75.08684921419196</v>
      </c>
      <c r="AT10" s="15">
        <v>75.4857921573106</v>
      </c>
      <c r="AU10" s="6">
        <v>78.57727741621646</v>
      </c>
      <c r="AV10" s="6">
        <v>78.57919978764258</v>
      </c>
      <c r="AW10" s="6">
        <v>78.66727141141958</v>
      </c>
      <c r="AX10" s="6">
        <v>79.09020672583421</v>
      </c>
      <c r="AY10" s="6">
        <v>79.35269257512158</v>
      </c>
      <c r="AZ10" s="6">
        <v>79.18672495096577</v>
      </c>
      <c r="BA10" s="6">
        <v>79.05266872146917</v>
      </c>
      <c r="BB10" s="6">
        <v>79.34030504675594</v>
      </c>
      <c r="BC10" s="6">
        <v>79.8748185707941</v>
      </c>
      <c r="BD10" s="6">
        <v>76.9970535501524</v>
      </c>
      <c r="BE10" s="6">
        <v>77.16110661737584</v>
      </c>
      <c r="BF10" s="6">
        <v>77.49566098775311</v>
      </c>
      <c r="BG10" s="6">
        <v>77.72884886365105</v>
      </c>
      <c r="BH10" s="6">
        <v>77.99432299549075</v>
      </c>
      <c r="BI10" s="6">
        <v>77.7320393339043</v>
      </c>
      <c r="BJ10" s="6">
        <v>77.97508518821795</v>
      </c>
      <c r="BK10" s="6">
        <v>78.2024685713847</v>
      </c>
      <c r="BL10" s="6">
        <v>78.63908212633773</v>
      </c>
      <c r="BM10" s="15">
        <v>74.63673473171573</v>
      </c>
      <c r="BN10" s="15">
        <v>74.91007347857267</v>
      </c>
      <c r="BO10" s="15">
        <v>75.44256038646444</v>
      </c>
      <c r="BP10" s="15">
        <v>75.50885744602421</v>
      </c>
      <c r="BQ10" s="15">
        <v>75.7814701905119</v>
      </c>
      <c r="BR10" s="15">
        <v>75.4362496527359</v>
      </c>
      <c r="BS10" s="15">
        <v>76.02150347844973</v>
      </c>
      <c r="BT10" s="15">
        <v>76.25537055242951</v>
      </c>
      <c r="BU10" s="15">
        <v>76.66310798088385</v>
      </c>
      <c r="BV10" s="6">
        <v>79.57375283654447</v>
      </c>
      <c r="BW10" s="6">
        <v>79.6175741852262</v>
      </c>
      <c r="BX10" s="6">
        <v>79.74378498573257</v>
      </c>
      <c r="BY10" s="6">
        <v>80.15734199719876</v>
      </c>
      <c r="BZ10" s="6">
        <v>80.42981151621328</v>
      </c>
      <c r="CA10" s="6">
        <v>80.25967646754886</v>
      </c>
      <c r="CB10" s="6">
        <v>80.12017749879827</v>
      </c>
      <c r="CC10" s="6">
        <v>80.35139779674968</v>
      </c>
      <c r="CD10" s="6">
        <v>80.82917941223127</v>
      </c>
    </row>
    <row r="11" spans="1:82" ht="12.75">
      <c r="A11" s="5" t="s">
        <v>7</v>
      </c>
      <c r="B11" s="6">
        <v>74.56722701330654</v>
      </c>
      <c r="C11" s="6">
        <v>74.77409555614976</v>
      </c>
      <c r="D11" s="6">
        <v>74.9481332174758</v>
      </c>
      <c r="E11" s="6">
        <v>74.92577585612133</v>
      </c>
      <c r="F11" s="6">
        <v>75.0755825050209</v>
      </c>
      <c r="G11" s="6">
        <v>74.95405884345779</v>
      </c>
      <c r="H11" s="6">
        <v>75.51805339022494</v>
      </c>
      <c r="I11" s="6">
        <v>75.78078617856144</v>
      </c>
      <c r="J11" s="6">
        <v>76.47918377038611</v>
      </c>
      <c r="K11" s="6">
        <v>71.73368144224067</v>
      </c>
      <c r="L11" s="6">
        <v>71.69430312657761</v>
      </c>
      <c r="M11" s="6">
        <v>71.8639053580631</v>
      </c>
      <c r="N11" s="6">
        <v>71.74596981178622</v>
      </c>
      <c r="O11" s="6">
        <v>72.04967298097088</v>
      </c>
      <c r="P11" s="6">
        <v>71.97676259252486</v>
      </c>
      <c r="Q11" s="6">
        <v>72.46569014889758</v>
      </c>
      <c r="R11" s="6">
        <v>72.97985247771317</v>
      </c>
      <c r="S11" s="6">
        <v>73.61628057384686</v>
      </c>
      <c r="T11" s="6">
        <v>77.20060624720014</v>
      </c>
      <c r="U11" s="6">
        <v>77.71646725826264</v>
      </c>
      <c r="V11" s="6">
        <v>77.89141263315496</v>
      </c>
      <c r="W11" s="6">
        <v>77.97732596745475</v>
      </c>
      <c r="X11" s="6">
        <v>77.9447744758224</v>
      </c>
      <c r="Y11" s="6">
        <v>77.79580900842518</v>
      </c>
      <c r="Z11" s="6">
        <v>78.45719298103458</v>
      </c>
      <c r="AA11" s="6">
        <v>78.42982225461543</v>
      </c>
      <c r="AB11" s="6">
        <v>79.2192961278151</v>
      </c>
      <c r="AC11" s="6">
        <v>74.16015139175789</v>
      </c>
      <c r="AD11" s="6">
        <v>74.36657601502772</v>
      </c>
      <c r="AE11" s="6">
        <v>74.53844284992405</v>
      </c>
      <c r="AF11" s="6">
        <v>74.49795044290703</v>
      </c>
      <c r="AG11" s="6">
        <v>74.63923953703114</v>
      </c>
      <c r="AH11" s="6">
        <v>74.5119887332966</v>
      </c>
      <c r="AI11" s="6">
        <v>75.09421394682562</v>
      </c>
      <c r="AJ11" s="6">
        <v>75.35864679912343</v>
      </c>
      <c r="AK11" s="6">
        <v>76.05254767262225</v>
      </c>
      <c r="AL11" s="15">
        <v>71.17013160948738</v>
      </c>
      <c r="AM11" s="15">
        <v>71.11536771609586</v>
      </c>
      <c r="AN11" s="15">
        <v>71.26794055287223</v>
      </c>
      <c r="AO11" s="15">
        <v>71.12004334223596</v>
      </c>
      <c r="AP11" s="15">
        <v>71.41592516536139</v>
      </c>
      <c r="AQ11" s="15">
        <v>71.33747012367596</v>
      </c>
      <c r="AR11" s="15">
        <v>71.84459917953892</v>
      </c>
      <c r="AS11" s="15">
        <v>72.36384539498472</v>
      </c>
      <c r="AT11" s="15">
        <v>72.98489470335824</v>
      </c>
      <c r="AU11" s="6">
        <v>76.62708733059227</v>
      </c>
      <c r="AV11" s="6">
        <v>77.16244297968181</v>
      </c>
      <c r="AW11" s="6">
        <v>77.35093511215786</v>
      </c>
      <c r="AX11" s="6">
        <v>77.4183538355518</v>
      </c>
      <c r="AY11" s="6">
        <v>77.36624907633283</v>
      </c>
      <c r="AZ11" s="6">
        <v>77.20513754430031</v>
      </c>
      <c r="BA11" s="6">
        <v>77.902510501624</v>
      </c>
      <c r="BB11" s="6">
        <v>77.87058481223879</v>
      </c>
      <c r="BC11" s="6">
        <v>78.66410833437278</v>
      </c>
      <c r="BD11" s="6">
        <v>74.97430263485518</v>
      </c>
      <c r="BE11" s="6">
        <v>75.1816150972718</v>
      </c>
      <c r="BF11" s="6">
        <v>75.35782358502755</v>
      </c>
      <c r="BG11" s="6">
        <v>75.35360126933564</v>
      </c>
      <c r="BH11" s="6">
        <v>75.51192547301066</v>
      </c>
      <c r="BI11" s="6">
        <v>75.39612895361897</v>
      </c>
      <c r="BJ11" s="6">
        <v>75.94189283362425</v>
      </c>
      <c r="BK11" s="6">
        <v>76.20292555799945</v>
      </c>
      <c r="BL11" s="6">
        <v>76.90581986814998</v>
      </c>
      <c r="BM11" s="15">
        <v>72.29723127499395</v>
      </c>
      <c r="BN11" s="15">
        <v>72.27323853705936</v>
      </c>
      <c r="BO11" s="15">
        <v>72.45987016325398</v>
      </c>
      <c r="BP11" s="15">
        <v>72.37189628133649</v>
      </c>
      <c r="BQ11" s="15">
        <v>72.68342079658038</v>
      </c>
      <c r="BR11" s="15">
        <v>72.61605506137377</v>
      </c>
      <c r="BS11" s="15">
        <v>73.08678111825624</v>
      </c>
      <c r="BT11" s="15">
        <v>73.59585956044161</v>
      </c>
      <c r="BU11" s="15">
        <v>74.2476664443355</v>
      </c>
      <c r="BV11" s="6">
        <v>77.77412516380801</v>
      </c>
      <c r="BW11" s="6">
        <v>78.27049153684347</v>
      </c>
      <c r="BX11" s="6">
        <v>78.43189015415206</v>
      </c>
      <c r="BY11" s="6">
        <v>78.5362980993577</v>
      </c>
      <c r="BZ11" s="6">
        <v>78.52329987531196</v>
      </c>
      <c r="CA11" s="6">
        <v>78.38648047255005</v>
      </c>
      <c r="CB11" s="6">
        <v>79.01187546044517</v>
      </c>
      <c r="CC11" s="6">
        <v>78.98905969699207</v>
      </c>
      <c r="CD11" s="6">
        <v>79.77448392125741</v>
      </c>
    </row>
    <row r="12" spans="1:82" ht="12.75">
      <c r="A12" s="5" t="s">
        <v>8</v>
      </c>
      <c r="B12" s="6">
        <v>76.18939436969447</v>
      </c>
      <c r="C12" s="6">
        <v>76.36846428293538</v>
      </c>
      <c r="D12" s="6">
        <v>76.38074445139944</v>
      </c>
      <c r="E12" s="6">
        <v>76.59007940087213</v>
      </c>
      <c r="F12" s="6">
        <v>76.25969299296601</v>
      </c>
      <c r="G12" s="6">
        <v>76.31875880666614</v>
      </c>
      <c r="H12" s="6">
        <v>76.59227458488111</v>
      </c>
      <c r="I12" s="6">
        <v>77.36152449897884</v>
      </c>
      <c r="J12" s="6">
        <v>77.65634840871526</v>
      </c>
      <c r="K12" s="6">
        <v>73.3643481732983</v>
      </c>
      <c r="L12" s="6">
        <v>73.48488950477957</v>
      </c>
      <c r="M12" s="6">
        <v>73.40592670448649</v>
      </c>
      <c r="N12" s="6">
        <v>73.86574601410092</v>
      </c>
      <c r="O12" s="6">
        <v>73.69786212624608</v>
      </c>
      <c r="P12" s="6">
        <v>74.18568435764287</v>
      </c>
      <c r="Q12" s="6">
        <v>74.4243510698665</v>
      </c>
      <c r="R12" s="6">
        <v>75.4917415083894</v>
      </c>
      <c r="S12" s="6">
        <v>75.50687631867652</v>
      </c>
      <c r="T12" s="6">
        <v>78.8505378649067</v>
      </c>
      <c r="U12" s="6">
        <v>79.10350218232202</v>
      </c>
      <c r="V12" s="6">
        <v>79.21550743559531</v>
      </c>
      <c r="W12" s="6">
        <v>79.17340483646706</v>
      </c>
      <c r="X12" s="6">
        <v>78.69788998531284</v>
      </c>
      <c r="Y12" s="6">
        <v>78.31521202358958</v>
      </c>
      <c r="Z12" s="6">
        <v>78.58985870306431</v>
      </c>
      <c r="AA12" s="6">
        <v>79.02879716359242</v>
      </c>
      <c r="AB12" s="6">
        <v>79.60955804105292</v>
      </c>
      <c r="AC12" s="6">
        <v>75.77311333180386</v>
      </c>
      <c r="AD12" s="6">
        <v>75.95502131636482</v>
      </c>
      <c r="AE12" s="6">
        <v>75.95622081738162</v>
      </c>
      <c r="AF12" s="6">
        <v>76.17868454200413</v>
      </c>
      <c r="AG12" s="6">
        <v>75.8359469685249</v>
      </c>
      <c r="AH12" s="6">
        <v>75.90110728137037</v>
      </c>
      <c r="AI12" s="6">
        <v>76.16729711174885</v>
      </c>
      <c r="AJ12" s="6">
        <v>76.94912901586471</v>
      </c>
      <c r="AK12" s="6">
        <v>77.24149116254546</v>
      </c>
      <c r="AL12" s="15">
        <v>72.75043405530369</v>
      </c>
      <c r="AM12" s="15">
        <v>72.87608751819756</v>
      </c>
      <c r="AN12" s="15">
        <v>72.78651410590217</v>
      </c>
      <c r="AO12" s="15">
        <v>73.27871221477093</v>
      </c>
      <c r="AP12" s="15">
        <v>73.09048162231284</v>
      </c>
      <c r="AQ12" s="15">
        <v>73.58246633606906</v>
      </c>
      <c r="AR12" s="15">
        <v>73.81032188615231</v>
      </c>
      <c r="AS12" s="15">
        <v>74.89068979059151</v>
      </c>
      <c r="AT12" s="15">
        <v>74.90431541154315</v>
      </c>
      <c r="AU12" s="6">
        <v>78.31637643416741</v>
      </c>
      <c r="AV12" s="6">
        <v>78.57333049862456</v>
      </c>
      <c r="AW12" s="6">
        <v>78.66441309645691</v>
      </c>
      <c r="AX12" s="6">
        <v>78.61960450674282</v>
      </c>
      <c r="AY12" s="6">
        <v>78.12635069418658</v>
      </c>
      <c r="AZ12" s="6">
        <v>77.75080560444111</v>
      </c>
      <c r="BA12" s="6">
        <v>78.0161042358452</v>
      </c>
      <c r="BB12" s="6">
        <v>78.47717800787588</v>
      </c>
      <c r="BC12" s="6">
        <v>79.05475035763375</v>
      </c>
      <c r="BD12" s="6">
        <v>76.60567540758508</v>
      </c>
      <c r="BE12" s="6">
        <v>76.78190724950593</v>
      </c>
      <c r="BF12" s="6">
        <v>76.80526808541725</v>
      </c>
      <c r="BG12" s="6">
        <v>77.00147425974012</v>
      </c>
      <c r="BH12" s="6">
        <v>76.68343901740712</v>
      </c>
      <c r="BI12" s="6">
        <v>76.7364103319619</v>
      </c>
      <c r="BJ12" s="6">
        <v>77.01725205801337</v>
      </c>
      <c r="BK12" s="6">
        <v>77.77391998209296</v>
      </c>
      <c r="BL12" s="6">
        <v>78.07120565488506</v>
      </c>
      <c r="BM12" s="15">
        <v>73.9782622912929</v>
      </c>
      <c r="BN12" s="15">
        <v>74.09369149136158</v>
      </c>
      <c r="BO12" s="15">
        <v>74.02533930307081</v>
      </c>
      <c r="BP12" s="15">
        <v>74.45277981343091</v>
      </c>
      <c r="BQ12" s="15">
        <v>74.30524263017932</v>
      </c>
      <c r="BR12" s="15">
        <v>74.78890237921668</v>
      </c>
      <c r="BS12" s="15">
        <v>75.0383802535807</v>
      </c>
      <c r="BT12" s="15">
        <v>76.09279322618728</v>
      </c>
      <c r="BU12" s="15">
        <v>76.10943722580988</v>
      </c>
      <c r="BV12" s="6">
        <v>79.38469929564599</v>
      </c>
      <c r="BW12" s="6">
        <v>79.63367386601948</v>
      </c>
      <c r="BX12" s="6">
        <v>79.76660177473372</v>
      </c>
      <c r="BY12" s="6">
        <v>79.7272051661913</v>
      </c>
      <c r="BZ12" s="6">
        <v>79.2694292764391</v>
      </c>
      <c r="CA12" s="6">
        <v>78.87961844273805</v>
      </c>
      <c r="CB12" s="6">
        <v>79.16361317028341</v>
      </c>
      <c r="CC12" s="6">
        <v>79.58041631930895</v>
      </c>
      <c r="CD12" s="6">
        <v>80.16436572447209</v>
      </c>
    </row>
    <row r="13" spans="1:82" ht="12.75">
      <c r="A13" s="5" t="s">
        <v>9</v>
      </c>
      <c r="B13" s="6">
        <v>75.28781757107517</v>
      </c>
      <c r="C13" s="6">
        <v>74.84067193451317</v>
      </c>
      <c r="D13" s="6">
        <v>75.0867167511317</v>
      </c>
      <c r="E13" s="6">
        <v>74.70365611010232</v>
      </c>
      <c r="F13" s="6">
        <v>75.24198357029645</v>
      </c>
      <c r="G13" s="6">
        <v>75.29123718086684</v>
      </c>
      <c r="H13" s="6">
        <v>76.01812588474603</v>
      </c>
      <c r="I13" s="6">
        <v>75.8880399084551</v>
      </c>
      <c r="J13" s="6">
        <v>76.3983439059168</v>
      </c>
      <c r="K13" s="6">
        <v>73.06103526488293</v>
      </c>
      <c r="L13" s="6">
        <v>72.65671337508402</v>
      </c>
      <c r="M13" s="6">
        <v>73.03320895081069</v>
      </c>
      <c r="N13" s="6">
        <v>72.53017793958946</v>
      </c>
      <c r="O13" s="6">
        <v>72.78951868314923</v>
      </c>
      <c r="P13" s="6">
        <v>72.5160588393732</v>
      </c>
      <c r="Q13" s="6">
        <v>73.48289773583011</v>
      </c>
      <c r="R13" s="6">
        <v>73.68814594887901</v>
      </c>
      <c r="S13" s="6">
        <v>74.45501138834435</v>
      </c>
      <c r="T13" s="6">
        <v>77.34595408038085</v>
      </c>
      <c r="U13" s="6">
        <v>76.85084860528978</v>
      </c>
      <c r="V13" s="6">
        <v>76.9280687617109</v>
      </c>
      <c r="W13" s="6">
        <v>76.690303622343</v>
      </c>
      <c r="X13" s="6">
        <v>77.5256831953677</v>
      </c>
      <c r="Y13" s="6">
        <v>77.95535345936305</v>
      </c>
      <c r="Z13" s="6">
        <v>78.43303965807732</v>
      </c>
      <c r="AA13" s="6">
        <v>77.96167495044774</v>
      </c>
      <c r="AB13" s="6">
        <v>78.20940383118703</v>
      </c>
      <c r="AC13" s="6">
        <v>74.87587907486967</v>
      </c>
      <c r="AD13" s="6">
        <v>74.42007222017506</v>
      </c>
      <c r="AE13" s="6">
        <v>74.65032882284405</v>
      </c>
      <c r="AF13" s="6">
        <v>74.24485697810384</v>
      </c>
      <c r="AG13" s="6">
        <v>74.77928583820727</v>
      </c>
      <c r="AH13" s="6">
        <v>74.83813729828532</v>
      </c>
      <c r="AI13" s="6">
        <v>75.58141434130921</v>
      </c>
      <c r="AJ13" s="6">
        <v>75.44299870785446</v>
      </c>
      <c r="AK13" s="6">
        <v>75.94835287107038</v>
      </c>
      <c r="AL13" s="15">
        <v>72.46556628721262</v>
      </c>
      <c r="AM13" s="15">
        <v>72.0550453825992</v>
      </c>
      <c r="AN13" s="15">
        <v>72.40363044024747</v>
      </c>
      <c r="AO13" s="15">
        <v>71.86256616654975</v>
      </c>
      <c r="AP13" s="15">
        <v>72.09619871802703</v>
      </c>
      <c r="AQ13" s="15">
        <v>71.81651774665823</v>
      </c>
      <c r="AR13" s="15">
        <v>72.80208182339304</v>
      </c>
      <c r="AS13" s="15">
        <v>73.01113189703611</v>
      </c>
      <c r="AT13" s="15">
        <v>73.78622644316202</v>
      </c>
      <c r="AU13" s="6">
        <v>76.79635270922516</v>
      </c>
      <c r="AV13" s="6">
        <v>76.27719720062831</v>
      </c>
      <c r="AW13" s="6">
        <v>76.33936893980243</v>
      </c>
      <c r="AX13" s="6">
        <v>76.07759671866852</v>
      </c>
      <c r="AY13" s="6">
        <v>76.93645066786982</v>
      </c>
      <c r="AZ13" s="6">
        <v>77.40800972222549</v>
      </c>
      <c r="BA13" s="6">
        <v>77.9123147878072</v>
      </c>
      <c r="BB13" s="6">
        <v>77.40149779834528</v>
      </c>
      <c r="BC13" s="6">
        <v>77.61849144403</v>
      </c>
      <c r="BD13" s="6">
        <v>75.69975606728066</v>
      </c>
      <c r="BE13" s="6">
        <v>75.26127164885128</v>
      </c>
      <c r="BF13" s="6">
        <v>75.52310467941936</v>
      </c>
      <c r="BG13" s="6">
        <v>75.16245524210079</v>
      </c>
      <c r="BH13" s="6">
        <v>75.70468130238564</v>
      </c>
      <c r="BI13" s="6">
        <v>75.74433706344837</v>
      </c>
      <c r="BJ13" s="6">
        <v>76.45483742818284</v>
      </c>
      <c r="BK13" s="6">
        <v>76.33308110905574</v>
      </c>
      <c r="BL13" s="6">
        <v>76.84833494076322</v>
      </c>
      <c r="BM13" s="15">
        <v>73.65650424255324</v>
      </c>
      <c r="BN13" s="15">
        <v>73.25838136756884</v>
      </c>
      <c r="BO13" s="15">
        <v>73.66278746137391</v>
      </c>
      <c r="BP13" s="15">
        <v>73.19778971262917</v>
      </c>
      <c r="BQ13" s="15">
        <v>73.48283864827143</v>
      </c>
      <c r="BR13" s="15">
        <v>73.21559993208817</v>
      </c>
      <c r="BS13" s="15">
        <v>74.16371364826718</v>
      </c>
      <c r="BT13" s="15">
        <v>74.36516000072191</v>
      </c>
      <c r="BU13" s="15">
        <v>75.12379633352667</v>
      </c>
      <c r="BV13" s="6">
        <v>77.89555545153654</v>
      </c>
      <c r="BW13" s="6">
        <v>77.42450000995126</v>
      </c>
      <c r="BX13" s="6">
        <v>77.51676858361938</v>
      </c>
      <c r="BY13" s="6">
        <v>77.30301052601747</v>
      </c>
      <c r="BZ13" s="6">
        <v>78.11491572286559</v>
      </c>
      <c r="CA13" s="6">
        <v>78.50269719650062</v>
      </c>
      <c r="CB13" s="6">
        <v>78.95376452834743</v>
      </c>
      <c r="CC13" s="6">
        <v>78.52185210255021</v>
      </c>
      <c r="CD13" s="6">
        <v>78.80031621834407</v>
      </c>
    </row>
    <row r="14" spans="1:82" ht="12.75">
      <c r="A14" s="5" t="s">
        <v>10</v>
      </c>
      <c r="B14" s="6">
        <v>77.24809230609466</v>
      </c>
      <c r="C14" s="6">
        <v>77.77165041213836</v>
      </c>
      <c r="D14" s="6">
        <v>78.1011670134034</v>
      </c>
      <c r="E14" s="6">
        <v>78.53622210465868</v>
      </c>
      <c r="F14" s="6">
        <v>78.64967638727954</v>
      </c>
      <c r="G14" s="6">
        <v>78.93097441309317</v>
      </c>
      <c r="H14" s="6">
        <v>78.8134131118346</v>
      </c>
      <c r="I14" s="6">
        <v>79.52414250509662</v>
      </c>
      <c r="J14" s="6">
        <v>79.9264081558482</v>
      </c>
      <c r="K14" s="6">
        <v>74.76955624430965</v>
      </c>
      <c r="L14" s="6">
        <v>75.78382653902061</v>
      </c>
      <c r="M14" s="6">
        <v>75.86878468360881</v>
      </c>
      <c r="N14" s="6">
        <v>76.5253340873989</v>
      </c>
      <c r="O14" s="6">
        <v>76.53469993563151</v>
      </c>
      <c r="P14" s="6">
        <v>77.1814802553993</v>
      </c>
      <c r="Q14" s="6">
        <v>77.0077812237382</v>
      </c>
      <c r="R14" s="6">
        <v>77.6601055456133</v>
      </c>
      <c r="S14" s="6">
        <v>77.97900056849359</v>
      </c>
      <c r="T14" s="6">
        <v>79.49643206480093</v>
      </c>
      <c r="U14" s="6">
        <v>79.5128827446051</v>
      </c>
      <c r="V14" s="6">
        <v>80.08555406208585</v>
      </c>
      <c r="W14" s="6">
        <v>80.30634897685579</v>
      </c>
      <c r="X14" s="6">
        <v>80.52563207310138</v>
      </c>
      <c r="Y14" s="6">
        <v>80.47407838244473</v>
      </c>
      <c r="Z14" s="6">
        <v>80.41909346156514</v>
      </c>
      <c r="AA14" s="6">
        <v>81.16314269743161</v>
      </c>
      <c r="AB14" s="6">
        <v>81.66562958923814</v>
      </c>
      <c r="AC14" s="6">
        <v>76.78431903367228</v>
      </c>
      <c r="AD14" s="6">
        <v>77.32645471714993</v>
      </c>
      <c r="AE14" s="6">
        <v>77.65169242545332</v>
      </c>
      <c r="AF14" s="6">
        <v>78.09351267430367</v>
      </c>
      <c r="AG14" s="6">
        <v>78.19987574069623</v>
      </c>
      <c r="AH14" s="6">
        <v>78.47751612686041</v>
      </c>
      <c r="AI14" s="6">
        <v>78.33089169562207</v>
      </c>
      <c r="AJ14" s="6">
        <v>79.05221937321643</v>
      </c>
      <c r="AK14" s="6">
        <v>79.46097793570117</v>
      </c>
      <c r="AL14" s="15">
        <v>74.1200903246572</v>
      </c>
      <c r="AM14" s="15">
        <v>75.15057801395375</v>
      </c>
      <c r="AN14" s="15">
        <v>75.23766971418398</v>
      </c>
      <c r="AO14" s="15">
        <v>75.88779085534105</v>
      </c>
      <c r="AP14" s="15">
        <v>75.88922380057535</v>
      </c>
      <c r="AQ14" s="15">
        <v>76.51947896715289</v>
      </c>
      <c r="AR14" s="15">
        <v>76.31725626780816</v>
      </c>
      <c r="AS14" s="15">
        <v>76.99729949577598</v>
      </c>
      <c r="AT14" s="15">
        <v>77.31942700751783</v>
      </c>
      <c r="AU14" s="6">
        <v>78.852645887226</v>
      </c>
      <c r="AV14" s="6">
        <v>78.89744753086146</v>
      </c>
      <c r="AW14" s="6">
        <v>79.45625586311053</v>
      </c>
      <c r="AX14" s="6">
        <v>79.70410176050176</v>
      </c>
      <c r="AY14" s="6">
        <v>79.91028985590827</v>
      </c>
      <c r="AZ14" s="6">
        <v>79.86476115503665</v>
      </c>
      <c r="BA14" s="6">
        <v>79.75246825400691</v>
      </c>
      <c r="BB14" s="6">
        <v>80.49776093620642</v>
      </c>
      <c r="BC14" s="6">
        <v>81.01401375712749</v>
      </c>
      <c r="BD14" s="6">
        <v>77.71186557851705</v>
      </c>
      <c r="BE14" s="6">
        <v>78.21684610712678</v>
      </c>
      <c r="BF14" s="6">
        <v>78.55064160135348</v>
      </c>
      <c r="BG14" s="6">
        <v>78.97893153501369</v>
      </c>
      <c r="BH14" s="6">
        <v>79.09947703386285</v>
      </c>
      <c r="BI14" s="6">
        <v>79.38443269932593</v>
      </c>
      <c r="BJ14" s="6">
        <v>79.29593452804714</v>
      </c>
      <c r="BK14" s="6">
        <v>79.99606563697681</v>
      </c>
      <c r="BL14" s="6">
        <v>80.39183837599522</v>
      </c>
      <c r="BM14" s="15">
        <v>75.41902216396211</v>
      </c>
      <c r="BN14" s="15">
        <v>76.41707506408747</v>
      </c>
      <c r="BO14" s="15">
        <v>76.49989965303364</v>
      </c>
      <c r="BP14" s="15">
        <v>77.16287731945675</v>
      </c>
      <c r="BQ14" s="15">
        <v>77.18017607068766</v>
      </c>
      <c r="BR14" s="15">
        <v>77.8434815436457</v>
      </c>
      <c r="BS14" s="15">
        <v>77.69830617966825</v>
      </c>
      <c r="BT14" s="15">
        <v>78.32291159545063</v>
      </c>
      <c r="BU14" s="15">
        <v>78.63857412946935</v>
      </c>
      <c r="BV14" s="6">
        <v>80.14021824237585</v>
      </c>
      <c r="BW14" s="6">
        <v>80.12831795834873</v>
      </c>
      <c r="BX14" s="6">
        <v>80.71485226106117</v>
      </c>
      <c r="BY14" s="6">
        <v>80.90859619320982</v>
      </c>
      <c r="BZ14" s="6">
        <v>81.14097429029448</v>
      </c>
      <c r="CA14" s="6">
        <v>81.08339560985281</v>
      </c>
      <c r="CB14" s="6">
        <v>81.08571866912337</v>
      </c>
      <c r="CC14" s="6">
        <v>81.8285244586568</v>
      </c>
      <c r="CD14" s="6">
        <v>82.31724542134879</v>
      </c>
    </row>
    <row r="15" spans="1:82" ht="20.25" customHeight="1">
      <c r="A15" s="5" t="s">
        <v>11</v>
      </c>
      <c r="B15" s="6">
        <v>71.1084313179421</v>
      </c>
      <c r="C15" s="6">
        <v>71.20119437426582</v>
      </c>
      <c r="D15" s="6">
        <v>71.11303061331506</v>
      </c>
      <c r="E15" s="6">
        <v>71.17816763469806</v>
      </c>
      <c r="F15" s="6">
        <v>71.49080665942533</v>
      </c>
      <c r="G15" s="6">
        <v>71.50637815545309</v>
      </c>
      <c r="H15" s="6">
        <v>71.88745638526444</v>
      </c>
      <c r="I15" s="6">
        <v>72.27901310312146</v>
      </c>
      <c r="J15" s="6">
        <v>72.75736148020135</v>
      </c>
      <c r="K15" s="6">
        <v>67.62042858161129</v>
      </c>
      <c r="L15" s="6">
        <v>67.66819326896095</v>
      </c>
      <c r="M15" s="6">
        <v>67.33644339933153</v>
      </c>
      <c r="N15" s="6">
        <v>67.08243318348761</v>
      </c>
      <c r="O15" s="6">
        <v>67.24568598442127</v>
      </c>
      <c r="P15" s="6">
        <v>67.36304119826441</v>
      </c>
      <c r="Q15" s="6">
        <v>67.98934335709332</v>
      </c>
      <c r="R15" s="6">
        <v>68.7267288378579</v>
      </c>
      <c r="S15" s="6">
        <v>69.2878343093164</v>
      </c>
      <c r="T15" s="6">
        <v>74.58207959848902</v>
      </c>
      <c r="U15" s="6">
        <v>74.71547691030877</v>
      </c>
      <c r="V15" s="6">
        <v>74.91140941862743</v>
      </c>
      <c r="W15" s="6">
        <v>75.35478980166832</v>
      </c>
      <c r="X15" s="6">
        <v>75.83714641675745</v>
      </c>
      <c r="Y15" s="6">
        <v>75.74748138729528</v>
      </c>
      <c r="Z15" s="6">
        <v>75.84100998750208</v>
      </c>
      <c r="AA15" s="6">
        <v>75.81746914674675</v>
      </c>
      <c r="AB15" s="6">
        <v>76.17439667181193</v>
      </c>
      <c r="AC15" s="6">
        <v>70.66737628071677</v>
      </c>
      <c r="AD15" s="6">
        <v>70.75300622682703</v>
      </c>
      <c r="AE15" s="6">
        <v>70.65978833131153</v>
      </c>
      <c r="AF15" s="6">
        <v>70.7230146934132</v>
      </c>
      <c r="AG15" s="6">
        <v>71.03533152708094</v>
      </c>
      <c r="AH15" s="6">
        <v>71.05029008352003</v>
      </c>
      <c r="AI15" s="6">
        <v>71.42947337440377</v>
      </c>
      <c r="AJ15" s="6">
        <v>71.82368590391354</v>
      </c>
      <c r="AK15" s="6">
        <v>72.31189277374489</v>
      </c>
      <c r="AL15" s="15">
        <v>66.99066083662943</v>
      </c>
      <c r="AM15" s="15">
        <v>67.03024969043904</v>
      </c>
      <c r="AN15" s="15">
        <v>66.68305158697193</v>
      </c>
      <c r="AO15" s="15">
        <v>66.42159384931774</v>
      </c>
      <c r="AP15" s="15">
        <v>66.58827495471571</v>
      </c>
      <c r="AQ15" s="15">
        <v>66.71861493115723</v>
      </c>
      <c r="AR15" s="15">
        <v>67.34579730557408</v>
      </c>
      <c r="AS15" s="15">
        <v>68.08607627835039</v>
      </c>
      <c r="AT15" s="15">
        <v>68.66303357239234</v>
      </c>
      <c r="AU15" s="6">
        <v>73.99017734526457</v>
      </c>
      <c r="AV15" s="6">
        <v>74.10935017552383</v>
      </c>
      <c r="AW15" s="6">
        <v>74.31192895094166</v>
      </c>
      <c r="AX15" s="6">
        <v>74.76352698581597</v>
      </c>
      <c r="AY15" s="6">
        <v>75.2431984242936</v>
      </c>
      <c r="AZ15" s="6">
        <v>75.13152135984569</v>
      </c>
      <c r="BA15" s="6">
        <v>75.21686948762745</v>
      </c>
      <c r="BB15" s="6">
        <v>75.19578692900708</v>
      </c>
      <c r="BC15" s="6">
        <v>75.56367079497682</v>
      </c>
      <c r="BD15" s="6">
        <v>71.54948635516745</v>
      </c>
      <c r="BE15" s="6">
        <v>71.64938252170462</v>
      </c>
      <c r="BF15" s="6">
        <v>71.56627289531859</v>
      </c>
      <c r="BG15" s="6">
        <v>71.6333205759829</v>
      </c>
      <c r="BH15" s="6">
        <v>71.94628179176972</v>
      </c>
      <c r="BI15" s="6">
        <v>71.96246622738616</v>
      </c>
      <c r="BJ15" s="6">
        <v>72.34543939612512</v>
      </c>
      <c r="BK15" s="6">
        <v>72.73434030232937</v>
      </c>
      <c r="BL15" s="6">
        <v>73.20283018665782</v>
      </c>
      <c r="BM15" s="15">
        <v>68.25019632659316</v>
      </c>
      <c r="BN15" s="15">
        <v>68.30613684748286</v>
      </c>
      <c r="BO15" s="15">
        <v>67.98983521169113</v>
      </c>
      <c r="BP15" s="15">
        <v>67.74327251765747</v>
      </c>
      <c r="BQ15" s="15">
        <v>67.90309701412683</v>
      </c>
      <c r="BR15" s="15">
        <v>68.00746746537159</v>
      </c>
      <c r="BS15" s="15">
        <v>68.63288940861256</v>
      </c>
      <c r="BT15" s="15">
        <v>69.36738139736542</v>
      </c>
      <c r="BU15" s="15">
        <v>69.91263504624045</v>
      </c>
      <c r="BV15" s="6">
        <v>75.17398185171346</v>
      </c>
      <c r="BW15" s="6">
        <v>75.3216036450937</v>
      </c>
      <c r="BX15" s="6">
        <v>75.5108898863132</v>
      </c>
      <c r="BY15" s="6">
        <v>75.94605261752066</v>
      </c>
      <c r="BZ15" s="6">
        <v>76.4310944092213</v>
      </c>
      <c r="CA15" s="6">
        <v>76.36344141474487</v>
      </c>
      <c r="CB15" s="6">
        <v>76.4651504873767</v>
      </c>
      <c r="CC15" s="6">
        <v>76.4391513644864</v>
      </c>
      <c r="CD15" s="6">
        <v>76.78512254864705</v>
      </c>
    </row>
    <row r="16" spans="1:82" ht="12.75">
      <c r="A16" s="5" t="s">
        <v>12</v>
      </c>
      <c r="B16" s="6">
        <v>76.54849261368665</v>
      </c>
      <c r="C16" s="6">
        <v>76.9522485640949</v>
      </c>
      <c r="D16" s="6">
        <v>77.14910386809748</v>
      </c>
      <c r="E16" s="6">
        <v>77.80372502015148</v>
      </c>
      <c r="F16" s="6">
        <v>77.88008785702911</v>
      </c>
      <c r="G16" s="6">
        <v>77.9538761854797</v>
      </c>
      <c r="H16" s="6">
        <v>77.93053904922583</v>
      </c>
      <c r="I16" s="6">
        <v>78.2046902708565</v>
      </c>
      <c r="J16" s="6">
        <v>78.60465697716752</v>
      </c>
      <c r="K16" s="6">
        <v>73.94567098217351</v>
      </c>
      <c r="L16" s="6">
        <v>74.26921968817734</v>
      </c>
      <c r="M16" s="6">
        <v>74.63891745704683</v>
      </c>
      <c r="N16" s="6">
        <v>75.58359621125538</v>
      </c>
      <c r="O16" s="6">
        <v>75.66183575400059</v>
      </c>
      <c r="P16" s="6">
        <v>75.62566227648915</v>
      </c>
      <c r="Q16" s="6">
        <v>75.58433683581656</v>
      </c>
      <c r="R16" s="6">
        <v>76.07417056424082</v>
      </c>
      <c r="S16" s="6">
        <v>76.28069236846065</v>
      </c>
      <c r="T16" s="6">
        <v>78.98850611505817</v>
      </c>
      <c r="U16" s="6">
        <v>79.44903164103994</v>
      </c>
      <c r="V16" s="6">
        <v>79.44625682496216</v>
      </c>
      <c r="W16" s="6">
        <v>79.79725145203153</v>
      </c>
      <c r="X16" s="6">
        <v>79.92961497570968</v>
      </c>
      <c r="Y16" s="6">
        <v>80.12337657540304</v>
      </c>
      <c r="Z16" s="6">
        <v>80.10282150828213</v>
      </c>
      <c r="AA16" s="6">
        <v>80.1163551339386</v>
      </c>
      <c r="AB16" s="6">
        <v>80.7484582140778</v>
      </c>
      <c r="AC16" s="6">
        <v>76.0660309846923</v>
      </c>
      <c r="AD16" s="6">
        <v>76.48035701584661</v>
      </c>
      <c r="AE16" s="6">
        <v>76.66517000264045</v>
      </c>
      <c r="AF16" s="6">
        <v>77.3277079344922</v>
      </c>
      <c r="AG16" s="6">
        <v>77.39001863657775</v>
      </c>
      <c r="AH16" s="6">
        <v>77.46496800954361</v>
      </c>
      <c r="AI16" s="6">
        <v>77.43816856729576</v>
      </c>
      <c r="AJ16" s="6">
        <v>77.71536611269931</v>
      </c>
      <c r="AK16" s="6">
        <v>78.11458966195404</v>
      </c>
      <c r="AL16" s="15">
        <v>73.24322332955671</v>
      </c>
      <c r="AM16" s="15">
        <v>73.574142635596</v>
      </c>
      <c r="AN16" s="15">
        <v>73.9170119331414</v>
      </c>
      <c r="AO16" s="15">
        <v>74.86900048647098</v>
      </c>
      <c r="AP16" s="15">
        <v>74.91588156472866</v>
      </c>
      <c r="AQ16" s="15">
        <v>74.8771503144944</v>
      </c>
      <c r="AR16" s="15">
        <v>74.83644844637857</v>
      </c>
      <c r="AS16" s="15">
        <v>75.35473714421322</v>
      </c>
      <c r="AT16" s="15">
        <v>75.56942874719289</v>
      </c>
      <c r="AU16" s="6">
        <v>78.35161270313742</v>
      </c>
      <c r="AV16" s="6">
        <v>78.8384454092746</v>
      </c>
      <c r="AW16" s="6">
        <v>78.82522876873438</v>
      </c>
      <c r="AX16" s="6">
        <v>79.1889466896021</v>
      </c>
      <c r="AY16" s="6">
        <v>79.31839912731148</v>
      </c>
      <c r="AZ16" s="6">
        <v>79.51781221349769</v>
      </c>
      <c r="BA16" s="6">
        <v>79.48133431304328</v>
      </c>
      <c r="BB16" s="6">
        <v>79.46129977753517</v>
      </c>
      <c r="BC16" s="6">
        <v>80.09147066882687</v>
      </c>
      <c r="BD16" s="6">
        <v>77.03095424268099</v>
      </c>
      <c r="BE16" s="6">
        <v>77.4241401123432</v>
      </c>
      <c r="BF16" s="6">
        <v>77.63303773355452</v>
      </c>
      <c r="BG16" s="6">
        <v>78.27974210581075</v>
      </c>
      <c r="BH16" s="6">
        <v>78.37015707748047</v>
      </c>
      <c r="BI16" s="6">
        <v>78.44278436141579</v>
      </c>
      <c r="BJ16" s="6">
        <v>78.4229095311559</v>
      </c>
      <c r="BK16" s="6">
        <v>78.69401442901369</v>
      </c>
      <c r="BL16" s="6">
        <v>79.094724292381</v>
      </c>
      <c r="BM16" s="15">
        <v>74.64811863479031</v>
      </c>
      <c r="BN16" s="15">
        <v>74.96429674075868</v>
      </c>
      <c r="BO16" s="15">
        <v>75.36082298095226</v>
      </c>
      <c r="BP16" s="15">
        <v>76.29819193603979</v>
      </c>
      <c r="BQ16" s="15">
        <v>76.40778994327252</v>
      </c>
      <c r="BR16" s="15">
        <v>76.3741742384839</v>
      </c>
      <c r="BS16" s="15">
        <v>76.33222522525455</v>
      </c>
      <c r="BT16" s="15">
        <v>76.79360398426842</v>
      </c>
      <c r="BU16" s="15">
        <v>76.99195598972841</v>
      </c>
      <c r="BV16" s="6">
        <v>79.62539952697892</v>
      </c>
      <c r="BW16" s="6">
        <v>80.05961787280528</v>
      </c>
      <c r="BX16" s="6">
        <v>80.06728488118995</v>
      </c>
      <c r="BY16" s="6">
        <v>80.40555621446096</v>
      </c>
      <c r="BZ16" s="6">
        <v>80.54083082410789</v>
      </c>
      <c r="CA16" s="6">
        <v>80.7289409373084</v>
      </c>
      <c r="CB16" s="6">
        <v>80.72430870352099</v>
      </c>
      <c r="CC16" s="6">
        <v>80.77141049034202</v>
      </c>
      <c r="CD16" s="6">
        <v>81.40544575932873</v>
      </c>
    </row>
    <row r="17" spans="1:82" ht="12.75">
      <c r="A17" s="5" t="s">
        <v>13</v>
      </c>
      <c r="B17" s="6">
        <v>78.36417546081948</v>
      </c>
      <c r="C17" s="6">
        <v>78.78737949786866</v>
      </c>
      <c r="D17" s="6">
        <v>78.56669930332859</v>
      </c>
      <c r="E17" s="6">
        <v>78.7777754964369</v>
      </c>
      <c r="F17" s="6">
        <v>78.65022247452004</v>
      </c>
      <c r="G17" s="6">
        <v>78.65266001428876</v>
      </c>
      <c r="H17" s="6">
        <v>78.61988017167225</v>
      </c>
      <c r="I17" s="6">
        <v>79.08920422035835</v>
      </c>
      <c r="J17" s="6">
        <v>79.7314086450029</v>
      </c>
      <c r="K17" s="6">
        <v>75.96465646357623</v>
      </c>
      <c r="L17" s="6">
        <v>76.35641562075203</v>
      </c>
      <c r="M17" s="6">
        <v>75.9511752477947</v>
      </c>
      <c r="N17" s="6">
        <v>76.07853329619618</v>
      </c>
      <c r="O17" s="6">
        <v>75.70915046536703</v>
      </c>
      <c r="P17" s="6">
        <v>75.9520445728313</v>
      </c>
      <c r="Q17" s="6">
        <v>76.39601992845202</v>
      </c>
      <c r="R17" s="6">
        <v>76.80488375352647</v>
      </c>
      <c r="S17" s="6">
        <v>77.23481266106242</v>
      </c>
      <c r="T17" s="6">
        <v>80.40025424171183</v>
      </c>
      <c r="U17" s="6">
        <v>80.88398316726888</v>
      </c>
      <c r="V17" s="6">
        <v>80.86350050430963</v>
      </c>
      <c r="W17" s="6">
        <v>81.18659041899117</v>
      </c>
      <c r="X17" s="6">
        <v>81.31416210976444</v>
      </c>
      <c r="Y17" s="6">
        <v>81.07653765708392</v>
      </c>
      <c r="Z17" s="6">
        <v>80.55193338192814</v>
      </c>
      <c r="AA17" s="6">
        <v>81.05670719633986</v>
      </c>
      <c r="AB17" s="6">
        <v>81.90114723230597</v>
      </c>
      <c r="AC17" s="6">
        <v>77.88093614538029</v>
      </c>
      <c r="AD17" s="6">
        <v>78.31499276894166</v>
      </c>
      <c r="AE17" s="6">
        <v>78.07331933073073</v>
      </c>
      <c r="AF17" s="6">
        <v>78.27610940933049</v>
      </c>
      <c r="AG17" s="6">
        <v>78.13012627592778</v>
      </c>
      <c r="AH17" s="6">
        <v>78.14459260376304</v>
      </c>
      <c r="AI17" s="6">
        <v>78.11287446025341</v>
      </c>
      <c r="AJ17" s="6">
        <v>78.58795086734682</v>
      </c>
      <c r="AK17" s="6">
        <v>79.2253558739397</v>
      </c>
      <c r="AL17" s="15">
        <v>75.25428343068423</v>
      </c>
      <c r="AM17" s="15">
        <v>75.64887654444335</v>
      </c>
      <c r="AN17" s="15">
        <v>75.21509601724468</v>
      </c>
      <c r="AO17" s="15">
        <v>75.32745493544803</v>
      </c>
      <c r="AP17" s="15">
        <v>74.93539521143227</v>
      </c>
      <c r="AQ17" s="15">
        <v>75.20609817961358</v>
      </c>
      <c r="AR17" s="15">
        <v>75.66223329376795</v>
      </c>
      <c r="AS17" s="15">
        <v>76.07614676851696</v>
      </c>
      <c r="AT17" s="15">
        <v>76.47808303498134</v>
      </c>
      <c r="AU17" s="6">
        <v>79.76961916983677</v>
      </c>
      <c r="AV17" s="6">
        <v>80.28284939544376</v>
      </c>
      <c r="AW17" s="6">
        <v>80.23688313371335</v>
      </c>
      <c r="AX17" s="6">
        <v>80.55487421884497</v>
      </c>
      <c r="AY17" s="6">
        <v>80.65078820763647</v>
      </c>
      <c r="AZ17" s="6">
        <v>80.40426511395121</v>
      </c>
      <c r="BA17" s="6">
        <v>79.86183304849799</v>
      </c>
      <c r="BB17" s="6">
        <v>80.38302693879197</v>
      </c>
      <c r="BC17" s="6">
        <v>81.25288306069619</v>
      </c>
      <c r="BD17" s="6">
        <v>78.84741477625867</v>
      </c>
      <c r="BE17" s="6">
        <v>79.25976622679565</v>
      </c>
      <c r="BF17" s="6">
        <v>79.06007927592646</v>
      </c>
      <c r="BG17" s="6">
        <v>79.27944158354332</v>
      </c>
      <c r="BH17" s="6">
        <v>79.17031867311229</v>
      </c>
      <c r="BI17" s="6">
        <v>79.16072742481447</v>
      </c>
      <c r="BJ17" s="6">
        <v>79.12688588309109</v>
      </c>
      <c r="BK17" s="6">
        <v>79.59045757336989</v>
      </c>
      <c r="BL17" s="6">
        <v>80.2374614160661</v>
      </c>
      <c r="BM17" s="15">
        <v>76.67502949646824</v>
      </c>
      <c r="BN17" s="15">
        <v>77.06395469706071</v>
      </c>
      <c r="BO17" s="15">
        <v>76.68725447834471</v>
      </c>
      <c r="BP17" s="15">
        <v>76.82961165694434</v>
      </c>
      <c r="BQ17" s="15">
        <v>76.4829057193018</v>
      </c>
      <c r="BR17" s="15">
        <v>76.69799096604902</v>
      </c>
      <c r="BS17" s="15">
        <v>77.12980656313609</v>
      </c>
      <c r="BT17" s="15">
        <v>77.53362073853597</v>
      </c>
      <c r="BU17" s="15">
        <v>77.9915422871435</v>
      </c>
      <c r="BV17" s="6">
        <v>81.0308893135869</v>
      </c>
      <c r="BW17" s="6">
        <v>81.485116939094</v>
      </c>
      <c r="BX17" s="6">
        <v>81.4901178749059</v>
      </c>
      <c r="BY17" s="6">
        <v>81.81830661913737</v>
      </c>
      <c r="BZ17" s="6">
        <v>81.97753601189241</v>
      </c>
      <c r="CA17" s="6">
        <v>81.74881020021662</v>
      </c>
      <c r="CB17" s="6">
        <v>81.24203371535829</v>
      </c>
      <c r="CC17" s="6">
        <v>81.73038745388774</v>
      </c>
      <c r="CD17" s="6">
        <v>82.54941140391576</v>
      </c>
    </row>
    <row r="18" spans="1:82" ht="12.75">
      <c r="A18" s="5" t="s">
        <v>14</v>
      </c>
      <c r="B18" s="6">
        <v>76.09890591569507</v>
      </c>
      <c r="C18" s="6">
        <v>76.40848497370607</v>
      </c>
      <c r="D18" s="6">
        <v>76.56295065895048</v>
      </c>
      <c r="E18" s="6">
        <v>76.71931770068065</v>
      </c>
      <c r="F18" s="6">
        <v>77.15249718736224</v>
      </c>
      <c r="G18" s="6">
        <v>77.59769350753426</v>
      </c>
      <c r="H18" s="6">
        <v>77.97490502936952</v>
      </c>
      <c r="I18" s="6">
        <v>78.13067333065389</v>
      </c>
      <c r="J18" s="6">
        <v>78.46960850569793</v>
      </c>
      <c r="K18" s="6">
        <v>73.23335959638092</v>
      </c>
      <c r="L18" s="6">
        <v>73.64490434146454</v>
      </c>
      <c r="M18" s="6">
        <v>73.91139610490956</v>
      </c>
      <c r="N18" s="6">
        <v>73.91214962079984</v>
      </c>
      <c r="O18" s="6">
        <v>74.38946863913091</v>
      </c>
      <c r="P18" s="6">
        <v>74.83549916395674</v>
      </c>
      <c r="Q18" s="6">
        <v>75.31282924683362</v>
      </c>
      <c r="R18" s="6">
        <v>75.45581534610587</v>
      </c>
      <c r="S18" s="6">
        <v>75.80700863565825</v>
      </c>
      <c r="T18" s="6">
        <v>78.71056229665066</v>
      </c>
      <c r="U18" s="6">
        <v>78.92473984122772</v>
      </c>
      <c r="V18" s="6">
        <v>78.9759431200548</v>
      </c>
      <c r="W18" s="6">
        <v>79.30322693700688</v>
      </c>
      <c r="X18" s="6">
        <v>79.69099927159263</v>
      </c>
      <c r="Y18" s="6">
        <v>80.12965457558364</v>
      </c>
      <c r="Z18" s="6">
        <v>80.41733586550663</v>
      </c>
      <c r="AA18" s="6">
        <v>80.59817331660041</v>
      </c>
      <c r="AB18" s="6">
        <v>80.93505195455175</v>
      </c>
      <c r="AC18" s="6">
        <v>75.86223029331111</v>
      </c>
      <c r="AD18" s="6">
        <v>76.17381898283796</v>
      </c>
      <c r="AE18" s="6">
        <v>76.3254331835605</v>
      </c>
      <c r="AF18" s="6">
        <v>76.4812710816897</v>
      </c>
      <c r="AG18" s="6">
        <v>76.91281776564465</v>
      </c>
      <c r="AH18" s="6">
        <v>77.36323158264474</v>
      </c>
      <c r="AI18" s="6">
        <v>77.74159654555169</v>
      </c>
      <c r="AJ18" s="6">
        <v>77.89993233281271</v>
      </c>
      <c r="AK18" s="6">
        <v>78.23698518909852</v>
      </c>
      <c r="AL18" s="15">
        <v>72.89757876497623</v>
      </c>
      <c r="AM18" s="15">
        <v>73.30870025476577</v>
      </c>
      <c r="AN18" s="15">
        <v>73.57173615182953</v>
      </c>
      <c r="AO18" s="15">
        <v>73.57227723091428</v>
      </c>
      <c r="AP18" s="15">
        <v>74.04576201028894</v>
      </c>
      <c r="AQ18" s="15">
        <v>74.50135564902521</v>
      </c>
      <c r="AR18" s="15">
        <v>74.9778591100759</v>
      </c>
      <c r="AS18" s="15">
        <v>75.12608079380297</v>
      </c>
      <c r="AT18" s="15">
        <v>75.47059876057703</v>
      </c>
      <c r="AU18" s="6">
        <v>78.38883237222937</v>
      </c>
      <c r="AV18" s="6">
        <v>78.6089842877601</v>
      </c>
      <c r="AW18" s="6">
        <v>78.65457968149354</v>
      </c>
      <c r="AX18" s="6">
        <v>78.98208007890848</v>
      </c>
      <c r="AY18" s="6">
        <v>79.36849758762278</v>
      </c>
      <c r="AZ18" s="6">
        <v>79.81212600278253</v>
      </c>
      <c r="BA18" s="6">
        <v>80.10337067504845</v>
      </c>
      <c r="BB18" s="6">
        <v>80.28573500573404</v>
      </c>
      <c r="BC18" s="6">
        <v>80.62497503589404</v>
      </c>
      <c r="BD18" s="6">
        <v>76.33558153807903</v>
      </c>
      <c r="BE18" s="6">
        <v>76.64315096457418</v>
      </c>
      <c r="BF18" s="6">
        <v>76.80046813434046</v>
      </c>
      <c r="BG18" s="6">
        <v>76.9573643196716</v>
      </c>
      <c r="BH18" s="6">
        <v>77.39217660907984</v>
      </c>
      <c r="BI18" s="6">
        <v>77.83215543242378</v>
      </c>
      <c r="BJ18" s="6">
        <v>78.20821351318736</v>
      </c>
      <c r="BK18" s="6">
        <v>78.36141432849507</v>
      </c>
      <c r="BL18" s="6">
        <v>78.70223182229735</v>
      </c>
      <c r="BM18" s="15">
        <v>73.56914042778561</v>
      </c>
      <c r="BN18" s="15">
        <v>73.98110842816331</v>
      </c>
      <c r="BO18" s="15">
        <v>74.25105605798959</v>
      </c>
      <c r="BP18" s="15">
        <v>74.2520220106854</v>
      </c>
      <c r="BQ18" s="15">
        <v>74.73317526797288</v>
      </c>
      <c r="BR18" s="15">
        <v>75.16964267888827</v>
      </c>
      <c r="BS18" s="15">
        <v>75.64779938359133</v>
      </c>
      <c r="BT18" s="15">
        <v>75.78554989840876</v>
      </c>
      <c r="BU18" s="15">
        <v>76.14341851073947</v>
      </c>
      <c r="BV18" s="6">
        <v>79.03229222107196</v>
      </c>
      <c r="BW18" s="6">
        <v>79.24049539469534</v>
      </c>
      <c r="BX18" s="6">
        <v>79.29730655861604</v>
      </c>
      <c r="BY18" s="6">
        <v>79.62437379510529</v>
      </c>
      <c r="BZ18" s="6">
        <v>80.01350095556248</v>
      </c>
      <c r="CA18" s="6">
        <v>80.44718314838475</v>
      </c>
      <c r="CB18" s="6">
        <v>80.7313010559648</v>
      </c>
      <c r="CC18" s="6">
        <v>80.91061162746678</v>
      </c>
      <c r="CD18" s="6">
        <v>81.24512887320947</v>
      </c>
    </row>
    <row r="19" spans="1:82" ht="12.75">
      <c r="A19" s="5" t="s">
        <v>15</v>
      </c>
      <c r="B19" s="6">
        <v>75.6246730956408</v>
      </c>
      <c r="C19" s="6">
        <v>75.76436512731921</v>
      </c>
      <c r="D19" s="6">
        <v>75.89032504011956</v>
      </c>
      <c r="E19" s="6">
        <v>76.04154013953887</v>
      </c>
      <c r="F19" s="6">
        <v>76.16980555900038</v>
      </c>
      <c r="G19" s="6">
        <v>76.21987889525771</v>
      </c>
      <c r="H19" s="6">
        <v>76.40669318366484</v>
      </c>
      <c r="I19" s="6">
        <v>76.8352600907335</v>
      </c>
      <c r="J19" s="6">
        <v>77.03984084553645</v>
      </c>
      <c r="K19" s="6">
        <v>72.6700301229497</v>
      </c>
      <c r="L19" s="6">
        <v>73.0846964093466</v>
      </c>
      <c r="M19" s="6">
        <v>73.29875647317056</v>
      </c>
      <c r="N19" s="6">
        <v>73.6030027580238</v>
      </c>
      <c r="O19" s="6">
        <v>73.61835800661144</v>
      </c>
      <c r="P19" s="6">
        <v>73.74875478877942</v>
      </c>
      <c r="Q19" s="6">
        <v>73.90420852829259</v>
      </c>
      <c r="R19" s="6">
        <v>74.43096883014678</v>
      </c>
      <c r="S19" s="6">
        <v>74.53463742762739</v>
      </c>
      <c r="T19" s="6">
        <v>78.50322487220296</v>
      </c>
      <c r="U19" s="6">
        <v>78.31633392449945</v>
      </c>
      <c r="V19" s="6">
        <v>78.35300600532489</v>
      </c>
      <c r="W19" s="6">
        <v>78.31254929108721</v>
      </c>
      <c r="X19" s="6">
        <v>78.57795642816882</v>
      </c>
      <c r="Y19" s="6">
        <v>78.56465268217627</v>
      </c>
      <c r="Z19" s="6">
        <v>78.82096195978782</v>
      </c>
      <c r="AA19" s="6">
        <v>79.14314044962627</v>
      </c>
      <c r="AB19" s="6">
        <v>79.44795840599174</v>
      </c>
      <c r="AC19" s="6">
        <v>75.23241441320377</v>
      </c>
      <c r="AD19" s="6">
        <v>75.37101527415027</v>
      </c>
      <c r="AE19" s="6">
        <v>75.49950856729654</v>
      </c>
      <c r="AF19" s="6">
        <v>75.6449693378681</v>
      </c>
      <c r="AG19" s="6">
        <v>75.77754496118683</v>
      </c>
      <c r="AH19" s="6">
        <v>75.82821228707313</v>
      </c>
      <c r="AI19" s="6">
        <v>76.02690482391937</v>
      </c>
      <c r="AJ19" s="6">
        <v>76.4519265389106</v>
      </c>
      <c r="AK19" s="6">
        <v>76.66048458789476</v>
      </c>
      <c r="AL19" s="15">
        <v>72.08874225928146</v>
      </c>
      <c r="AM19" s="15">
        <v>72.50397852450543</v>
      </c>
      <c r="AN19" s="15">
        <v>72.72676696313759</v>
      </c>
      <c r="AO19" s="15">
        <v>73.0396691944853</v>
      </c>
      <c r="AP19" s="15">
        <v>73.05973180133483</v>
      </c>
      <c r="AQ19" s="15">
        <v>73.18504471378377</v>
      </c>
      <c r="AR19" s="15">
        <v>73.33703899251782</v>
      </c>
      <c r="AS19" s="15">
        <v>73.85885138433956</v>
      </c>
      <c r="AT19" s="15">
        <v>73.96317830094324</v>
      </c>
      <c r="AU19" s="6">
        <v>78.00733543789237</v>
      </c>
      <c r="AV19" s="6">
        <v>77.80989977590205</v>
      </c>
      <c r="AW19" s="6">
        <v>77.84251545440043</v>
      </c>
      <c r="AX19" s="6">
        <v>77.76953742082318</v>
      </c>
      <c r="AY19" s="6">
        <v>78.04214502788703</v>
      </c>
      <c r="AZ19" s="6">
        <v>78.03456786054352</v>
      </c>
      <c r="BA19" s="6">
        <v>78.33487512158914</v>
      </c>
      <c r="BB19" s="6">
        <v>78.65154816611958</v>
      </c>
      <c r="BC19" s="6">
        <v>78.96909463491093</v>
      </c>
      <c r="BD19" s="6">
        <v>76.01693177807783</v>
      </c>
      <c r="BE19" s="6">
        <v>76.15771498048815</v>
      </c>
      <c r="BF19" s="6">
        <v>76.28114151294258</v>
      </c>
      <c r="BG19" s="6">
        <v>76.43811094120963</v>
      </c>
      <c r="BH19" s="6">
        <v>76.56206615681393</v>
      </c>
      <c r="BI19" s="6">
        <v>76.61154550344229</v>
      </c>
      <c r="BJ19" s="6">
        <v>76.78648154341032</v>
      </c>
      <c r="BK19" s="6">
        <v>77.2185936425564</v>
      </c>
      <c r="BL19" s="6">
        <v>77.41919710317813</v>
      </c>
      <c r="BM19" s="15">
        <v>73.25131798661793</v>
      </c>
      <c r="BN19" s="15">
        <v>73.66541429418778</v>
      </c>
      <c r="BO19" s="15">
        <v>73.87074598320352</v>
      </c>
      <c r="BP19" s="15">
        <v>74.16633632156231</v>
      </c>
      <c r="BQ19" s="15">
        <v>74.17698421188805</v>
      </c>
      <c r="BR19" s="15">
        <v>74.31246486377508</v>
      </c>
      <c r="BS19" s="15">
        <v>74.47137806406735</v>
      </c>
      <c r="BT19" s="15">
        <v>75.003086275954</v>
      </c>
      <c r="BU19" s="15">
        <v>75.10609655431153</v>
      </c>
      <c r="BV19" s="6">
        <v>78.99911430651356</v>
      </c>
      <c r="BW19" s="6">
        <v>78.82276807309684</v>
      </c>
      <c r="BX19" s="6">
        <v>78.86349655624934</v>
      </c>
      <c r="BY19" s="6">
        <v>78.85556116135123</v>
      </c>
      <c r="BZ19" s="6">
        <v>79.1137678284506</v>
      </c>
      <c r="CA19" s="6">
        <v>79.09473750380903</v>
      </c>
      <c r="CB19" s="6">
        <v>79.30704879798651</v>
      </c>
      <c r="CC19" s="6">
        <v>79.63473273313296</v>
      </c>
      <c r="CD19" s="6">
        <v>79.92682217707255</v>
      </c>
    </row>
    <row r="20" spans="1:82" ht="20.25" customHeight="1">
      <c r="A20" s="5" t="s">
        <v>16</v>
      </c>
      <c r="B20" s="6">
        <v>77.27714745145173</v>
      </c>
      <c r="C20" s="6">
        <v>77.75522459254809</v>
      </c>
      <c r="D20" s="6">
        <v>78.22615419810354</v>
      </c>
      <c r="E20" s="6">
        <v>78.57774425292148</v>
      </c>
      <c r="F20" s="6">
        <v>78.525868100577</v>
      </c>
      <c r="G20" s="6">
        <v>78.45863384678856</v>
      </c>
      <c r="H20" s="6">
        <v>78.51412645460354</v>
      </c>
      <c r="I20" s="6">
        <v>78.62109867093652</v>
      </c>
      <c r="J20" s="6">
        <v>78.97861293962715</v>
      </c>
      <c r="K20" s="6">
        <v>74.44932862281465</v>
      </c>
      <c r="L20" s="6">
        <v>75.19796404525705</v>
      </c>
      <c r="M20" s="6">
        <v>75.83838793559079</v>
      </c>
      <c r="N20" s="6">
        <v>76.1764685798258</v>
      </c>
      <c r="O20" s="6">
        <v>76.21025597925443</v>
      </c>
      <c r="P20" s="6">
        <v>76.03888812706629</v>
      </c>
      <c r="Q20" s="6">
        <v>76.15324306535572</v>
      </c>
      <c r="R20" s="6">
        <v>76.2166005541221</v>
      </c>
      <c r="S20" s="6">
        <v>76.81220781014343</v>
      </c>
      <c r="T20" s="6">
        <v>79.86994969557746</v>
      </c>
      <c r="U20" s="6">
        <v>80.09682495123525</v>
      </c>
      <c r="V20" s="6">
        <v>80.36304698095057</v>
      </c>
      <c r="W20" s="6">
        <v>80.72838340169719</v>
      </c>
      <c r="X20" s="6">
        <v>80.58592614640777</v>
      </c>
      <c r="Y20" s="6">
        <v>80.64863195456543</v>
      </c>
      <c r="Z20" s="6">
        <v>80.64319802660235</v>
      </c>
      <c r="AA20" s="6">
        <v>80.79992616198473</v>
      </c>
      <c r="AB20" s="6">
        <v>80.90957911341083</v>
      </c>
      <c r="AC20" s="6">
        <v>76.83422856125692</v>
      </c>
      <c r="AD20" s="6">
        <v>77.32698286965808</v>
      </c>
      <c r="AE20" s="6">
        <v>77.81470272533826</v>
      </c>
      <c r="AF20" s="6">
        <v>78.16804842974683</v>
      </c>
      <c r="AG20" s="6">
        <v>78.10378327328978</v>
      </c>
      <c r="AH20" s="6">
        <v>78.03484109322862</v>
      </c>
      <c r="AI20" s="6">
        <v>78.08136665512114</v>
      </c>
      <c r="AJ20" s="6">
        <v>78.1796875696628</v>
      </c>
      <c r="AK20" s="6">
        <v>78.53387686680357</v>
      </c>
      <c r="AL20" s="15">
        <v>73.79208562811971</v>
      </c>
      <c r="AM20" s="15">
        <v>74.56075009448561</v>
      </c>
      <c r="AN20" s="15">
        <v>75.23814887104405</v>
      </c>
      <c r="AO20" s="15">
        <v>75.58662011696147</v>
      </c>
      <c r="AP20" s="15">
        <v>75.59415448002191</v>
      </c>
      <c r="AQ20" s="15">
        <v>75.42638827031585</v>
      </c>
      <c r="AR20" s="15">
        <v>75.51672783934468</v>
      </c>
      <c r="AS20" s="15">
        <v>75.57337128321099</v>
      </c>
      <c r="AT20" s="15">
        <v>76.16854044974491</v>
      </c>
      <c r="AU20" s="6">
        <v>79.30401730055425</v>
      </c>
      <c r="AV20" s="6">
        <v>79.54687286977791</v>
      </c>
      <c r="AW20" s="6">
        <v>79.82078654980484</v>
      </c>
      <c r="AX20" s="6">
        <v>80.17906382305553</v>
      </c>
      <c r="AY20" s="6">
        <v>80.0279517787734</v>
      </c>
      <c r="AZ20" s="6">
        <v>80.08220275910527</v>
      </c>
      <c r="BA20" s="6">
        <v>80.07948504384693</v>
      </c>
      <c r="BB20" s="6">
        <v>80.21574652487459</v>
      </c>
      <c r="BC20" s="6">
        <v>80.31150815560004</v>
      </c>
      <c r="BD20" s="6">
        <v>77.72006634164653</v>
      </c>
      <c r="BE20" s="6">
        <v>78.1834663154381</v>
      </c>
      <c r="BF20" s="6">
        <v>78.63760567086882</v>
      </c>
      <c r="BG20" s="6">
        <v>78.98744007609612</v>
      </c>
      <c r="BH20" s="6">
        <v>78.94795292786422</v>
      </c>
      <c r="BI20" s="6">
        <v>78.8824266003485</v>
      </c>
      <c r="BJ20" s="6">
        <v>78.94688625408594</v>
      </c>
      <c r="BK20" s="6">
        <v>79.06250977221023</v>
      </c>
      <c r="BL20" s="6">
        <v>79.42334901245074</v>
      </c>
      <c r="BM20" s="15">
        <v>75.10657161750959</v>
      </c>
      <c r="BN20" s="15">
        <v>75.83517799602849</v>
      </c>
      <c r="BO20" s="15">
        <v>76.43862700013753</v>
      </c>
      <c r="BP20" s="15">
        <v>76.76631704269012</v>
      </c>
      <c r="BQ20" s="15">
        <v>76.82635747848694</v>
      </c>
      <c r="BR20" s="15">
        <v>76.65138798381672</v>
      </c>
      <c r="BS20" s="15">
        <v>76.78975829136677</v>
      </c>
      <c r="BT20" s="15">
        <v>76.8598298250332</v>
      </c>
      <c r="BU20" s="15">
        <v>77.45587517054196</v>
      </c>
      <c r="BV20" s="6">
        <v>80.43588209060067</v>
      </c>
      <c r="BW20" s="6">
        <v>80.64677703269258</v>
      </c>
      <c r="BX20" s="6">
        <v>80.9053074120963</v>
      </c>
      <c r="BY20" s="6">
        <v>81.27770298033884</v>
      </c>
      <c r="BZ20" s="6">
        <v>81.14390051404214</v>
      </c>
      <c r="CA20" s="6">
        <v>81.21506115002559</v>
      </c>
      <c r="CB20" s="6">
        <v>81.20691100935777</v>
      </c>
      <c r="CC20" s="6">
        <v>81.38410579909487</v>
      </c>
      <c r="CD20" s="6">
        <v>81.50765007122162</v>
      </c>
    </row>
    <row r="21" spans="1:82" ht="12.75">
      <c r="A21" s="5" t="s">
        <v>17</v>
      </c>
      <c r="B21" s="6">
        <v>73.1641733747406</v>
      </c>
      <c r="C21" s="6">
        <v>73.64121684666725</v>
      </c>
      <c r="D21" s="6">
        <v>73.61858207736644</v>
      </c>
      <c r="E21" s="6">
        <v>73.76588519391026</v>
      </c>
      <c r="F21" s="6">
        <v>73.94250756155441</v>
      </c>
      <c r="G21" s="6">
        <v>73.95960894510694</v>
      </c>
      <c r="H21" s="6">
        <v>74.15695329140597</v>
      </c>
      <c r="I21" s="6">
        <v>74.50897583918264</v>
      </c>
      <c r="J21" s="6">
        <v>75.09101224934184</v>
      </c>
      <c r="K21" s="6">
        <v>69.26437947844947</v>
      </c>
      <c r="L21" s="6">
        <v>69.70692926103129</v>
      </c>
      <c r="M21" s="6">
        <v>69.98344585700875</v>
      </c>
      <c r="N21" s="6">
        <v>70.33241429768546</v>
      </c>
      <c r="O21" s="6">
        <v>70.61926309140627</v>
      </c>
      <c r="P21" s="6">
        <v>70.16340175450947</v>
      </c>
      <c r="Q21" s="6">
        <v>70.267090343048</v>
      </c>
      <c r="R21" s="6">
        <v>71.05159926481227</v>
      </c>
      <c r="S21" s="6">
        <v>72.16199001143941</v>
      </c>
      <c r="T21" s="6">
        <v>77.20818633387599</v>
      </c>
      <c r="U21" s="6">
        <v>77.67609689610708</v>
      </c>
      <c r="V21" s="6">
        <v>77.32295900236433</v>
      </c>
      <c r="W21" s="6">
        <v>77.19761438320691</v>
      </c>
      <c r="X21" s="6">
        <v>77.23419404900788</v>
      </c>
      <c r="Y21" s="6">
        <v>77.7860517246488</v>
      </c>
      <c r="Z21" s="6">
        <v>78.05527343003668</v>
      </c>
      <c r="AA21" s="6">
        <v>77.88048957799326</v>
      </c>
      <c r="AB21" s="6">
        <v>77.82218691029753</v>
      </c>
      <c r="AC21" s="6">
        <v>72.64533809227012</v>
      </c>
      <c r="AD21" s="6">
        <v>73.12310958886866</v>
      </c>
      <c r="AE21" s="6">
        <v>73.08796485097498</v>
      </c>
      <c r="AF21" s="6">
        <v>73.21797338134569</v>
      </c>
      <c r="AG21" s="6">
        <v>73.39475643802679</v>
      </c>
      <c r="AH21" s="6">
        <v>73.3901411764708</v>
      </c>
      <c r="AI21" s="6">
        <v>73.58539633339247</v>
      </c>
      <c r="AJ21" s="6">
        <v>73.9329519407066</v>
      </c>
      <c r="AK21" s="6">
        <v>74.52171807481743</v>
      </c>
      <c r="AL21" s="15">
        <v>68.51839803010643</v>
      </c>
      <c r="AM21" s="15">
        <v>68.9365258580109</v>
      </c>
      <c r="AN21" s="15">
        <v>69.20174775468732</v>
      </c>
      <c r="AO21" s="15">
        <v>69.55188865329957</v>
      </c>
      <c r="AP21" s="15">
        <v>69.86127672571543</v>
      </c>
      <c r="AQ21" s="15">
        <v>69.3644124737348</v>
      </c>
      <c r="AR21" s="15">
        <v>69.44219635739877</v>
      </c>
      <c r="AS21" s="15">
        <v>70.22366012724683</v>
      </c>
      <c r="AT21" s="15">
        <v>71.34822277911918</v>
      </c>
      <c r="AU21" s="6">
        <v>76.53946376238194</v>
      </c>
      <c r="AV21" s="6">
        <v>77.04361580168919</v>
      </c>
      <c r="AW21" s="6">
        <v>76.65073506936619</v>
      </c>
      <c r="AX21" s="6">
        <v>76.458637850472</v>
      </c>
      <c r="AY21" s="6">
        <v>76.46709010603915</v>
      </c>
      <c r="AZ21" s="6">
        <v>77.0106694958238</v>
      </c>
      <c r="BA21" s="6">
        <v>77.30663536644703</v>
      </c>
      <c r="BB21" s="6">
        <v>77.1149546794295</v>
      </c>
      <c r="BC21" s="6">
        <v>77.04884652049229</v>
      </c>
      <c r="BD21" s="6">
        <v>73.68300865721108</v>
      </c>
      <c r="BE21" s="6">
        <v>74.15932410446584</v>
      </c>
      <c r="BF21" s="6">
        <v>74.1491993037579</v>
      </c>
      <c r="BG21" s="6">
        <v>74.31379700647484</v>
      </c>
      <c r="BH21" s="6">
        <v>74.49025868508203</v>
      </c>
      <c r="BI21" s="6">
        <v>74.52907671374307</v>
      </c>
      <c r="BJ21" s="6">
        <v>74.72851024941947</v>
      </c>
      <c r="BK21" s="6">
        <v>75.08499973765868</v>
      </c>
      <c r="BL21" s="6">
        <v>75.66030642386626</v>
      </c>
      <c r="BM21" s="15">
        <v>70.01036092679252</v>
      </c>
      <c r="BN21" s="15">
        <v>70.47733266405169</v>
      </c>
      <c r="BO21" s="15">
        <v>70.76514395933017</v>
      </c>
      <c r="BP21" s="15">
        <v>71.11293994207135</v>
      </c>
      <c r="BQ21" s="15">
        <v>71.37724945709711</v>
      </c>
      <c r="BR21" s="15">
        <v>70.96239103528413</v>
      </c>
      <c r="BS21" s="15">
        <v>71.09198432869722</v>
      </c>
      <c r="BT21" s="15">
        <v>71.8795384023777</v>
      </c>
      <c r="BU21" s="15">
        <v>72.97575724375965</v>
      </c>
      <c r="BV21" s="6">
        <v>77.87690890537003</v>
      </c>
      <c r="BW21" s="6">
        <v>78.30857799052498</v>
      </c>
      <c r="BX21" s="6">
        <v>77.99518293536246</v>
      </c>
      <c r="BY21" s="6">
        <v>77.93659091594182</v>
      </c>
      <c r="BZ21" s="6">
        <v>78.00129799197661</v>
      </c>
      <c r="CA21" s="6">
        <v>78.5614339534738</v>
      </c>
      <c r="CB21" s="6">
        <v>78.80391149362633</v>
      </c>
      <c r="CC21" s="6">
        <v>78.64602447655702</v>
      </c>
      <c r="CD21" s="6">
        <v>78.59552730010277</v>
      </c>
    </row>
    <row r="22" spans="1:82" ht="12.75">
      <c r="A22" s="5" t="s">
        <v>18</v>
      </c>
      <c r="B22" s="6">
        <v>75.06227206085147</v>
      </c>
      <c r="C22" s="6">
        <v>75.30089878797202</v>
      </c>
      <c r="D22" s="6">
        <v>75.63591557729723</v>
      </c>
      <c r="E22" s="6">
        <v>76.0636893035563</v>
      </c>
      <c r="F22" s="6">
        <v>76.28847660310052</v>
      </c>
      <c r="G22" s="6">
        <v>76.44903680962057</v>
      </c>
      <c r="H22" s="6">
        <v>76.47939949029563</v>
      </c>
      <c r="I22" s="6">
        <v>76.83056662156444</v>
      </c>
      <c r="J22" s="6">
        <v>76.86870001289881</v>
      </c>
      <c r="K22" s="6">
        <v>72.08777339910459</v>
      </c>
      <c r="L22" s="6">
        <v>72.37096912981254</v>
      </c>
      <c r="M22" s="6">
        <v>72.714800679895</v>
      </c>
      <c r="N22" s="6">
        <v>73.18229038126299</v>
      </c>
      <c r="O22" s="6">
        <v>72.97037871709264</v>
      </c>
      <c r="P22" s="6">
        <v>73.27842413122487</v>
      </c>
      <c r="Q22" s="6">
        <v>73.27186167684546</v>
      </c>
      <c r="R22" s="6">
        <v>74.17627551695719</v>
      </c>
      <c r="S22" s="6">
        <v>73.8255371079909</v>
      </c>
      <c r="T22" s="6">
        <v>77.8872356567375</v>
      </c>
      <c r="U22" s="6">
        <v>78.06554140347617</v>
      </c>
      <c r="V22" s="6">
        <v>78.37999538627646</v>
      </c>
      <c r="W22" s="6">
        <v>78.77293480558336</v>
      </c>
      <c r="X22" s="6">
        <v>79.46597103021693</v>
      </c>
      <c r="Y22" s="6">
        <v>79.47147936712855</v>
      </c>
      <c r="Z22" s="6">
        <v>79.55660789347418</v>
      </c>
      <c r="AA22" s="6">
        <v>79.29980826418479</v>
      </c>
      <c r="AB22" s="6">
        <v>79.76908311219141</v>
      </c>
      <c r="AC22" s="6">
        <v>74.5441182771967</v>
      </c>
      <c r="AD22" s="6">
        <v>74.78545548693313</v>
      </c>
      <c r="AE22" s="6">
        <v>75.13065056606584</v>
      </c>
      <c r="AF22" s="6">
        <v>75.5570322831506</v>
      </c>
      <c r="AG22" s="6">
        <v>75.77231577918457</v>
      </c>
      <c r="AH22" s="6">
        <v>75.93845710425153</v>
      </c>
      <c r="AI22" s="6">
        <v>75.96643500858772</v>
      </c>
      <c r="AJ22" s="6">
        <v>76.33043946313069</v>
      </c>
      <c r="AK22" s="6">
        <v>76.351523580018</v>
      </c>
      <c r="AL22" s="15">
        <v>71.34359572996148</v>
      </c>
      <c r="AM22" s="15">
        <v>71.61517441532962</v>
      </c>
      <c r="AN22" s="15">
        <v>71.95879093634548</v>
      </c>
      <c r="AO22" s="15">
        <v>72.41848442394011</v>
      </c>
      <c r="AP22" s="15">
        <v>72.17888223613355</v>
      </c>
      <c r="AQ22" s="15">
        <v>72.49352703873754</v>
      </c>
      <c r="AR22" s="15">
        <v>72.49742914716312</v>
      </c>
      <c r="AS22" s="15">
        <v>73.45398349678138</v>
      </c>
      <c r="AT22" s="15">
        <v>73.06732069171295</v>
      </c>
      <c r="AU22" s="6">
        <v>77.19407603845593</v>
      </c>
      <c r="AV22" s="6">
        <v>77.39328144030807</v>
      </c>
      <c r="AW22" s="6">
        <v>77.74187784109532</v>
      </c>
      <c r="AX22" s="6">
        <v>78.13938610645457</v>
      </c>
      <c r="AY22" s="6">
        <v>78.8457996820511</v>
      </c>
      <c r="AZ22" s="6">
        <v>78.85735143896609</v>
      </c>
      <c r="BA22" s="6">
        <v>78.91951973305628</v>
      </c>
      <c r="BB22" s="6">
        <v>78.62755172391182</v>
      </c>
      <c r="BC22" s="6">
        <v>79.09184905108924</v>
      </c>
      <c r="BD22" s="6">
        <v>75.58042584450624</v>
      </c>
      <c r="BE22" s="6">
        <v>75.8163420890109</v>
      </c>
      <c r="BF22" s="6">
        <v>76.14118058852861</v>
      </c>
      <c r="BG22" s="6">
        <v>76.570346323962</v>
      </c>
      <c r="BH22" s="6">
        <v>76.80463742701647</v>
      </c>
      <c r="BI22" s="6">
        <v>76.9596165149896</v>
      </c>
      <c r="BJ22" s="6">
        <v>76.99236397200355</v>
      </c>
      <c r="BK22" s="6">
        <v>77.3306937799982</v>
      </c>
      <c r="BL22" s="6">
        <v>77.38587644577963</v>
      </c>
      <c r="BM22" s="15">
        <v>72.8319510682477</v>
      </c>
      <c r="BN22" s="15">
        <v>73.12676384429545</v>
      </c>
      <c r="BO22" s="15">
        <v>73.47081042344453</v>
      </c>
      <c r="BP22" s="15">
        <v>73.94609633858586</v>
      </c>
      <c r="BQ22" s="15">
        <v>73.76187519805174</v>
      </c>
      <c r="BR22" s="15">
        <v>74.0633212237122</v>
      </c>
      <c r="BS22" s="15">
        <v>74.0462942065278</v>
      </c>
      <c r="BT22" s="15">
        <v>74.898567537133</v>
      </c>
      <c r="BU22" s="15">
        <v>74.58375352426884</v>
      </c>
      <c r="BV22" s="6">
        <v>78.58039527501907</v>
      </c>
      <c r="BW22" s="6">
        <v>78.73780136664428</v>
      </c>
      <c r="BX22" s="6">
        <v>79.01811293145761</v>
      </c>
      <c r="BY22" s="6">
        <v>79.40648350471216</v>
      </c>
      <c r="BZ22" s="6">
        <v>80.08614237838277</v>
      </c>
      <c r="CA22" s="6">
        <v>80.08560729529101</v>
      </c>
      <c r="CB22" s="6">
        <v>80.19369605389208</v>
      </c>
      <c r="CC22" s="6">
        <v>79.97206480445776</v>
      </c>
      <c r="CD22" s="6">
        <v>80.44631717329358</v>
      </c>
    </row>
    <row r="23" spans="1:82" ht="12.75">
      <c r="A23" s="5" t="s">
        <v>19</v>
      </c>
      <c r="B23" s="6">
        <v>76.025396291451</v>
      </c>
      <c r="C23" s="6">
        <v>75.8121900814675</v>
      </c>
      <c r="D23" s="6">
        <v>75.77759914776315</v>
      </c>
      <c r="E23" s="6">
        <v>75.68279473314304</v>
      </c>
      <c r="F23" s="6">
        <v>76.32009312970305</v>
      </c>
      <c r="G23" s="6">
        <v>76.89632430107903</v>
      </c>
      <c r="H23" s="6">
        <v>77.48233988659395</v>
      </c>
      <c r="I23" s="6">
        <v>78.04621568552825</v>
      </c>
      <c r="J23" s="6">
        <v>78.22935945497103</v>
      </c>
      <c r="K23" s="6">
        <v>72.54470042233166</v>
      </c>
      <c r="L23" s="6">
        <v>72.40428841871858</v>
      </c>
      <c r="M23" s="6">
        <v>72.04503070076369</v>
      </c>
      <c r="N23" s="6">
        <v>72.00897636800634</v>
      </c>
      <c r="O23" s="6">
        <v>73.15240435148807</v>
      </c>
      <c r="P23" s="6">
        <v>74.20183837962809</v>
      </c>
      <c r="Q23" s="6">
        <v>75.08206629703218</v>
      </c>
      <c r="R23" s="6">
        <v>75.31648042107672</v>
      </c>
      <c r="S23" s="6">
        <v>75.61017241605876</v>
      </c>
      <c r="T23" s="6">
        <v>79.66457813543907</v>
      </c>
      <c r="U23" s="6">
        <v>79.36125586479001</v>
      </c>
      <c r="V23" s="6">
        <v>79.75372480636375</v>
      </c>
      <c r="W23" s="6">
        <v>79.52713301146561</v>
      </c>
      <c r="X23" s="6">
        <v>79.55948778822672</v>
      </c>
      <c r="Y23" s="6">
        <v>79.62249574077825</v>
      </c>
      <c r="Z23" s="6">
        <v>79.84334166959734</v>
      </c>
      <c r="AA23" s="6">
        <v>80.76816884914838</v>
      </c>
      <c r="AB23" s="6">
        <v>80.80647402903647</v>
      </c>
      <c r="AC23" s="6">
        <v>75.48582010651673</v>
      </c>
      <c r="AD23" s="6">
        <v>75.25845587369312</v>
      </c>
      <c r="AE23" s="6">
        <v>75.2135653422611</v>
      </c>
      <c r="AF23" s="6">
        <v>75.11452451403169</v>
      </c>
      <c r="AG23" s="6">
        <v>75.74793506585559</v>
      </c>
      <c r="AH23" s="6">
        <v>76.3503808891536</v>
      </c>
      <c r="AI23" s="6">
        <v>76.94086571038196</v>
      </c>
      <c r="AJ23" s="6">
        <v>77.52001408564826</v>
      </c>
      <c r="AK23" s="6">
        <v>77.69418728873049</v>
      </c>
      <c r="AL23" s="15">
        <v>71.76603235748617</v>
      </c>
      <c r="AM23" s="15">
        <v>71.60045462158942</v>
      </c>
      <c r="AN23" s="15">
        <v>71.22763284132245</v>
      </c>
      <c r="AO23" s="15">
        <v>71.15947177521954</v>
      </c>
      <c r="AP23" s="15">
        <v>72.30567012962516</v>
      </c>
      <c r="AQ23" s="15">
        <v>73.40468951208811</v>
      </c>
      <c r="AR23" s="15">
        <v>74.31843191906621</v>
      </c>
      <c r="AS23" s="15">
        <v>74.5721275707312</v>
      </c>
      <c r="AT23" s="15">
        <v>74.83352062875673</v>
      </c>
      <c r="AU23" s="6">
        <v>78.96984030666475</v>
      </c>
      <c r="AV23" s="6">
        <v>78.65485204340074</v>
      </c>
      <c r="AW23" s="6">
        <v>79.03998434999089</v>
      </c>
      <c r="AX23" s="6">
        <v>78.83857920445008</v>
      </c>
      <c r="AY23" s="6">
        <v>78.83686559949719</v>
      </c>
      <c r="AZ23" s="6">
        <v>78.90905160255657</v>
      </c>
      <c r="BA23" s="6">
        <v>79.10320428578166</v>
      </c>
      <c r="BB23" s="6">
        <v>80.05408730747797</v>
      </c>
      <c r="BC23" s="6">
        <v>80.09969131094992</v>
      </c>
      <c r="BD23" s="6">
        <v>76.56497247638528</v>
      </c>
      <c r="BE23" s="6">
        <v>76.36592428924189</v>
      </c>
      <c r="BF23" s="6">
        <v>76.3416329532652</v>
      </c>
      <c r="BG23" s="6">
        <v>76.2510649522544</v>
      </c>
      <c r="BH23" s="6">
        <v>76.89225119355052</v>
      </c>
      <c r="BI23" s="6">
        <v>77.44226771300447</v>
      </c>
      <c r="BJ23" s="6">
        <v>78.02381406280594</v>
      </c>
      <c r="BK23" s="6">
        <v>78.57241728540825</v>
      </c>
      <c r="BL23" s="6">
        <v>78.76453162121157</v>
      </c>
      <c r="BM23" s="15">
        <v>73.32336848717715</v>
      </c>
      <c r="BN23" s="15">
        <v>73.20812221584774</v>
      </c>
      <c r="BO23" s="15">
        <v>72.86242856020493</v>
      </c>
      <c r="BP23" s="15">
        <v>72.85848096079314</v>
      </c>
      <c r="BQ23" s="15">
        <v>73.99913857335099</v>
      </c>
      <c r="BR23" s="15">
        <v>74.99898724716806</v>
      </c>
      <c r="BS23" s="15">
        <v>75.84570067499816</v>
      </c>
      <c r="BT23" s="15">
        <v>76.06083327142224</v>
      </c>
      <c r="BU23" s="15">
        <v>76.38682420336079</v>
      </c>
      <c r="BV23" s="6">
        <v>80.3593159642134</v>
      </c>
      <c r="BW23" s="6">
        <v>80.06765968617928</v>
      </c>
      <c r="BX23" s="6">
        <v>80.46746526273661</v>
      </c>
      <c r="BY23" s="6">
        <v>80.21568681848113</v>
      </c>
      <c r="BZ23" s="6">
        <v>80.28210997695625</v>
      </c>
      <c r="CA23" s="6">
        <v>80.33593987899992</v>
      </c>
      <c r="CB23" s="6">
        <v>80.58347905341301</v>
      </c>
      <c r="CC23" s="6">
        <v>81.48225039081879</v>
      </c>
      <c r="CD23" s="6">
        <v>81.51325674712301</v>
      </c>
    </row>
    <row r="24" spans="1:82" ht="12.75">
      <c r="A24" s="5" t="s">
        <v>20</v>
      </c>
      <c r="B24" s="6">
        <v>75.62278742448106</v>
      </c>
      <c r="C24" s="6">
        <v>76.09963784834252</v>
      </c>
      <c r="D24" s="6">
        <v>76.32549187829085</v>
      </c>
      <c r="E24" s="6">
        <v>76.61832742369133</v>
      </c>
      <c r="F24" s="6">
        <v>76.45515047158135</v>
      </c>
      <c r="G24" s="6">
        <v>76.73397721876054</v>
      </c>
      <c r="H24" s="6">
        <v>77.11899219175577</v>
      </c>
      <c r="I24" s="6">
        <v>77.42536856159283</v>
      </c>
      <c r="J24" s="6">
        <v>77.46374875339549</v>
      </c>
      <c r="K24" s="6">
        <v>73.06249002704342</v>
      </c>
      <c r="L24" s="6">
        <v>73.52044312682337</v>
      </c>
      <c r="M24" s="6">
        <v>73.71725241784858</v>
      </c>
      <c r="N24" s="6">
        <v>74.2360527151027</v>
      </c>
      <c r="O24" s="6">
        <v>74.11615538641743</v>
      </c>
      <c r="P24" s="6">
        <v>74.64033246316954</v>
      </c>
      <c r="Q24" s="6">
        <v>74.8895974695025</v>
      </c>
      <c r="R24" s="6">
        <v>75.18142697832616</v>
      </c>
      <c r="S24" s="6">
        <v>75.0742038323274</v>
      </c>
      <c r="T24" s="6">
        <v>78.08273685397266</v>
      </c>
      <c r="U24" s="6">
        <v>78.59008998175128</v>
      </c>
      <c r="V24" s="6">
        <v>78.85134980915545</v>
      </c>
      <c r="W24" s="6">
        <v>78.88203246750335</v>
      </c>
      <c r="X24" s="6">
        <v>78.64048178351636</v>
      </c>
      <c r="Y24" s="6">
        <v>78.62194385350516</v>
      </c>
      <c r="Z24" s="6">
        <v>79.13122724707729</v>
      </c>
      <c r="AA24" s="6">
        <v>79.49635538954585</v>
      </c>
      <c r="AB24" s="6">
        <v>79.70703698365006</v>
      </c>
      <c r="AC24" s="6">
        <v>75.08286933638861</v>
      </c>
      <c r="AD24" s="6">
        <v>75.57259691295917</v>
      </c>
      <c r="AE24" s="6">
        <v>75.81094991179262</v>
      </c>
      <c r="AF24" s="6">
        <v>76.09689176962692</v>
      </c>
      <c r="AG24" s="6">
        <v>75.93103233242356</v>
      </c>
      <c r="AH24" s="6">
        <v>76.20734171466682</v>
      </c>
      <c r="AI24" s="6">
        <v>76.60012752364153</v>
      </c>
      <c r="AJ24" s="6">
        <v>76.88493644476458</v>
      </c>
      <c r="AK24" s="6">
        <v>76.90969067341142</v>
      </c>
      <c r="AL24" s="15">
        <v>72.29419075171843</v>
      </c>
      <c r="AM24" s="15">
        <v>72.77282424820132</v>
      </c>
      <c r="AN24" s="15">
        <v>72.99123990118736</v>
      </c>
      <c r="AO24" s="15">
        <v>73.47025090079201</v>
      </c>
      <c r="AP24" s="15">
        <v>73.343664525797</v>
      </c>
      <c r="AQ24" s="15">
        <v>73.86695118144283</v>
      </c>
      <c r="AR24" s="15">
        <v>74.1207635476998</v>
      </c>
      <c r="AS24" s="15">
        <v>74.36624208591766</v>
      </c>
      <c r="AT24" s="15">
        <v>74.21340481848348</v>
      </c>
      <c r="AU24" s="6">
        <v>77.34740183372764</v>
      </c>
      <c r="AV24" s="6">
        <v>77.87358139987737</v>
      </c>
      <c r="AW24" s="6">
        <v>78.14737759686037</v>
      </c>
      <c r="AX24" s="6">
        <v>78.19437915141573</v>
      </c>
      <c r="AY24" s="6">
        <v>77.94867763969907</v>
      </c>
      <c r="AZ24" s="6">
        <v>77.91839864202359</v>
      </c>
      <c r="BA24" s="6">
        <v>78.45015657868406</v>
      </c>
      <c r="BB24" s="6">
        <v>78.81441904662925</v>
      </c>
      <c r="BC24" s="6">
        <v>79.03635084569933</v>
      </c>
      <c r="BD24" s="6">
        <v>76.16270551257351</v>
      </c>
      <c r="BE24" s="6">
        <v>76.62667878372588</v>
      </c>
      <c r="BF24" s="6">
        <v>76.84003384478908</v>
      </c>
      <c r="BG24" s="6">
        <v>77.13976307775573</v>
      </c>
      <c r="BH24" s="6">
        <v>76.97926861073914</v>
      </c>
      <c r="BI24" s="6">
        <v>77.26061272285426</v>
      </c>
      <c r="BJ24" s="6">
        <v>77.63785685987</v>
      </c>
      <c r="BK24" s="6">
        <v>77.96580067842109</v>
      </c>
      <c r="BL24" s="6">
        <v>78.01780683337957</v>
      </c>
      <c r="BM24" s="15">
        <v>73.83078930236842</v>
      </c>
      <c r="BN24" s="15">
        <v>74.26806200544542</v>
      </c>
      <c r="BO24" s="15">
        <v>74.44326493450981</v>
      </c>
      <c r="BP24" s="15">
        <v>75.0018545294134</v>
      </c>
      <c r="BQ24" s="15">
        <v>74.88864624703787</v>
      </c>
      <c r="BR24" s="15">
        <v>75.41371374489626</v>
      </c>
      <c r="BS24" s="15">
        <v>75.65843139130521</v>
      </c>
      <c r="BT24" s="15">
        <v>75.99661187073465</v>
      </c>
      <c r="BU24" s="15">
        <v>75.93500284617132</v>
      </c>
      <c r="BV24" s="6">
        <v>78.81807187421768</v>
      </c>
      <c r="BW24" s="6">
        <v>79.30659856362519</v>
      </c>
      <c r="BX24" s="6">
        <v>79.55532202145054</v>
      </c>
      <c r="BY24" s="6">
        <v>79.56968578359097</v>
      </c>
      <c r="BZ24" s="6">
        <v>79.33228592733366</v>
      </c>
      <c r="CA24" s="6">
        <v>79.32548906498673</v>
      </c>
      <c r="CB24" s="6">
        <v>79.81229791547052</v>
      </c>
      <c r="CC24" s="6">
        <v>80.17829173246245</v>
      </c>
      <c r="CD24" s="6">
        <v>80.37772312160078</v>
      </c>
    </row>
    <row r="25" spans="1:82" ht="20.25" customHeight="1">
      <c r="A25" s="5" t="s">
        <v>21</v>
      </c>
      <c r="B25" s="6">
        <v>77.21522195462988</v>
      </c>
      <c r="C25" s="6">
        <v>77.08506992227973</v>
      </c>
      <c r="D25" s="6">
        <v>76.92149397036236</v>
      </c>
      <c r="E25" s="6">
        <v>76.82817748311548</v>
      </c>
      <c r="F25" s="6">
        <v>76.90832347171832</v>
      </c>
      <c r="G25" s="6">
        <v>77.04819708816714</v>
      </c>
      <c r="H25" s="6">
        <v>77.43855865463762</v>
      </c>
      <c r="I25" s="6">
        <v>77.81173813146876</v>
      </c>
      <c r="J25" s="6">
        <v>77.85430760774489</v>
      </c>
      <c r="K25" s="6">
        <v>74.44737872754021</v>
      </c>
      <c r="L25" s="6">
        <v>74.65530302527777</v>
      </c>
      <c r="M25" s="6">
        <v>74.4809203009229</v>
      </c>
      <c r="N25" s="6">
        <v>74.31014809408825</v>
      </c>
      <c r="O25" s="6">
        <v>74.0160888563239</v>
      </c>
      <c r="P25" s="6">
        <v>74.13517359456753</v>
      </c>
      <c r="Q25" s="6">
        <v>74.88628760619748</v>
      </c>
      <c r="R25" s="6">
        <v>75.55763340774693</v>
      </c>
      <c r="S25" s="6">
        <v>75.84466813763021</v>
      </c>
      <c r="T25" s="6">
        <v>79.91093139542842</v>
      </c>
      <c r="U25" s="6">
        <v>79.42337734652622</v>
      </c>
      <c r="V25" s="6">
        <v>79.30064278851762</v>
      </c>
      <c r="W25" s="6">
        <v>79.33809605706644</v>
      </c>
      <c r="X25" s="6">
        <v>79.91666529902001</v>
      </c>
      <c r="Y25" s="6">
        <v>80.06425733230252</v>
      </c>
      <c r="Z25" s="6">
        <v>80.057338209071</v>
      </c>
      <c r="AA25" s="6">
        <v>80.06315714813363</v>
      </c>
      <c r="AB25" s="6">
        <v>79.91930900579658</v>
      </c>
      <c r="AC25" s="6">
        <v>76.71049751210315</v>
      </c>
      <c r="AD25" s="6">
        <v>76.57530016168613</v>
      </c>
      <c r="AE25" s="6">
        <v>76.40684925389716</v>
      </c>
      <c r="AF25" s="6">
        <v>76.30398445112935</v>
      </c>
      <c r="AG25" s="6">
        <v>76.37434556537082</v>
      </c>
      <c r="AH25" s="6">
        <v>76.51095976166056</v>
      </c>
      <c r="AI25" s="6">
        <v>76.90859033465831</v>
      </c>
      <c r="AJ25" s="6">
        <v>77.28585508854249</v>
      </c>
      <c r="AK25" s="6">
        <v>77.32172161247715</v>
      </c>
      <c r="AL25" s="15">
        <v>73.74518682297219</v>
      </c>
      <c r="AM25" s="15">
        <v>73.94451807332125</v>
      </c>
      <c r="AN25" s="15">
        <v>73.75454324311043</v>
      </c>
      <c r="AO25" s="15">
        <v>73.55900313437407</v>
      </c>
      <c r="AP25" s="15">
        <v>73.2420331307536</v>
      </c>
      <c r="AQ25" s="15">
        <v>73.36305196121396</v>
      </c>
      <c r="AR25" s="15">
        <v>74.11635650013359</v>
      </c>
      <c r="AS25" s="15">
        <v>74.79550513772958</v>
      </c>
      <c r="AT25" s="15">
        <v>75.06751483157322</v>
      </c>
      <c r="AU25" s="6">
        <v>79.21952389335766</v>
      </c>
      <c r="AV25" s="6">
        <v>78.71981010399813</v>
      </c>
      <c r="AW25" s="6">
        <v>78.60359681906294</v>
      </c>
      <c r="AX25" s="6">
        <v>78.64006494415321</v>
      </c>
      <c r="AY25" s="6">
        <v>79.22991951801428</v>
      </c>
      <c r="AZ25" s="6">
        <v>79.36225151716621</v>
      </c>
      <c r="BA25" s="6">
        <v>79.37353884682419</v>
      </c>
      <c r="BB25" s="6">
        <v>79.3672415544206</v>
      </c>
      <c r="BC25" s="6">
        <v>79.2207378935996</v>
      </c>
      <c r="BD25" s="6">
        <v>77.71994639715662</v>
      </c>
      <c r="BE25" s="6">
        <v>77.59483968287333</v>
      </c>
      <c r="BF25" s="6">
        <v>77.43613868682756</v>
      </c>
      <c r="BG25" s="6">
        <v>77.35237051510161</v>
      </c>
      <c r="BH25" s="6">
        <v>77.44230137806582</v>
      </c>
      <c r="BI25" s="6">
        <v>77.58543441467373</v>
      </c>
      <c r="BJ25" s="6">
        <v>77.96852697461692</v>
      </c>
      <c r="BK25" s="6">
        <v>78.33762117439503</v>
      </c>
      <c r="BL25" s="6">
        <v>78.38689360301262</v>
      </c>
      <c r="BM25" s="15">
        <v>75.14957063210824</v>
      </c>
      <c r="BN25" s="15">
        <v>75.3660879772343</v>
      </c>
      <c r="BO25" s="15">
        <v>75.20729735873537</v>
      </c>
      <c r="BP25" s="15">
        <v>75.06129305380243</v>
      </c>
      <c r="BQ25" s="15">
        <v>74.79014458189421</v>
      </c>
      <c r="BR25" s="15">
        <v>74.90729522792111</v>
      </c>
      <c r="BS25" s="15">
        <v>75.65621871226138</v>
      </c>
      <c r="BT25" s="15">
        <v>76.31976167776429</v>
      </c>
      <c r="BU25" s="15">
        <v>76.6218214436872</v>
      </c>
      <c r="BV25" s="6">
        <v>80.60233889749918</v>
      </c>
      <c r="BW25" s="6">
        <v>80.12694458905432</v>
      </c>
      <c r="BX25" s="6">
        <v>79.9976887579723</v>
      </c>
      <c r="BY25" s="6">
        <v>80.03612716997966</v>
      </c>
      <c r="BZ25" s="6">
        <v>80.60341108002574</v>
      </c>
      <c r="CA25" s="6">
        <v>80.76626314743882</v>
      </c>
      <c r="CB25" s="6">
        <v>80.74113757131782</v>
      </c>
      <c r="CC25" s="6">
        <v>80.75907274184665</v>
      </c>
      <c r="CD25" s="6">
        <v>80.61788011799355</v>
      </c>
    </row>
    <row r="26" spans="1:82" ht="12.75">
      <c r="A26" s="5" t="s">
        <v>22</v>
      </c>
      <c r="B26" s="6">
        <v>75.13933059452714</v>
      </c>
      <c r="C26" s="6">
        <v>75.26059941781061</v>
      </c>
      <c r="D26" s="6">
        <v>75.40416953593133</v>
      </c>
      <c r="E26" s="6">
        <v>75.20700634522142</v>
      </c>
      <c r="F26" s="6">
        <v>75.35940093301706</v>
      </c>
      <c r="G26" s="6">
        <v>75.65454248828507</v>
      </c>
      <c r="H26" s="6">
        <v>76.22650935217462</v>
      </c>
      <c r="I26" s="6">
        <v>76.42351629072486</v>
      </c>
      <c r="J26" s="6">
        <v>76.53926999010045</v>
      </c>
      <c r="K26" s="6">
        <v>71.96696200745686</v>
      </c>
      <c r="L26" s="6">
        <v>72.48832758230232</v>
      </c>
      <c r="M26" s="6">
        <v>72.56743079680976</v>
      </c>
      <c r="N26" s="6">
        <v>72.48378798546773</v>
      </c>
      <c r="O26" s="6">
        <v>72.2717036540533</v>
      </c>
      <c r="P26" s="6">
        <v>72.677535289621</v>
      </c>
      <c r="Q26" s="6">
        <v>73.25799546247006</v>
      </c>
      <c r="R26" s="6">
        <v>73.8147889231883</v>
      </c>
      <c r="S26" s="6">
        <v>73.93734160706114</v>
      </c>
      <c r="T26" s="6">
        <v>78.16451046187397</v>
      </c>
      <c r="U26" s="6">
        <v>77.82876800769382</v>
      </c>
      <c r="V26" s="6">
        <v>78.0514871374715</v>
      </c>
      <c r="W26" s="6">
        <v>77.72341576795333</v>
      </c>
      <c r="X26" s="6">
        <v>78.28636392966973</v>
      </c>
      <c r="Y26" s="6">
        <v>78.4721531307007</v>
      </c>
      <c r="Z26" s="6">
        <v>79.05177615617558</v>
      </c>
      <c r="AA26" s="6">
        <v>78.86510386871473</v>
      </c>
      <c r="AB26" s="6">
        <v>78.95747703459871</v>
      </c>
      <c r="AC26" s="6">
        <v>74.73964228081583</v>
      </c>
      <c r="AD26" s="6">
        <v>74.85579980460543</v>
      </c>
      <c r="AE26" s="6">
        <v>74.98994301370013</v>
      </c>
      <c r="AF26" s="6">
        <v>74.77107754308318</v>
      </c>
      <c r="AG26" s="6">
        <v>74.91928614118329</v>
      </c>
      <c r="AH26" s="6">
        <v>75.21859400824623</v>
      </c>
      <c r="AI26" s="6">
        <v>75.81636480309042</v>
      </c>
      <c r="AJ26" s="6">
        <v>76.01122812091785</v>
      </c>
      <c r="AK26" s="6">
        <v>76.11852361721316</v>
      </c>
      <c r="AL26" s="15">
        <v>71.38198706517731</v>
      </c>
      <c r="AM26" s="15">
        <v>71.89265394867874</v>
      </c>
      <c r="AN26" s="15">
        <v>71.94391204990455</v>
      </c>
      <c r="AO26" s="15">
        <v>71.8388753153821</v>
      </c>
      <c r="AP26" s="15">
        <v>71.61619664908545</v>
      </c>
      <c r="AQ26" s="15">
        <v>72.03449142257847</v>
      </c>
      <c r="AR26" s="15">
        <v>72.64232104830303</v>
      </c>
      <c r="AS26" s="15">
        <v>73.21256116967109</v>
      </c>
      <c r="AT26" s="15">
        <v>73.31618646475874</v>
      </c>
      <c r="AU26" s="6">
        <v>77.64768340055757</v>
      </c>
      <c r="AV26" s="6">
        <v>77.30026390085011</v>
      </c>
      <c r="AW26" s="6">
        <v>77.52625350022639</v>
      </c>
      <c r="AX26" s="6">
        <v>77.15340809087843</v>
      </c>
      <c r="AY26" s="6">
        <v>77.72056864716174</v>
      </c>
      <c r="AZ26" s="6">
        <v>77.90283751484988</v>
      </c>
      <c r="BA26" s="6">
        <v>78.53136159919731</v>
      </c>
      <c r="BB26" s="6">
        <v>78.31539861232311</v>
      </c>
      <c r="BC26" s="6">
        <v>78.40398057869747</v>
      </c>
      <c r="BD26" s="6">
        <v>75.53901890823845</v>
      </c>
      <c r="BE26" s="6">
        <v>75.6653990310158</v>
      </c>
      <c r="BF26" s="6">
        <v>75.81839605816253</v>
      </c>
      <c r="BG26" s="6">
        <v>75.64293514735965</v>
      </c>
      <c r="BH26" s="6">
        <v>75.79951572485082</v>
      </c>
      <c r="BI26" s="6">
        <v>76.09049096832392</v>
      </c>
      <c r="BJ26" s="6">
        <v>76.63665390125881</v>
      </c>
      <c r="BK26" s="6">
        <v>76.83580446053188</v>
      </c>
      <c r="BL26" s="6">
        <v>76.96001636298774</v>
      </c>
      <c r="BM26" s="15">
        <v>72.5519369497364</v>
      </c>
      <c r="BN26" s="15">
        <v>73.0840012159259</v>
      </c>
      <c r="BO26" s="15">
        <v>73.19094954371496</v>
      </c>
      <c r="BP26" s="15">
        <v>73.12870065555336</v>
      </c>
      <c r="BQ26" s="15">
        <v>72.92721065902114</v>
      </c>
      <c r="BR26" s="15">
        <v>73.32057915666354</v>
      </c>
      <c r="BS26" s="15">
        <v>73.8736698766371</v>
      </c>
      <c r="BT26" s="15">
        <v>74.41701667670552</v>
      </c>
      <c r="BU26" s="15">
        <v>74.55849674936354</v>
      </c>
      <c r="BV26" s="6">
        <v>78.68133752319038</v>
      </c>
      <c r="BW26" s="6">
        <v>78.35727211453754</v>
      </c>
      <c r="BX26" s="6">
        <v>78.5767207747166</v>
      </c>
      <c r="BY26" s="6">
        <v>78.29342344502822</v>
      </c>
      <c r="BZ26" s="6">
        <v>78.85215921217772</v>
      </c>
      <c r="CA26" s="6">
        <v>79.04146874655153</v>
      </c>
      <c r="CB26" s="6">
        <v>79.57219071315384</v>
      </c>
      <c r="CC26" s="6">
        <v>79.41480912510634</v>
      </c>
      <c r="CD26" s="6">
        <v>79.51097349049995</v>
      </c>
    </row>
    <row r="27" spans="1:82" ht="12.75">
      <c r="A27" s="5" t="s">
        <v>23</v>
      </c>
      <c r="B27" s="6">
        <v>71.06646911963564</v>
      </c>
      <c r="C27" s="6">
        <v>70.84099637554199</v>
      </c>
      <c r="D27" s="6">
        <v>70.94776170198925</v>
      </c>
      <c r="E27" s="6">
        <v>71.1406009620455</v>
      </c>
      <c r="F27" s="6">
        <v>71.18135382679432</v>
      </c>
      <c r="G27" s="6">
        <v>71.34005887032623</v>
      </c>
      <c r="H27" s="6">
        <v>71.2895769320961</v>
      </c>
      <c r="I27" s="6">
        <v>72.23484331921028</v>
      </c>
      <c r="J27" s="6">
        <v>72.6104945264523</v>
      </c>
      <c r="K27" s="6">
        <v>67.37711465286678</v>
      </c>
      <c r="L27" s="6">
        <v>67.09307194042209</v>
      </c>
      <c r="M27" s="6">
        <v>66.98556881947005</v>
      </c>
      <c r="N27" s="6">
        <v>67.3963362881504</v>
      </c>
      <c r="O27" s="6">
        <v>67.48026036669971</v>
      </c>
      <c r="P27" s="6">
        <v>67.74340776752727</v>
      </c>
      <c r="Q27" s="6">
        <v>67.5940455749739</v>
      </c>
      <c r="R27" s="6">
        <v>68.57862566335014</v>
      </c>
      <c r="S27" s="6">
        <v>69.15566443794964</v>
      </c>
      <c r="T27" s="6">
        <v>74.67377615238591</v>
      </c>
      <c r="U27" s="6">
        <v>74.53802792441567</v>
      </c>
      <c r="V27" s="6">
        <v>74.89108076745408</v>
      </c>
      <c r="W27" s="6">
        <v>74.87111862707981</v>
      </c>
      <c r="X27" s="6">
        <v>74.86074772616088</v>
      </c>
      <c r="Y27" s="6">
        <v>74.94790702433073</v>
      </c>
      <c r="Z27" s="6">
        <v>74.99272387035165</v>
      </c>
      <c r="AA27" s="6">
        <v>75.8716165167912</v>
      </c>
      <c r="AB27" s="6">
        <v>75.9821963315988</v>
      </c>
      <c r="AC27" s="6">
        <v>70.55619439458594</v>
      </c>
      <c r="AD27" s="6">
        <v>70.3346836785467</v>
      </c>
      <c r="AE27" s="6">
        <v>70.43655409645805</v>
      </c>
      <c r="AF27" s="6">
        <v>70.63075575516667</v>
      </c>
      <c r="AG27" s="6">
        <v>70.65726989968694</v>
      </c>
      <c r="AH27" s="6">
        <v>70.83328049638556</v>
      </c>
      <c r="AI27" s="6">
        <v>70.7741867670848</v>
      </c>
      <c r="AJ27" s="6">
        <v>71.74070202062742</v>
      </c>
      <c r="AK27" s="6">
        <v>72.11136719726989</v>
      </c>
      <c r="AL27" s="15">
        <v>66.6448706170285</v>
      </c>
      <c r="AM27" s="15">
        <v>66.36571127104435</v>
      </c>
      <c r="AN27" s="15">
        <v>66.25015399681786</v>
      </c>
      <c r="AO27" s="15">
        <v>66.67269369039889</v>
      </c>
      <c r="AP27" s="15">
        <v>66.74456811287784</v>
      </c>
      <c r="AQ27" s="15">
        <v>67.03341750355465</v>
      </c>
      <c r="AR27" s="15">
        <v>66.85488705466778</v>
      </c>
      <c r="AS27" s="15">
        <v>67.85731487386226</v>
      </c>
      <c r="AT27" s="15">
        <v>68.42776975640909</v>
      </c>
      <c r="AU27" s="6">
        <v>73.99366014620797</v>
      </c>
      <c r="AV27" s="6">
        <v>73.8626846134181</v>
      </c>
      <c r="AW27" s="6">
        <v>74.21063725089176</v>
      </c>
      <c r="AX27" s="6">
        <v>74.17968664457284</v>
      </c>
      <c r="AY27" s="6">
        <v>74.13820281514587</v>
      </c>
      <c r="AZ27" s="6">
        <v>74.24993472168582</v>
      </c>
      <c r="BA27" s="6">
        <v>74.30656287998428</v>
      </c>
      <c r="BB27" s="6">
        <v>75.23310354029978</v>
      </c>
      <c r="BC27" s="6">
        <v>75.33188734928703</v>
      </c>
      <c r="BD27" s="6">
        <v>71.57674384468534</v>
      </c>
      <c r="BE27" s="6">
        <v>71.34730907253729</v>
      </c>
      <c r="BF27" s="6">
        <v>71.45896930752045</v>
      </c>
      <c r="BG27" s="6">
        <v>71.65044616892432</v>
      </c>
      <c r="BH27" s="6">
        <v>71.7054377539017</v>
      </c>
      <c r="BI27" s="6">
        <v>71.84683724426691</v>
      </c>
      <c r="BJ27" s="6">
        <v>71.8049670971074</v>
      </c>
      <c r="BK27" s="6">
        <v>72.72898461779315</v>
      </c>
      <c r="BL27" s="6">
        <v>73.10962185563471</v>
      </c>
      <c r="BM27" s="15">
        <v>68.10935868870506</v>
      </c>
      <c r="BN27" s="15">
        <v>67.82043260979984</v>
      </c>
      <c r="BO27" s="15">
        <v>67.72098364212223</v>
      </c>
      <c r="BP27" s="15">
        <v>68.1199788859019</v>
      </c>
      <c r="BQ27" s="15">
        <v>68.21595262052158</v>
      </c>
      <c r="BR27" s="15">
        <v>68.4533980314999</v>
      </c>
      <c r="BS27" s="15">
        <v>68.33320409528002</v>
      </c>
      <c r="BT27" s="15">
        <v>69.29993645283801</v>
      </c>
      <c r="BU27" s="15">
        <v>69.88355911949019</v>
      </c>
      <c r="BV27" s="6">
        <v>75.35389215856385</v>
      </c>
      <c r="BW27" s="6">
        <v>75.21337123541325</v>
      </c>
      <c r="BX27" s="6">
        <v>75.5715242840164</v>
      </c>
      <c r="BY27" s="6">
        <v>75.56255060958678</v>
      </c>
      <c r="BZ27" s="6">
        <v>75.58329263717589</v>
      </c>
      <c r="CA27" s="6">
        <v>75.64587932697565</v>
      </c>
      <c r="CB27" s="6">
        <v>75.67888486071902</v>
      </c>
      <c r="CC27" s="6">
        <v>76.51012949328263</v>
      </c>
      <c r="CD27" s="6">
        <v>76.63250531391057</v>
      </c>
    </row>
    <row r="28" spans="1:82" ht="12.75">
      <c r="A28" s="5" t="s">
        <v>24</v>
      </c>
      <c r="B28" s="6">
        <v>75.28914419822294</v>
      </c>
      <c r="C28" s="6">
        <v>75.32690755277302</v>
      </c>
      <c r="D28" s="6">
        <v>75.66790938724385</v>
      </c>
      <c r="E28" s="6">
        <v>75.95208802188735</v>
      </c>
      <c r="F28" s="6">
        <v>76.30271331903631</v>
      </c>
      <c r="G28" s="6">
        <v>76.58080453348182</v>
      </c>
      <c r="H28" s="6">
        <v>76.94274496587687</v>
      </c>
      <c r="I28" s="6">
        <v>77.27579876242427</v>
      </c>
      <c r="J28" s="6">
        <v>77.38032717916103</v>
      </c>
      <c r="K28" s="6">
        <v>72.23730398721558</v>
      </c>
      <c r="L28" s="6">
        <v>72.37869855255245</v>
      </c>
      <c r="M28" s="6">
        <v>72.91463973986143</v>
      </c>
      <c r="N28" s="6">
        <v>73.23047497868203</v>
      </c>
      <c r="O28" s="6">
        <v>73.66761275344477</v>
      </c>
      <c r="P28" s="6">
        <v>74.06219234852055</v>
      </c>
      <c r="Q28" s="6">
        <v>74.3036265700854</v>
      </c>
      <c r="R28" s="6">
        <v>75.15848786443462</v>
      </c>
      <c r="S28" s="6">
        <v>75.25809759811762</v>
      </c>
      <c r="T28" s="6">
        <v>78.43611106659519</v>
      </c>
      <c r="U28" s="6">
        <v>78.3845865292479</v>
      </c>
      <c r="V28" s="6">
        <v>78.48447652349478</v>
      </c>
      <c r="W28" s="6">
        <v>78.74050271544259</v>
      </c>
      <c r="X28" s="6">
        <v>78.99089565955292</v>
      </c>
      <c r="Y28" s="6">
        <v>79.19235346096042</v>
      </c>
      <c r="Z28" s="6">
        <v>79.66005170871222</v>
      </c>
      <c r="AA28" s="6">
        <v>79.41388400703751</v>
      </c>
      <c r="AB28" s="6">
        <v>79.55120226029399</v>
      </c>
      <c r="AC28" s="6">
        <v>74.48973744019847</v>
      </c>
      <c r="AD28" s="6">
        <v>74.53497692807281</v>
      </c>
      <c r="AE28" s="6">
        <v>74.89016117543689</v>
      </c>
      <c r="AF28" s="6">
        <v>75.16311558113082</v>
      </c>
      <c r="AG28" s="6">
        <v>75.52890852243124</v>
      </c>
      <c r="AH28" s="6">
        <v>75.81219663414316</v>
      </c>
      <c r="AI28" s="6">
        <v>76.18421309630592</v>
      </c>
      <c r="AJ28" s="6">
        <v>76.52106946628322</v>
      </c>
      <c r="AK28" s="6">
        <v>76.5931688091285</v>
      </c>
      <c r="AL28" s="15">
        <v>71.04869070263251</v>
      </c>
      <c r="AM28" s="15">
        <v>71.19907568433644</v>
      </c>
      <c r="AN28" s="15">
        <v>71.75777869518531</v>
      </c>
      <c r="AO28" s="15">
        <v>72.11890970222788</v>
      </c>
      <c r="AP28" s="15">
        <v>72.56904711912227</v>
      </c>
      <c r="AQ28" s="15">
        <v>72.95463097286722</v>
      </c>
      <c r="AR28" s="15">
        <v>73.17683434058621</v>
      </c>
      <c r="AS28" s="15">
        <v>74.09829986894233</v>
      </c>
      <c r="AT28" s="15">
        <v>74.17733768606355</v>
      </c>
      <c r="AU28" s="6">
        <v>77.4359382627027</v>
      </c>
      <c r="AV28" s="6">
        <v>77.40551999947047</v>
      </c>
      <c r="AW28" s="6">
        <v>77.51151376651124</v>
      </c>
      <c r="AX28" s="6">
        <v>77.67381205299428</v>
      </c>
      <c r="AY28" s="6">
        <v>77.95037861312058</v>
      </c>
      <c r="AZ28" s="6">
        <v>78.18887259549385</v>
      </c>
      <c r="BA28" s="6">
        <v>78.70942023937289</v>
      </c>
      <c r="BB28" s="6">
        <v>78.38284734361267</v>
      </c>
      <c r="BC28" s="6">
        <v>78.456326053143</v>
      </c>
      <c r="BD28" s="6">
        <v>76.08855095624742</v>
      </c>
      <c r="BE28" s="6">
        <v>76.11883817747324</v>
      </c>
      <c r="BF28" s="6">
        <v>76.44565759905082</v>
      </c>
      <c r="BG28" s="6">
        <v>76.74106046264387</v>
      </c>
      <c r="BH28" s="6">
        <v>77.07651811564139</v>
      </c>
      <c r="BI28" s="6">
        <v>77.34941243282049</v>
      </c>
      <c r="BJ28" s="6">
        <v>77.70127683544781</v>
      </c>
      <c r="BK28" s="6">
        <v>78.03052805856532</v>
      </c>
      <c r="BL28" s="6">
        <v>78.16748554919356</v>
      </c>
      <c r="BM28" s="15">
        <v>73.42591727179865</v>
      </c>
      <c r="BN28" s="15">
        <v>73.55832142076846</v>
      </c>
      <c r="BO28" s="15">
        <v>74.07150078453755</v>
      </c>
      <c r="BP28" s="15">
        <v>74.34204025513617</v>
      </c>
      <c r="BQ28" s="15">
        <v>74.76617838776727</v>
      </c>
      <c r="BR28" s="15">
        <v>75.16975372417389</v>
      </c>
      <c r="BS28" s="15">
        <v>75.43041879958459</v>
      </c>
      <c r="BT28" s="15">
        <v>76.2186758599269</v>
      </c>
      <c r="BU28" s="15">
        <v>76.33885751017168</v>
      </c>
      <c r="BV28" s="6">
        <v>79.43628387048767</v>
      </c>
      <c r="BW28" s="6">
        <v>79.36365305902532</v>
      </c>
      <c r="BX28" s="6">
        <v>79.45743928047831</v>
      </c>
      <c r="BY28" s="6">
        <v>79.8071933778909</v>
      </c>
      <c r="BZ28" s="6">
        <v>80.03141270598526</v>
      </c>
      <c r="CA28" s="6">
        <v>80.19583432642699</v>
      </c>
      <c r="CB28" s="6">
        <v>80.61068317805154</v>
      </c>
      <c r="CC28" s="6">
        <v>80.44492067046235</v>
      </c>
      <c r="CD28" s="6">
        <v>80.64607846744498</v>
      </c>
    </row>
    <row r="29" spans="1:82" ht="12.75">
      <c r="A29" s="5" t="s">
        <v>25</v>
      </c>
      <c r="B29" s="6">
        <v>74.01709915686611</v>
      </c>
      <c r="C29" s="6">
        <v>74.29080425087733</v>
      </c>
      <c r="D29" s="6">
        <v>74.63600594538302</v>
      </c>
      <c r="E29" s="6">
        <v>74.75045319128803</v>
      </c>
      <c r="F29" s="6">
        <v>74.86286756329643</v>
      </c>
      <c r="G29" s="6">
        <v>74.73011031853318</v>
      </c>
      <c r="H29" s="6">
        <v>74.97917358838052</v>
      </c>
      <c r="I29" s="6">
        <v>75.26069630549198</v>
      </c>
      <c r="J29" s="6">
        <v>75.66585441172964</v>
      </c>
      <c r="K29" s="6">
        <v>71.25296382724869</v>
      </c>
      <c r="L29" s="6">
        <v>71.4289107215287</v>
      </c>
      <c r="M29" s="6">
        <v>71.78840286188088</v>
      </c>
      <c r="N29" s="6">
        <v>71.82921733153103</v>
      </c>
      <c r="O29" s="6">
        <v>71.95584294734937</v>
      </c>
      <c r="P29" s="6">
        <v>71.92076754622963</v>
      </c>
      <c r="Q29" s="6">
        <v>72.37208189331298</v>
      </c>
      <c r="R29" s="6">
        <v>72.72474367815329</v>
      </c>
      <c r="S29" s="6">
        <v>72.990560252994</v>
      </c>
      <c r="T29" s="6">
        <v>76.62702079134928</v>
      </c>
      <c r="U29" s="6">
        <v>77.02364214459023</v>
      </c>
      <c r="V29" s="6">
        <v>77.34822391209282</v>
      </c>
      <c r="W29" s="6">
        <v>77.54169089256172</v>
      </c>
      <c r="X29" s="6">
        <v>77.62027589927692</v>
      </c>
      <c r="Y29" s="6">
        <v>77.38097027389838</v>
      </c>
      <c r="Z29" s="6">
        <v>77.42497466788839</v>
      </c>
      <c r="AA29" s="6">
        <v>77.62956185029577</v>
      </c>
      <c r="AB29" s="6">
        <v>78.20533393160555</v>
      </c>
      <c r="AC29" s="6">
        <v>73.74674452399951</v>
      </c>
      <c r="AD29" s="6">
        <v>74.02712595978547</v>
      </c>
      <c r="AE29" s="6">
        <v>74.37109528345223</v>
      </c>
      <c r="AF29" s="6">
        <v>74.48298801146365</v>
      </c>
      <c r="AG29" s="6">
        <v>74.58959275255957</v>
      </c>
      <c r="AH29" s="6">
        <v>74.4549169541979</v>
      </c>
      <c r="AI29" s="6">
        <v>74.70686566418988</v>
      </c>
      <c r="AJ29" s="6">
        <v>74.98818550722305</v>
      </c>
      <c r="AK29" s="6">
        <v>75.39529661204874</v>
      </c>
      <c r="AL29" s="15">
        <v>70.86639262758067</v>
      </c>
      <c r="AM29" s="15">
        <v>71.05145663850956</v>
      </c>
      <c r="AN29" s="15">
        <v>71.4093090303572</v>
      </c>
      <c r="AO29" s="15">
        <v>71.44559289981167</v>
      </c>
      <c r="AP29" s="15">
        <v>71.55668186365118</v>
      </c>
      <c r="AQ29" s="15">
        <v>71.51776201219394</v>
      </c>
      <c r="AR29" s="15">
        <v>71.97380874950149</v>
      </c>
      <c r="AS29" s="15">
        <v>72.33061573975884</v>
      </c>
      <c r="AT29" s="15">
        <v>72.59420145711695</v>
      </c>
      <c r="AU29" s="6">
        <v>76.26335738162975</v>
      </c>
      <c r="AV29" s="6">
        <v>76.67007785226669</v>
      </c>
      <c r="AW29" s="6">
        <v>76.99214423300063</v>
      </c>
      <c r="AX29" s="6">
        <v>77.18391216886714</v>
      </c>
      <c r="AY29" s="6">
        <v>77.26255383912499</v>
      </c>
      <c r="AZ29" s="6">
        <v>77.02065117702925</v>
      </c>
      <c r="BA29" s="6">
        <v>77.06559867969456</v>
      </c>
      <c r="BB29" s="6">
        <v>77.2635893459207</v>
      </c>
      <c r="BC29" s="6">
        <v>77.84909839362082</v>
      </c>
      <c r="BD29" s="6">
        <v>74.28745378973271</v>
      </c>
      <c r="BE29" s="6">
        <v>74.5544825419692</v>
      </c>
      <c r="BF29" s="6">
        <v>74.9009166073138</v>
      </c>
      <c r="BG29" s="6">
        <v>75.01791837111242</v>
      </c>
      <c r="BH29" s="6">
        <v>75.1361423740333</v>
      </c>
      <c r="BI29" s="6">
        <v>75.00530368286846</v>
      </c>
      <c r="BJ29" s="6">
        <v>75.25148151257116</v>
      </c>
      <c r="BK29" s="6">
        <v>75.5332071037609</v>
      </c>
      <c r="BL29" s="6">
        <v>75.93641221141054</v>
      </c>
      <c r="BM29" s="15">
        <v>71.63953502691672</v>
      </c>
      <c r="BN29" s="15">
        <v>71.80636480454783</v>
      </c>
      <c r="BO29" s="15">
        <v>72.16749669340456</v>
      </c>
      <c r="BP29" s="15">
        <v>72.21284176325038</v>
      </c>
      <c r="BQ29" s="15">
        <v>72.35500403104756</v>
      </c>
      <c r="BR29" s="15">
        <v>72.32377308026531</v>
      </c>
      <c r="BS29" s="15">
        <v>72.77035503712447</v>
      </c>
      <c r="BT29" s="15">
        <v>73.11887161654774</v>
      </c>
      <c r="BU29" s="15">
        <v>73.38691904887105</v>
      </c>
      <c r="BV29" s="6">
        <v>76.99068420106882</v>
      </c>
      <c r="BW29" s="6">
        <v>77.37720643691377</v>
      </c>
      <c r="BX29" s="6">
        <v>77.70430359118501</v>
      </c>
      <c r="BY29" s="6">
        <v>77.8994696162563</v>
      </c>
      <c r="BZ29" s="6">
        <v>77.97799795942885</v>
      </c>
      <c r="CA29" s="6">
        <v>77.74128937076752</v>
      </c>
      <c r="CB29" s="6">
        <v>77.78435065608222</v>
      </c>
      <c r="CC29" s="6">
        <v>77.99553435467084</v>
      </c>
      <c r="CD29" s="6">
        <v>78.56156946959028</v>
      </c>
    </row>
    <row r="30" spans="1:82" ht="20.25" customHeight="1">
      <c r="A30" s="5" t="s">
        <v>26</v>
      </c>
      <c r="B30" s="6">
        <v>76.12548243896893</v>
      </c>
      <c r="C30" s="6">
        <v>76.41483841658</v>
      </c>
      <c r="D30" s="6">
        <v>77.62661528782662</v>
      </c>
      <c r="E30" s="6">
        <v>77.98135413427846</v>
      </c>
      <c r="F30" s="6">
        <v>78.4810138266572</v>
      </c>
      <c r="G30" s="6">
        <v>78.41052885989214</v>
      </c>
      <c r="H30" s="6">
        <v>78.52552060490427</v>
      </c>
      <c r="I30" s="6">
        <v>78.8238790429339</v>
      </c>
      <c r="J30" s="6">
        <v>78.54419568437245</v>
      </c>
      <c r="K30" s="6">
        <v>73.37564285368282</v>
      </c>
      <c r="L30" s="6">
        <v>73.44733918212434</v>
      </c>
      <c r="M30" s="6">
        <v>74.04541922720328</v>
      </c>
      <c r="N30" s="6">
        <v>74.40976484356105</v>
      </c>
      <c r="O30" s="6">
        <v>75.37188035576486</v>
      </c>
      <c r="P30" s="6">
        <v>75.88981155395051</v>
      </c>
      <c r="Q30" s="6">
        <v>76.49234890697639</v>
      </c>
      <c r="R30" s="6">
        <v>76.26499531506818</v>
      </c>
      <c r="S30" s="6">
        <v>76.03460317112683</v>
      </c>
      <c r="T30" s="6">
        <v>78.94519213319367</v>
      </c>
      <c r="U30" s="6">
        <v>79.5380494918777</v>
      </c>
      <c r="V30" s="6">
        <v>81.48106282124672</v>
      </c>
      <c r="W30" s="6">
        <v>81.78624096932239</v>
      </c>
      <c r="X30" s="6">
        <v>81.68520356002047</v>
      </c>
      <c r="Y30" s="6">
        <v>81.03394024713317</v>
      </c>
      <c r="Z30" s="6">
        <v>80.52394431799215</v>
      </c>
      <c r="AA30" s="6">
        <v>81.3936281101567</v>
      </c>
      <c r="AB30" s="6">
        <v>81.04994776037448</v>
      </c>
      <c r="AC30" s="6">
        <v>75.0859572636851</v>
      </c>
      <c r="AD30" s="6">
        <v>75.32724236135921</v>
      </c>
      <c r="AE30" s="6">
        <v>76.57574907507444</v>
      </c>
      <c r="AF30" s="6">
        <v>76.88306982958582</v>
      </c>
      <c r="AG30" s="6">
        <v>77.45816455902954</v>
      </c>
      <c r="AH30" s="6">
        <v>77.34666147740325</v>
      </c>
      <c r="AI30" s="6">
        <v>77.44314104829593</v>
      </c>
      <c r="AJ30" s="6">
        <v>77.72763156935001</v>
      </c>
      <c r="AK30" s="6">
        <v>77.4777722323982</v>
      </c>
      <c r="AL30" s="15">
        <v>71.92190088293506</v>
      </c>
      <c r="AM30" s="15">
        <v>71.97059254715076</v>
      </c>
      <c r="AN30" s="15">
        <v>72.60747823173128</v>
      </c>
      <c r="AO30" s="15">
        <v>72.94039101125452</v>
      </c>
      <c r="AP30" s="15">
        <v>73.87752068041475</v>
      </c>
      <c r="AQ30" s="15">
        <v>74.38690720745429</v>
      </c>
      <c r="AR30" s="15">
        <v>75.01141607985413</v>
      </c>
      <c r="AS30" s="15">
        <v>74.82437104624779</v>
      </c>
      <c r="AT30" s="15">
        <v>74.58325301436226</v>
      </c>
      <c r="AU30" s="6">
        <v>77.5210581353254</v>
      </c>
      <c r="AV30" s="6">
        <v>77.98424125942228</v>
      </c>
      <c r="AW30" s="6">
        <v>80.0316975037079</v>
      </c>
      <c r="AX30" s="6">
        <v>80.23441883750112</v>
      </c>
      <c r="AY30" s="6">
        <v>80.38957773173561</v>
      </c>
      <c r="AZ30" s="6">
        <v>79.60398735069359</v>
      </c>
      <c r="BA30" s="6">
        <v>78.99340257618643</v>
      </c>
      <c r="BB30" s="6">
        <v>79.78688816976916</v>
      </c>
      <c r="BC30" s="6">
        <v>79.53762453463402</v>
      </c>
      <c r="BD30" s="6">
        <v>77.16500761425276</v>
      </c>
      <c r="BE30" s="6">
        <v>77.50243447180078</v>
      </c>
      <c r="BF30" s="6">
        <v>78.6774815005788</v>
      </c>
      <c r="BG30" s="6">
        <v>79.0796384389711</v>
      </c>
      <c r="BH30" s="6">
        <v>79.50386309428487</v>
      </c>
      <c r="BI30" s="6">
        <v>79.47439624238103</v>
      </c>
      <c r="BJ30" s="6">
        <v>79.60790016151262</v>
      </c>
      <c r="BK30" s="6">
        <v>79.92012651651778</v>
      </c>
      <c r="BL30" s="6">
        <v>79.61061913634671</v>
      </c>
      <c r="BM30" s="15">
        <v>74.82938482443058</v>
      </c>
      <c r="BN30" s="15">
        <v>74.92408581709792</v>
      </c>
      <c r="BO30" s="15">
        <v>75.48336022267529</v>
      </c>
      <c r="BP30" s="15">
        <v>75.87913867586758</v>
      </c>
      <c r="BQ30" s="15">
        <v>76.86624003111497</v>
      </c>
      <c r="BR30" s="15">
        <v>77.39271590044673</v>
      </c>
      <c r="BS30" s="15">
        <v>77.97328173409865</v>
      </c>
      <c r="BT30" s="15">
        <v>77.70561958388856</v>
      </c>
      <c r="BU30" s="15">
        <v>77.48595332789141</v>
      </c>
      <c r="BV30" s="6">
        <v>80.36932613106194</v>
      </c>
      <c r="BW30" s="6">
        <v>81.09185772433312</v>
      </c>
      <c r="BX30" s="6">
        <v>82.93042813878554</v>
      </c>
      <c r="BY30" s="6">
        <v>83.33806310114366</v>
      </c>
      <c r="BZ30" s="6">
        <v>82.98082938830532</v>
      </c>
      <c r="CA30" s="6">
        <v>82.46389314357276</v>
      </c>
      <c r="CB30" s="6">
        <v>82.05448605979787</v>
      </c>
      <c r="CC30" s="6">
        <v>83.00036805054424</v>
      </c>
      <c r="CD30" s="6">
        <v>82.56227098611494</v>
      </c>
    </row>
    <row r="31" spans="1:82" ht="12.75">
      <c r="A31" s="5" t="s">
        <v>27</v>
      </c>
      <c r="B31" s="6">
        <v>76.91607499127987</v>
      </c>
      <c r="C31" s="6">
        <v>77.21910605308574</v>
      </c>
      <c r="D31" s="6">
        <v>77.8690946301796</v>
      </c>
      <c r="E31" s="6">
        <v>78.22285714224466</v>
      </c>
      <c r="F31" s="6">
        <v>78.47866324026236</v>
      </c>
      <c r="G31" s="6">
        <v>78.11340487095934</v>
      </c>
      <c r="H31" s="6">
        <v>78.29096004741355</v>
      </c>
      <c r="I31" s="6">
        <v>78.5750058257014</v>
      </c>
      <c r="J31" s="6">
        <v>78.89392983569165</v>
      </c>
      <c r="K31" s="6">
        <v>74.47490092840879</v>
      </c>
      <c r="L31" s="6">
        <v>74.80426517774418</v>
      </c>
      <c r="M31" s="6">
        <v>75.35952197422439</v>
      </c>
      <c r="N31" s="6">
        <v>75.56863111625321</v>
      </c>
      <c r="O31" s="6">
        <v>76.07547825360743</v>
      </c>
      <c r="P31" s="6">
        <v>76.08191590102116</v>
      </c>
      <c r="Q31" s="6">
        <v>76.26256634624113</v>
      </c>
      <c r="R31" s="6">
        <v>76.44230260945096</v>
      </c>
      <c r="S31" s="6">
        <v>76.48515213015139</v>
      </c>
      <c r="T31" s="6">
        <v>79.17983963508284</v>
      </c>
      <c r="U31" s="6">
        <v>79.47123518018259</v>
      </c>
      <c r="V31" s="6">
        <v>80.21201670330298</v>
      </c>
      <c r="W31" s="6">
        <v>80.74707605601095</v>
      </c>
      <c r="X31" s="6">
        <v>80.74104329214222</v>
      </c>
      <c r="Y31" s="6">
        <v>80.04444178809918</v>
      </c>
      <c r="Z31" s="6">
        <v>80.20198986781003</v>
      </c>
      <c r="AA31" s="6">
        <v>80.60906597220009</v>
      </c>
      <c r="AB31" s="6">
        <v>81.18952555913484</v>
      </c>
      <c r="AC31" s="6">
        <v>76.50245699434063</v>
      </c>
      <c r="AD31" s="6">
        <v>76.81523371132226</v>
      </c>
      <c r="AE31" s="6">
        <v>77.47398189982125</v>
      </c>
      <c r="AF31" s="6">
        <v>77.8230927931829</v>
      </c>
      <c r="AG31" s="6">
        <v>78.07049555791355</v>
      </c>
      <c r="AH31" s="6">
        <v>77.68880474375581</v>
      </c>
      <c r="AI31" s="6">
        <v>77.87487855976129</v>
      </c>
      <c r="AJ31" s="6">
        <v>78.16314182238325</v>
      </c>
      <c r="AK31" s="6">
        <v>78.48962575269636</v>
      </c>
      <c r="AL31" s="15">
        <v>73.86375018133919</v>
      </c>
      <c r="AM31" s="15">
        <v>74.21371146910772</v>
      </c>
      <c r="AN31" s="15">
        <v>74.77662175923834</v>
      </c>
      <c r="AO31" s="15">
        <v>74.97384957712141</v>
      </c>
      <c r="AP31" s="15">
        <v>75.4723468349232</v>
      </c>
      <c r="AQ31" s="15">
        <v>75.45828364529369</v>
      </c>
      <c r="AR31" s="15">
        <v>75.65161312199055</v>
      </c>
      <c r="AS31" s="15">
        <v>75.83017180755704</v>
      </c>
      <c r="AT31" s="15">
        <v>75.88170042604658</v>
      </c>
      <c r="AU31" s="6">
        <v>78.64319849168032</v>
      </c>
      <c r="AV31" s="6">
        <v>78.94007336246344</v>
      </c>
      <c r="AW31" s="6">
        <v>79.70093223426936</v>
      </c>
      <c r="AX31" s="6">
        <v>80.24150402521137</v>
      </c>
      <c r="AY31" s="6">
        <v>80.21266260710577</v>
      </c>
      <c r="AZ31" s="6">
        <v>79.48179713686037</v>
      </c>
      <c r="BA31" s="6">
        <v>79.65124794507479</v>
      </c>
      <c r="BB31" s="6">
        <v>80.0761781501606</v>
      </c>
      <c r="BC31" s="6">
        <v>80.67194374521765</v>
      </c>
      <c r="BD31" s="6">
        <v>77.32969298821911</v>
      </c>
      <c r="BE31" s="6">
        <v>77.62297839484921</v>
      </c>
      <c r="BF31" s="6">
        <v>78.26420736053795</v>
      </c>
      <c r="BG31" s="6">
        <v>78.62262149130643</v>
      </c>
      <c r="BH31" s="6">
        <v>78.88683092261118</v>
      </c>
      <c r="BI31" s="6">
        <v>78.53800499816288</v>
      </c>
      <c r="BJ31" s="6">
        <v>78.70704153506581</v>
      </c>
      <c r="BK31" s="6">
        <v>78.98686982901954</v>
      </c>
      <c r="BL31" s="6">
        <v>79.29823391868695</v>
      </c>
      <c r="BM31" s="15">
        <v>75.08605167547839</v>
      </c>
      <c r="BN31" s="15">
        <v>75.39481888638065</v>
      </c>
      <c r="BO31" s="15">
        <v>75.94242218921045</v>
      </c>
      <c r="BP31" s="15">
        <v>76.16341265538502</v>
      </c>
      <c r="BQ31" s="15">
        <v>76.67860967229166</v>
      </c>
      <c r="BR31" s="15">
        <v>76.70554815674863</v>
      </c>
      <c r="BS31" s="15">
        <v>76.87351957049171</v>
      </c>
      <c r="BT31" s="15">
        <v>77.05443341134489</v>
      </c>
      <c r="BU31" s="15">
        <v>77.0886038342562</v>
      </c>
      <c r="BV31" s="6">
        <v>79.71648077848536</v>
      </c>
      <c r="BW31" s="6">
        <v>80.00239699790174</v>
      </c>
      <c r="BX31" s="6">
        <v>80.7231011723366</v>
      </c>
      <c r="BY31" s="6">
        <v>81.25264808681054</v>
      </c>
      <c r="BZ31" s="6">
        <v>81.26942397717868</v>
      </c>
      <c r="CA31" s="6">
        <v>80.60708643933799</v>
      </c>
      <c r="CB31" s="6">
        <v>80.75273179054527</v>
      </c>
      <c r="CC31" s="6">
        <v>81.14195379423957</v>
      </c>
      <c r="CD31" s="6">
        <v>81.70710737305203</v>
      </c>
    </row>
    <row r="32" spans="1:82" ht="12.75">
      <c r="A32" s="5" t="s">
        <v>28</v>
      </c>
      <c r="B32" s="6">
        <v>74.37520104168992</v>
      </c>
      <c r="C32" s="6">
        <v>74.29916931814225</v>
      </c>
      <c r="D32" s="6">
        <v>74.39485087733961</v>
      </c>
      <c r="E32" s="6">
        <v>74.75766921794816</v>
      </c>
      <c r="F32" s="6">
        <v>75.09160666555587</v>
      </c>
      <c r="G32" s="6">
        <v>75.04456903011801</v>
      </c>
      <c r="H32" s="6">
        <v>75.06014698968711</v>
      </c>
      <c r="I32" s="6">
        <v>75.4471266625023</v>
      </c>
      <c r="J32" s="6">
        <v>75.96873178528205</v>
      </c>
      <c r="K32" s="6">
        <v>71.31969075156074</v>
      </c>
      <c r="L32" s="6">
        <v>70.98146839155818</v>
      </c>
      <c r="M32" s="6">
        <v>71.07753571228108</v>
      </c>
      <c r="N32" s="6">
        <v>71.68408557251365</v>
      </c>
      <c r="O32" s="6">
        <v>71.92437349056117</v>
      </c>
      <c r="P32" s="6">
        <v>71.90244273286321</v>
      </c>
      <c r="Q32" s="6">
        <v>71.84126942386195</v>
      </c>
      <c r="R32" s="6">
        <v>72.6193190689272</v>
      </c>
      <c r="S32" s="6">
        <v>73.38293079068806</v>
      </c>
      <c r="T32" s="6">
        <v>77.28620796954749</v>
      </c>
      <c r="U32" s="6">
        <v>77.517502137047</v>
      </c>
      <c r="V32" s="6">
        <v>77.61336989328143</v>
      </c>
      <c r="W32" s="6">
        <v>77.70706791578496</v>
      </c>
      <c r="X32" s="6">
        <v>78.15565387749987</v>
      </c>
      <c r="Y32" s="6">
        <v>78.0857816177465</v>
      </c>
      <c r="Z32" s="6">
        <v>78.20479848320973</v>
      </c>
      <c r="AA32" s="6">
        <v>78.18340848186992</v>
      </c>
      <c r="AB32" s="6">
        <v>78.43434512869521</v>
      </c>
      <c r="AC32" s="6">
        <v>74.01148963168804</v>
      </c>
      <c r="AD32" s="6">
        <v>73.92939383309809</v>
      </c>
      <c r="AE32" s="6">
        <v>74.01999727948508</v>
      </c>
      <c r="AF32" s="6">
        <v>74.3870533730384</v>
      </c>
      <c r="AG32" s="6">
        <v>74.71946373589124</v>
      </c>
      <c r="AH32" s="6">
        <v>74.66592337500427</v>
      </c>
      <c r="AI32" s="6">
        <v>74.679580438916</v>
      </c>
      <c r="AJ32" s="6">
        <v>75.07874243053477</v>
      </c>
      <c r="AK32" s="6">
        <v>75.61358440584549</v>
      </c>
      <c r="AL32" s="15">
        <v>70.79718303502868</v>
      </c>
      <c r="AM32" s="15">
        <v>70.43508510266578</v>
      </c>
      <c r="AN32" s="15">
        <v>70.51935356566848</v>
      </c>
      <c r="AO32" s="15">
        <v>71.14171439285067</v>
      </c>
      <c r="AP32" s="15">
        <v>71.37377605901364</v>
      </c>
      <c r="AQ32" s="15">
        <v>71.34100679087643</v>
      </c>
      <c r="AR32" s="15">
        <v>71.26666226499283</v>
      </c>
      <c r="AS32" s="15">
        <v>72.07991032873643</v>
      </c>
      <c r="AT32" s="15">
        <v>72.86549700923946</v>
      </c>
      <c r="AU32" s="6">
        <v>76.80240491385089</v>
      </c>
      <c r="AV32" s="6">
        <v>77.04667458778377</v>
      </c>
      <c r="AW32" s="6">
        <v>77.1396952385891</v>
      </c>
      <c r="AX32" s="6">
        <v>77.22292360497097</v>
      </c>
      <c r="AY32" s="6">
        <v>77.67800708757719</v>
      </c>
      <c r="AZ32" s="6">
        <v>77.60042433765672</v>
      </c>
      <c r="BA32" s="6">
        <v>77.73157728755565</v>
      </c>
      <c r="BB32" s="6">
        <v>77.69864846582345</v>
      </c>
      <c r="BC32" s="6">
        <v>77.96126740187913</v>
      </c>
      <c r="BD32" s="6">
        <v>74.7389124516918</v>
      </c>
      <c r="BE32" s="6">
        <v>74.6689448031864</v>
      </c>
      <c r="BF32" s="6">
        <v>74.76970447519413</v>
      </c>
      <c r="BG32" s="6">
        <v>75.12828506285793</v>
      </c>
      <c r="BH32" s="6">
        <v>75.4637495952205</v>
      </c>
      <c r="BI32" s="6">
        <v>75.42321468523176</v>
      </c>
      <c r="BJ32" s="6">
        <v>75.44071354045822</v>
      </c>
      <c r="BK32" s="6">
        <v>75.81551089446982</v>
      </c>
      <c r="BL32" s="6">
        <v>76.3238791647186</v>
      </c>
      <c r="BM32" s="15">
        <v>71.8421984680928</v>
      </c>
      <c r="BN32" s="15">
        <v>71.52785168045058</v>
      </c>
      <c r="BO32" s="15">
        <v>71.63571785889367</v>
      </c>
      <c r="BP32" s="15">
        <v>72.22645675217663</v>
      </c>
      <c r="BQ32" s="15">
        <v>72.4749709221087</v>
      </c>
      <c r="BR32" s="15">
        <v>72.46387867484998</v>
      </c>
      <c r="BS32" s="15">
        <v>72.41587658273106</v>
      </c>
      <c r="BT32" s="15">
        <v>73.15872780911796</v>
      </c>
      <c r="BU32" s="15">
        <v>73.90036457213667</v>
      </c>
      <c r="BV32" s="6">
        <v>77.77001102524409</v>
      </c>
      <c r="BW32" s="6">
        <v>77.98832968631024</v>
      </c>
      <c r="BX32" s="6">
        <v>78.08704454797376</v>
      </c>
      <c r="BY32" s="6">
        <v>78.19121222659895</v>
      </c>
      <c r="BZ32" s="6">
        <v>78.63330066742256</v>
      </c>
      <c r="CA32" s="6">
        <v>78.57113889783629</v>
      </c>
      <c r="CB32" s="6">
        <v>78.6780196788638</v>
      </c>
      <c r="CC32" s="6">
        <v>78.66816849791638</v>
      </c>
      <c r="CD32" s="6">
        <v>78.9074228555113</v>
      </c>
    </row>
    <row r="33" spans="1:82" ht="12.75">
      <c r="A33" s="5" t="s">
        <v>29</v>
      </c>
      <c r="B33" s="6">
        <v>77.28384635456001</v>
      </c>
      <c r="C33" s="6">
        <v>77.31744494598435</v>
      </c>
      <c r="D33" s="6">
        <v>77.58501182822057</v>
      </c>
      <c r="E33" s="6">
        <v>78.01213724888294</v>
      </c>
      <c r="F33" s="6">
        <v>77.91110295842579</v>
      </c>
      <c r="G33" s="6">
        <v>77.65696603292538</v>
      </c>
      <c r="H33" s="6">
        <v>77.568970578065</v>
      </c>
      <c r="I33" s="6">
        <v>77.92300115655645</v>
      </c>
      <c r="J33" s="6">
        <v>78.51145691414746</v>
      </c>
      <c r="K33" s="6">
        <v>74.8964562830168</v>
      </c>
      <c r="L33" s="6">
        <v>74.94631695794048</v>
      </c>
      <c r="M33" s="6">
        <v>75.12442181053757</v>
      </c>
      <c r="N33" s="6">
        <v>75.71981193659957</v>
      </c>
      <c r="O33" s="6">
        <v>75.38563051617508</v>
      </c>
      <c r="P33" s="6">
        <v>75.40860887171807</v>
      </c>
      <c r="Q33" s="6">
        <v>75.22449814882188</v>
      </c>
      <c r="R33" s="6">
        <v>75.79213118585834</v>
      </c>
      <c r="S33" s="6">
        <v>76.46174049987631</v>
      </c>
      <c r="T33" s="6">
        <v>79.50672871037334</v>
      </c>
      <c r="U33" s="6">
        <v>79.56063058202578</v>
      </c>
      <c r="V33" s="6">
        <v>79.90270947658873</v>
      </c>
      <c r="W33" s="6">
        <v>80.1498029552333</v>
      </c>
      <c r="X33" s="6">
        <v>80.319303809359</v>
      </c>
      <c r="Y33" s="6">
        <v>79.77545201667081</v>
      </c>
      <c r="Z33" s="6">
        <v>79.83061035751258</v>
      </c>
      <c r="AA33" s="6">
        <v>79.95853781335708</v>
      </c>
      <c r="AB33" s="6">
        <v>80.49099527405203</v>
      </c>
      <c r="AC33" s="6">
        <v>76.8331451247336</v>
      </c>
      <c r="AD33" s="6">
        <v>76.85725454479775</v>
      </c>
      <c r="AE33" s="6">
        <v>77.12532995056932</v>
      </c>
      <c r="AF33" s="6">
        <v>77.56584705439444</v>
      </c>
      <c r="AG33" s="6">
        <v>77.45910787818276</v>
      </c>
      <c r="AH33" s="6">
        <v>77.19446318140184</v>
      </c>
      <c r="AI33" s="6">
        <v>77.09424653847515</v>
      </c>
      <c r="AJ33" s="6">
        <v>77.44891021109419</v>
      </c>
      <c r="AK33" s="6">
        <v>78.05360141586759</v>
      </c>
      <c r="AL33" s="15">
        <v>74.2250261387717</v>
      </c>
      <c r="AM33" s="15">
        <v>74.24672015360179</v>
      </c>
      <c r="AN33" s="15">
        <v>74.41787597087949</v>
      </c>
      <c r="AO33" s="15">
        <v>75.04837575640809</v>
      </c>
      <c r="AP33" s="15">
        <v>74.6907230182908</v>
      </c>
      <c r="AQ33" s="15">
        <v>74.72062512012226</v>
      </c>
      <c r="AR33" s="15">
        <v>74.49869986458093</v>
      </c>
      <c r="AS33" s="15">
        <v>75.07158079195636</v>
      </c>
      <c r="AT33" s="15">
        <v>75.76091181549414</v>
      </c>
      <c r="AU33" s="6">
        <v>78.92813050821943</v>
      </c>
      <c r="AV33" s="6">
        <v>78.98558314075217</v>
      </c>
      <c r="AW33" s="6">
        <v>79.34016589274422</v>
      </c>
      <c r="AX33" s="6">
        <v>79.58342331800203</v>
      </c>
      <c r="AY33" s="6">
        <v>79.76798557605264</v>
      </c>
      <c r="AZ33" s="6">
        <v>79.17582979736316</v>
      </c>
      <c r="BA33" s="6">
        <v>79.24078505654128</v>
      </c>
      <c r="BB33" s="6">
        <v>79.36078891315756</v>
      </c>
      <c r="BC33" s="6">
        <v>79.91968797448548</v>
      </c>
      <c r="BD33" s="6">
        <v>77.73454758438642</v>
      </c>
      <c r="BE33" s="6">
        <v>77.77763534717094</v>
      </c>
      <c r="BF33" s="6">
        <v>78.04469370587182</v>
      </c>
      <c r="BG33" s="6">
        <v>78.45842744337143</v>
      </c>
      <c r="BH33" s="6">
        <v>78.36309803866881</v>
      </c>
      <c r="BI33" s="6">
        <v>78.11946888444892</v>
      </c>
      <c r="BJ33" s="6">
        <v>78.04369461765486</v>
      </c>
      <c r="BK33" s="6">
        <v>78.39709210201872</v>
      </c>
      <c r="BL33" s="6">
        <v>78.96931241242733</v>
      </c>
      <c r="BM33" s="15">
        <v>75.56788642726191</v>
      </c>
      <c r="BN33" s="15">
        <v>75.64591376227918</v>
      </c>
      <c r="BO33" s="15">
        <v>75.83096765019565</v>
      </c>
      <c r="BP33" s="15">
        <v>76.39124811679105</v>
      </c>
      <c r="BQ33" s="15">
        <v>76.08053801405937</v>
      </c>
      <c r="BR33" s="15">
        <v>76.09659262331388</v>
      </c>
      <c r="BS33" s="15">
        <v>75.95029643306283</v>
      </c>
      <c r="BT33" s="15">
        <v>76.51268157976031</v>
      </c>
      <c r="BU33" s="15">
        <v>77.16256918425849</v>
      </c>
      <c r="BV33" s="6">
        <v>80.08532691252725</v>
      </c>
      <c r="BW33" s="6">
        <v>80.13567802329939</v>
      </c>
      <c r="BX33" s="6">
        <v>80.46525306043323</v>
      </c>
      <c r="BY33" s="6">
        <v>80.71618259246456</v>
      </c>
      <c r="BZ33" s="6">
        <v>80.87062204266536</v>
      </c>
      <c r="CA33" s="6">
        <v>80.37507423597846</v>
      </c>
      <c r="CB33" s="6">
        <v>80.42043565848388</v>
      </c>
      <c r="CC33" s="6">
        <v>80.5562867135566</v>
      </c>
      <c r="CD33" s="6">
        <v>81.06230257361857</v>
      </c>
    </row>
    <row r="34" spans="1:82" ht="12.75">
      <c r="A34" s="5" t="s">
        <v>30</v>
      </c>
      <c r="B34" s="6">
        <v>75.64150495286805</v>
      </c>
      <c r="C34" s="6">
        <v>76.25477793219582</v>
      </c>
      <c r="D34" s="6">
        <v>77.45959859009609</v>
      </c>
      <c r="E34" s="6">
        <v>78.05353320059497</v>
      </c>
      <c r="F34" s="6">
        <v>78.16022585086385</v>
      </c>
      <c r="G34" s="6">
        <v>76.997070430427</v>
      </c>
      <c r="H34" s="6">
        <v>77.15100923856872</v>
      </c>
      <c r="I34" s="6">
        <v>78.16758754306072</v>
      </c>
      <c r="J34" s="6">
        <v>79.02565458006708</v>
      </c>
      <c r="K34" s="6">
        <v>72.09956046800914</v>
      </c>
      <c r="L34" s="6">
        <v>72.90046396337983</v>
      </c>
      <c r="M34" s="6">
        <v>74.21499419102891</v>
      </c>
      <c r="N34" s="6">
        <v>74.94383572079894</v>
      </c>
      <c r="O34" s="6">
        <v>75.01496423714833</v>
      </c>
      <c r="P34" s="6">
        <v>73.58168171121976</v>
      </c>
      <c r="Q34" s="6">
        <v>74.17165423448425</v>
      </c>
      <c r="R34" s="6">
        <v>75.34022111268578</v>
      </c>
      <c r="S34" s="6">
        <v>76.56205223396606</v>
      </c>
      <c r="T34" s="6">
        <v>79.50406050818141</v>
      </c>
      <c r="U34" s="6">
        <v>79.82561939123418</v>
      </c>
      <c r="V34" s="6">
        <v>80.82530368447811</v>
      </c>
      <c r="W34" s="6">
        <v>81.15959294227382</v>
      </c>
      <c r="X34" s="6">
        <v>81.42667427477157</v>
      </c>
      <c r="Y34" s="6">
        <v>80.64308364923033</v>
      </c>
      <c r="Z34" s="6">
        <v>80.27009093275454</v>
      </c>
      <c r="AA34" s="6">
        <v>80.98054168530287</v>
      </c>
      <c r="AB34" s="6">
        <v>81.46416738610029</v>
      </c>
      <c r="AC34" s="6">
        <v>74.62254328568777</v>
      </c>
      <c r="AD34" s="6">
        <v>75.2564299814264</v>
      </c>
      <c r="AE34" s="6">
        <v>76.4687496116703</v>
      </c>
      <c r="AF34" s="6">
        <v>77.05424726199121</v>
      </c>
      <c r="AG34" s="6">
        <v>77.12469229223727</v>
      </c>
      <c r="AH34" s="6">
        <v>75.87526336519001</v>
      </c>
      <c r="AI34" s="6">
        <v>75.98265115943428</v>
      </c>
      <c r="AJ34" s="6">
        <v>76.97226755303569</v>
      </c>
      <c r="AK34" s="6">
        <v>77.83816566461051</v>
      </c>
      <c r="AL34" s="15">
        <v>70.70231188190414</v>
      </c>
      <c r="AM34" s="15">
        <v>71.56133067312189</v>
      </c>
      <c r="AN34" s="15">
        <v>72.87778669243738</v>
      </c>
      <c r="AO34" s="15">
        <v>73.58903226559049</v>
      </c>
      <c r="AP34" s="15">
        <v>73.51222889612667</v>
      </c>
      <c r="AQ34" s="15">
        <v>71.90566666696333</v>
      </c>
      <c r="AR34" s="15">
        <v>72.4686536298714</v>
      </c>
      <c r="AS34" s="15">
        <v>73.62773587288804</v>
      </c>
      <c r="AT34" s="15">
        <v>74.834041956248</v>
      </c>
      <c r="AU34" s="6">
        <v>78.13270234204022</v>
      </c>
      <c r="AV34" s="6">
        <v>78.43480313913051</v>
      </c>
      <c r="AW34" s="6">
        <v>79.46372435323755</v>
      </c>
      <c r="AX34" s="6">
        <v>79.77321600808763</v>
      </c>
      <c r="AY34" s="6">
        <v>80.11900842933623</v>
      </c>
      <c r="AZ34" s="6">
        <v>79.29952001065288</v>
      </c>
      <c r="BA34" s="6">
        <v>78.79624965448323</v>
      </c>
      <c r="BB34" s="6">
        <v>79.39436997417725</v>
      </c>
      <c r="BC34" s="6">
        <v>79.87933069275451</v>
      </c>
      <c r="BD34" s="6">
        <v>76.66046662004833</v>
      </c>
      <c r="BE34" s="6">
        <v>77.25312588296525</v>
      </c>
      <c r="BF34" s="6">
        <v>78.45044756852188</v>
      </c>
      <c r="BG34" s="6">
        <v>79.05281913919873</v>
      </c>
      <c r="BH34" s="6">
        <v>79.19575940949044</v>
      </c>
      <c r="BI34" s="6">
        <v>78.118877495664</v>
      </c>
      <c r="BJ34" s="6">
        <v>78.31936731770315</v>
      </c>
      <c r="BK34" s="6">
        <v>79.36290753308575</v>
      </c>
      <c r="BL34" s="6">
        <v>80.21314349552365</v>
      </c>
      <c r="BM34" s="15">
        <v>73.49680905411415</v>
      </c>
      <c r="BN34" s="15">
        <v>74.23959725363778</v>
      </c>
      <c r="BO34" s="15">
        <v>75.55220168962043</v>
      </c>
      <c r="BP34" s="15">
        <v>76.2986391760074</v>
      </c>
      <c r="BQ34" s="15">
        <v>76.51769957817</v>
      </c>
      <c r="BR34" s="15">
        <v>75.25769675547619</v>
      </c>
      <c r="BS34" s="15">
        <v>75.8746548390971</v>
      </c>
      <c r="BT34" s="15">
        <v>77.05270635248353</v>
      </c>
      <c r="BU34" s="15">
        <v>78.29006251168411</v>
      </c>
      <c r="BV34" s="6">
        <v>80.8754186743226</v>
      </c>
      <c r="BW34" s="6">
        <v>81.21643564333786</v>
      </c>
      <c r="BX34" s="6">
        <v>82.18688301571868</v>
      </c>
      <c r="BY34" s="6">
        <v>82.54596987646</v>
      </c>
      <c r="BZ34" s="6">
        <v>82.73434012020691</v>
      </c>
      <c r="CA34" s="6">
        <v>81.98664728780778</v>
      </c>
      <c r="CB34" s="6">
        <v>81.74393221102585</v>
      </c>
      <c r="CC34" s="6">
        <v>82.56671339642848</v>
      </c>
      <c r="CD34" s="6">
        <v>83.04900407944606</v>
      </c>
    </row>
    <row r="35" spans="1:82" ht="20.25" customHeight="1">
      <c r="A35" s="5" t="s">
        <v>31</v>
      </c>
      <c r="B35" s="6">
        <v>76.11776083657153</v>
      </c>
      <c r="C35" s="6">
        <v>76.30184520043521</v>
      </c>
      <c r="D35" s="6">
        <v>76.4202138817933</v>
      </c>
      <c r="E35" s="6">
        <v>76.5397662887063</v>
      </c>
      <c r="F35" s="6">
        <v>76.48684128022043</v>
      </c>
      <c r="G35" s="6">
        <v>76.73049953084077</v>
      </c>
      <c r="H35" s="6">
        <v>77.13594062973182</v>
      </c>
      <c r="I35" s="6">
        <v>77.6210488183661</v>
      </c>
      <c r="J35" s="6">
        <v>78.20596649897061</v>
      </c>
      <c r="K35" s="6">
        <v>73.29568355801587</v>
      </c>
      <c r="L35" s="6">
        <v>73.79302583650285</v>
      </c>
      <c r="M35" s="6">
        <v>74.07668521519132</v>
      </c>
      <c r="N35" s="6">
        <v>74.18333004530314</v>
      </c>
      <c r="O35" s="6">
        <v>73.90834441448797</v>
      </c>
      <c r="P35" s="6">
        <v>74.04289190771489</v>
      </c>
      <c r="Q35" s="6">
        <v>74.45528293121386</v>
      </c>
      <c r="R35" s="6">
        <v>75.02845857533897</v>
      </c>
      <c r="S35" s="6">
        <v>75.76689201990403</v>
      </c>
      <c r="T35" s="6">
        <v>78.74457314519086</v>
      </c>
      <c r="U35" s="6">
        <v>78.59564808395403</v>
      </c>
      <c r="V35" s="6">
        <v>78.55087389681105</v>
      </c>
      <c r="W35" s="6">
        <v>78.68956229644462</v>
      </c>
      <c r="X35" s="6">
        <v>78.88295238993308</v>
      </c>
      <c r="Y35" s="6">
        <v>79.25029932006588</v>
      </c>
      <c r="Z35" s="6">
        <v>79.66603870680298</v>
      </c>
      <c r="AA35" s="6">
        <v>80.06137454669778</v>
      </c>
      <c r="AB35" s="6">
        <v>80.46479629740232</v>
      </c>
      <c r="AC35" s="6">
        <v>75.66896136490894</v>
      </c>
      <c r="AD35" s="6">
        <v>75.85106946302555</v>
      </c>
      <c r="AE35" s="6">
        <v>75.94862142653669</v>
      </c>
      <c r="AF35" s="6">
        <v>76.06219958730505</v>
      </c>
      <c r="AG35" s="6">
        <v>76.0012339270424</v>
      </c>
      <c r="AH35" s="6">
        <v>76.2588727365811</v>
      </c>
      <c r="AI35" s="6">
        <v>76.67027517970955</v>
      </c>
      <c r="AJ35" s="6">
        <v>77.15221003886612</v>
      </c>
      <c r="AK35" s="6">
        <v>77.7481324957879</v>
      </c>
      <c r="AL35" s="15">
        <v>72.63109748715814</v>
      </c>
      <c r="AM35" s="15">
        <v>73.15296882354961</v>
      </c>
      <c r="AN35" s="15">
        <v>73.41192540007485</v>
      </c>
      <c r="AO35" s="15">
        <v>73.50145809813515</v>
      </c>
      <c r="AP35" s="15">
        <v>73.19537087735392</v>
      </c>
      <c r="AQ35" s="15">
        <v>73.34609625344511</v>
      </c>
      <c r="AR35" s="15">
        <v>73.75984754338565</v>
      </c>
      <c r="AS35" s="15">
        <v>74.32050348676313</v>
      </c>
      <c r="AT35" s="15">
        <v>75.071911782794</v>
      </c>
      <c r="AU35" s="6">
        <v>78.17073320725818</v>
      </c>
      <c r="AV35" s="6">
        <v>77.9818933382542</v>
      </c>
      <c r="AW35" s="6">
        <v>77.89546559649645</v>
      </c>
      <c r="AX35" s="6">
        <v>78.03181806725182</v>
      </c>
      <c r="AY35" s="6">
        <v>78.2412210236609</v>
      </c>
      <c r="AZ35" s="6">
        <v>78.63610051648295</v>
      </c>
      <c r="BA35" s="6">
        <v>79.07103158214488</v>
      </c>
      <c r="BB35" s="6">
        <v>79.46986571762105</v>
      </c>
      <c r="BC35" s="6">
        <v>79.89155403092239</v>
      </c>
      <c r="BD35" s="6">
        <v>76.56656030823413</v>
      </c>
      <c r="BE35" s="6">
        <v>76.75262093784487</v>
      </c>
      <c r="BF35" s="6">
        <v>76.89180633704991</v>
      </c>
      <c r="BG35" s="6">
        <v>77.01733299010756</v>
      </c>
      <c r="BH35" s="6">
        <v>76.97244863339846</v>
      </c>
      <c r="BI35" s="6">
        <v>77.20212632510045</v>
      </c>
      <c r="BJ35" s="6">
        <v>77.60160607975409</v>
      </c>
      <c r="BK35" s="6">
        <v>78.0898875978661</v>
      </c>
      <c r="BL35" s="6">
        <v>78.66380050215332</v>
      </c>
      <c r="BM35" s="15">
        <v>73.96026962887359</v>
      </c>
      <c r="BN35" s="15">
        <v>74.43308284945608</v>
      </c>
      <c r="BO35" s="15">
        <v>74.74144503030779</v>
      </c>
      <c r="BP35" s="15">
        <v>74.86520199247113</v>
      </c>
      <c r="BQ35" s="15">
        <v>74.62131795162202</v>
      </c>
      <c r="BR35" s="15">
        <v>74.73968756198467</v>
      </c>
      <c r="BS35" s="15">
        <v>75.15071831904207</v>
      </c>
      <c r="BT35" s="15">
        <v>75.73641366391482</v>
      </c>
      <c r="BU35" s="15">
        <v>76.46187225701406</v>
      </c>
      <c r="BV35" s="6">
        <v>79.31841308312353</v>
      </c>
      <c r="BW35" s="6">
        <v>79.20940282965387</v>
      </c>
      <c r="BX35" s="6">
        <v>79.20628219712566</v>
      </c>
      <c r="BY35" s="6">
        <v>79.34730652563742</v>
      </c>
      <c r="BZ35" s="6">
        <v>79.52468375620526</v>
      </c>
      <c r="CA35" s="6">
        <v>79.8644981236488</v>
      </c>
      <c r="CB35" s="6">
        <v>80.26104583146108</v>
      </c>
      <c r="CC35" s="6">
        <v>80.65288337577451</v>
      </c>
      <c r="CD35" s="6">
        <v>81.03803856388224</v>
      </c>
    </row>
    <row r="36" spans="1:82" ht="12.75">
      <c r="A36" s="5" t="s">
        <v>32</v>
      </c>
      <c r="B36" s="6">
        <v>73.5680414166384</v>
      </c>
      <c r="C36" s="6">
        <v>73.55830662628729</v>
      </c>
      <c r="D36" s="6">
        <v>73.69843015243478</v>
      </c>
      <c r="E36" s="6">
        <v>74.05435792066427</v>
      </c>
      <c r="F36" s="6">
        <v>74.31538055421117</v>
      </c>
      <c r="G36" s="6">
        <v>74.36929610398248</v>
      </c>
      <c r="H36" s="6">
        <v>74.35708243496508</v>
      </c>
      <c r="I36" s="6">
        <v>74.85034246414679</v>
      </c>
      <c r="J36" s="6">
        <v>74.90753145092823</v>
      </c>
      <c r="K36" s="6">
        <v>70.46259873255399</v>
      </c>
      <c r="L36" s="6">
        <v>70.48909792081251</v>
      </c>
      <c r="M36" s="6">
        <v>70.45448765955683</v>
      </c>
      <c r="N36" s="6">
        <v>70.67015752744908</v>
      </c>
      <c r="O36" s="6">
        <v>70.88626942634946</v>
      </c>
      <c r="P36" s="6">
        <v>70.80423995601237</v>
      </c>
      <c r="Q36" s="6">
        <v>70.99166637641362</v>
      </c>
      <c r="R36" s="6">
        <v>71.7078901240967</v>
      </c>
      <c r="S36" s="6">
        <v>71.92387348568663</v>
      </c>
      <c r="T36" s="6">
        <v>76.38842113281338</v>
      </c>
      <c r="U36" s="6">
        <v>76.38956025354588</v>
      </c>
      <c r="V36" s="6">
        <v>76.75895041741396</v>
      </c>
      <c r="W36" s="6">
        <v>77.32343885146135</v>
      </c>
      <c r="X36" s="6">
        <v>77.62292439144835</v>
      </c>
      <c r="Y36" s="6">
        <v>77.87794221421198</v>
      </c>
      <c r="Z36" s="6">
        <v>77.64295448709382</v>
      </c>
      <c r="AA36" s="6">
        <v>77.87976550862022</v>
      </c>
      <c r="AB36" s="6">
        <v>77.75822704552226</v>
      </c>
      <c r="AC36" s="6">
        <v>73.06042124320594</v>
      </c>
      <c r="AD36" s="6">
        <v>73.05564466220203</v>
      </c>
      <c r="AE36" s="6">
        <v>73.1818868979701</v>
      </c>
      <c r="AF36" s="6">
        <v>73.53813954919056</v>
      </c>
      <c r="AG36" s="6">
        <v>73.78638162539923</v>
      </c>
      <c r="AH36" s="6">
        <v>73.8496311926251</v>
      </c>
      <c r="AI36" s="6">
        <v>73.83678433709065</v>
      </c>
      <c r="AJ36" s="6">
        <v>74.34316610263356</v>
      </c>
      <c r="AK36" s="6">
        <v>74.39017568480935</v>
      </c>
      <c r="AL36" s="15">
        <v>69.76668685860838</v>
      </c>
      <c r="AM36" s="15">
        <v>69.79365435737475</v>
      </c>
      <c r="AN36" s="15">
        <v>69.72689057692237</v>
      </c>
      <c r="AO36" s="15">
        <v>69.93247037194698</v>
      </c>
      <c r="AP36" s="15">
        <v>70.14672092931042</v>
      </c>
      <c r="AQ36" s="15">
        <v>70.09140393700034</v>
      </c>
      <c r="AR36" s="15">
        <v>70.29552766111806</v>
      </c>
      <c r="AS36" s="15">
        <v>71.02118684148451</v>
      </c>
      <c r="AT36" s="15">
        <v>71.21406946994446</v>
      </c>
      <c r="AU36" s="6">
        <v>75.67462267168798</v>
      </c>
      <c r="AV36" s="6">
        <v>75.68986234714427</v>
      </c>
      <c r="AW36" s="6">
        <v>76.05683634024996</v>
      </c>
      <c r="AX36" s="6">
        <v>76.6393811776791</v>
      </c>
      <c r="AY36" s="6">
        <v>76.90070866636617</v>
      </c>
      <c r="AZ36" s="6">
        <v>77.15652462548972</v>
      </c>
      <c r="BA36" s="6">
        <v>76.89832502728031</v>
      </c>
      <c r="BB36" s="6">
        <v>77.16167880800751</v>
      </c>
      <c r="BC36" s="6">
        <v>77.03314689051031</v>
      </c>
      <c r="BD36" s="6">
        <v>74.07566159007085</v>
      </c>
      <c r="BE36" s="6">
        <v>74.06096859037255</v>
      </c>
      <c r="BF36" s="6">
        <v>74.21497340689946</v>
      </c>
      <c r="BG36" s="6">
        <v>74.57057629213799</v>
      </c>
      <c r="BH36" s="6">
        <v>74.84437948302312</v>
      </c>
      <c r="BI36" s="6">
        <v>74.88896101533986</v>
      </c>
      <c r="BJ36" s="6">
        <v>74.87738053283951</v>
      </c>
      <c r="BK36" s="6">
        <v>75.35751882566002</v>
      </c>
      <c r="BL36" s="6">
        <v>75.42488721704711</v>
      </c>
      <c r="BM36" s="15">
        <v>71.15851060649959</v>
      </c>
      <c r="BN36" s="15">
        <v>71.18454148425027</v>
      </c>
      <c r="BO36" s="15">
        <v>71.1820847421913</v>
      </c>
      <c r="BP36" s="15">
        <v>71.40784468295118</v>
      </c>
      <c r="BQ36" s="15">
        <v>71.6258179233885</v>
      </c>
      <c r="BR36" s="15">
        <v>71.5170759750244</v>
      </c>
      <c r="BS36" s="15">
        <v>71.68780509170918</v>
      </c>
      <c r="BT36" s="15">
        <v>72.3945934067089</v>
      </c>
      <c r="BU36" s="15">
        <v>72.63367750142879</v>
      </c>
      <c r="BV36" s="6">
        <v>77.10221959393877</v>
      </c>
      <c r="BW36" s="6">
        <v>77.08925815994749</v>
      </c>
      <c r="BX36" s="6">
        <v>77.46106449457795</v>
      </c>
      <c r="BY36" s="6">
        <v>78.0074965252436</v>
      </c>
      <c r="BZ36" s="6">
        <v>78.34514011653053</v>
      </c>
      <c r="CA36" s="6">
        <v>78.59935980293425</v>
      </c>
      <c r="CB36" s="6">
        <v>78.38758394690733</v>
      </c>
      <c r="CC36" s="6">
        <v>78.59785220923294</v>
      </c>
      <c r="CD36" s="6">
        <v>78.48330720053421</v>
      </c>
    </row>
    <row r="37" spans="1:82" ht="12.75">
      <c r="A37" s="5" t="s">
        <v>33</v>
      </c>
      <c r="B37" s="6">
        <v>76.17561140022005</v>
      </c>
      <c r="C37" s="6">
        <v>76.59975895162098</v>
      </c>
      <c r="D37" s="6">
        <v>76.46033500306837</v>
      </c>
      <c r="E37" s="6">
        <v>76.91503453789322</v>
      </c>
      <c r="F37" s="6">
        <v>76.67111585467242</v>
      </c>
      <c r="G37" s="6">
        <v>77.04300665706481</v>
      </c>
      <c r="H37" s="6">
        <v>76.8423239268181</v>
      </c>
      <c r="I37" s="6">
        <v>77.38218531324631</v>
      </c>
      <c r="J37" s="6">
        <v>77.72159262437619</v>
      </c>
      <c r="K37" s="6">
        <v>73.42643757786071</v>
      </c>
      <c r="L37" s="6">
        <v>73.85002595401612</v>
      </c>
      <c r="M37" s="6">
        <v>73.6177227833356</v>
      </c>
      <c r="N37" s="6">
        <v>74.24692861100773</v>
      </c>
      <c r="O37" s="6">
        <v>74.30252740273428</v>
      </c>
      <c r="P37" s="6">
        <v>74.70768928446334</v>
      </c>
      <c r="Q37" s="6">
        <v>73.89692570769236</v>
      </c>
      <c r="R37" s="6">
        <v>74.45166539299777</v>
      </c>
      <c r="S37" s="6">
        <v>74.5928619895406</v>
      </c>
      <c r="T37" s="6">
        <v>78.76612052128314</v>
      </c>
      <c r="U37" s="6">
        <v>79.17680816998747</v>
      </c>
      <c r="V37" s="6">
        <v>79.19218388998176</v>
      </c>
      <c r="W37" s="6">
        <v>79.47142713054674</v>
      </c>
      <c r="X37" s="6">
        <v>78.9316089782993</v>
      </c>
      <c r="Y37" s="6">
        <v>79.25416714975343</v>
      </c>
      <c r="Z37" s="6">
        <v>79.74467628525127</v>
      </c>
      <c r="AA37" s="6">
        <v>80.24875399663186</v>
      </c>
      <c r="AB37" s="6">
        <v>80.7860875121223</v>
      </c>
      <c r="AC37" s="6">
        <v>75.63719746027539</v>
      </c>
      <c r="AD37" s="6">
        <v>76.07245641035608</v>
      </c>
      <c r="AE37" s="6">
        <v>75.92867250774894</v>
      </c>
      <c r="AF37" s="6">
        <v>76.39723867879636</v>
      </c>
      <c r="AG37" s="6">
        <v>76.1460603625425</v>
      </c>
      <c r="AH37" s="6">
        <v>76.52074830075233</v>
      </c>
      <c r="AI37" s="6">
        <v>76.31615956081808</v>
      </c>
      <c r="AJ37" s="6">
        <v>76.85655419592187</v>
      </c>
      <c r="AK37" s="6">
        <v>77.1971413874527</v>
      </c>
      <c r="AL37" s="15">
        <v>72.6524569326519</v>
      </c>
      <c r="AM37" s="15">
        <v>73.1077642503623</v>
      </c>
      <c r="AN37" s="15">
        <v>72.84843044786166</v>
      </c>
      <c r="AO37" s="15">
        <v>73.50531332622718</v>
      </c>
      <c r="AP37" s="15">
        <v>73.56155405139337</v>
      </c>
      <c r="AQ37" s="15">
        <v>73.97688927537713</v>
      </c>
      <c r="AR37" s="15">
        <v>73.1344705679886</v>
      </c>
      <c r="AS37" s="15">
        <v>73.67878470000389</v>
      </c>
      <c r="AT37" s="15">
        <v>73.82368665372877</v>
      </c>
      <c r="AU37" s="6">
        <v>78.044210915359</v>
      </c>
      <c r="AV37" s="6">
        <v>78.45016091959468</v>
      </c>
      <c r="AW37" s="6">
        <v>78.48681440077054</v>
      </c>
      <c r="AX37" s="6">
        <v>78.7695144623522</v>
      </c>
      <c r="AY37" s="6">
        <v>78.19965449401434</v>
      </c>
      <c r="AZ37" s="6">
        <v>78.52366109186778</v>
      </c>
      <c r="BA37" s="6">
        <v>79.05385651744264</v>
      </c>
      <c r="BB37" s="6">
        <v>79.57155102674642</v>
      </c>
      <c r="BC37" s="6">
        <v>80.11200116753547</v>
      </c>
      <c r="BD37" s="6">
        <v>76.71402534016471</v>
      </c>
      <c r="BE37" s="6">
        <v>77.12706149288589</v>
      </c>
      <c r="BF37" s="6">
        <v>76.99199749838779</v>
      </c>
      <c r="BG37" s="6">
        <v>77.43283039699008</v>
      </c>
      <c r="BH37" s="6">
        <v>77.19617134680234</v>
      </c>
      <c r="BI37" s="6">
        <v>77.56526501337729</v>
      </c>
      <c r="BJ37" s="6">
        <v>77.36848829281811</v>
      </c>
      <c r="BK37" s="6">
        <v>77.90781643057075</v>
      </c>
      <c r="BL37" s="6">
        <v>78.24604386129967</v>
      </c>
      <c r="BM37" s="15">
        <v>74.20041822306952</v>
      </c>
      <c r="BN37" s="15">
        <v>74.59228765766994</v>
      </c>
      <c r="BO37" s="15">
        <v>74.38701511880953</v>
      </c>
      <c r="BP37" s="15">
        <v>74.98854389578828</v>
      </c>
      <c r="BQ37" s="15">
        <v>75.0435007540752</v>
      </c>
      <c r="BR37" s="15">
        <v>75.43848929354955</v>
      </c>
      <c r="BS37" s="15">
        <v>74.65938084739612</v>
      </c>
      <c r="BT37" s="15">
        <v>75.22454608599165</v>
      </c>
      <c r="BU37" s="15">
        <v>75.36203732535242</v>
      </c>
      <c r="BV37" s="6">
        <v>79.48803012720728</v>
      </c>
      <c r="BW37" s="6">
        <v>79.90345542038025</v>
      </c>
      <c r="BX37" s="6">
        <v>79.89755337919298</v>
      </c>
      <c r="BY37" s="6">
        <v>80.17333979874128</v>
      </c>
      <c r="BZ37" s="6">
        <v>79.66356346258425</v>
      </c>
      <c r="CA37" s="6">
        <v>79.98467320763908</v>
      </c>
      <c r="CB37" s="6">
        <v>80.43549605305991</v>
      </c>
      <c r="CC37" s="6">
        <v>80.9259569665173</v>
      </c>
      <c r="CD37" s="6">
        <v>81.46017385670912</v>
      </c>
    </row>
    <row r="38" spans="1:82" ht="12.75">
      <c r="A38" s="5" t="s">
        <v>34</v>
      </c>
      <c r="B38" s="6">
        <v>75.23714865386353</v>
      </c>
      <c r="C38" s="6">
        <v>75.2059583062223</v>
      </c>
      <c r="D38" s="6">
        <v>75.46521291224514</v>
      </c>
      <c r="E38" s="6">
        <v>75.8341539226416</v>
      </c>
      <c r="F38" s="6">
        <v>76.2173333495873</v>
      </c>
      <c r="G38" s="6">
        <v>76.37268826838493</v>
      </c>
      <c r="H38" s="6">
        <v>76.37775993717604</v>
      </c>
      <c r="I38" s="6">
        <v>76.79532530951846</v>
      </c>
      <c r="J38" s="6">
        <v>76.97170736460599</v>
      </c>
      <c r="K38" s="6">
        <v>72.58630256994478</v>
      </c>
      <c r="L38" s="6">
        <v>72.52919779179317</v>
      </c>
      <c r="M38" s="6">
        <v>72.8373351225782</v>
      </c>
      <c r="N38" s="6">
        <v>73.4250649591518</v>
      </c>
      <c r="O38" s="6">
        <v>73.83767599775955</v>
      </c>
      <c r="P38" s="6">
        <v>74.01104356366723</v>
      </c>
      <c r="Q38" s="6">
        <v>73.89732802854233</v>
      </c>
      <c r="R38" s="6">
        <v>74.28299905098274</v>
      </c>
      <c r="S38" s="6">
        <v>74.42798744040414</v>
      </c>
      <c r="T38" s="6">
        <v>77.68775286008032</v>
      </c>
      <c r="U38" s="6">
        <v>77.68912122990794</v>
      </c>
      <c r="V38" s="6">
        <v>77.8869317497663</v>
      </c>
      <c r="W38" s="6">
        <v>78.01284171270545</v>
      </c>
      <c r="X38" s="6">
        <v>78.37020922232786</v>
      </c>
      <c r="Y38" s="6">
        <v>78.52761288530412</v>
      </c>
      <c r="Z38" s="6">
        <v>78.66910059048826</v>
      </c>
      <c r="AA38" s="6">
        <v>79.1178438880137</v>
      </c>
      <c r="AB38" s="6">
        <v>79.32871746903109</v>
      </c>
      <c r="AC38" s="6">
        <v>74.97353732888355</v>
      </c>
      <c r="AD38" s="6">
        <v>74.94078063680148</v>
      </c>
      <c r="AE38" s="6">
        <v>75.19393225605052</v>
      </c>
      <c r="AF38" s="6">
        <v>75.56536980515578</v>
      </c>
      <c r="AG38" s="6">
        <v>75.94788604907467</v>
      </c>
      <c r="AH38" s="6">
        <v>76.10592025884392</v>
      </c>
      <c r="AI38" s="6">
        <v>76.11211362454142</v>
      </c>
      <c r="AJ38" s="6">
        <v>76.53445313485847</v>
      </c>
      <c r="AK38" s="6">
        <v>76.70674796021636</v>
      </c>
      <c r="AL38" s="15">
        <v>72.20730790729164</v>
      </c>
      <c r="AM38" s="15">
        <v>72.14662023773563</v>
      </c>
      <c r="AN38" s="15">
        <v>72.45114103962952</v>
      </c>
      <c r="AO38" s="15">
        <v>73.03684464035642</v>
      </c>
      <c r="AP38" s="15">
        <v>73.44655427841128</v>
      </c>
      <c r="AQ38" s="15">
        <v>73.62095510634722</v>
      </c>
      <c r="AR38" s="15">
        <v>73.5105260822168</v>
      </c>
      <c r="AS38" s="15">
        <v>73.89856965646561</v>
      </c>
      <c r="AT38" s="15">
        <v>74.03193086705684</v>
      </c>
      <c r="AU38" s="6">
        <v>77.33523238063735</v>
      </c>
      <c r="AV38" s="6">
        <v>77.33583257458608</v>
      </c>
      <c r="AW38" s="6">
        <v>77.51902059416543</v>
      </c>
      <c r="AX38" s="6">
        <v>77.65253098161864</v>
      </c>
      <c r="AY38" s="6">
        <v>78.0099538678306</v>
      </c>
      <c r="AZ38" s="6">
        <v>78.17310507491855</v>
      </c>
      <c r="BA38" s="6">
        <v>78.31497482795076</v>
      </c>
      <c r="BB38" s="6">
        <v>78.77629855427614</v>
      </c>
      <c r="BC38" s="6">
        <v>78.98742590602949</v>
      </c>
      <c r="BD38" s="6">
        <v>75.5007599788435</v>
      </c>
      <c r="BE38" s="6">
        <v>75.47113597564312</v>
      </c>
      <c r="BF38" s="6">
        <v>75.73649356843976</v>
      </c>
      <c r="BG38" s="6">
        <v>76.10293804012743</v>
      </c>
      <c r="BH38" s="6">
        <v>76.48678065009994</v>
      </c>
      <c r="BI38" s="6">
        <v>76.63945627792594</v>
      </c>
      <c r="BJ38" s="6">
        <v>76.64340624981065</v>
      </c>
      <c r="BK38" s="6">
        <v>77.05619748417845</v>
      </c>
      <c r="BL38" s="6">
        <v>77.23666676899562</v>
      </c>
      <c r="BM38" s="15">
        <v>72.96529723259792</v>
      </c>
      <c r="BN38" s="15">
        <v>72.9117753458507</v>
      </c>
      <c r="BO38" s="15">
        <v>73.22352920552687</v>
      </c>
      <c r="BP38" s="15">
        <v>73.81328527794717</v>
      </c>
      <c r="BQ38" s="15">
        <v>74.22879771710781</v>
      </c>
      <c r="BR38" s="15">
        <v>74.40113202098723</v>
      </c>
      <c r="BS38" s="15">
        <v>74.28412997486787</v>
      </c>
      <c r="BT38" s="15">
        <v>74.66742844549987</v>
      </c>
      <c r="BU38" s="15">
        <v>74.82404401375143</v>
      </c>
      <c r="BV38" s="6">
        <v>78.0402733395233</v>
      </c>
      <c r="BW38" s="6">
        <v>78.0424098852298</v>
      </c>
      <c r="BX38" s="6">
        <v>78.25484290536718</v>
      </c>
      <c r="BY38" s="6">
        <v>78.37315244379226</v>
      </c>
      <c r="BZ38" s="6">
        <v>78.73046457682511</v>
      </c>
      <c r="CA38" s="6">
        <v>78.8821206956897</v>
      </c>
      <c r="CB38" s="6">
        <v>79.02322635302575</v>
      </c>
      <c r="CC38" s="6">
        <v>79.45938922175125</v>
      </c>
      <c r="CD38" s="6">
        <v>79.6700090320327</v>
      </c>
    </row>
    <row r="39" spans="1:82" ht="12.75">
      <c r="A39" s="5" t="s">
        <v>35</v>
      </c>
      <c r="B39" s="6">
        <v>71.88502197898609</v>
      </c>
      <c r="C39" s="6">
        <v>72.23788775547702</v>
      </c>
      <c r="D39" s="6">
        <v>72.0469698361001</v>
      </c>
      <c r="E39" s="6">
        <v>72.73655599057412</v>
      </c>
      <c r="F39" s="6">
        <v>72.99559387387903</v>
      </c>
      <c r="G39" s="6">
        <v>73.09249928270845</v>
      </c>
      <c r="H39" s="6">
        <v>73.0425702863444</v>
      </c>
      <c r="I39" s="6">
        <v>73.44433014252994</v>
      </c>
      <c r="J39" s="6">
        <v>73.85686228700148</v>
      </c>
      <c r="K39" s="6">
        <v>68.04559963699494</v>
      </c>
      <c r="L39" s="6">
        <v>68.6184622589786</v>
      </c>
      <c r="M39" s="6">
        <v>68.36638184691371</v>
      </c>
      <c r="N39" s="6">
        <v>68.96225566106934</v>
      </c>
      <c r="O39" s="6">
        <v>69.4695736117527</v>
      </c>
      <c r="P39" s="6">
        <v>69.65364168133316</v>
      </c>
      <c r="Q39" s="6">
        <v>69.6374848668819</v>
      </c>
      <c r="R39" s="6">
        <v>69.9714108459268</v>
      </c>
      <c r="S39" s="6">
        <v>70.40571128092131</v>
      </c>
      <c r="T39" s="6">
        <v>75.63212638481194</v>
      </c>
      <c r="U39" s="6">
        <v>75.69711058656513</v>
      </c>
      <c r="V39" s="6">
        <v>75.57502350241688</v>
      </c>
      <c r="W39" s="6">
        <v>76.32834270894243</v>
      </c>
      <c r="X39" s="6">
        <v>76.37772762107414</v>
      </c>
      <c r="Y39" s="6">
        <v>76.38473057267133</v>
      </c>
      <c r="Z39" s="6">
        <v>76.31215640153809</v>
      </c>
      <c r="AA39" s="6">
        <v>76.76870226921739</v>
      </c>
      <c r="AB39" s="6">
        <v>77.16917814152859</v>
      </c>
      <c r="AC39" s="6">
        <v>71.42366726282827</v>
      </c>
      <c r="AD39" s="6">
        <v>71.77586611605894</v>
      </c>
      <c r="AE39" s="6">
        <v>71.57408934507171</v>
      </c>
      <c r="AF39" s="6">
        <v>72.27782353840249</v>
      </c>
      <c r="AG39" s="6">
        <v>72.54108443463018</v>
      </c>
      <c r="AH39" s="6">
        <v>72.64084318840052</v>
      </c>
      <c r="AI39" s="6">
        <v>72.58464181615393</v>
      </c>
      <c r="AJ39" s="6">
        <v>72.9890935199127</v>
      </c>
      <c r="AK39" s="6">
        <v>73.40622014352401</v>
      </c>
      <c r="AL39" s="15">
        <v>67.37934151546577</v>
      </c>
      <c r="AM39" s="15">
        <v>67.94899403075544</v>
      </c>
      <c r="AN39" s="15">
        <v>67.67111701056807</v>
      </c>
      <c r="AO39" s="15">
        <v>68.2792444352148</v>
      </c>
      <c r="AP39" s="15">
        <v>68.8052562025484</v>
      </c>
      <c r="AQ39" s="15">
        <v>69.00381814461744</v>
      </c>
      <c r="AR39" s="15">
        <v>68.9867547552218</v>
      </c>
      <c r="AS39" s="15">
        <v>69.3195814412742</v>
      </c>
      <c r="AT39" s="15">
        <v>69.76200749523338</v>
      </c>
      <c r="AU39" s="6">
        <v>75.03144350384832</v>
      </c>
      <c r="AV39" s="6">
        <v>75.09273674972998</v>
      </c>
      <c r="AW39" s="6">
        <v>74.96641604888627</v>
      </c>
      <c r="AX39" s="6">
        <v>75.74939685026177</v>
      </c>
      <c r="AY39" s="6">
        <v>75.78678635240965</v>
      </c>
      <c r="AZ39" s="6">
        <v>75.78606093315813</v>
      </c>
      <c r="BA39" s="6">
        <v>75.69561737449898</v>
      </c>
      <c r="BB39" s="6">
        <v>76.16434905579843</v>
      </c>
      <c r="BC39" s="6">
        <v>76.56977102431998</v>
      </c>
      <c r="BD39" s="6">
        <v>72.3463766951439</v>
      </c>
      <c r="BE39" s="6">
        <v>72.6999093948951</v>
      </c>
      <c r="BF39" s="6">
        <v>72.5198503271285</v>
      </c>
      <c r="BG39" s="6">
        <v>73.19528844274575</v>
      </c>
      <c r="BH39" s="6">
        <v>73.45010331312788</v>
      </c>
      <c r="BI39" s="6">
        <v>73.54415537701637</v>
      </c>
      <c r="BJ39" s="6">
        <v>73.50049875653487</v>
      </c>
      <c r="BK39" s="6">
        <v>73.89956676514717</v>
      </c>
      <c r="BL39" s="6">
        <v>74.30750443047894</v>
      </c>
      <c r="BM39" s="15">
        <v>68.7118577585241</v>
      </c>
      <c r="BN39" s="15">
        <v>69.28793048720175</v>
      </c>
      <c r="BO39" s="15">
        <v>69.06164668325935</v>
      </c>
      <c r="BP39" s="15">
        <v>69.64526688692386</v>
      </c>
      <c r="BQ39" s="15">
        <v>70.13389102095698</v>
      </c>
      <c r="BR39" s="15">
        <v>70.30346521804887</v>
      </c>
      <c r="BS39" s="15">
        <v>70.28821497854202</v>
      </c>
      <c r="BT39" s="15">
        <v>70.6232402505794</v>
      </c>
      <c r="BU39" s="15">
        <v>71.04941506660924</v>
      </c>
      <c r="BV39" s="6">
        <v>76.23280926577556</v>
      </c>
      <c r="BW39" s="6">
        <v>76.30148442340028</v>
      </c>
      <c r="BX39" s="6">
        <v>76.18363095594749</v>
      </c>
      <c r="BY39" s="6">
        <v>76.90728856762308</v>
      </c>
      <c r="BZ39" s="6">
        <v>76.96866888973864</v>
      </c>
      <c r="CA39" s="6">
        <v>76.98340021218453</v>
      </c>
      <c r="CB39" s="6">
        <v>76.9286954285772</v>
      </c>
      <c r="CC39" s="6">
        <v>77.37305548263635</v>
      </c>
      <c r="CD39" s="6">
        <v>77.7685852587372</v>
      </c>
    </row>
    <row r="40" spans="1:82" ht="20.25" customHeight="1">
      <c r="A40" s="5" t="s">
        <v>36</v>
      </c>
      <c r="B40" s="6">
        <v>76.20872447956876</v>
      </c>
      <c r="C40" s="6">
        <v>76.88763421896324</v>
      </c>
      <c r="D40" s="6">
        <v>77.16776301787098</v>
      </c>
      <c r="E40" s="6">
        <v>77.28745977338258</v>
      </c>
      <c r="F40" s="6">
        <v>77.4933041913062</v>
      </c>
      <c r="G40" s="6">
        <v>77.5079717871132</v>
      </c>
      <c r="H40" s="6">
        <v>77.87647396604123</v>
      </c>
      <c r="I40" s="6">
        <v>78.35012268569605</v>
      </c>
      <c r="J40" s="6">
        <v>78.7638539739201</v>
      </c>
      <c r="K40" s="6">
        <v>73.73298050082877</v>
      </c>
      <c r="L40" s="6">
        <v>74.40329269455157</v>
      </c>
      <c r="M40" s="6">
        <v>74.55344314587389</v>
      </c>
      <c r="N40" s="6">
        <v>74.97485424085419</v>
      </c>
      <c r="O40" s="6">
        <v>75.15086890368265</v>
      </c>
      <c r="P40" s="6">
        <v>75.47376111059</v>
      </c>
      <c r="Q40" s="6">
        <v>75.68142902789967</v>
      </c>
      <c r="R40" s="6">
        <v>76.33623179844902</v>
      </c>
      <c r="S40" s="6">
        <v>76.6398001034967</v>
      </c>
      <c r="T40" s="6">
        <v>78.45703489244788</v>
      </c>
      <c r="U40" s="6">
        <v>79.15011612811351</v>
      </c>
      <c r="V40" s="6">
        <v>79.57612046294729</v>
      </c>
      <c r="W40" s="6">
        <v>79.39819092558574</v>
      </c>
      <c r="X40" s="6">
        <v>79.63921391901323</v>
      </c>
      <c r="Y40" s="6">
        <v>79.31057588681276</v>
      </c>
      <c r="Z40" s="6">
        <v>79.85580488680714</v>
      </c>
      <c r="AA40" s="6">
        <v>80.14166744500588</v>
      </c>
      <c r="AB40" s="6">
        <v>80.63697543243879</v>
      </c>
      <c r="AC40" s="6">
        <v>75.6495805520631</v>
      </c>
      <c r="AD40" s="6">
        <v>76.36900141949356</v>
      </c>
      <c r="AE40" s="6">
        <v>76.65437561285368</v>
      </c>
      <c r="AF40" s="6">
        <v>76.78601719975573</v>
      </c>
      <c r="AG40" s="6">
        <v>76.98454907286998</v>
      </c>
      <c r="AH40" s="6">
        <v>77.00058739630639</v>
      </c>
      <c r="AI40" s="6">
        <v>77.37621594024448</v>
      </c>
      <c r="AJ40" s="6">
        <v>77.86161238261379</v>
      </c>
      <c r="AK40" s="6">
        <v>78.27622819534407</v>
      </c>
      <c r="AL40" s="15">
        <v>72.95427692022903</v>
      </c>
      <c r="AM40" s="15">
        <v>73.65489151655773</v>
      </c>
      <c r="AN40" s="15">
        <v>73.78719227529287</v>
      </c>
      <c r="AO40" s="15">
        <v>74.22231327817786</v>
      </c>
      <c r="AP40" s="15">
        <v>74.38858363728673</v>
      </c>
      <c r="AQ40" s="15">
        <v>74.7306079069605</v>
      </c>
      <c r="AR40" s="15">
        <v>74.95133537921211</v>
      </c>
      <c r="AS40" s="15">
        <v>75.62915611762706</v>
      </c>
      <c r="AT40" s="15">
        <v>75.94048502750256</v>
      </c>
      <c r="AU40" s="6">
        <v>77.67160022329563</v>
      </c>
      <c r="AV40" s="6">
        <v>78.45509894569692</v>
      </c>
      <c r="AW40" s="6">
        <v>78.91935999965905</v>
      </c>
      <c r="AX40" s="6">
        <v>78.75342814510562</v>
      </c>
      <c r="AY40" s="6">
        <v>78.98392030809435</v>
      </c>
      <c r="AZ40" s="6">
        <v>78.63505419485696</v>
      </c>
      <c r="BA40" s="6">
        <v>79.18903761047257</v>
      </c>
      <c r="BB40" s="6">
        <v>79.48427640305133</v>
      </c>
      <c r="BC40" s="6">
        <v>79.97062517350494</v>
      </c>
      <c r="BD40" s="6">
        <v>76.76786840707442</v>
      </c>
      <c r="BE40" s="6">
        <v>77.40626701843293</v>
      </c>
      <c r="BF40" s="6">
        <v>77.68115042288828</v>
      </c>
      <c r="BG40" s="6">
        <v>77.78890234700943</v>
      </c>
      <c r="BH40" s="6">
        <v>78.0020593097424</v>
      </c>
      <c r="BI40" s="6">
        <v>78.01535617792003</v>
      </c>
      <c r="BJ40" s="6">
        <v>78.37673199183799</v>
      </c>
      <c r="BK40" s="6">
        <v>78.83863298877831</v>
      </c>
      <c r="BL40" s="6">
        <v>79.25147975249614</v>
      </c>
      <c r="BM40" s="15">
        <v>74.51168408142851</v>
      </c>
      <c r="BN40" s="15">
        <v>75.15169387254541</v>
      </c>
      <c r="BO40" s="15">
        <v>75.3196940164549</v>
      </c>
      <c r="BP40" s="15">
        <v>75.7273952035305</v>
      </c>
      <c r="BQ40" s="15">
        <v>75.91315417007857</v>
      </c>
      <c r="BR40" s="15">
        <v>76.21691431421951</v>
      </c>
      <c r="BS40" s="15">
        <v>76.41152267658723</v>
      </c>
      <c r="BT40" s="15">
        <v>77.04330747927098</v>
      </c>
      <c r="BU40" s="15">
        <v>77.33911517949083</v>
      </c>
      <c r="BV40" s="6">
        <v>79.24246956160013</v>
      </c>
      <c r="BW40" s="6">
        <v>79.8451333105301</v>
      </c>
      <c r="BX40" s="6">
        <v>80.23288092623552</v>
      </c>
      <c r="BY40" s="6">
        <v>80.04295370606586</v>
      </c>
      <c r="BZ40" s="6">
        <v>80.2945075299321</v>
      </c>
      <c r="CA40" s="6">
        <v>79.98609757876855</v>
      </c>
      <c r="CB40" s="6">
        <v>80.5225721631417</v>
      </c>
      <c r="CC40" s="6">
        <v>80.79905848696043</v>
      </c>
      <c r="CD40" s="6">
        <v>81.30332569137263</v>
      </c>
    </row>
    <row r="41" spans="1:82" ht="12.75">
      <c r="A41" s="5" t="s">
        <v>37</v>
      </c>
      <c r="B41" s="6">
        <v>73.16073527625109</v>
      </c>
      <c r="C41" s="6">
        <v>73.33425643941648</v>
      </c>
      <c r="D41" s="6">
        <v>73.89568298584496</v>
      </c>
      <c r="E41" s="6">
        <v>74.08389619429329</v>
      </c>
      <c r="F41" s="6">
        <v>74.24492742761022</v>
      </c>
      <c r="G41" s="6">
        <v>74.1915559289159</v>
      </c>
      <c r="H41" s="6">
        <v>74.26093558386789</v>
      </c>
      <c r="I41" s="6">
        <v>74.33204843368804</v>
      </c>
      <c r="J41" s="6">
        <v>74.82378961720997</v>
      </c>
      <c r="K41" s="6">
        <v>69.50417382026832</v>
      </c>
      <c r="L41" s="6">
        <v>69.82850599835801</v>
      </c>
      <c r="M41" s="6">
        <v>70.68505687435862</v>
      </c>
      <c r="N41" s="6">
        <v>70.8354917819097</v>
      </c>
      <c r="O41" s="6">
        <v>70.80600867987437</v>
      </c>
      <c r="P41" s="6">
        <v>70.77399665025114</v>
      </c>
      <c r="Q41" s="6">
        <v>70.7389968565938</v>
      </c>
      <c r="R41" s="6">
        <v>70.95291728953276</v>
      </c>
      <c r="S41" s="6">
        <v>71.76623351085601</v>
      </c>
      <c r="T41" s="6">
        <v>76.65946324293976</v>
      </c>
      <c r="U41" s="6">
        <v>76.67334760682877</v>
      </c>
      <c r="V41" s="6">
        <v>76.88490785497336</v>
      </c>
      <c r="W41" s="6">
        <v>77.15993815052143</v>
      </c>
      <c r="X41" s="6">
        <v>77.53312699154677</v>
      </c>
      <c r="Y41" s="6">
        <v>77.44277179500452</v>
      </c>
      <c r="Z41" s="6">
        <v>77.62649857044882</v>
      </c>
      <c r="AA41" s="6">
        <v>77.54570597026078</v>
      </c>
      <c r="AB41" s="6">
        <v>77.70563587133746</v>
      </c>
      <c r="AC41" s="6">
        <v>72.6332587834149</v>
      </c>
      <c r="AD41" s="6">
        <v>72.81276129794792</v>
      </c>
      <c r="AE41" s="6">
        <v>73.3791477833945</v>
      </c>
      <c r="AF41" s="6">
        <v>73.5652454005</v>
      </c>
      <c r="AG41" s="6">
        <v>73.70774378918857</v>
      </c>
      <c r="AH41" s="6">
        <v>73.65859495624221</v>
      </c>
      <c r="AI41" s="6">
        <v>73.71709221055009</v>
      </c>
      <c r="AJ41" s="6">
        <v>73.7813493083776</v>
      </c>
      <c r="AK41" s="6">
        <v>74.26971382840728</v>
      </c>
      <c r="AL41" s="15">
        <v>68.74884180026012</v>
      </c>
      <c r="AM41" s="15">
        <v>69.06567925808488</v>
      </c>
      <c r="AN41" s="15">
        <v>69.93194087275718</v>
      </c>
      <c r="AO41" s="15">
        <v>70.06100971608147</v>
      </c>
      <c r="AP41" s="15">
        <v>70.00222204803345</v>
      </c>
      <c r="AQ41" s="15">
        <v>69.97648933182849</v>
      </c>
      <c r="AR41" s="15">
        <v>69.93308965366623</v>
      </c>
      <c r="AS41" s="15">
        <v>70.12893706614085</v>
      </c>
      <c r="AT41" s="15">
        <v>70.94781817270932</v>
      </c>
      <c r="AU41" s="6">
        <v>75.96386353824009</v>
      </c>
      <c r="AV41" s="6">
        <v>76.00411512456334</v>
      </c>
      <c r="AW41" s="6">
        <v>76.21307000390829</v>
      </c>
      <c r="AX41" s="6">
        <v>76.50989657117445</v>
      </c>
      <c r="AY41" s="6">
        <v>76.85996136029158</v>
      </c>
      <c r="AZ41" s="6">
        <v>76.77396245496904</v>
      </c>
      <c r="BA41" s="6">
        <v>76.93301978213564</v>
      </c>
      <c r="BB41" s="6">
        <v>76.85828376880602</v>
      </c>
      <c r="BC41" s="6">
        <v>76.98860283132149</v>
      </c>
      <c r="BD41" s="6">
        <v>73.68821176908727</v>
      </c>
      <c r="BE41" s="6">
        <v>73.85575158088504</v>
      </c>
      <c r="BF41" s="6">
        <v>74.41221818829541</v>
      </c>
      <c r="BG41" s="6">
        <v>74.60254698808657</v>
      </c>
      <c r="BH41" s="6">
        <v>74.78211106603187</v>
      </c>
      <c r="BI41" s="6">
        <v>74.7245169015896</v>
      </c>
      <c r="BJ41" s="6">
        <v>74.80477895718569</v>
      </c>
      <c r="BK41" s="6">
        <v>74.88274755899849</v>
      </c>
      <c r="BL41" s="6">
        <v>75.37786540601266</v>
      </c>
      <c r="BM41" s="15">
        <v>70.25950584027652</v>
      </c>
      <c r="BN41" s="15">
        <v>70.59133273863114</v>
      </c>
      <c r="BO41" s="15">
        <v>71.43817287596006</v>
      </c>
      <c r="BP41" s="15">
        <v>71.60997384773792</v>
      </c>
      <c r="BQ41" s="15">
        <v>71.60979531171529</v>
      </c>
      <c r="BR41" s="15">
        <v>71.57150396867378</v>
      </c>
      <c r="BS41" s="15">
        <v>71.54490405952137</v>
      </c>
      <c r="BT41" s="15">
        <v>71.77689751292468</v>
      </c>
      <c r="BU41" s="15">
        <v>72.5846488490027</v>
      </c>
      <c r="BV41" s="6">
        <v>77.35506294763944</v>
      </c>
      <c r="BW41" s="6">
        <v>77.3425800890942</v>
      </c>
      <c r="BX41" s="6">
        <v>77.55674570603844</v>
      </c>
      <c r="BY41" s="6">
        <v>77.8099797298684</v>
      </c>
      <c r="BZ41" s="6">
        <v>78.20629262280195</v>
      </c>
      <c r="CA41" s="6">
        <v>78.11158113504</v>
      </c>
      <c r="CB41" s="6">
        <v>78.31997735876199</v>
      </c>
      <c r="CC41" s="6">
        <v>78.23312817171555</v>
      </c>
      <c r="CD41" s="6">
        <v>78.42266891135344</v>
      </c>
    </row>
    <row r="42" spans="1:82" ht="12.75">
      <c r="A42" s="5" t="s">
        <v>38</v>
      </c>
      <c r="B42" s="6">
        <v>72.32104238227895</v>
      </c>
      <c r="C42" s="6">
        <v>72.47443320721572</v>
      </c>
      <c r="D42" s="6">
        <v>72.83937086326662</v>
      </c>
      <c r="E42" s="6">
        <v>73.1928546724566</v>
      </c>
      <c r="F42" s="6">
        <v>73.55115089544216</v>
      </c>
      <c r="G42" s="6">
        <v>73.71980854307925</v>
      </c>
      <c r="H42" s="6">
        <v>73.97526194929469</v>
      </c>
      <c r="I42" s="6">
        <v>74.11499130253937</v>
      </c>
      <c r="J42" s="6">
        <v>74.63534650121163</v>
      </c>
      <c r="K42" s="6">
        <v>68.76111138316253</v>
      </c>
      <c r="L42" s="6">
        <v>68.78704050821132</v>
      </c>
      <c r="M42" s="6">
        <v>69.07243153415348</v>
      </c>
      <c r="N42" s="6">
        <v>69.37449530260328</v>
      </c>
      <c r="O42" s="6">
        <v>69.87049275112517</v>
      </c>
      <c r="P42" s="6">
        <v>70.01133210337206</v>
      </c>
      <c r="Q42" s="6">
        <v>70.39273317587198</v>
      </c>
      <c r="R42" s="6">
        <v>70.7998336050749</v>
      </c>
      <c r="S42" s="6">
        <v>71.45203855427447</v>
      </c>
      <c r="T42" s="6">
        <v>75.85162746248895</v>
      </c>
      <c r="U42" s="6">
        <v>76.12882668303118</v>
      </c>
      <c r="V42" s="6">
        <v>76.54834338099836</v>
      </c>
      <c r="W42" s="6">
        <v>76.97508372926738</v>
      </c>
      <c r="X42" s="6">
        <v>77.20962764895447</v>
      </c>
      <c r="Y42" s="6">
        <v>77.48077830286216</v>
      </c>
      <c r="Z42" s="6">
        <v>77.59885592117854</v>
      </c>
      <c r="AA42" s="6">
        <v>77.41004451162007</v>
      </c>
      <c r="AB42" s="6">
        <v>77.74791662431298</v>
      </c>
      <c r="AC42" s="6">
        <v>71.86295053130358</v>
      </c>
      <c r="AD42" s="6">
        <v>72.01595510564015</v>
      </c>
      <c r="AE42" s="6">
        <v>72.38089099618259</v>
      </c>
      <c r="AF42" s="6">
        <v>72.73007530588323</v>
      </c>
      <c r="AG42" s="6">
        <v>73.08202643652241</v>
      </c>
      <c r="AH42" s="6">
        <v>73.26407783445033</v>
      </c>
      <c r="AI42" s="6">
        <v>73.5249168321329</v>
      </c>
      <c r="AJ42" s="6">
        <v>73.66490263666589</v>
      </c>
      <c r="AK42" s="6">
        <v>74.18374780000019</v>
      </c>
      <c r="AL42" s="15">
        <v>68.1270503863584</v>
      </c>
      <c r="AM42" s="15">
        <v>68.1505039199258</v>
      </c>
      <c r="AN42" s="15">
        <v>68.42636840212022</v>
      </c>
      <c r="AO42" s="15">
        <v>68.71756071765614</v>
      </c>
      <c r="AP42" s="15">
        <v>69.20840281677786</v>
      </c>
      <c r="AQ42" s="15">
        <v>69.36614032543002</v>
      </c>
      <c r="AR42" s="15">
        <v>69.7560457055953</v>
      </c>
      <c r="AS42" s="15">
        <v>70.15699749342257</v>
      </c>
      <c r="AT42" s="15">
        <v>70.80635892990044</v>
      </c>
      <c r="AU42" s="6">
        <v>75.22117659096283</v>
      </c>
      <c r="AV42" s="6">
        <v>75.5009536675791</v>
      </c>
      <c r="AW42" s="6">
        <v>75.93254249268934</v>
      </c>
      <c r="AX42" s="6">
        <v>76.35972820026436</v>
      </c>
      <c r="AY42" s="6">
        <v>76.57995740026332</v>
      </c>
      <c r="AZ42" s="6">
        <v>76.87746858004107</v>
      </c>
      <c r="BA42" s="6">
        <v>77.00205183183532</v>
      </c>
      <c r="BB42" s="6">
        <v>76.81614980671694</v>
      </c>
      <c r="BC42" s="6">
        <v>77.15034673085843</v>
      </c>
      <c r="BD42" s="6">
        <v>72.77913423325431</v>
      </c>
      <c r="BE42" s="6">
        <v>72.9329113087913</v>
      </c>
      <c r="BF42" s="6">
        <v>73.29785073035066</v>
      </c>
      <c r="BG42" s="6">
        <v>73.65563403902998</v>
      </c>
      <c r="BH42" s="6">
        <v>74.02027535436191</v>
      </c>
      <c r="BI42" s="6">
        <v>74.17553925170817</v>
      </c>
      <c r="BJ42" s="6">
        <v>74.42560706645648</v>
      </c>
      <c r="BK42" s="6">
        <v>74.56507996841285</v>
      </c>
      <c r="BL42" s="6">
        <v>75.08694520242307</v>
      </c>
      <c r="BM42" s="15">
        <v>69.39517237996665</v>
      </c>
      <c r="BN42" s="15">
        <v>69.42357709649684</v>
      </c>
      <c r="BO42" s="15">
        <v>69.71849466618674</v>
      </c>
      <c r="BP42" s="15">
        <v>70.03142988755042</v>
      </c>
      <c r="BQ42" s="15">
        <v>70.53258268547248</v>
      </c>
      <c r="BR42" s="15">
        <v>70.65652388131409</v>
      </c>
      <c r="BS42" s="15">
        <v>71.02942064614867</v>
      </c>
      <c r="BT42" s="15">
        <v>71.44266971672722</v>
      </c>
      <c r="BU42" s="15">
        <v>72.09771817864849</v>
      </c>
      <c r="BV42" s="6">
        <v>76.48207833401507</v>
      </c>
      <c r="BW42" s="6">
        <v>76.75669969848326</v>
      </c>
      <c r="BX42" s="6">
        <v>77.16414426930739</v>
      </c>
      <c r="BY42" s="6">
        <v>77.59043925827041</v>
      </c>
      <c r="BZ42" s="6">
        <v>77.83929789764561</v>
      </c>
      <c r="CA42" s="6">
        <v>78.08408802568326</v>
      </c>
      <c r="CB42" s="6">
        <v>78.19566001052176</v>
      </c>
      <c r="CC42" s="6">
        <v>78.00393921652321</v>
      </c>
      <c r="CD42" s="6">
        <v>78.34548651776753</v>
      </c>
    </row>
    <row r="43" spans="1:82" ht="12.75">
      <c r="A43" s="5" t="s">
        <v>39</v>
      </c>
      <c r="B43" s="6">
        <v>74.52141718178484</v>
      </c>
      <c r="C43" s="6">
        <v>74.51730317424604</v>
      </c>
      <c r="D43" s="6">
        <v>74.91267667176382</v>
      </c>
      <c r="E43" s="6">
        <v>75.42033364756936</v>
      </c>
      <c r="F43" s="6">
        <v>75.78691512662992</v>
      </c>
      <c r="G43" s="6">
        <v>75.6563699696603</v>
      </c>
      <c r="H43" s="6">
        <v>76.22233574229999</v>
      </c>
      <c r="I43" s="6">
        <v>76.41005268278214</v>
      </c>
      <c r="J43" s="6">
        <v>77.15577139647645</v>
      </c>
      <c r="K43" s="6">
        <v>71.8856432674751</v>
      </c>
      <c r="L43" s="6">
        <v>72.06086061441373</v>
      </c>
      <c r="M43" s="6">
        <v>72.39943758170321</v>
      </c>
      <c r="N43" s="6">
        <v>72.8653307208189</v>
      </c>
      <c r="O43" s="6">
        <v>73.41454704407838</v>
      </c>
      <c r="P43" s="6">
        <v>73.49519874697886</v>
      </c>
      <c r="Q43" s="6">
        <v>74.28506671915508</v>
      </c>
      <c r="R43" s="6">
        <v>74.26972523281381</v>
      </c>
      <c r="S43" s="6">
        <v>75.15769548014222</v>
      </c>
      <c r="T43" s="6">
        <v>77.03932695634522</v>
      </c>
      <c r="U43" s="6">
        <v>76.83605285559226</v>
      </c>
      <c r="V43" s="6">
        <v>77.3058452411401</v>
      </c>
      <c r="W43" s="6">
        <v>77.86819919254364</v>
      </c>
      <c r="X43" s="6">
        <v>78.02953425825865</v>
      </c>
      <c r="Y43" s="6">
        <v>77.68832254623845</v>
      </c>
      <c r="Z43" s="6">
        <v>78.01687081711701</v>
      </c>
      <c r="AA43" s="6">
        <v>78.42673396544801</v>
      </c>
      <c r="AB43" s="6">
        <v>79.01730704678981</v>
      </c>
      <c r="AC43" s="6">
        <v>74.1305221761875</v>
      </c>
      <c r="AD43" s="6">
        <v>74.1298342045411</v>
      </c>
      <c r="AE43" s="6">
        <v>74.52979040412765</v>
      </c>
      <c r="AF43" s="6">
        <v>75.04899504890544</v>
      </c>
      <c r="AG43" s="6">
        <v>75.42176755088472</v>
      </c>
      <c r="AH43" s="6">
        <v>75.2913844624679</v>
      </c>
      <c r="AI43" s="6">
        <v>75.86319056424365</v>
      </c>
      <c r="AJ43" s="6">
        <v>76.0450000617989</v>
      </c>
      <c r="AK43" s="6">
        <v>76.79102542145438</v>
      </c>
      <c r="AL43" s="15">
        <v>71.33097948072238</v>
      </c>
      <c r="AM43" s="15">
        <v>71.50470692883944</v>
      </c>
      <c r="AN43" s="15">
        <v>71.85412935591526</v>
      </c>
      <c r="AO43" s="15">
        <v>72.33081992496254</v>
      </c>
      <c r="AP43" s="15">
        <v>72.8903216369889</v>
      </c>
      <c r="AQ43" s="15">
        <v>72.96534985731078</v>
      </c>
      <c r="AR43" s="15">
        <v>73.76006677394999</v>
      </c>
      <c r="AS43" s="15">
        <v>73.73044418939136</v>
      </c>
      <c r="AT43" s="15">
        <v>74.61248632803897</v>
      </c>
      <c r="AU43" s="6">
        <v>76.5077842336388</v>
      </c>
      <c r="AV43" s="6">
        <v>76.31434084815085</v>
      </c>
      <c r="AW43" s="6">
        <v>76.78638483303544</v>
      </c>
      <c r="AX43" s="6">
        <v>77.37181080325225</v>
      </c>
      <c r="AY43" s="6">
        <v>77.53729787365268</v>
      </c>
      <c r="AZ43" s="6">
        <v>77.19891487304707</v>
      </c>
      <c r="BA43" s="6">
        <v>77.53655709112213</v>
      </c>
      <c r="BB43" s="6">
        <v>77.94901499081664</v>
      </c>
      <c r="BC43" s="6">
        <v>78.54507634958985</v>
      </c>
      <c r="BD43" s="6">
        <v>74.91231218738218</v>
      </c>
      <c r="BE43" s="6">
        <v>74.90477214395098</v>
      </c>
      <c r="BF43" s="6">
        <v>75.29556293939999</v>
      </c>
      <c r="BG43" s="6">
        <v>75.79167224623329</v>
      </c>
      <c r="BH43" s="6">
        <v>76.15206270237512</v>
      </c>
      <c r="BI43" s="6">
        <v>76.0213554768527</v>
      </c>
      <c r="BJ43" s="6">
        <v>76.58148092035633</v>
      </c>
      <c r="BK43" s="6">
        <v>76.77510530376537</v>
      </c>
      <c r="BL43" s="6">
        <v>77.52051737149853</v>
      </c>
      <c r="BM43" s="15">
        <v>72.44030705422783</v>
      </c>
      <c r="BN43" s="15">
        <v>72.61701429998801</v>
      </c>
      <c r="BO43" s="15">
        <v>72.94474580749116</v>
      </c>
      <c r="BP43" s="15">
        <v>73.39984151667527</v>
      </c>
      <c r="BQ43" s="15">
        <v>73.93877245116785</v>
      </c>
      <c r="BR43" s="15">
        <v>74.02504763664693</v>
      </c>
      <c r="BS43" s="15">
        <v>74.81006666436018</v>
      </c>
      <c r="BT43" s="15">
        <v>74.80900627623626</v>
      </c>
      <c r="BU43" s="15">
        <v>75.70290463224548</v>
      </c>
      <c r="BV43" s="6">
        <v>77.57086967905164</v>
      </c>
      <c r="BW43" s="6">
        <v>77.35776486303367</v>
      </c>
      <c r="BX43" s="6">
        <v>77.82530564924477</v>
      </c>
      <c r="BY43" s="6">
        <v>78.36458758183504</v>
      </c>
      <c r="BZ43" s="6">
        <v>78.52177064286462</v>
      </c>
      <c r="CA43" s="6">
        <v>78.17773021942983</v>
      </c>
      <c r="CB43" s="6">
        <v>78.49718454311189</v>
      </c>
      <c r="CC43" s="6">
        <v>78.90445294007938</v>
      </c>
      <c r="CD43" s="6">
        <v>79.48953774398977</v>
      </c>
    </row>
    <row r="44" spans="1:82" ht="12.75">
      <c r="A44" s="7" t="s">
        <v>40</v>
      </c>
      <c r="B44" s="8">
        <v>74.44378713031375</v>
      </c>
      <c r="C44" s="8">
        <v>74.9592605785821</v>
      </c>
      <c r="D44" s="8">
        <v>75.78909127047575</v>
      </c>
      <c r="E44" s="8">
        <v>76.00338453768582</v>
      </c>
      <c r="F44" s="8">
        <v>75.93768092615754</v>
      </c>
      <c r="G44" s="8">
        <v>75.39900747662249</v>
      </c>
      <c r="H44" s="8">
        <v>75.86345359493855</v>
      </c>
      <c r="I44" s="8">
        <v>75.63870058360607</v>
      </c>
      <c r="J44" s="8">
        <v>76.33203025334741</v>
      </c>
      <c r="K44" s="8">
        <v>70.4440934144353</v>
      </c>
      <c r="L44" s="8">
        <v>70.9114872583372</v>
      </c>
      <c r="M44" s="8">
        <v>71.7338041515979</v>
      </c>
      <c r="N44" s="8">
        <v>72.25750849801423</v>
      </c>
      <c r="O44" s="8">
        <v>72.32641572489133</v>
      </c>
      <c r="P44" s="8">
        <v>71.64987033115654</v>
      </c>
      <c r="Q44" s="8">
        <v>72.22710681728078</v>
      </c>
      <c r="R44" s="8">
        <v>72.06284116172654</v>
      </c>
      <c r="S44" s="8">
        <v>72.95686186291732</v>
      </c>
      <c r="T44" s="8">
        <v>78.90174480746039</v>
      </c>
      <c r="U44" s="8">
        <v>79.50606299372913</v>
      </c>
      <c r="V44" s="8">
        <v>80.29277283071906</v>
      </c>
      <c r="W44" s="8">
        <v>80.1496913382338</v>
      </c>
      <c r="X44" s="8">
        <v>79.94303848989757</v>
      </c>
      <c r="Y44" s="8">
        <v>79.59601624982248</v>
      </c>
      <c r="Z44" s="8">
        <v>79.90019128784914</v>
      </c>
      <c r="AA44" s="8">
        <v>79.51270569378228</v>
      </c>
      <c r="AB44" s="8">
        <v>79.88927861720668</v>
      </c>
      <c r="AC44" s="8">
        <v>73.4255995887691</v>
      </c>
      <c r="AD44" s="8">
        <v>73.95245794731949</v>
      </c>
      <c r="AE44" s="8">
        <v>74.87367498503812</v>
      </c>
      <c r="AF44" s="8">
        <v>75.05361620960407</v>
      </c>
      <c r="AG44" s="8">
        <v>74.95573314033321</v>
      </c>
      <c r="AH44" s="8">
        <v>74.34364157584203</v>
      </c>
      <c r="AI44" s="8">
        <v>74.87696574971253</v>
      </c>
      <c r="AJ44" s="8">
        <v>74.59549354132992</v>
      </c>
      <c r="AK44" s="8">
        <v>75.26335602857498</v>
      </c>
      <c r="AL44" s="16">
        <v>68.96911671261009</v>
      </c>
      <c r="AM44" s="16">
        <v>69.46509023669466</v>
      </c>
      <c r="AN44" s="16">
        <v>70.38437405408601</v>
      </c>
      <c r="AO44" s="16">
        <v>70.94268975854787</v>
      </c>
      <c r="AP44" s="16">
        <v>71.01250820132715</v>
      </c>
      <c r="AQ44" s="16">
        <v>70.2257205394583</v>
      </c>
      <c r="AR44" s="16">
        <v>70.90389079795936</v>
      </c>
      <c r="AS44" s="16">
        <v>70.63209837801257</v>
      </c>
      <c r="AT44" s="16">
        <v>71.44397918480308</v>
      </c>
      <c r="AU44" s="8">
        <v>77.61240082427872</v>
      </c>
      <c r="AV44" s="8">
        <v>78.24297444680627</v>
      </c>
      <c r="AW44" s="8">
        <v>79.21535254587425</v>
      </c>
      <c r="AX44" s="8">
        <v>78.88888805762345</v>
      </c>
      <c r="AY44" s="8">
        <v>78.56995887149414</v>
      </c>
      <c r="AZ44" s="8">
        <v>78.12249541631164</v>
      </c>
      <c r="BA44" s="8">
        <v>78.51627340100559</v>
      </c>
      <c r="BB44" s="8">
        <v>78.08082355359767</v>
      </c>
      <c r="BC44" s="8">
        <v>78.48891372742565</v>
      </c>
      <c r="BD44" s="8">
        <v>75.4619746718584</v>
      </c>
      <c r="BE44" s="8">
        <v>75.96606320984472</v>
      </c>
      <c r="BF44" s="8">
        <v>76.70450755591338</v>
      </c>
      <c r="BG44" s="8">
        <v>76.95315286576756</v>
      </c>
      <c r="BH44" s="8">
        <v>76.91962871198187</v>
      </c>
      <c r="BI44" s="8">
        <v>76.45437337740294</v>
      </c>
      <c r="BJ44" s="8">
        <v>76.84994144016457</v>
      </c>
      <c r="BK44" s="8">
        <v>76.68190762588222</v>
      </c>
      <c r="BL44" s="8">
        <v>77.40070447811985</v>
      </c>
      <c r="BM44" s="16">
        <v>71.91907011626051</v>
      </c>
      <c r="BN44" s="16">
        <v>72.35788427997974</v>
      </c>
      <c r="BO44" s="16">
        <v>73.08323424910978</v>
      </c>
      <c r="BP44" s="16">
        <v>73.5723272374806</v>
      </c>
      <c r="BQ44" s="16">
        <v>73.64032324845552</v>
      </c>
      <c r="BR44" s="16">
        <v>73.07402012285478</v>
      </c>
      <c r="BS44" s="16">
        <v>73.5503228366022</v>
      </c>
      <c r="BT44" s="16">
        <v>73.4935839454405</v>
      </c>
      <c r="BU44" s="16">
        <v>74.46974454103156</v>
      </c>
      <c r="BV44" s="8">
        <v>80.19108879064206</v>
      </c>
      <c r="BW44" s="8">
        <v>80.76915154065199</v>
      </c>
      <c r="BX44" s="8">
        <v>81.37019311556386</v>
      </c>
      <c r="BY44" s="8">
        <v>81.41049461884414</v>
      </c>
      <c r="BZ44" s="8">
        <v>81.31611810830101</v>
      </c>
      <c r="CA44" s="8">
        <v>81.06953708333333</v>
      </c>
      <c r="CB44" s="8">
        <v>81.28410917469269</v>
      </c>
      <c r="CC44" s="8">
        <v>80.94458783396689</v>
      </c>
      <c r="CD44" s="8">
        <v>81.28964350698772</v>
      </c>
    </row>
    <row r="45" spans="10:82" ht="12.75">
      <c r="J45" s="6"/>
      <c r="S45" s="6"/>
      <c r="AB45" s="6"/>
      <c r="AK45" s="6"/>
      <c r="AT45" s="15"/>
      <c r="BC45" s="6"/>
      <c r="BL45" s="6"/>
      <c r="BU45" s="15"/>
      <c r="CD45" s="6"/>
    </row>
    <row r="46" spans="10:82" ht="12.75">
      <c r="J46" s="6"/>
      <c r="S46" s="6"/>
      <c r="AB46" s="6"/>
      <c r="AK46" s="6"/>
      <c r="AT46" s="15"/>
      <c r="BC46" s="6"/>
      <c r="BL46" s="6"/>
      <c r="BU46" s="15"/>
      <c r="CD46" s="6"/>
    </row>
    <row r="47" spans="1:82" ht="15">
      <c r="A47" s="11" t="s">
        <v>41</v>
      </c>
      <c r="J47" s="6"/>
      <c r="S47" s="6"/>
      <c r="AB47" s="6"/>
      <c r="AK47" s="6"/>
      <c r="AT47" s="15"/>
      <c r="BC47" s="6"/>
      <c r="BL47" s="6"/>
      <c r="BU47" s="15"/>
      <c r="CD47" s="6"/>
    </row>
    <row r="48" spans="10:82" ht="12.75">
      <c r="J48" s="6"/>
      <c r="S48" s="6"/>
      <c r="AB48" s="6"/>
      <c r="AK48" s="6"/>
      <c r="AT48" s="15"/>
      <c r="BC48" s="6"/>
      <c r="BL48" s="6"/>
      <c r="BU48" s="15"/>
      <c r="CD48" s="6"/>
    </row>
    <row r="49" spans="10:82" ht="12.75">
      <c r="J49" s="6"/>
      <c r="S49" s="6"/>
      <c r="AB49" s="6"/>
      <c r="AK49" s="6"/>
      <c r="AT49" s="15"/>
      <c r="BC49" s="6"/>
      <c r="BL49" s="6"/>
      <c r="BU49" s="15"/>
      <c r="CD49" s="6"/>
    </row>
    <row r="50" spans="10:82" ht="12.75">
      <c r="J50" s="6"/>
      <c r="S50" s="6"/>
      <c r="AB50" s="6"/>
      <c r="AK50" s="6"/>
      <c r="AT50" s="15"/>
      <c r="BC50" s="6"/>
      <c r="BL50" s="6"/>
      <c r="BU50" s="15"/>
      <c r="CD50" s="6"/>
    </row>
    <row r="51" spans="10:82" ht="12.75">
      <c r="J51" s="6"/>
      <c r="S51" s="6"/>
      <c r="AB51" s="6"/>
      <c r="AK51" s="6"/>
      <c r="AT51" s="15"/>
      <c r="BC51" s="6"/>
      <c r="BL51" s="6"/>
      <c r="BU51" s="15"/>
      <c r="CD51" s="6"/>
    </row>
  </sheetData>
  <mergeCells count="3">
    <mergeCell ref="AC1:BC1"/>
    <mergeCell ref="BD1:CD1"/>
    <mergeCell ref="B1:A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4" sqref="C4"/>
    </sheetView>
  </sheetViews>
  <sheetFormatPr defaultColWidth="9.140625" defaultRowHeight="12.75"/>
  <cols>
    <col min="2" max="2" width="13.00390625" style="0" customWidth="1"/>
  </cols>
  <sheetData>
    <row r="1" spans="1:2" ht="12.75">
      <c r="A1">
        <v>1</v>
      </c>
      <c r="B1" t="str">
        <f ca="1">OFFSET('chart data'!A3,'source data'!A1,0)</f>
        <v>Scotland</v>
      </c>
    </row>
    <row r="3" spans="3:5" ht="12.75">
      <c r="C3" t="s">
        <v>58</v>
      </c>
      <c r="D3" t="s">
        <v>59</v>
      </c>
      <c r="E3" t="s">
        <v>57</v>
      </c>
    </row>
    <row r="4" spans="1:6" ht="13.5" customHeight="1">
      <c r="A4" t="s">
        <v>54</v>
      </c>
      <c r="B4" s="13" t="s">
        <v>60</v>
      </c>
      <c r="C4" s="17">
        <f>VLOOKUP('source data'!$B$1,'chart data'!$A$4:$J$44,2,FALSE)</f>
        <v>75.323415630181</v>
      </c>
      <c r="D4" s="17">
        <f>VLOOKUP('source data'!$B$1,'chart data'!$A$4:$CD$44,29+$F4,FALSE)</f>
        <v>75.25539295783878</v>
      </c>
      <c r="E4" s="17">
        <f>VLOOKUP('source data'!$B$1,'chart data'!$A$4:$CD$44,56+$F4,FALSE)</f>
        <v>75.39143830252323</v>
      </c>
      <c r="F4">
        <v>0</v>
      </c>
    </row>
    <row r="5" spans="2:6" ht="13.5" customHeight="1">
      <c r="B5" s="13" t="s">
        <v>61</v>
      </c>
      <c r="C5" s="17">
        <f>VLOOKUP('source data'!$B$1,'chart data'!$A$4:$J$44,3,FALSE)</f>
        <v>75.4953258521958</v>
      </c>
      <c r="D5" s="17">
        <f>VLOOKUP('source data'!$B$1,'chart data'!$A$4:$CD$44,29+$F5,FALSE)</f>
        <v>75.42767313476281</v>
      </c>
      <c r="E5" s="17">
        <f>VLOOKUP('source data'!$B$1,'chart data'!$A$4:$CD$44,56+$F5,FALSE)</f>
        <v>75.5629785696288</v>
      </c>
      <c r="F5">
        <v>1</v>
      </c>
    </row>
    <row r="6" spans="2:6" ht="13.5" customHeight="1">
      <c r="B6" s="13" t="s">
        <v>62</v>
      </c>
      <c r="C6" s="17">
        <f>VLOOKUP('source data'!$B$1,'chart data'!$A$4:$J$44,4,FALSE)</f>
        <v>75.68654379519973</v>
      </c>
      <c r="D6" s="17">
        <f>VLOOKUP('source data'!$B$1,'chart data'!$A$4:$CD$44,29+$F6,FALSE)</f>
        <v>75.61839045499939</v>
      </c>
      <c r="E6" s="17">
        <f>VLOOKUP('source data'!$B$1,'chart data'!$A$4:$CD$44,56+$F6,FALSE)</f>
        <v>75.75469713540006</v>
      </c>
      <c r="F6">
        <v>2</v>
      </c>
    </row>
    <row r="7" spans="2:6" ht="13.5" customHeight="1">
      <c r="B7" s="13" t="s">
        <v>63</v>
      </c>
      <c r="C7" s="17">
        <f>VLOOKUP('source data'!$B$1,'chart data'!$A$4:$J$44,5,FALSE)</f>
        <v>75.92066420750551</v>
      </c>
      <c r="D7" s="17">
        <f>VLOOKUP('source data'!$B$1,'chart data'!$A$4:$CD$44,29+$F7,FALSE)</f>
        <v>75.85225939825658</v>
      </c>
      <c r="E7" s="17">
        <f>VLOOKUP('source data'!$B$1,'chart data'!$A$4:$CD$44,56+$F7,FALSE)</f>
        <v>75.98906901675444</v>
      </c>
      <c r="F7">
        <v>3</v>
      </c>
    </row>
    <row r="8" spans="2:6" ht="13.5" customHeight="1">
      <c r="B8" s="13" t="s">
        <v>64</v>
      </c>
      <c r="C8" s="17">
        <f>VLOOKUP('source data'!$B$1,'chart data'!$A$4:$J$44,6,FALSE)</f>
        <v>76.14605570453854</v>
      </c>
      <c r="D8" s="17">
        <f>VLOOKUP('source data'!$B$1,'chart data'!$A$4:$CD$44,29+$F8,FALSE)</f>
        <v>76.07700447250127</v>
      </c>
      <c r="E8" s="17">
        <f>VLOOKUP('source data'!$B$1,'chart data'!$A$4:$CD$44,56+$F8,FALSE)</f>
        <v>76.21510693657581</v>
      </c>
      <c r="F8">
        <v>4</v>
      </c>
    </row>
    <row r="9" spans="2:6" ht="13.5" customHeight="1">
      <c r="B9" s="13" t="s">
        <v>65</v>
      </c>
      <c r="C9" s="17">
        <f>VLOOKUP('source data'!$B$1,'chart data'!$A$4:$J$44,7,FALSE)</f>
        <v>76.251423677664</v>
      </c>
      <c r="D9" s="17">
        <f>VLOOKUP('source data'!$B$1,'chart data'!$A$4:$CD$44,29+$F9,FALSE)</f>
        <v>76.18266592453257</v>
      </c>
      <c r="E9" s="17">
        <f>VLOOKUP('source data'!$B$1,'chart data'!$A$4:$CD$44,56+$F9,FALSE)</f>
        <v>76.32018143079542</v>
      </c>
      <c r="F9">
        <v>5</v>
      </c>
    </row>
    <row r="10" spans="2:6" ht="13.5" customHeight="1">
      <c r="B10" s="13" t="s">
        <v>66</v>
      </c>
      <c r="C10" s="17">
        <f>VLOOKUP('source data'!$B$1,'chart data'!$A$4:$J$44,8,FALSE)</f>
        <v>76.47221655796722</v>
      </c>
      <c r="D10" s="17">
        <f>VLOOKUP('source data'!$B$1,'chart data'!$A$4:$CD$44,29+$F10,FALSE)</f>
        <v>76.40390527090767</v>
      </c>
      <c r="E10" s="17">
        <f>VLOOKUP('source data'!$B$1,'chart data'!$A$4:$CD$44,56+$F10,FALSE)</f>
        <v>76.54052784502676</v>
      </c>
      <c r="F10">
        <v>6</v>
      </c>
    </row>
    <row r="11" spans="2:6" ht="13.5" customHeight="1">
      <c r="B11" s="13" t="s">
        <v>67</v>
      </c>
      <c r="C11" s="17">
        <f>VLOOKUP('source data'!$B$1,'chart data'!$A$4:$J$44,9,FALSE)</f>
        <v>76.8045284244484</v>
      </c>
      <c r="D11" s="17">
        <f>VLOOKUP('source data'!$B$1,'chart data'!$A$4:$CD$44,29+$F11,FALSE)</f>
        <v>76.73668599730927</v>
      </c>
      <c r="E11" s="17">
        <f>VLOOKUP('source data'!$B$1,'chart data'!$A$4:$CD$44,56+$F11,FALSE)</f>
        <v>76.87237085158755</v>
      </c>
      <c r="F11">
        <v>7</v>
      </c>
    </row>
    <row r="12" spans="2:6" ht="13.5" customHeight="1">
      <c r="B12" s="13" t="s">
        <v>68</v>
      </c>
      <c r="C12" s="17">
        <f>VLOOKUP('source data'!$B$1,'chart data'!$A$4:$J$44,10,FALSE)</f>
        <v>77.17385407105132</v>
      </c>
      <c r="D12" s="17">
        <f>VLOOKUP('source data'!$B$1,'chart data'!$A$4:$CD$44,29+$F12,FALSE)</f>
        <v>77.1060028388768</v>
      </c>
      <c r="E12" s="17">
        <f>VLOOKUP('source data'!$B$1,'chart data'!$A$4:$CD$44,56+$F12,FALSE)</f>
        <v>77.24170530322581</v>
      </c>
      <c r="F12">
        <v>8</v>
      </c>
    </row>
    <row r="13" spans="1:6" ht="12.75">
      <c r="A13" t="s">
        <v>52</v>
      </c>
      <c r="B13" s="13" t="s">
        <v>60</v>
      </c>
      <c r="C13" s="17">
        <f>VLOOKUP('source data'!$B$1,'chart data'!$A$4:$AB$44,11,FALSE)</f>
        <v>72.42935848796378</v>
      </c>
      <c r="D13" s="17">
        <f>VLOOKUP('source data'!$B$1,'chart data'!$A$4:$CD$44,29+$F13,FALSE)</f>
        <v>72.33159244087715</v>
      </c>
      <c r="E13" s="17">
        <f>VLOOKUP('source data'!$B$1,'chart data'!$A$4:$CD$44,56+$F13,FALSE)</f>
        <v>72.52712453505042</v>
      </c>
      <c r="F13">
        <v>9</v>
      </c>
    </row>
    <row r="14" spans="2:6" ht="12.75">
      <c r="B14" s="13" t="s">
        <v>61</v>
      </c>
      <c r="C14" s="17">
        <f>VLOOKUP('source data'!$B$1,'chart data'!$A$4:$AB$44,12,FALSE)</f>
        <v>72.65600959672395</v>
      </c>
      <c r="D14" s="17">
        <f>VLOOKUP('source data'!$B$1,'chart data'!$A$4:$CD$44,29+$F14,FALSE)</f>
        <v>72.55819988545836</v>
      </c>
      <c r="E14" s="17">
        <f>VLOOKUP('source data'!$B$1,'chart data'!$A$4:$CD$44,56+$F14,FALSE)</f>
        <v>72.75381930798953</v>
      </c>
      <c r="F14">
        <v>10</v>
      </c>
    </row>
    <row r="15" spans="2:6" ht="12.75">
      <c r="B15" s="13" t="s">
        <v>62</v>
      </c>
      <c r="C15" s="17">
        <f>VLOOKUP('source data'!$B$1,'chart data'!$A$4:$AB$44,13,FALSE)</f>
        <v>72.8645891535991</v>
      </c>
      <c r="D15" s="17">
        <f>VLOOKUP('source data'!$B$1,'chart data'!$A$4:$CD$44,29+$F15,FALSE)</f>
        <v>72.76576509611084</v>
      </c>
      <c r="E15" s="17">
        <f>VLOOKUP('source data'!$B$1,'chart data'!$A$4:$CD$44,56+$F15,FALSE)</f>
        <v>72.96341321108736</v>
      </c>
      <c r="F15">
        <v>11</v>
      </c>
    </row>
    <row r="16" spans="2:6" ht="12.75">
      <c r="B16" s="13" t="s">
        <v>63</v>
      </c>
      <c r="C16" s="17">
        <f>VLOOKUP('source data'!$B$1,'chart data'!$A$4:$AB$44,14,FALSE)</f>
        <v>73.11915668985563</v>
      </c>
      <c r="D16" s="17">
        <f>VLOOKUP('source data'!$B$1,'chart data'!$A$4:$CD$44,29+$F16,FALSE)</f>
        <v>73.0198177450467</v>
      </c>
      <c r="E16" s="17">
        <f>VLOOKUP('source data'!$B$1,'chart data'!$A$4:$CD$44,56+$F16,FALSE)</f>
        <v>73.21849563466456</v>
      </c>
      <c r="F16">
        <v>12</v>
      </c>
    </row>
    <row r="17" spans="2:6" ht="12.75">
      <c r="B17" s="13" t="s">
        <v>64</v>
      </c>
      <c r="C17" s="17">
        <f>VLOOKUP('source data'!$B$1,'chart data'!$A$4:$AB$44,15,FALSE)</f>
        <v>73.34450418476811</v>
      </c>
      <c r="D17" s="17">
        <f>VLOOKUP('source data'!$B$1,'chart data'!$A$4:$CD$44,29+$F17,FALSE)</f>
        <v>73.24395280406259</v>
      </c>
      <c r="E17" s="17">
        <f>VLOOKUP('source data'!$B$1,'chart data'!$A$4:$CD$44,56+$F17,FALSE)</f>
        <v>73.44505556547364</v>
      </c>
      <c r="F17">
        <v>13</v>
      </c>
    </row>
    <row r="18" spans="2:6" ht="12.75">
      <c r="B18" s="13" t="s">
        <v>65</v>
      </c>
      <c r="C18" s="17">
        <f>VLOOKUP('source data'!$B$1,'chart data'!$A$4:$AB$44,16,FALSE)</f>
        <v>73.50674665386529</v>
      </c>
      <c r="D18" s="17">
        <f>VLOOKUP('source data'!$B$1,'chart data'!$A$4:$CD$44,29+$F18,FALSE)</f>
        <v>73.40655389687204</v>
      </c>
      <c r="E18" s="17">
        <f>VLOOKUP('source data'!$B$1,'chart data'!$A$4:$CD$44,56+$F18,FALSE)</f>
        <v>73.60693941085854</v>
      </c>
      <c r="F18">
        <v>14</v>
      </c>
    </row>
    <row r="19" spans="2:6" ht="12.75">
      <c r="B19" s="13" t="s">
        <v>66</v>
      </c>
      <c r="C19" s="17">
        <f>VLOOKUP('source data'!$B$1,'chart data'!$A$4:$AB$44,17,FALSE)</f>
        <v>73.78681004067018</v>
      </c>
      <c r="D19" s="17">
        <f>VLOOKUP('source data'!$B$1,'chart data'!$A$4:$CD$44,29+$F19,FALSE)</f>
        <v>73.6869271645298</v>
      </c>
      <c r="E19" s="17">
        <f>VLOOKUP('source data'!$B$1,'chart data'!$A$4:$CD$44,56+$F19,FALSE)</f>
        <v>73.88669291681055</v>
      </c>
      <c r="F19">
        <v>15</v>
      </c>
    </row>
    <row r="20" spans="2:6" ht="12.75">
      <c r="B20" s="13" t="s">
        <v>67</v>
      </c>
      <c r="C20" s="17">
        <f>VLOOKUP('source data'!$B$1,'chart data'!$A$4:$AB$44,18,FALSE)</f>
        <v>74.23920078671038</v>
      </c>
      <c r="D20" s="17">
        <f>VLOOKUP('source data'!$B$1,'chart data'!$A$4:$CD$44,29+$F20,FALSE)</f>
        <v>74.14026671237917</v>
      </c>
      <c r="E20" s="17">
        <f>VLOOKUP('source data'!$B$1,'chart data'!$A$4:$CD$44,56+$F20,FALSE)</f>
        <v>74.3381348610416</v>
      </c>
      <c r="F20">
        <v>16</v>
      </c>
    </row>
    <row r="21" spans="2:6" ht="12.75">
      <c r="B21" s="13" t="s">
        <v>68</v>
      </c>
      <c r="C21" s="17">
        <f>VLOOKUP('source data'!$B$1,'chart data'!$A$4:$AB$44,19,FALSE)</f>
        <v>74.6363228355884</v>
      </c>
      <c r="D21" s="17">
        <f>VLOOKUP('source data'!$B$1,'chart data'!$A$4:$CD$44,29+$F21,FALSE)</f>
        <v>74.536930322117</v>
      </c>
      <c r="E21" s="17">
        <f>VLOOKUP('source data'!$B$1,'chart data'!$A$4:$CD$44,56+$F21,FALSE)</f>
        <v>74.7357153490598</v>
      </c>
      <c r="F21">
        <v>17</v>
      </c>
    </row>
    <row r="22" spans="1:6" ht="12.75">
      <c r="A22" t="s">
        <v>53</v>
      </c>
      <c r="B22" s="13" t="s">
        <v>60</v>
      </c>
      <c r="C22" s="17">
        <f>VLOOKUP('source data'!$B$1,'chart data'!$A$4:$AB$44,20,FALSE)</f>
        <v>78.06812332340382</v>
      </c>
      <c r="D22" s="17">
        <f>VLOOKUP('source data'!$B$1,'chart data'!$A$4:$CD$44,29+$F22,FALSE)</f>
        <v>77.9774639483309</v>
      </c>
      <c r="E22" s="17">
        <f>VLOOKUP('source data'!$B$1,'chart data'!$A$4:$CD$44,56+$F22,FALSE)</f>
        <v>78.15878269847676</v>
      </c>
      <c r="F22">
        <v>18</v>
      </c>
    </row>
    <row r="23" spans="2:6" ht="12.75">
      <c r="B23" s="13" t="s">
        <v>61</v>
      </c>
      <c r="C23" s="17">
        <f>VLOOKUP('source data'!$B$1,'chart data'!$A$4:$AB$44,21,FALSE)</f>
        <v>78.18617371770786</v>
      </c>
      <c r="D23" s="17">
        <f>VLOOKUP('source data'!$B$1,'chart data'!$A$4:$CD$44,29+$F23,FALSE)</f>
        <v>78.09649557632768</v>
      </c>
      <c r="E23" s="17">
        <f>VLOOKUP('source data'!$B$1,'chart data'!$A$4:$CD$44,56+$F23,FALSE)</f>
        <v>78.27585185908804</v>
      </c>
      <c r="F23">
        <v>19</v>
      </c>
    </row>
    <row r="24" spans="2:6" ht="12.75">
      <c r="B24" s="13" t="s">
        <v>62</v>
      </c>
      <c r="C24" s="17">
        <f>VLOOKUP('source data'!$B$1,'chart data'!$A$4:$AB$44,22,FALSE)</f>
        <v>78.36177494115879</v>
      </c>
      <c r="D24" s="17">
        <f>VLOOKUP('source data'!$B$1,'chart data'!$A$4:$CD$44,29+$F24,FALSE)</f>
        <v>78.27163815437414</v>
      </c>
      <c r="E24" s="17">
        <f>VLOOKUP('source data'!$B$1,'chart data'!$A$4:$CD$44,56+$F24,FALSE)</f>
        <v>78.45191172794343</v>
      </c>
      <c r="F24">
        <v>20</v>
      </c>
    </row>
    <row r="25" spans="2:6" ht="12.75">
      <c r="B25" s="13" t="s">
        <v>63</v>
      </c>
      <c r="C25" s="17">
        <f>VLOOKUP('source data'!$B$1,'chart data'!$A$4:$AB$44,23,FALSE)</f>
        <v>78.57758115146687</v>
      </c>
      <c r="D25" s="17">
        <f>VLOOKUP('source data'!$B$1,'chart data'!$A$4:$CD$44,29+$F25,FALSE)</f>
        <v>78.4871441636259</v>
      </c>
      <c r="E25" s="17">
        <f>VLOOKUP('source data'!$B$1,'chart data'!$A$4:$CD$44,56+$F25,FALSE)</f>
        <v>78.66801813930785</v>
      </c>
      <c r="F25">
        <v>21</v>
      </c>
    </row>
    <row r="26" spans="2:6" ht="12.75">
      <c r="B26" s="13" t="s">
        <v>64</v>
      </c>
      <c r="C26" s="17">
        <f>VLOOKUP('source data'!$B$1,'chart data'!$A$4:$AB$44,24,FALSE)</f>
        <v>78.81068742153381</v>
      </c>
      <c r="D26" s="17">
        <f>VLOOKUP('source data'!$B$1,'chart data'!$A$4:$CD$44,29+$F26,FALSE)</f>
        <v>78.71962782447524</v>
      </c>
      <c r="E26" s="17">
        <f>VLOOKUP('source data'!$B$1,'chart data'!$A$4:$CD$44,56+$F26,FALSE)</f>
        <v>78.90174701859239</v>
      </c>
      <c r="F26">
        <v>22</v>
      </c>
    </row>
    <row r="27" spans="2:6" ht="12.75">
      <c r="B27" s="13" t="s">
        <v>65</v>
      </c>
      <c r="C27" s="17">
        <f>VLOOKUP('source data'!$B$1,'chart data'!$A$4:$AB$44,25,FALSE)</f>
        <v>78.86275754987295</v>
      </c>
      <c r="D27" s="17">
        <f>VLOOKUP('source data'!$B$1,'chart data'!$A$4:$CD$44,29+$F27,FALSE)</f>
        <v>78.77200895196073</v>
      </c>
      <c r="E27" s="17">
        <f>VLOOKUP('source data'!$B$1,'chart data'!$A$4:$CD$44,56+$F27,FALSE)</f>
        <v>78.95350614778518</v>
      </c>
      <c r="F27">
        <v>23</v>
      </c>
    </row>
    <row r="28" spans="2:6" ht="12.75">
      <c r="B28" s="13" t="s">
        <v>66</v>
      </c>
      <c r="C28" s="17">
        <f>VLOOKUP('source data'!$B$1,'chart data'!$A$4:$AB$44,26,FALSE)</f>
        <v>79.02720714063949</v>
      </c>
      <c r="D28" s="17">
        <f>VLOOKUP('source data'!$B$1,'chart data'!$A$4:$CD$44,29+$F28,FALSE)</f>
        <v>78.93738717810942</v>
      </c>
      <c r="E28" s="17">
        <f>VLOOKUP('source data'!$B$1,'chart data'!$A$4:$CD$44,56+$F28,FALSE)</f>
        <v>79.11702710316956</v>
      </c>
      <c r="F28">
        <v>24</v>
      </c>
    </row>
    <row r="29" spans="2:6" ht="12.75">
      <c r="B29" s="13" t="s">
        <v>67</v>
      </c>
      <c r="C29" s="17">
        <f>VLOOKUP('source data'!$B$1,'chart data'!$A$4:$AB$44,27,FALSE)</f>
        <v>79.23069556042046</v>
      </c>
      <c r="D29" s="17">
        <f>VLOOKUP('source data'!$B$1,'chart data'!$A$4:$CD$44,29+$F29,FALSE)</f>
        <v>79.14093453995454</v>
      </c>
      <c r="E29" s="17">
        <f>VLOOKUP('source data'!$B$1,'chart data'!$A$4:$CD$44,56+$F29,FALSE)</f>
        <v>79.32045658088637</v>
      </c>
      <c r="F29">
        <v>25</v>
      </c>
    </row>
    <row r="30" spans="2:6" ht="12.75">
      <c r="B30" s="13" t="s">
        <v>68</v>
      </c>
      <c r="C30" s="17">
        <f>VLOOKUP('source data'!$B$1,'chart data'!$A$4:$AB$44,28,FALSE)</f>
        <v>79.57428372029334</v>
      </c>
      <c r="D30" s="17">
        <f>VLOOKUP('source data'!$B$1,'chart data'!$A$4:$CD$44,29+$F30,FALSE)</f>
        <v>79.48494565715191</v>
      </c>
      <c r="E30" s="17">
        <f>VLOOKUP('source data'!$B$1,'chart data'!$A$4:$CD$44,56+$F30,FALSE)</f>
        <v>79.66362178343476</v>
      </c>
      <c r="F30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n310401</cp:lastModifiedBy>
  <dcterms:created xsi:type="dcterms:W3CDTF">2008-10-14T10:52:57Z</dcterms:created>
  <dcterms:modified xsi:type="dcterms:W3CDTF">2008-11-20T15:06:59Z</dcterms:modified>
  <cp:category/>
  <cp:version/>
  <cp:contentType/>
  <cp:contentStatus/>
</cp:coreProperties>
</file>