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Web Team\Current work\Publications\1. To process\Deaths by various causes\Age-standardised\"/>
    </mc:Choice>
  </mc:AlternateContent>
  <bookViews>
    <workbookView xWindow="0" yWindow="0" windowWidth="19170" windowHeight="7560"/>
  </bookViews>
  <sheets>
    <sheet name="Table 2" sheetId="1" r:id="rId1"/>
    <sheet name="data for chart" sheetId="7" state="hidden" r:id="rId2"/>
    <sheet name="interactive chart " sheetId="8" r:id="rId3"/>
  </sheets>
  <definedNames>
    <definedName name="_xlnm.Print_Area" localSheetId="0">'Table 2'!$A$1:$AR$165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54" i="1" l="1"/>
  <c r="Z115" i="1"/>
  <c r="Z76" i="1"/>
  <c r="Z37" i="1"/>
  <c r="C63" i="8" l="1"/>
  <c r="H63" i="8"/>
  <c r="M63" i="8"/>
  <c r="N89" i="8" s="1"/>
  <c r="N81" i="8" l="1"/>
  <c r="N65" i="8"/>
  <c r="N85" i="8"/>
  <c r="N77" i="8"/>
  <c r="N88" i="8"/>
  <c r="N78" i="8"/>
  <c r="N82" i="8"/>
  <c r="N74" i="8"/>
  <c r="N87" i="8"/>
  <c r="N84" i="8"/>
  <c r="N80" i="8"/>
  <c r="N76" i="8"/>
  <c r="N72" i="8"/>
  <c r="N69" i="8"/>
  <c r="N66" i="8"/>
  <c r="N73" i="8"/>
  <c r="N70" i="8"/>
  <c r="N67" i="8"/>
  <c r="N86" i="8"/>
  <c r="N83" i="8"/>
  <c r="N79" i="8"/>
  <c r="N75" i="8"/>
  <c r="N71" i="8"/>
  <c r="N68" i="8"/>
  <c r="D66" i="8"/>
  <c r="J65" i="8"/>
  <c r="E78" i="8"/>
  <c r="C65" i="8"/>
  <c r="D81" i="8"/>
  <c r="D75" i="8"/>
  <c r="D83" i="8"/>
  <c r="E87" i="8"/>
  <c r="C70" i="8"/>
  <c r="J89" i="8"/>
  <c r="J88" i="8"/>
  <c r="M83" i="8"/>
  <c r="P83" i="8" s="1"/>
  <c r="O82" i="8"/>
  <c r="I82" i="8"/>
  <c r="H81" i="8"/>
  <c r="O80" i="8"/>
  <c r="H80" i="8"/>
  <c r="J76" i="8"/>
  <c r="J74" i="8"/>
  <c r="H70" i="8"/>
  <c r="M66" i="8"/>
  <c r="I89" i="8"/>
  <c r="O88" i="8"/>
  <c r="I88" i="8"/>
  <c r="O85" i="8"/>
  <c r="I85" i="8"/>
  <c r="J83" i="8"/>
  <c r="H82" i="8"/>
  <c r="H88" i="8"/>
  <c r="O87" i="8"/>
  <c r="I87" i="8"/>
  <c r="M86" i="8"/>
  <c r="D86" i="8"/>
  <c r="H85" i="8"/>
  <c r="O84" i="8"/>
  <c r="I84" i="8"/>
  <c r="O83" i="8"/>
  <c r="I83" i="8"/>
  <c r="M82" i="8"/>
  <c r="C82" i="8"/>
  <c r="M81" i="8"/>
  <c r="M80" i="8"/>
  <c r="I79" i="8"/>
  <c r="O78" i="8"/>
  <c r="I78" i="8"/>
  <c r="H77" i="8"/>
  <c r="C76" i="8"/>
  <c r="H74" i="8"/>
  <c r="D73" i="8"/>
  <c r="O72" i="8"/>
  <c r="H72" i="8"/>
  <c r="J70" i="8"/>
  <c r="H69" i="8"/>
  <c r="J67" i="8"/>
  <c r="O66" i="8"/>
  <c r="I66" i="8"/>
  <c r="M65" i="8"/>
  <c r="P65" i="8" s="1"/>
  <c r="M87" i="8"/>
  <c r="O86" i="8"/>
  <c r="I86" i="8"/>
  <c r="J85" i="8"/>
  <c r="M84" i="8"/>
  <c r="P84" i="8" s="1"/>
  <c r="M78" i="8"/>
  <c r="M77" i="8"/>
  <c r="P77" i="8" s="1"/>
  <c r="I75" i="8"/>
  <c r="I73" i="8"/>
  <c r="M72" i="8"/>
  <c r="I71" i="8"/>
  <c r="M69" i="8"/>
  <c r="P69" i="8" s="1"/>
  <c r="J68" i="8"/>
  <c r="O67" i="8"/>
  <c r="H65" i="8"/>
  <c r="O89" i="8"/>
  <c r="J87" i="8"/>
  <c r="H86" i="8"/>
  <c r="J84" i="8"/>
  <c r="P81" i="8"/>
  <c r="J79" i="8"/>
  <c r="J78" i="8"/>
  <c r="I77" i="8"/>
  <c r="O76" i="8"/>
  <c r="H76" i="8"/>
  <c r="O75" i="8"/>
  <c r="O74" i="8"/>
  <c r="I74" i="8"/>
  <c r="H73" i="8"/>
  <c r="K73" i="8" s="1"/>
  <c r="J72" i="8"/>
  <c r="O71" i="8"/>
  <c r="M70" i="8"/>
  <c r="P70" i="8" s="1"/>
  <c r="I69" i="8"/>
  <c r="O68" i="8"/>
  <c r="H68" i="8"/>
  <c r="J66" i="8"/>
  <c r="H89" i="8"/>
  <c r="M89" i="8"/>
  <c r="M88" i="8"/>
  <c r="P88" i="8" s="1"/>
  <c r="E88" i="8"/>
  <c r="H87" i="8"/>
  <c r="J86" i="8"/>
  <c r="M85" i="8"/>
  <c r="C85" i="8"/>
  <c r="H84" i="8"/>
  <c r="H83" i="8"/>
  <c r="J82" i="8"/>
  <c r="I81" i="8"/>
  <c r="J80" i="8"/>
  <c r="O79" i="8"/>
  <c r="H78" i="8"/>
  <c r="M76" i="8"/>
  <c r="J75" i="8"/>
  <c r="M74" i="8"/>
  <c r="C74" i="8"/>
  <c r="M73" i="8"/>
  <c r="J71" i="8"/>
  <c r="O70" i="8"/>
  <c r="I70" i="8"/>
  <c r="K70" i="8" s="1"/>
  <c r="M68" i="8"/>
  <c r="I67" i="8"/>
  <c r="H66" i="8"/>
  <c r="I65" i="8"/>
  <c r="C88" i="8"/>
  <c r="D87" i="8"/>
  <c r="C86" i="8"/>
  <c r="E84" i="8"/>
  <c r="C81" i="8"/>
  <c r="E80" i="8"/>
  <c r="E79" i="8"/>
  <c r="D78" i="8"/>
  <c r="C73" i="8"/>
  <c r="E71" i="8"/>
  <c r="E67" i="8"/>
  <c r="D89" i="8"/>
  <c r="C84" i="8"/>
  <c r="E82" i="8"/>
  <c r="C80" i="8"/>
  <c r="D79" i="8"/>
  <c r="C78" i="8"/>
  <c r="D77" i="8"/>
  <c r="E74" i="8"/>
  <c r="E72" i="8"/>
  <c r="D71" i="8"/>
  <c r="C69" i="8"/>
  <c r="E68" i="8"/>
  <c r="D67" i="8"/>
  <c r="C89" i="8"/>
  <c r="E86" i="8"/>
  <c r="D85" i="8"/>
  <c r="E83" i="8"/>
  <c r="D82" i="8"/>
  <c r="C77" i="8"/>
  <c r="E76" i="8"/>
  <c r="E75" i="8"/>
  <c r="D74" i="8"/>
  <c r="D70" i="8"/>
  <c r="D65" i="8"/>
  <c r="E66" i="8"/>
  <c r="C68" i="8"/>
  <c r="D69" i="8"/>
  <c r="E70" i="8"/>
  <c r="C72" i="8"/>
  <c r="E65" i="8"/>
  <c r="C67" i="8"/>
  <c r="D68" i="8"/>
  <c r="E69" i="8"/>
  <c r="C71" i="8"/>
  <c r="D72" i="8"/>
  <c r="E73" i="8"/>
  <c r="C75" i="8"/>
  <c r="D76" i="8"/>
  <c r="E77" i="8"/>
  <c r="C79" i="8"/>
  <c r="D80" i="8"/>
  <c r="E81" i="8"/>
  <c r="C83" i="8"/>
  <c r="D84" i="8"/>
  <c r="E85" i="8"/>
  <c r="C87" i="8"/>
  <c r="D88" i="8"/>
  <c r="E89" i="8"/>
  <c r="C66" i="8"/>
  <c r="O81" i="8"/>
  <c r="J81" i="8"/>
  <c r="I80" i="8"/>
  <c r="M79" i="8"/>
  <c r="H79" i="8"/>
  <c r="O77" i="8"/>
  <c r="J77" i="8"/>
  <c r="I76" i="8"/>
  <c r="M75" i="8"/>
  <c r="P75" i="8" s="1"/>
  <c r="H75" i="8"/>
  <c r="O73" i="8"/>
  <c r="J73" i="8"/>
  <c r="I72" i="8"/>
  <c r="M71" i="8"/>
  <c r="H71" i="8"/>
  <c r="O69" i="8"/>
  <c r="J69" i="8"/>
  <c r="I68" i="8"/>
  <c r="M67" i="8"/>
  <c r="P67" i="8" s="1"/>
  <c r="H67" i="8"/>
  <c r="K67" i="8" s="1"/>
  <c r="O65" i="8"/>
  <c r="Z116" i="1"/>
  <c r="F83" i="8" l="1"/>
  <c r="P82" i="8"/>
  <c r="K71" i="8"/>
  <c r="P68" i="8"/>
  <c r="P73" i="8"/>
  <c r="P76" i="8"/>
  <c r="K85" i="8"/>
  <c r="P74" i="8"/>
  <c r="P85" i="8"/>
  <c r="P78" i="8"/>
  <c r="F85" i="8"/>
  <c r="P72" i="8"/>
  <c r="P79" i="8"/>
  <c r="P87" i="8"/>
  <c r="P80" i="8"/>
  <c r="P71" i="8"/>
  <c r="F66" i="8"/>
  <c r="P66" i="8"/>
  <c r="P86" i="8"/>
  <c r="K79" i="8"/>
  <c r="P89" i="8"/>
  <c r="K89" i="8"/>
  <c r="K78" i="8"/>
  <c r="F65" i="8"/>
  <c r="F80" i="8"/>
  <c r="F76" i="8"/>
  <c r="K87" i="8"/>
  <c r="F81" i="8"/>
  <c r="K72" i="8"/>
  <c r="K76" i="8"/>
  <c r="F84" i="8"/>
  <c r="K77" i="8"/>
  <c r="K82" i="8"/>
  <c r="K86" i="8"/>
  <c r="K66" i="8"/>
  <c r="F78" i="8"/>
  <c r="F70" i="8"/>
  <c r="F77" i="8"/>
  <c r="K74" i="8"/>
  <c r="K69" i="8"/>
  <c r="F86" i="8"/>
  <c r="K88" i="8"/>
  <c r="F74" i="8"/>
  <c r="K84" i="8"/>
  <c r="F71" i="8"/>
  <c r="K68" i="8"/>
  <c r="F75" i="8"/>
  <c r="F82" i="8"/>
  <c r="F72" i="8"/>
  <c r="F89" i="8"/>
  <c r="K65" i="8"/>
  <c r="K80" i="8"/>
  <c r="K75" i="8"/>
  <c r="F73" i="8"/>
  <c r="K81" i="8"/>
  <c r="F88" i="8"/>
  <c r="K83" i="8"/>
  <c r="F69" i="8"/>
  <c r="F67" i="8"/>
  <c r="F87" i="8"/>
  <c r="F68" i="8"/>
  <c r="F79" i="8"/>
  <c r="B37" i="1"/>
  <c r="E37" i="1"/>
  <c r="H37" i="1"/>
  <c r="K37" i="1"/>
  <c r="N37" i="1"/>
  <c r="Q37" i="1"/>
  <c r="T37" i="1"/>
  <c r="W37" i="1"/>
  <c r="AC37" i="1"/>
  <c r="AI37" i="1"/>
  <c r="B38" i="1"/>
  <c r="E38" i="1"/>
  <c r="H38" i="1"/>
  <c r="K38" i="1"/>
  <c r="N38" i="1"/>
  <c r="Q38" i="1"/>
  <c r="T38" i="1"/>
  <c r="W38" i="1"/>
  <c r="Z38" i="1"/>
  <c r="AC38" i="1"/>
  <c r="AI38" i="1"/>
  <c r="AO38" i="1"/>
  <c r="B39" i="1"/>
  <c r="E39" i="1"/>
  <c r="H39" i="1"/>
  <c r="K39" i="1"/>
  <c r="N39" i="1"/>
  <c r="Q39" i="1"/>
  <c r="T39" i="1"/>
  <c r="W39" i="1"/>
  <c r="Z39" i="1"/>
  <c r="AC39" i="1"/>
  <c r="AF39" i="1"/>
  <c r="AI39" i="1"/>
  <c r="AL39" i="1"/>
  <c r="AO39" i="1"/>
  <c r="B156" i="1"/>
  <c r="AO156" i="1"/>
  <c r="AL156" i="1"/>
  <c r="AI156" i="1"/>
  <c r="AF156" i="1"/>
  <c r="AC156" i="1"/>
  <c r="Z156" i="1"/>
  <c r="W156" i="1"/>
  <c r="T156" i="1"/>
  <c r="Q156" i="1"/>
  <c r="N156" i="1"/>
  <c r="K156" i="1"/>
  <c r="H156" i="1"/>
  <c r="E156" i="1"/>
  <c r="AO155" i="1"/>
  <c r="AI155" i="1"/>
  <c r="AC155" i="1"/>
  <c r="Z155" i="1"/>
  <c r="W155" i="1"/>
  <c r="T155" i="1"/>
  <c r="Q155" i="1"/>
  <c r="N155" i="1"/>
  <c r="K155" i="1"/>
  <c r="H155" i="1"/>
  <c r="E155" i="1"/>
  <c r="B155" i="1"/>
  <c r="AI154" i="1"/>
  <c r="AC154" i="1"/>
  <c r="W154" i="1"/>
  <c r="T154" i="1"/>
  <c r="Q154" i="1"/>
  <c r="N154" i="1"/>
  <c r="K154" i="1"/>
  <c r="H154" i="1"/>
  <c r="E154" i="1"/>
  <c r="B154" i="1"/>
  <c r="AO117" i="1"/>
  <c r="AL117" i="1"/>
  <c r="AI117" i="1"/>
  <c r="AF117" i="1"/>
  <c r="AC117" i="1"/>
  <c r="Z117" i="1"/>
  <c r="W117" i="1"/>
  <c r="T117" i="1"/>
  <c r="Q117" i="1"/>
  <c r="N117" i="1"/>
  <c r="K117" i="1"/>
  <c r="H117" i="1"/>
  <c r="E117" i="1"/>
  <c r="B117" i="1"/>
  <c r="AO116" i="1"/>
  <c r="AI116" i="1"/>
  <c r="AC116" i="1"/>
  <c r="W116" i="1"/>
  <c r="T116" i="1"/>
  <c r="Q116" i="1"/>
  <c r="N116" i="1"/>
  <c r="K116" i="1"/>
  <c r="H116" i="1"/>
  <c r="E116" i="1"/>
  <c r="B116" i="1"/>
  <c r="AI115" i="1"/>
  <c r="AC115" i="1"/>
  <c r="W115" i="1"/>
  <c r="T115" i="1"/>
  <c r="Q115" i="1"/>
  <c r="N115" i="1"/>
  <c r="K115" i="1"/>
  <c r="H115" i="1"/>
  <c r="E115" i="1"/>
  <c r="B115" i="1"/>
  <c r="AO78" i="1"/>
  <c r="AL78" i="1"/>
  <c r="AI78" i="1"/>
  <c r="AF78" i="1"/>
  <c r="AC78" i="1"/>
  <c r="Z78" i="1"/>
  <c r="W78" i="1"/>
  <c r="T78" i="1"/>
  <c r="Q78" i="1"/>
  <c r="N78" i="1"/>
  <c r="K78" i="1"/>
  <c r="H78" i="1"/>
  <c r="E78" i="1"/>
  <c r="B78" i="1"/>
  <c r="AO77" i="1"/>
  <c r="AI77" i="1"/>
  <c r="AC77" i="1"/>
  <c r="Z77" i="1"/>
  <c r="W77" i="1"/>
  <c r="T77" i="1"/>
  <c r="Q77" i="1"/>
  <c r="N77" i="1"/>
  <c r="K77" i="1"/>
  <c r="H77" i="1"/>
  <c r="E77" i="1"/>
  <c r="B77" i="1"/>
  <c r="AI76" i="1"/>
  <c r="AC76" i="1"/>
  <c r="W76" i="1"/>
  <c r="T76" i="1"/>
  <c r="Q76" i="1"/>
  <c r="N76" i="1"/>
  <c r="K76" i="1"/>
  <c r="H76" i="1"/>
  <c r="E76" i="1"/>
  <c r="B76" i="1"/>
</calcChain>
</file>

<file path=xl/sharedStrings.xml><?xml version="1.0" encoding="utf-8"?>
<sst xmlns="http://schemas.openxmlformats.org/spreadsheetml/2006/main" count="1178" uniqueCount="83">
  <si>
    <t>Underlying cause of death</t>
  </si>
  <si>
    <t>Registration Year</t>
  </si>
  <si>
    <t>All causes</t>
  </si>
  <si>
    <t>Cancer (malignant neoplasms)    (140-208 / C00-97)</t>
  </si>
  <si>
    <t>Diseases of the circulatory system (390-459 / I00-I99)</t>
  </si>
  <si>
    <t>Ischaemic (coronary) heart disease   (410-414 / I20-25)</t>
  </si>
  <si>
    <t>Cerebrovascular disease  (430-438  / I60-69)</t>
  </si>
  <si>
    <t>Diseases of the respiratory system (460-519 / J00-99)</t>
  </si>
  <si>
    <t>Chronic Obstructive Pulmonary Disease (490-492,496 / J40-44)</t>
  </si>
  <si>
    <t>rate</t>
  </si>
  <si>
    <t>lower 95% CI</t>
  </si>
  <si>
    <t>upper 95% CI</t>
  </si>
  <si>
    <t>.</t>
  </si>
  <si>
    <t>% change - 1994 to 2018</t>
  </si>
  <si>
    <t>% change - 2008 to 2018</t>
  </si>
  <si>
    <t>% change - 2017 to 2018</t>
  </si>
  <si>
    <t>typerate</t>
  </si>
  <si>
    <t>type</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</si>
  <si>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</si>
  <si>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</si>
  <si>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</si>
  <si>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</si>
  <si>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</si>
  <si>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</si>
  <si>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</si>
  <si>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</si>
  <si>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</si>
  <si>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</si>
  <si>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</si>
  <si>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</si>
  <si>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</si>
  <si>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</si>
  <si>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</si>
  <si>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</si>
  <si>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</si>
  <si>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</si>
  <si>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</si>
  <si>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</si>
  <si>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</si>
  <si>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</si>
  <si>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</si>
  <si>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</si>
  <si>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</si>
  <si>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AGE-STANDARDISED rate (for all_x000D_
persons)</t>
  </si>
  <si>
    <t>Accidents (E800-E869, E880-E929 / V01-X59, Y85-Y86) Old Def</t>
  </si>
  <si>
    <t>Accidents New Def</t>
  </si>
  <si>
    <t>Alcohol-related (old NS definition)</t>
  </si>
  <si>
    <t>Alcohol-specific (new NS definition)</t>
  </si>
  <si>
    <t>Cancer (malignant neoplasms: 140-208 /C00-97)</t>
  </si>
  <si>
    <t>Cerebrovascular disease (stroke:430-438 / I60-69)</t>
  </si>
  <si>
    <t>Chronic Obstructive Pulmonary Disease NEW DEF(490-492,496 / J40-44)</t>
  </si>
  <si>
    <t>Diseases of the circulatory system(390-459 / I00-I99)</t>
  </si>
  <si>
    <t>Diseases of the respiratory system(460-519 / J00-99)</t>
  </si>
  <si>
    <t>Ischaemic (coronary) heart disease(410-414 / I20-25)</t>
  </si>
  <si>
    <t>Probable suicide (new def)</t>
  </si>
  <si>
    <t>Probable suicide (Old definition)</t>
  </si>
  <si>
    <t>MALE  age-standardised rate</t>
  </si>
  <si>
    <t>FEMALE  age-standardised rate</t>
  </si>
  <si>
    <t>AGE-AND-SEX-STANDARDISED rate_x000D_
(for all persons)</t>
  </si>
  <si>
    <t>Death rates (per 100,000 population) for Scotland: age-standardised using the 2013 European Standard Population - Persons under 75</t>
  </si>
  <si>
    <t>Death rates (per 100,000 population) for Scotland: age-standardised using the 2013 European Standard Population - Males under 75</t>
  </si>
  <si>
    <t>Death rates (per 100,000 population) for Scotland: age-standardised using the 2013 European Standard Population - Females under 75</t>
  </si>
  <si>
    <t>Death rates (per 100,000 population) for Scotland: age-standardised using the 2013 European Standard Population -Under 75 age-and-sex-standardised rate (average of male and female age-standardised rates)</t>
  </si>
  <si>
    <t>Footnotes</t>
  </si>
  <si>
    <t>1) Following a consultation exercise, the National Statistics definition of alcohol deaths was changed in November 2017.  Figures are shown here on both the old and new basis to preserve the comparability of the time series.</t>
  </si>
  <si>
    <t xml:space="preserve">2)  Following a WHO update to the International Statistical Classification of Diseases and Related Health Problems, which was implemented by NRS in 2011, there is an inconsistency in the time series for accidents and probable suicides. </t>
  </si>
  <si>
    <t xml:space="preserve">   Figures are provided in these tables on both the old and new basis to maintain the comparability of the time series.     Please refer to the deaths - background information section on our website for more details on the changes which were made.</t>
  </si>
  <si>
    <t>3) The ICD-9 codes used for dementia and Alzheimer's for the period 1994 to 1999 aren't directly comparable with the ICD-10 codes used from 2000 onwards.  Care should be taken when interpreting the trend over this period.  Percentage changes between 1994 and 2018 are not shown for this reason.</t>
  </si>
  <si>
    <t>© Crown Copyright 2019</t>
  </si>
  <si>
    <t>Table 2: Under 75, age-standardised death rates for all causes and certain selected causes, Scotland, 1994 to 2018</t>
  </si>
  <si>
    <t>Dementia and Alzheimer's</t>
  </si>
  <si>
    <t>Footnote:</t>
  </si>
  <si>
    <t>Error bars on the chart represent 95% confidence intervals. This is the margin of error around the rate. Where the confidence intervals of two values overlap, it is unlikely that the two estimates are significantly different.</t>
  </si>
  <si>
    <t>© crown copyright 2019</t>
  </si>
  <si>
    <t>Death rates (per 100,000 population) for Scotland: age-standardised using the 2013 European Standard Population - All Persons under 75</t>
  </si>
  <si>
    <t>click to select cause of death:</t>
  </si>
  <si>
    <r>
      <t xml:space="preserve">Alcohol-related (old NS definition) </t>
    </r>
    <r>
      <rPr>
        <vertAlign val="superscript"/>
        <sz val="10"/>
        <rFont val="Arial"/>
        <family val="2"/>
      </rPr>
      <t>1</t>
    </r>
  </si>
  <si>
    <r>
      <t xml:space="preserve">Alcohol-specific (new NS definition) </t>
    </r>
    <r>
      <rPr>
        <vertAlign val="superscript"/>
        <sz val="10"/>
        <rFont val="Arial"/>
        <family val="2"/>
      </rPr>
      <t>1</t>
    </r>
  </si>
  <si>
    <r>
      <t xml:space="preserve">Accidents (old definition) </t>
    </r>
    <r>
      <rPr>
        <vertAlign val="superscript"/>
        <sz val="10"/>
        <rFont val="Arial"/>
        <family val="2"/>
      </rPr>
      <t>2</t>
    </r>
  </si>
  <si>
    <r>
      <t>Accidents (new definition)</t>
    </r>
    <r>
      <rPr>
        <vertAlign val="superscript"/>
        <sz val="10"/>
        <rFont val="Arial"/>
        <family val="2"/>
      </rPr>
      <t>2</t>
    </r>
  </si>
  <si>
    <r>
      <t xml:space="preserve">Probable suicide (old definition) </t>
    </r>
    <r>
      <rPr>
        <vertAlign val="superscript"/>
        <sz val="10"/>
        <rFont val="Arial"/>
        <family val="2"/>
      </rPr>
      <t>2</t>
    </r>
  </si>
  <si>
    <r>
      <t>Probable suicide (new definition)</t>
    </r>
    <r>
      <rPr>
        <vertAlign val="superscript"/>
        <sz val="10"/>
        <rFont val="Arial"/>
        <family val="2"/>
      </rPr>
      <t>2</t>
    </r>
  </si>
  <si>
    <r>
      <t xml:space="preserve">Dementia and Alzheimer's disease (290, 331.0 / F01, F03, G30) </t>
    </r>
    <r>
      <rPr>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</si>
</sst>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color theme="1"/>
      <name val="Arial"/>
      <family val="2"/>
    </font>
    <font>
      <sz val="8"/>
      <color rgb="FF000000"/>
      <name val="Courier New"/>
      <family val="3"/>
    </font>
    <font>
      <sz val="9"/>
      <name val="Arial"/>
      <family val="2"/>
    </font>
    <font>
      <sz val="10"/>
      <color rgb="FF000000"/>
      <name val="Arial"/>
      <family val="2"/>
    </font>
    <font>
      <sz val="11"/>
      <color theme="1"/>
      <name val="Arial"/>
      <family val="2"/>
    </font>
    <font>
      <b/>
      <sz val="12"/>
      <name val="Arial"/>
      <family val="2"/>
    </font>
    <font>
      <sz val="11"/>
      <color theme="0"/>
      <name val="Arial"/>
      <family val="2"/>
    </font>
    <font>
      <sz val="11"/>
      <name val="Arial"/>
      <family val="2"/>
    </font>
    <font>
      <b/>
      <sz val="14"/>
      <name val="Arial"/>
      <family val="2"/>
    </font>
    <font>
      <b/>
      <sz val="16"/>
      <name val="Arial"/>
      <family val="2"/>
    </font>
    <font>
      <i/>
      <sz val="12"/>
      <name val="Arial"/>
      <family val="2"/>
    </font>
    <font>
      <vertAlign val="superscript"/>
      <sz val="10"/>
      <name val="Arial"/>
      <family val="2"/>
    </font>
    <font>
      <sz val="8"/>
      <color theme="1"/>
      <name val="Arial"/>
      <family val="2"/>
    </font>
    <font>
      <b/>
      <sz val="8"/>
      <color theme="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cellStyleXfs>
  <cellXfs count="116">
    <xf numFmtId="0" fontId="0" fillId="0" borderId="0" xfId="0"/>
    <xf numFmtId="0" fontId="0" fillId="0" borderId="0" xfId="0" applyAlignment="1">
      <alignment horizontal="center"/>
    </xf>
    <xf numFmtId="164" fontId="7" fillId="2" borderId="0" xfId="0" applyNumberFormat="1" applyFont="1" applyFill="1" applyBorder="1" applyAlignment="1">
      <alignment vertical="top"/>
    </xf>
    <xf numFmtId="164" fontId="7" fillId="2" borderId="6" xfId="0" applyNumberFormat="1" applyFont="1" applyFill="1" applyBorder="1" applyAlignment="1">
      <alignment vertical="top"/>
    </xf>
    <xf numFmtId="164" fontId="7" fillId="2" borderId="7" xfId="0" applyNumberFormat="1" applyFont="1" applyFill="1" applyBorder="1" applyAlignment="1">
      <alignment vertical="top"/>
    </xf>
    <xf numFmtId="0" fontId="7" fillId="2" borderId="3" xfId="0" applyFont="1" applyFill="1" applyBorder="1" applyAlignment="1"/>
    <xf numFmtId="0" fontId="7" fillId="2" borderId="6" xfId="0" applyFont="1" applyFill="1" applyBorder="1" applyAlignment="1">
      <alignment horizontal="right"/>
    </xf>
    <xf numFmtId="0" fontId="7" fillId="2" borderId="6" xfId="0" applyFont="1" applyFill="1" applyBorder="1" applyAlignment="1">
      <alignment horizontal="center" vertical="top"/>
    </xf>
    <xf numFmtId="0" fontId="0" fillId="0" borderId="6" xfId="0" applyBorder="1"/>
    <xf numFmtId="0" fontId="0" fillId="0" borderId="0" xfId="0" applyBorder="1"/>
    <xf numFmtId="0" fontId="0" fillId="0" borderId="7" xfId="0" applyBorder="1"/>
    <xf numFmtId="0" fontId="2" fillId="0" borderId="0" xfId="0" applyFont="1" applyAlignment="1">
      <alignment horizontal="center"/>
    </xf>
    <xf numFmtId="165" fontId="0" fillId="0" borderId="0" xfId="1" applyNumberFormat="1" applyFont="1" applyBorder="1"/>
    <xf numFmtId="165" fontId="0" fillId="0" borderId="7" xfId="1" applyNumberFormat="1" applyFont="1" applyBorder="1"/>
    <xf numFmtId="0" fontId="0" fillId="0" borderId="0" xfId="1" applyNumberFormat="1" applyFont="1" applyBorder="1"/>
    <xf numFmtId="0" fontId="0" fillId="0" borderId="6" xfId="1" applyNumberFormat="1" applyFont="1" applyBorder="1"/>
    <xf numFmtId="0" fontId="0" fillId="0" borderId="7" xfId="1" applyNumberFormat="1" applyFont="1" applyBorder="1"/>
    <xf numFmtId="0" fontId="0" fillId="0" borderId="8" xfId="1" applyNumberFormat="1" applyFont="1" applyBorder="1"/>
    <xf numFmtId="0" fontId="0" fillId="0" borderId="2" xfId="1" applyNumberFormat="1" applyFont="1" applyBorder="1"/>
    <xf numFmtId="0" fontId="0" fillId="0" borderId="9" xfId="1" applyNumberFormat="1" applyFont="1" applyBorder="1"/>
    <xf numFmtId="0" fontId="0" fillId="0" borderId="0" xfId="0" applyNumberFormat="1"/>
    <xf numFmtId="0" fontId="3" fillId="2" borderId="8" xfId="0" applyFont="1" applyFill="1" applyBorder="1" applyAlignment="1">
      <alignment horizontal="left" vertical="top"/>
    </xf>
    <xf numFmtId="0" fontId="3" fillId="2" borderId="12" xfId="0" applyFont="1" applyFill="1" applyBorder="1" applyAlignment="1"/>
    <xf numFmtId="0" fontId="3" fillId="2" borderId="14" xfId="0" applyFont="1" applyFill="1" applyBorder="1" applyAlignment="1">
      <alignment horizontal="center" vertical="center"/>
    </xf>
    <xf numFmtId="164" fontId="8" fillId="2" borderId="6" xfId="0" applyNumberFormat="1" applyFont="1" applyFill="1" applyBorder="1" applyAlignment="1">
      <alignment vertical="top" wrapText="1"/>
    </xf>
    <xf numFmtId="164" fontId="8" fillId="2" borderId="0" xfId="0" applyNumberFormat="1" applyFont="1" applyFill="1" applyBorder="1" applyAlignment="1">
      <alignment vertical="top" wrapText="1"/>
    </xf>
    <xf numFmtId="164" fontId="8" fillId="2" borderId="7" xfId="0" applyNumberFormat="1" applyFont="1" applyFill="1" applyBorder="1" applyAlignment="1">
      <alignment vertical="top" wrapText="1"/>
    </xf>
    <xf numFmtId="0" fontId="5" fillId="2" borderId="0" xfId="0" applyFont="1" applyFill="1" applyBorder="1"/>
    <xf numFmtId="0" fontId="5" fillId="2" borderId="7" xfId="0" applyFont="1" applyFill="1" applyBorder="1"/>
    <xf numFmtId="164" fontId="8" fillId="2" borderId="0" xfId="3" applyNumberFormat="1" applyFont="1" applyFill="1" applyBorder="1" applyAlignment="1">
      <alignment vertical="top" wrapText="1"/>
    </xf>
    <xf numFmtId="164" fontId="8" fillId="2" borderId="7" xfId="3" applyNumberFormat="1" applyFont="1" applyFill="1" applyBorder="1" applyAlignment="1">
      <alignment vertical="top" wrapText="1"/>
    </xf>
    <xf numFmtId="164" fontId="3" fillId="2" borderId="6" xfId="0" applyNumberFormat="1" applyFont="1" applyFill="1" applyBorder="1" applyAlignment="1">
      <alignment vertical="top"/>
    </xf>
    <xf numFmtId="164" fontId="3" fillId="2" borderId="0" xfId="0" applyNumberFormat="1" applyFont="1" applyFill="1" applyBorder="1" applyAlignment="1">
      <alignment vertical="top"/>
    </xf>
    <xf numFmtId="164" fontId="3" fillId="2" borderId="7" xfId="0" applyNumberFormat="1" applyFont="1" applyFill="1" applyBorder="1" applyAlignment="1">
      <alignment vertical="top"/>
    </xf>
    <xf numFmtId="0" fontId="3" fillId="2" borderId="6" xfId="0" applyFont="1" applyFill="1" applyBorder="1" applyAlignment="1"/>
    <xf numFmtId="0" fontId="3" fillId="2" borderId="0" xfId="0" applyFont="1" applyFill="1" applyBorder="1" applyAlignment="1"/>
    <xf numFmtId="0" fontId="3" fillId="2" borderId="7" xfId="0" applyFont="1" applyFill="1" applyBorder="1" applyAlignment="1"/>
    <xf numFmtId="9" fontId="3" fillId="2" borderId="8" xfId="2" applyFont="1" applyFill="1" applyBorder="1" applyAlignment="1">
      <alignment vertical="top"/>
    </xf>
    <xf numFmtId="9" fontId="3" fillId="2" borderId="2" xfId="2" applyFont="1" applyFill="1" applyBorder="1" applyAlignment="1">
      <alignment vertical="top"/>
    </xf>
    <xf numFmtId="9" fontId="3" fillId="2" borderId="9" xfId="2" applyFont="1" applyFill="1" applyBorder="1" applyAlignment="1">
      <alignment vertical="top"/>
    </xf>
    <xf numFmtId="0" fontId="5" fillId="2" borderId="2" xfId="0" applyFont="1" applyFill="1" applyBorder="1"/>
    <xf numFmtId="0" fontId="5" fillId="2" borderId="9" xfId="0" applyFont="1" applyFill="1" applyBorder="1"/>
    <xf numFmtId="0" fontId="9" fillId="2" borderId="0" xfId="0" applyFont="1" applyFill="1"/>
    <xf numFmtId="0" fontId="10" fillId="2" borderId="0" xfId="0" applyFont="1" applyFill="1" applyAlignment="1"/>
    <xf numFmtId="0" fontId="4" fillId="2" borderId="0" xfId="0" applyFont="1" applyFill="1" applyAlignment="1">
      <alignment horizontal="left" vertical="top"/>
    </xf>
    <xf numFmtId="0" fontId="9" fillId="2" borderId="0" xfId="0" applyFont="1" applyFill="1" applyAlignment="1">
      <alignment horizontal="left"/>
    </xf>
    <xf numFmtId="0" fontId="11" fillId="2" borderId="0" xfId="0" applyFont="1" applyFill="1"/>
    <xf numFmtId="164" fontId="11" fillId="2" borderId="0" xfId="0" applyNumberFormat="1" applyFont="1" applyFill="1"/>
    <xf numFmtId="0" fontId="12" fillId="2" borderId="0" xfId="0" applyFont="1" applyFill="1" applyBorder="1"/>
    <xf numFmtId="9" fontId="3" fillId="2" borderId="6" xfId="2" applyFont="1" applyFill="1" applyBorder="1" applyAlignment="1">
      <alignment vertical="top"/>
    </xf>
    <xf numFmtId="0" fontId="3" fillId="2" borderId="6" xfId="0" applyFont="1" applyFill="1" applyBorder="1" applyAlignment="1">
      <alignment horizontal="center" vertical="top"/>
    </xf>
    <xf numFmtId="164" fontId="8" fillId="2" borderId="0" xfId="0" applyNumberFormat="1" applyFont="1" applyFill="1" applyBorder="1" applyAlignment="1">
      <alignment vertical="center" wrapText="1"/>
    </xf>
    <xf numFmtId="0" fontId="9" fillId="2" borderId="0" xfId="0" applyFont="1" applyFill="1" applyBorder="1"/>
    <xf numFmtId="0" fontId="9" fillId="2" borderId="2" xfId="0" applyFont="1" applyFill="1" applyBorder="1"/>
    <xf numFmtId="0" fontId="9" fillId="2" borderId="1" xfId="0" applyFont="1" applyFill="1" applyBorder="1"/>
    <xf numFmtId="0" fontId="4" fillId="2" borderId="0" xfId="0" applyFont="1" applyFill="1" applyAlignment="1">
      <alignment horizontal="right" vertical="top"/>
    </xf>
    <xf numFmtId="0" fontId="4" fillId="2" borderId="0" xfId="0" applyFont="1" applyFill="1" applyBorder="1" applyAlignment="1">
      <alignment horizontal="right" vertical="top"/>
    </xf>
    <xf numFmtId="0" fontId="11" fillId="2" borderId="0" xfId="0" applyFont="1" applyFill="1" applyBorder="1"/>
    <xf numFmtId="164" fontId="11" fillId="2" borderId="0" xfId="0" applyNumberFormat="1" applyFont="1" applyFill="1" applyBorder="1"/>
    <xf numFmtId="164" fontId="7" fillId="2" borderId="3" xfId="0" applyNumberFormat="1" applyFont="1" applyFill="1" applyBorder="1" applyAlignment="1">
      <alignment horizontal="center" vertical="center" wrapText="1"/>
    </xf>
    <xf numFmtId="164" fontId="7" fillId="2" borderId="4" xfId="0" applyNumberFormat="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0" fontId="14" fillId="2" borderId="0" xfId="0" applyFont="1" applyFill="1" applyAlignment="1"/>
    <xf numFmtId="0" fontId="14" fillId="2" borderId="0" xfId="0" applyFont="1" applyFill="1" applyBorder="1" applyAlignment="1"/>
    <xf numFmtId="0" fontId="12" fillId="2" borderId="0" xfId="0" applyFont="1" applyFill="1"/>
    <xf numFmtId="0" fontId="12" fillId="0" borderId="0" xfId="0" applyFont="1"/>
    <xf numFmtId="0" fontId="3" fillId="2" borderId="0" xfId="0" applyFont="1" applyFill="1"/>
    <xf numFmtId="0" fontId="7" fillId="2" borderId="8" xfId="0" applyFont="1" applyFill="1" applyBorder="1" applyAlignment="1">
      <alignment horizontal="center" vertical="top"/>
    </xf>
    <xf numFmtId="164" fontId="7" fillId="2" borderId="8" xfId="0" applyNumberFormat="1" applyFont="1" applyFill="1" applyBorder="1" applyAlignment="1">
      <alignment vertical="top"/>
    </xf>
    <xf numFmtId="1" fontId="7" fillId="2" borderId="2" xfId="0" applyNumberFormat="1" applyFont="1" applyFill="1" applyBorder="1" applyAlignment="1">
      <alignment vertical="top"/>
    </xf>
    <xf numFmtId="1" fontId="7" fillId="2" borderId="9" xfId="0" applyNumberFormat="1" applyFont="1" applyFill="1" applyBorder="1" applyAlignment="1">
      <alignment vertical="top"/>
    </xf>
    <xf numFmtId="164" fontId="7" fillId="2" borderId="2" xfId="0" applyNumberFormat="1" applyFont="1" applyFill="1" applyBorder="1" applyAlignment="1">
      <alignment vertical="top"/>
    </xf>
    <xf numFmtId="164" fontId="7" fillId="2" borderId="9" xfId="0" applyNumberFormat="1" applyFont="1" applyFill="1" applyBorder="1" applyAlignment="1">
      <alignment vertical="top"/>
    </xf>
    <xf numFmtId="0" fontId="3" fillId="2" borderId="13" xfId="0" applyFont="1" applyFill="1" applyBorder="1" applyAlignment="1">
      <alignment horizontal="center" vertical="top"/>
    </xf>
    <xf numFmtId="0" fontId="3" fillId="2" borderId="14" xfId="0" applyFont="1" applyFill="1" applyBorder="1" applyAlignment="1">
      <alignment horizontal="left" vertical="top"/>
    </xf>
    <xf numFmtId="164" fontId="8" fillId="2" borderId="10" xfId="0" applyNumberFormat="1" applyFont="1" applyFill="1" applyBorder="1" applyAlignment="1">
      <alignment vertical="top" wrapText="1"/>
    </xf>
    <xf numFmtId="164" fontId="8" fillId="2" borderId="1" xfId="0" applyNumberFormat="1" applyFont="1" applyFill="1" applyBorder="1" applyAlignment="1">
      <alignment vertical="top" wrapText="1"/>
    </xf>
    <xf numFmtId="164" fontId="8" fillId="2" borderId="11" xfId="0" applyNumberFormat="1" applyFont="1" applyFill="1" applyBorder="1" applyAlignment="1">
      <alignment vertical="top"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9" fontId="3" fillId="2" borderId="6" xfId="2" applyNumberFormat="1" applyFont="1" applyFill="1" applyBorder="1" applyAlignment="1">
      <alignment horizontal="center" vertical="center"/>
    </xf>
    <xf numFmtId="9" fontId="3" fillId="2" borderId="0" xfId="2" applyNumberFormat="1" applyFont="1" applyFill="1" applyBorder="1" applyAlignment="1">
      <alignment horizontal="center" vertical="center"/>
    </xf>
    <xf numFmtId="9" fontId="3" fillId="2" borderId="7" xfId="2" applyNumberFormat="1" applyFont="1" applyFill="1" applyBorder="1" applyAlignment="1">
      <alignment horizontal="center" vertical="center"/>
    </xf>
    <xf numFmtId="9" fontId="3" fillId="2" borderId="6" xfId="2" applyFont="1" applyFill="1" applyBorder="1" applyAlignment="1">
      <alignment horizontal="center" vertical="center"/>
    </xf>
    <xf numFmtId="9" fontId="3" fillId="2" borderId="0" xfId="2" applyFont="1" applyFill="1" applyBorder="1" applyAlignment="1">
      <alignment horizontal="center" vertical="center"/>
    </xf>
    <xf numFmtId="9" fontId="3" fillId="2" borderId="7" xfId="2" applyFont="1" applyFill="1" applyBorder="1" applyAlignment="1">
      <alignment horizontal="center" vertical="center"/>
    </xf>
    <xf numFmtId="164" fontId="4" fillId="2" borderId="10" xfId="0" applyNumberFormat="1" applyFont="1" applyFill="1" applyBorder="1" applyAlignment="1">
      <alignment horizontal="center"/>
    </xf>
    <xf numFmtId="164" fontId="4" fillId="2" borderId="1" xfId="0" applyNumberFormat="1" applyFont="1" applyFill="1" applyBorder="1" applyAlignment="1">
      <alignment horizontal="center"/>
    </xf>
    <xf numFmtId="164" fontId="4" fillId="2" borderId="11" xfId="0" applyNumberFormat="1" applyFont="1" applyFill="1" applyBorder="1" applyAlignment="1">
      <alignment horizontal="center"/>
    </xf>
    <xf numFmtId="0" fontId="0" fillId="0" borderId="6" xfId="0" applyBorder="1" applyAlignment="1">
      <alignment horizontal="left"/>
    </xf>
    <xf numFmtId="0" fontId="0" fillId="0" borderId="0" xfId="0" applyBorder="1" applyAlignment="1">
      <alignment horizontal="left"/>
    </xf>
    <xf numFmtId="164" fontId="7" fillId="2" borderId="0" xfId="0" applyNumberFormat="1" applyFont="1" applyFill="1" applyBorder="1" applyAlignment="1">
      <alignment horizontal="center" vertical="center" wrapText="1"/>
    </xf>
    <xf numFmtId="0" fontId="13" fillId="2" borderId="3" xfId="0" applyFont="1" applyFill="1" applyBorder="1" applyAlignment="1">
      <alignment horizontal="center"/>
    </xf>
    <xf numFmtId="0" fontId="13" fillId="2" borderId="4" xfId="0" applyFont="1" applyFill="1" applyBorder="1" applyAlignment="1">
      <alignment horizontal="center"/>
    </xf>
    <xf numFmtId="0" fontId="13" fillId="2" borderId="5" xfId="0" applyFont="1" applyFill="1" applyBorder="1" applyAlignment="1">
      <alignment horizont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64" fontId="7" fillId="2" borderId="3" xfId="0" applyNumberFormat="1" applyFont="1" applyFill="1" applyBorder="1" applyAlignment="1">
      <alignment horizontal="center" vertical="center" wrapText="1"/>
    </xf>
    <xf numFmtId="164" fontId="7" fillId="2" borderId="4" xfId="0" applyNumberFormat="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0" fontId="15" fillId="2" borderId="0" xfId="0" applyFont="1" applyFill="1" applyAlignment="1">
      <alignment horizontal="right"/>
    </xf>
    <xf numFmtId="0" fontId="15" fillId="2" borderId="7" xfId="0" applyFont="1" applyFill="1" applyBorder="1" applyAlignment="1">
      <alignment horizontal="right"/>
    </xf>
    <xf numFmtId="0" fontId="10" fillId="2" borderId="0" xfId="0" applyFont="1" applyFill="1" applyAlignment="1"/>
    <xf numFmtId="0" fontId="4" fillId="2" borderId="0" xfId="0" applyFont="1" applyFill="1" applyAlignment="1">
      <alignment horizontal="left" vertical="top"/>
    </xf>
    <xf numFmtId="0" fontId="3" fillId="2" borderId="13" xfId="0" applyFont="1" applyFill="1" applyBorder="1" applyAlignment="1"/>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164" fontId="3" fillId="2" borderId="8"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17" fillId="2" borderId="0" xfId="0" applyFont="1" applyFill="1"/>
    <xf numFmtId="0" fontId="17" fillId="2" borderId="0" xfId="0" applyFont="1" applyFill="1" applyAlignment="1">
      <alignment horizontal="left" vertical="center" wrapText="1"/>
    </xf>
    <xf numFmtId="0" fontId="18" fillId="2" borderId="0" xfId="0" applyFont="1" applyFill="1"/>
    <xf numFmtId="0" fontId="17" fillId="2" borderId="0" xfId="0" applyFont="1" applyFill="1"/>
  </cellXfs>
  <cellStyles count="5">
    <cellStyle name="Comma" xfId="1" builtinId="3"/>
    <cellStyle name="Normal" xfId="0" builtinId="0"/>
    <cellStyle name="Normal 2" xfId="4"/>
    <cellStyle name="Normal 7" xfId="3"/>
    <cellStyle name="Percent" xfId="2" builtinId="5"/>
  </cellStyles>
  <dxfs count="0"/>
  <tableStyles count="0" defaultTableStyle="TableStyleMedium2" defaultPivotStyle="PivotStyleLight16"/>
  <colors>
    <mruColors>
      <color rgb="FF767171"/>
      <color rgb="FF203F7A"/>
      <color rgb="FF93A7CC"/>
      <color rgb="FF284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100" b="0" i="0" baseline="0">
                <a:effectLst/>
              </a:rPr>
              <a:t>Death rates (per 100,000 population) for Scotland: age-standardised using the 2013 European Standard Population - </a:t>
            </a:r>
            <a:r>
              <a:rPr lang="en-US" sz="1100"/>
              <a:t>All persons under 75</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3.9901289969530233E-2"/>
          <c:y val="0.17864739045351999"/>
          <c:w val="0.93729209575317007"/>
          <c:h val="0.68900524949208131"/>
        </c:manualLayout>
      </c:layout>
      <c:lineChart>
        <c:grouping val="standard"/>
        <c:varyColors val="0"/>
        <c:ser>
          <c:idx val="0"/>
          <c:order val="0"/>
          <c:tx>
            <c:v>All persons under 75</c:v>
          </c:tx>
          <c:spPr>
            <a:ln w="34925" cap="rnd">
              <a:solidFill>
                <a:srgbClr val="767171"/>
              </a:solidFill>
              <a:round/>
            </a:ln>
            <a:effectLst/>
          </c:spPr>
          <c:marker>
            <c:symbol val="none"/>
          </c:marker>
          <c:errBars>
            <c:errDir val="y"/>
            <c:errBarType val="both"/>
            <c:errValType val="cust"/>
            <c:noEndCap val="0"/>
            <c:plus>
              <c:numRef>
                <c:f>'interactive chart '!$F$65:$F$89</c:f>
                <c:numCache>
                  <c:formatCode>General</c:formatCode>
                  <c:ptCount val="25"/>
                  <c:pt idx="0">
                    <c:v>1.2000000000000028</c:v>
                  </c:pt>
                  <c:pt idx="1">
                    <c:v>1.2000000000000011</c:v>
                  </c:pt>
                  <c:pt idx="2">
                    <c:v>1.0999999999999996</c:v>
                  </c:pt>
                  <c:pt idx="3">
                    <c:v>1.0999999999999996</c:v>
                  </c:pt>
                  <c:pt idx="4">
                    <c:v>1.1000000000000014</c:v>
                  </c:pt>
                  <c:pt idx="5">
                    <c:v>1.1999999999999993</c:v>
                  </c:pt>
                  <c:pt idx="6">
                    <c:v>1.0999999999999996</c:v>
                  </c:pt>
                  <c:pt idx="7">
                    <c:v>1.1000000000000014</c:v>
                  </c:pt>
                  <c:pt idx="8">
                    <c:v>1</c:v>
                  </c:pt>
                  <c:pt idx="9">
                    <c:v>1</c:v>
                  </c:pt>
                  <c:pt idx="10">
                    <c:v>1.0999999999999996</c:v>
                  </c:pt>
                  <c:pt idx="11">
                    <c:v>1.0999999999999996</c:v>
                  </c:pt>
                  <c:pt idx="12">
                    <c:v>1</c:v>
                  </c:pt>
                  <c:pt idx="13">
                    <c:v>1.0999999999999996</c:v>
                  </c:pt>
                  <c:pt idx="14">
                    <c:v>1</c:v>
                  </c:pt>
                  <c:pt idx="15">
                    <c:v>1</c:v>
                  </c:pt>
                  <c:pt idx="16">
                    <c:v>1</c:v>
                  </c:pt>
                  <c:pt idx="17">
                    <c:v>0.90000000000000036</c:v>
                  </c:pt>
                  <c:pt idx="18">
                    <c:v>0.90000000000000036</c:v>
                  </c:pt>
                  <c:pt idx="19">
                    <c:v>0.90000000000000036</c:v>
                  </c:pt>
                  <c:pt idx="20">
                    <c:v>1</c:v>
                  </c:pt>
                  <c:pt idx="21">
                    <c:v>1</c:v>
                  </c:pt>
                  <c:pt idx="22">
                    <c:v>1</c:v>
                  </c:pt>
                  <c:pt idx="23">
                    <c:v>0.89999999999999858</c:v>
                  </c:pt>
                  <c:pt idx="24">
                    <c:v>1</c:v>
                  </c:pt>
                </c:numCache>
              </c:numRef>
            </c:plus>
            <c:minus>
              <c:numRef>
                <c:f>'interactive chart '!$F$65:$F$89</c:f>
                <c:numCache>
                  <c:formatCode>General</c:formatCode>
                  <c:ptCount val="25"/>
                  <c:pt idx="0">
                    <c:v>1.2000000000000028</c:v>
                  </c:pt>
                  <c:pt idx="1">
                    <c:v>1.2000000000000011</c:v>
                  </c:pt>
                  <c:pt idx="2">
                    <c:v>1.0999999999999996</c:v>
                  </c:pt>
                  <c:pt idx="3">
                    <c:v>1.0999999999999996</c:v>
                  </c:pt>
                  <c:pt idx="4">
                    <c:v>1.1000000000000014</c:v>
                  </c:pt>
                  <c:pt idx="5">
                    <c:v>1.1999999999999993</c:v>
                  </c:pt>
                  <c:pt idx="6">
                    <c:v>1.0999999999999996</c:v>
                  </c:pt>
                  <c:pt idx="7">
                    <c:v>1.1000000000000014</c:v>
                  </c:pt>
                  <c:pt idx="8">
                    <c:v>1</c:v>
                  </c:pt>
                  <c:pt idx="9">
                    <c:v>1</c:v>
                  </c:pt>
                  <c:pt idx="10">
                    <c:v>1.0999999999999996</c:v>
                  </c:pt>
                  <c:pt idx="11">
                    <c:v>1.0999999999999996</c:v>
                  </c:pt>
                  <c:pt idx="12">
                    <c:v>1</c:v>
                  </c:pt>
                  <c:pt idx="13">
                    <c:v>1.0999999999999996</c:v>
                  </c:pt>
                  <c:pt idx="14">
                    <c:v>1</c:v>
                  </c:pt>
                  <c:pt idx="15">
                    <c:v>1</c:v>
                  </c:pt>
                  <c:pt idx="16">
                    <c:v>1</c:v>
                  </c:pt>
                  <c:pt idx="17">
                    <c:v>0.90000000000000036</c:v>
                  </c:pt>
                  <c:pt idx="18">
                    <c:v>0.90000000000000036</c:v>
                  </c:pt>
                  <c:pt idx="19">
                    <c:v>0.90000000000000036</c:v>
                  </c:pt>
                  <c:pt idx="20">
                    <c:v>1</c:v>
                  </c:pt>
                  <c:pt idx="21">
                    <c:v>1</c:v>
                  </c:pt>
                  <c:pt idx="22">
                    <c:v>1</c:v>
                  </c:pt>
                  <c:pt idx="23">
                    <c:v>0.89999999999999858</c:v>
                  </c:pt>
                  <c:pt idx="24">
                    <c:v>1</c:v>
                  </c:pt>
                </c:numCache>
              </c:numRef>
            </c:minus>
            <c:spPr>
              <a:noFill/>
              <a:ln w="19050" cap="flat" cmpd="sng" algn="ctr">
                <a:solidFill>
                  <a:schemeClr val="bg2">
                    <a:lumMod val="50000"/>
                  </a:schemeClr>
                </a:solidFill>
                <a:round/>
              </a:ln>
              <a:effectLst/>
            </c:spPr>
          </c:errBars>
          <c:cat>
            <c:numRef>
              <c:f>'interactive chart '!$B$65:$B$89</c:f>
              <c:numCache>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'interactive chart '!$C$65:$C$89</c:f>
              <c:numCache>
                <c:formatCode>0.0</c:formatCode>
                <c:ptCount val="25"/>
                <c:pt idx="0">
                  <c:v>17.600000000000001</c:v>
                </c:pt>
                <c:pt idx="1">
                  <c:v>17.100000000000001</c:v>
                </c:pt>
                <c:pt idx="2">
                  <c:v>16.7</c:v>
                </c:pt>
                <c:pt idx="3">
                  <c:v>15.6</c:v>
                </c:pt>
                <c:pt idx="4">
                  <c:v>16.100000000000001</c:v>
                </c:pt>
                <c:pt idx="5">
                  <c:v>15.6</c:v>
                </c:pt>
                <c:pt idx="6">
                  <c:v>15.2</c:v>
                </c:pt>
                <c:pt idx="7">
                  <c:v>16.8</c:v>
                </c:pt>
                <c:pt idx="8">
                  <c:v>14.6</c:v>
                </c:pt>
                <c:pt idx="9">
                  <c:v>14.7</c:v>
                </c:pt>
                <c:pt idx="10">
                  <c:v>15.7</c:v>
                </c:pt>
                <c:pt idx="11">
                  <c:v>14.1</c:v>
                </c:pt>
                <c:pt idx="12">
                  <c:v>13.8</c:v>
                </c:pt>
                <c:pt idx="13">
                  <c:v>14.2</c:v>
                </c:pt>
                <c:pt idx="14">
                  <c:v>13.5</c:v>
                </c:pt>
                <c:pt idx="15">
                  <c:v>14.5</c:v>
                </c:pt>
                <c:pt idx="16">
                  <c:v>13.4</c:v>
                </c:pt>
                <c:pt idx="17">
                  <c:v>11.9</c:v>
                </c:pt>
                <c:pt idx="18">
                  <c:v>11.8</c:v>
                </c:pt>
                <c:pt idx="19">
                  <c:v>12.5</c:v>
                </c:pt>
                <c:pt idx="20">
                  <c:v>11.9</c:v>
                </c:pt>
                <c:pt idx="21">
                  <c:v>12.7</c:v>
                </c:pt>
                <c:pt idx="22">
                  <c:v>13.9</c:v>
                </c:pt>
                <c:pt idx="23">
                  <c:v>12.7</c:v>
                </c:pt>
                <c:pt idx="24">
                  <c:v>12</c:v>
                </c:pt>
              </c:numCache>
            </c:numRef>
          </c:val>
          <c:smooth val="0"/>
          <c:extLst>
            <c:ext xmlns:c16="http://schemas.microsoft.com/office/drawing/2014/chart" uri="{C3380CC4-5D6E-409C-BE32-E72D297353CC}">
              <c16:uniqueId val="{00000000-3511-47D1-8ED8-F967C372C356}"/>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2344"/>
        <c:crosses val="autoZero"/>
        <c:crossBetween val="between"/>
      </c:valAx>
      <c:spPr>
        <a:noFill/>
        <a:ln>
          <a:noFill/>
        </a:ln>
        <a:effectLst/>
      </c:spPr>
    </c:plotArea>
    <c:legend>
      <c:legendPos val="b"/>
      <c:layout>
        <c:manualLayout>
          <c:xMode val="edge"/>
          <c:yMode val="edge"/>
          <c:x val="0.37515347579236374"/>
          <c:y val="0.91891100852892715"/>
          <c:w val="0.26508452650399583"/>
          <c:h val="5.31494399811918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a:t>Death rates (per 100,000 population) for Scotland: age-standardised using the 2013 European Standard Population - males and females under 75 </a:t>
            </a:r>
            <a:endParaRPr lang="en-GB" sz="1100"/>
          </a:p>
        </c:rich>
      </c:tx>
      <c:layout>
        <c:manualLayout>
          <c:xMode val="edge"/>
          <c:yMode val="edge"/>
          <c:x val="0.11893953699894944"/>
          <c:y val="6.6480921415101374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026754339365748E-2"/>
          <c:y val="0.19092942481496972"/>
          <c:w val="0.92470064180508171"/>
          <c:h val="0.67492342624916712"/>
        </c:manualLayout>
      </c:layout>
      <c:lineChart>
        <c:grouping val="standard"/>
        <c:varyColors val="0"/>
        <c:ser>
          <c:idx val="0"/>
          <c:order val="0"/>
          <c:tx>
            <c:v>Males under 75</c:v>
          </c:tx>
          <c:spPr>
            <a:ln w="34925" cap="rnd">
              <a:solidFill>
                <a:srgbClr val="284F99"/>
              </a:solidFill>
              <a:round/>
            </a:ln>
            <a:effectLst/>
          </c:spPr>
          <c:marker>
            <c:symbol val="none"/>
          </c:marker>
          <c:errBars>
            <c:errDir val="y"/>
            <c:errBarType val="both"/>
            <c:errValType val="cust"/>
            <c:noEndCap val="0"/>
            <c:plus>
              <c:numRef>
                <c:f>'interactive chart '!$K$65:$K$89</c:f>
                <c:numCache>
                  <c:formatCode>General</c:formatCode>
                  <c:ptCount val="25"/>
                  <c:pt idx="0">
                    <c:v>2.0999999999999979</c:v>
                  </c:pt>
                  <c:pt idx="1">
                    <c:v>2.0999999999999979</c:v>
                  </c:pt>
                  <c:pt idx="2">
                    <c:v>2</c:v>
                  </c:pt>
                  <c:pt idx="3">
                    <c:v>1.8999999999999986</c:v>
                  </c:pt>
                  <c:pt idx="4">
                    <c:v>2</c:v>
                  </c:pt>
                  <c:pt idx="5">
                    <c:v>2</c:v>
                  </c:pt>
                  <c:pt idx="6">
                    <c:v>2</c:v>
                  </c:pt>
                  <c:pt idx="7">
                    <c:v>2</c:v>
                  </c:pt>
                  <c:pt idx="8">
                    <c:v>1.9000000000000021</c:v>
                  </c:pt>
                  <c:pt idx="9">
                    <c:v>1.8000000000000007</c:v>
                  </c:pt>
                  <c:pt idx="10">
                    <c:v>2</c:v>
                  </c:pt>
                  <c:pt idx="11">
                    <c:v>1.8000000000000007</c:v>
                  </c:pt>
                  <c:pt idx="12">
                    <c:v>1.8999999999999986</c:v>
                  </c:pt>
                  <c:pt idx="13">
                    <c:v>1.9000000000000021</c:v>
                  </c:pt>
                  <c:pt idx="14">
                    <c:v>1.8000000000000007</c:v>
                  </c:pt>
                  <c:pt idx="15">
                    <c:v>1.8000000000000007</c:v>
                  </c:pt>
                  <c:pt idx="16">
                    <c:v>1.7000000000000028</c:v>
                  </c:pt>
                  <c:pt idx="17">
                    <c:v>1.5999999999999996</c:v>
                  </c:pt>
                  <c:pt idx="18">
                    <c:v>1.6000000000000014</c:v>
                  </c:pt>
                  <c:pt idx="19">
                    <c:v>1.6000000000000014</c:v>
                  </c:pt>
                  <c:pt idx="20">
                    <c:v>1.5999999999999996</c:v>
                  </c:pt>
                  <c:pt idx="21">
                    <c:v>1.6999999999999993</c:v>
                  </c:pt>
                  <c:pt idx="22">
                    <c:v>1.6999999999999993</c:v>
                  </c:pt>
                  <c:pt idx="23">
                    <c:v>1.7000000000000028</c:v>
                  </c:pt>
                  <c:pt idx="24">
                    <c:v>1.5999999999999996</c:v>
                  </c:pt>
                </c:numCache>
              </c:numRef>
            </c:plus>
            <c:minus>
              <c:numRef>
                <c:f>'interactive chart '!$K$65:$K$89</c:f>
                <c:numCache>
                  <c:formatCode>General</c:formatCode>
                  <c:ptCount val="25"/>
                  <c:pt idx="0">
                    <c:v>2.0999999999999979</c:v>
                  </c:pt>
                  <c:pt idx="1">
                    <c:v>2.0999999999999979</c:v>
                  </c:pt>
                  <c:pt idx="2">
                    <c:v>2</c:v>
                  </c:pt>
                  <c:pt idx="3">
                    <c:v>1.8999999999999986</c:v>
                  </c:pt>
                  <c:pt idx="4">
                    <c:v>2</c:v>
                  </c:pt>
                  <c:pt idx="5">
                    <c:v>2</c:v>
                  </c:pt>
                  <c:pt idx="6">
                    <c:v>2</c:v>
                  </c:pt>
                  <c:pt idx="7">
                    <c:v>2</c:v>
                  </c:pt>
                  <c:pt idx="8">
                    <c:v>1.9000000000000021</c:v>
                  </c:pt>
                  <c:pt idx="9">
                    <c:v>1.8000000000000007</c:v>
                  </c:pt>
                  <c:pt idx="10">
                    <c:v>2</c:v>
                  </c:pt>
                  <c:pt idx="11">
                    <c:v>1.8000000000000007</c:v>
                  </c:pt>
                  <c:pt idx="12">
                    <c:v>1.8999999999999986</c:v>
                  </c:pt>
                  <c:pt idx="13">
                    <c:v>1.9000000000000021</c:v>
                  </c:pt>
                  <c:pt idx="14">
                    <c:v>1.8000000000000007</c:v>
                  </c:pt>
                  <c:pt idx="15">
                    <c:v>1.8000000000000007</c:v>
                  </c:pt>
                  <c:pt idx="16">
                    <c:v>1.7000000000000028</c:v>
                  </c:pt>
                  <c:pt idx="17">
                    <c:v>1.5999999999999996</c:v>
                  </c:pt>
                  <c:pt idx="18">
                    <c:v>1.6000000000000014</c:v>
                  </c:pt>
                  <c:pt idx="19">
                    <c:v>1.6000000000000014</c:v>
                  </c:pt>
                  <c:pt idx="20">
                    <c:v>1.5999999999999996</c:v>
                  </c:pt>
                  <c:pt idx="21">
                    <c:v>1.6999999999999993</c:v>
                  </c:pt>
                  <c:pt idx="22">
                    <c:v>1.6999999999999993</c:v>
                  </c:pt>
                  <c:pt idx="23">
                    <c:v>1.7000000000000028</c:v>
                  </c:pt>
                  <c:pt idx="24">
                    <c:v>1.5999999999999996</c:v>
                  </c:pt>
                </c:numCache>
              </c:numRef>
            </c:minus>
            <c:spPr>
              <a:noFill/>
              <a:ln w="15875" cap="flat" cmpd="sng" algn="ctr">
                <a:solidFill>
                  <a:srgbClr val="284F99"/>
                </a:solidFill>
                <a:round/>
              </a:ln>
              <a:effectLst/>
            </c:spPr>
          </c:errBars>
          <c:cat>
            <c:numRef>
              <c:f>'interactive chart '!$G$65:$G$89</c:f>
              <c:numCache>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'interactive chart '!$H$65:$H$89</c:f>
              <c:numCache>
                <c:formatCode>0.0</c:formatCode>
                <c:ptCount val="25"/>
                <c:pt idx="0">
                  <c:v>26.9</c:v>
                </c:pt>
                <c:pt idx="1">
                  <c:v>25.7</c:v>
                </c:pt>
                <c:pt idx="2">
                  <c:v>25.1</c:v>
                </c:pt>
                <c:pt idx="3">
                  <c:v>23.2</c:v>
                </c:pt>
                <c:pt idx="4">
                  <c:v>24</c:v>
                </c:pt>
                <c:pt idx="5">
                  <c:v>22.9</c:v>
                </c:pt>
                <c:pt idx="6">
                  <c:v>23</c:v>
                </c:pt>
                <c:pt idx="7">
                  <c:v>25.6</c:v>
                </c:pt>
                <c:pt idx="8">
                  <c:v>22.3</c:v>
                </c:pt>
                <c:pt idx="9">
                  <c:v>22.2</c:v>
                </c:pt>
                <c:pt idx="10">
                  <c:v>23.7</c:v>
                </c:pt>
                <c:pt idx="11">
                  <c:v>20.100000000000001</c:v>
                </c:pt>
                <c:pt idx="12">
                  <c:v>21.9</c:v>
                </c:pt>
                <c:pt idx="13">
                  <c:v>22.3</c:v>
                </c:pt>
                <c:pt idx="14">
                  <c:v>20.8</c:v>
                </c:pt>
                <c:pt idx="15">
                  <c:v>21.7</c:v>
                </c:pt>
                <c:pt idx="16">
                  <c:v>19.600000000000001</c:v>
                </c:pt>
                <c:pt idx="17">
                  <c:v>17.2</c:v>
                </c:pt>
                <c:pt idx="18">
                  <c:v>18</c:v>
                </c:pt>
                <c:pt idx="19">
                  <c:v>17.8</c:v>
                </c:pt>
                <c:pt idx="20">
                  <c:v>17.5</c:v>
                </c:pt>
                <c:pt idx="21">
                  <c:v>18.3</c:v>
                </c:pt>
                <c:pt idx="22">
                  <c:v>19.7</c:v>
                </c:pt>
                <c:pt idx="23">
                  <c:v>18.100000000000001</c:v>
                </c:pt>
                <c:pt idx="24">
                  <c:v>16.5</c:v>
                </c:pt>
              </c:numCache>
            </c:numRef>
          </c:val>
          <c:smooth val="0"/>
          <c:extLst>
            <c:ext xmlns:c16="http://schemas.microsoft.com/office/drawing/2014/chart" uri="{C3380CC4-5D6E-409C-BE32-E72D297353CC}">
              <c16:uniqueId val="{00000000-5C90-49A5-BA2A-6B64AADF4FED}"/>
            </c:ext>
          </c:extLst>
        </c:ser>
        <c:ser>
          <c:idx val="1"/>
          <c:order val="1"/>
          <c:tx>
            <c:v>Females under 75</c:v>
          </c:tx>
          <c:spPr>
            <a:ln w="34925" cap="rnd">
              <a:solidFill>
                <a:srgbClr val="93A7CC"/>
              </a:solidFill>
              <a:round/>
            </a:ln>
            <a:effectLst/>
          </c:spPr>
          <c:marker>
            <c:symbol val="none"/>
          </c:marker>
          <c:errBars>
            <c:errDir val="y"/>
            <c:errBarType val="both"/>
            <c:errValType val="cust"/>
            <c:noEndCap val="0"/>
            <c:plus>
              <c:numRef>
                <c:f>'interactive chart '!$P$65:$P$89</c:f>
                <c:numCache>
                  <c:formatCode>General</c:formatCode>
                  <c:ptCount val="25"/>
                  <c:pt idx="0">
                    <c:v>1.2000000000000002</c:v>
                  </c:pt>
                  <c:pt idx="1">
                    <c:v>1.2000000000000002</c:v>
                  </c:pt>
                  <c:pt idx="2">
                    <c:v>1.2000000000000011</c:v>
                  </c:pt>
                  <c:pt idx="3">
                    <c:v>1.1000000000000005</c:v>
                  </c:pt>
                  <c:pt idx="4">
                    <c:v>1.1999999999999993</c:v>
                  </c:pt>
                  <c:pt idx="5">
                    <c:v>1.1999999999999993</c:v>
                  </c:pt>
                  <c:pt idx="6">
                    <c:v>1.1000000000000005</c:v>
                  </c:pt>
                  <c:pt idx="7">
                    <c:v>1.0999999999999996</c:v>
                  </c:pt>
                  <c:pt idx="8">
                    <c:v>1</c:v>
                  </c:pt>
                  <c:pt idx="9">
                    <c:v>1.1000000000000005</c:v>
                  </c:pt>
                  <c:pt idx="10">
                    <c:v>1.0999999999999996</c:v>
                  </c:pt>
                  <c:pt idx="11">
                    <c:v>1.1000000000000005</c:v>
                  </c:pt>
                  <c:pt idx="12">
                    <c:v>0.89999999999999947</c:v>
                  </c:pt>
                  <c:pt idx="13">
                    <c:v>0.90000000000000036</c:v>
                  </c:pt>
                  <c:pt idx="14">
                    <c:v>1</c:v>
                  </c:pt>
                  <c:pt idx="15">
                    <c:v>1.1000000000000005</c:v>
                  </c:pt>
                  <c:pt idx="16">
                    <c:v>1</c:v>
                  </c:pt>
                  <c:pt idx="17">
                    <c:v>1</c:v>
                  </c:pt>
                  <c:pt idx="18">
                    <c:v>1</c:v>
                  </c:pt>
                  <c:pt idx="19">
                    <c:v>1.0999999999999996</c:v>
                  </c:pt>
                  <c:pt idx="20">
                    <c:v>0.90000000000000036</c:v>
                  </c:pt>
                  <c:pt idx="21">
                    <c:v>1</c:v>
                  </c:pt>
                  <c:pt idx="22">
                    <c:v>1.1000000000000005</c:v>
                  </c:pt>
                  <c:pt idx="23">
                    <c:v>1.1000000000000005</c:v>
                  </c:pt>
                  <c:pt idx="24">
                    <c:v>1</c:v>
                  </c:pt>
                </c:numCache>
              </c:numRef>
            </c:plus>
            <c:minus>
              <c:numRef>
                <c:f>'interactive chart '!$P$65:$P$89</c:f>
                <c:numCache>
                  <c:formatCode>General</c:formatCode>
                  <c:ptCount val="25"/>
                  <c:pt idx="0">
                    <c:v>1.2000000000000002</c:v>
                  </c:pt>
                  <c:pt idx="1">
                    <c:v>1.2000000000000002</c:v>
                  </c:pt>
                  <c:pt idx="2">
                    <c:v>1.2000000000000011</c:v>
                  </c:pt>
                  <c:pt idx="3">
                    <c:v>1.1000000000000005</c:v>
                  </c:pt>
                  <c:pt idx="4">
                    <c:v>1.1999999999999993</c:v>
                  </c:pt>
                  <c:pt idx="5">
                    <c:v>1.1999999999999993</c:v>
                  </c:pt>
                  <c:pt idx="6">
                    <c:v>1.1000000000000005</c:v>
                  </c:pt>
                  <c:pt idx="7">
                    <c:v>1.0999999999999996</c:v>
                  </c:pt>
                  <c:pt idx="8">
                    <c:v>1</c:v>
                  </c:pt>
                  <c:pt idx="9">
                    <c:v>1.1000000000000005</c:v>
                  </c:pt>
                  <c:pt idx="10">
                    <c:v>1.0999999999999996</c:v>
                  </c:pt>
                  <c:pt idx="11">
                    <c:v>1.1000000000000005</c:v>
                  </c:pt>
                  <c:pt idx="12">
                    <c:v>0.89999999999999947</c:v>
                  </c:pt>
                  <c:pt idx="13">
                    <c:v>0.90000000000000036</c:v>
                  </c:pt>
                  <c:pt idx="14">
                    <c:v>1</c:v>
                  </c:pt>
                  <c:pt idx="15">
                    <c:v>1.1000000000000005</c:v>
                  </c:pt>
                  <c:pt idx="16">
                    <c:v>1</c:v>
                  </c:pt>
                  <c:pt idx="17">
                    <c:v>1</c:v>
                  </c:pt>
                  <c:pt idx="18">
                    <c:v>1</c:v>
                  </c:pt>
                  <c:pt idx="19">
                    <c:v>1.0999999999999996</c:v>
                  </c:pt>
                  <c:pt idx="20">
                    <c:v>0.90000000000000036</c:v>
                  </c:pt>
                  <c:pt idx="21">
                    <c:v>1</c:v>
                  </c:pt>
                  <c:pt idx="22">
                    <c:v>1.1000000000000005</c:v>
                  </c:pt>
                  <c:pt idx="23">
                    <c:v>1.1000000000000005</c:v>
                  </c:pt>
                  <c:pt idx="24">
                    <c:v>1</c:v>
                  </c:pt>
                </c:numCache>
              </c:numRef>
            </c:minus>
            <c:spPr>
              <a:noFill/>
              <a:ln w="22225" cap="flat" cmpd="sng" algn="ctr">
                <a:solidFill>
                  <a:srgbClr val="93A7CC"/>
                </a:solidFill>
                <a:round/>
              </a:ln>
              <a:effectLst/>
            </c:spPr>
          </c:errBars>
          <c:cat>
            <c:numRef>
              <c:f>'interactive chart '!$G$65:$G$89</c:f>
              <c:numCache>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'interactive chart '!$M$65:$M$89</c:f>
              <c:numCache>
                <c:formatCode>0.0</c:formatCode>
                <c:ptCount val="25"/>
                <c:pt idx="0">
                  <c:v>8.9</c:v>
                </c:pt>
                <c:pt idx="1">
                  <c:v>9</c:v>
                </c:pt>
                <c:pt idx="2">
                  <c:v>8.8000000000000007</c:v>
                </c:pt>
                <c:pt idx="3">
                  <c:v>8.4</c:v>
                </c:pt>
                <c:pt idx="4">
                  <c:v>8.6999999999999993</c:v>
                </c:pt>
                <c:pt idx="5">
                  <c:v>8.6999999999999993</c:v>
                </c:pt>
                <c:pt idx="6">
                  <c:v>7.9</c:v>
                </c:pt>
                <c:pt idx="7">
                  <c:v>8.5</c:v>
                </c:pt>
                <c:pt idx="8">
                  <c:v>7.5</c:v>
                </c:pt>
                <c:pt idx="9">
                  <c:v>7.7</c:v>
                </c:pt>
                <c:pt idx="10">
                  <c:v>8.1999999999999993</c:v>
                </c:pt>
                <c:pt idx="11">
                  <c:v>8.4</c:v>
                </c:pt>
                <c:pt idx="12">
                  <c:v>6.3</c:v>
                </c:pt>
                <c:pt idx="13">
                  <c:v>6.4</c:v>
                </c:pt>
                <c:pt idx="14">
                  <c:v>6.5</c:v>
                </c:pt>
                <c:pt idx="15">
                  <c:v>7.7</c:v>
                </c:pt>
                <c:pt idx="16">
                  <c:v>7.6</c:v>
                </c:pt>
                <c:pt idx="17">
                  <c:v>7</c:v>
                </c:pt>
                <c:pt idx="18">
                  <c:v>6</c:v>
                </c:pt>
                <c:pt idx="19">
                  <c:v>7.5</c:v>
                </c:pt>
                <c:pt idx="20">
                  <c:v>6.5</c:v>
                </c:pt>
                <c:pt idx="21">
                  <c:v>7.4</c:v>
                </c:pt>
                <c:pt idx="22">
                  <c:v>8.4</c:v>
                </c:pt>
                <c:pt idx="23">
                  <c:v>7.7</c:v>
                </c:pt>
                <c:pt idx="24">
                  <c:v>7.6</c:v>
                </c:pt>
              </c:numCache>
            </c:numRef>
          </c:val>
          <c:smooth val="0"/>
          <c:extLst>
            <c:ext xmlns:c16="http://schemas.microsoft.com/office/drawing/2014/chart" uri="{C3380CC4-5D6E-409C-BE32-E72D297353CC}">
              <c16:uniqueId val="{00000001-5C90-49A5-BA2A-6B64AADF4FED}"/>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6608"/>
        <c:crosses val="autoZero"/>
        <c:auto val="1"/>
        <c:lblAlgn val="ctr"/>
        <c:lblOffset val="100"/>
        <c:noMultiLvlLbl val="0"/>
      </c:catAx>
      <c:valAx>
        <c:axId val="550136608"/>
        <c:scaling>
          <c:orientation val="minMax"/>
          <c:min val="0"/>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2344"/>
        <c:crosses val="autoZero"/>
        <c:crossBetween val="between"/>
      </c:valAx>
      <c:spPr>
        <a:noFill/>
        <a:ln>
          <a:noFill/>
        </a:ln>
        <a:effectLst/>
      </c:spPr>
    </c:plotArea>
    <c:legend>
      <c:legendPos val="b"/>
      <c:layout>
        <c:manualLayout>
          <c:xMode val="edge"/>
          <c:yMode val="edge"/>
          <c:x val="0.31007525696803079"/>
          <c:y val="0.90472451106983232"/>
          <c:w val="0.38151634993345085"/>
          <c:h val="7.70174295588937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1169615</xdr:colOff>
      <xdr:row>2</xdr:row>
      <xdr:rowOff>166966</xdr:rowOff>
    </xdr:from>
    <xdr:to>
      <xdr:col>12</xdr:col>
      <xdr:colOff>280148</xdr:colOff>
      <xdr:row>29</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1180538</xdr:colOff>
      <xdr:row>30</xdr:row>
      <xdr:rowOff>22972</xdr:rowOff>
    </xdr:from>
    <xdr:to>
      <xdr:col>12</xdr:col>
      <xdr:colOff>302558</xdr:colOff>
      <xdr:row>56</xdr:row>
      <xdr:rowOff>33618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0.09302</cdr:x>
      <cdr:y>0.10321</cdr:y>
    </cdr:from>
    <cdr:to>
      <cdr:x>0.9289</cdr:x>
      <cdr:y>0.17761</cdr:y>
    </cdr:to>
    <cdr:sp macro="" textlink="'interactive chart '!$C$2">
      <cdr:nvSpPr>
        <cdr:cNvPr id="2" name="TextBox 1"/>
        <cdr:cNvSpPr txBox="1"/>
      </cdr:nvSpPr>
      <cdr:spPr>
        <a:xfrm xmlns:a="http://schemas.openxmlformats.org/drawingml/2006/main">
          <a:off x="590550" y="515120"/>
          <a:ext cx="5306512" cy="371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1593B10-D1CB-43FA-A134-EA0F90C5C054}" type="TxLink">
            <a:rPr lang="en-US" sz="1200" b="1" i="0" u="none" strike="noStrike">
              <a:solidFill>
                <a:srgbClr val="000000"/>
              </a:solidFill>
              <a:latin typeface="Calibri"/>
              <a:cs typeface="Calibri"/>
            </a:rPr>
            <a:pPr algn="ctr"/>
            <a:t>Accidents (E800-E869, E880-E929 / V01-X59, Y85-Y86) Old Def</a:t>
          </a:fld>
          <a:endParaRPr lang="en-GB" sz="1200"/>
        </a:p>
      </cdr:txBody>
    </cdr:sp>
  </cdr:relSizeAnchor>
</c:userShapes>
</file>

<file path=xl/drawings/drawing3.xml><?xml version="1.0" encoding="utf-8"?>
<c:userShapes xmlns:c="http://schemas.openxmlformats.org/drawingml/2006/chart">
  <cdr:relSizeAnchor xmlns:cdr="http://schemas.openxmlformats.org/drawingml/2006/chartDrawing">
    <cdr:from>
      <cdr:x>0.11386</cdr:x>
      <cdr:y>0.12263</cdr:y>
    </cdr:from>
    <cdr:to>
      <cdr:x>0.94912</cdr:x>
      <cdr:y>0.19675</cdr:y>
    </cdr:to>
    <cdr:sp macro="" textlink="'interactive chart '!$C$2">
      <cdr:nvSpPr>
        <cdr:cNvPr id="3" name="TextBox 1"/>
        <cdr:cNvSpPr txBox="1"/>
      </cdr:nvSpPr>
      <cdr:spPr>
        <a:xfrm xmlns:a="http://schemas.openxmlformats.org/drawingml/2006/main">
          <a:off x="699999" y="468533"/>
          <a:ext cx="5135268" cy="283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1886182-4A31-43CF-9648-2A55B4A813C3}" type="TxLink">
            <a:rPr lang="en-US" sz="1200" b="1" i="0" u="none" strike="noStrike">
              <a:solidFill>
                <a:srgbClr val="000000"/>
              </a:solidFill>
              <a:latin typeface="Calibri"/>
              <a:cs typeface="Calibri"/>
            </a:rPr>
            <a:pPr algn="ctr"/>
            <a:t>Accidents (E800-E869, E880-E929 / V01-X59, Y85-Y86) Old Def</a:t>
          </a:fld>
          <a:endParaRPr lang="en-GB" sz="12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67"/>
  <sheetViews>
    <sheetView tabSelected="1" zoomScaleNormal="100" workbookViewId="0">
      <selection sqref="A1:M1"/>
    </sheetView>
  </sheetViews>
  <sheetFormatPr defaultRowHeight="14.25" x14ac:dyDescent="0.2"/>
  <cols>
    <col min="1" max="1" width="21.85546875" style="42" customWidth="1"/>
    <col min="2" max="43" width="9.140625" style="42"/>
    <col min="44" max="44" width="22.140625" style="42" bestFit="1" customWidth="1"/>
    <col min="45" max="16384" width="9.140625" style="42"/>
  </cols>
  <sheetData>
    <row r="1" spans="1:44" ht="18" customHeight="1" x14ac:dyDescent="0.25">
      <c r="A1" s="105" t="s">
        <v>69</v>
      </c>
      <c r="B1" s="105"/>
      <c r="C1" s="105"/>
      <c r="D1" s="105"/>
      <c r="E1" s="105"/>
      <c r="F1" s="105"/>
      <c r="G1" s="105"/>
      <c r="H1" s="105"/>
      <c r="I1" s="105"/>
      <c r="J1" s="105"/>
      <c r="K1" s="105"/>
      <c r="L1" s="105"/>
      <c r="M1" s="105"/>
      <c r="AQ1" s="52"/>
    </row>
    <row r="2" spans="1:44" ht="15" customHeight="1" x14ac:dyDescent="0.25">
      <c r="A2" s="43"/>
      <c r="AQ2" s="52"/>
    </row>
    <row r="3" spans="1:44" x14ac:dyDescent="0.2">
      <c r="A3" s="106" t="s">
        <v>59</v>
      </c>
      <c r="B3" s="106"/>
      <c r="C3" s="106"/>
      <c r="D3" s="106"/>
      <c r="E3" s="106"/>
      <c r="F3" s="106"/>
      <c r="G3" s="106"/>
      <c r="H3" s="106"/>
      <c r="I3" s="106"/>
      <c r="J3" s="106"/>
      <c r="K3" s="106"/>
      <c r="L3" s="106"/>
      <c r="M3" s="45"/>
      <c r="N3" s="45"/>
      <c r="O3" s="45"/>
      <c r="P3" s="45"/>
      <c r="Q3" s="45"/>
      <c r="R3" s="45"/>
      <c r="S3" s="45"/>
      <c r="AR3" s="55" t="s">
        <v>59</v>
      </c>
    </row>
    <row r="4" spans="1:44" x14ac:dyDescent="0.2">
      <c r="AQ4" s="53"/>
    </row>
    <row r="5" spans="1:44" x14ac:dyDescent="0.2">
      <c r="A5" s="22"/>
      <c r="B5" s="88" t="s">
        <v>0</v>
      </c>
      <c r="C5" s="89"/>
      <c r="D5" s="89"/>
      <c r="E5" s="89"/>
      <c r="F5" s="89"/>
      <c r="G5" s="89"/>
      <c r="H5" s="89"/>
      <c r="I5" s="89"/>
      <c r="J5" s="89"/>
      <c r="K5" s="89"/>
      <c r="L5" s="89"/>
      <c r="M5" s="89"/>
      <c r="N5" s="89"/>
      <c r="O5" s="89"/>
      <c r="P5" s="89"/>
      <c r="Q5" s="89"/>
      <c r="R5" s="89"/>
      <c r="S5" s="89"/>
      <c r="T5" s="89"/>
      <c r="U5" s="89"/>
      <c r="V5" s="89"/>
      <c r="W5" s="89" t="s">
        <v>0</v>
      </c>
      <c r="X5" s="89"/>
      <c r="Y5" s="89"/>
      <c r="Z5" s="89"/>
      <c r="AA5" s="89"/>
      <c r="AB5" s="89"/>
      <c r="AC5" s="89"/>
      <c r="AD5" s="89"/>
      <c r="AE5" s="89"/>
      <c r="AF5" s="89"/>
      <c r="AG5" s="89"/>
      <c r="AH5" s="89"/>
      <c r="AI5" s="89"/>
      <c r="AJ5" s="89"/>
      <c r="AK5" s="89"/>
      <c r="AL5" s="89"/>
      <c r="AM5" s="89"/>
      <c r="AN5" s="89"/>
      <c r="AO5" s="89"/>
      <c r="AP5" s="89"/>
      <c r="AQ5" s="90"/>
      <c r="AR5" s="22"/>
    </row>
    <row r="6" spans="1:44" x14ac:dyDescent="0.2">
      <c r="A6" s="107"/>
      <c r="B6" s="80" t="s">
        <v>2</v>
      </c>
      <c r="C6" s="81"/>
      <c r="D6" s="81"/>
      <c r="E6" s="81" t="s">
        <v>3</v>
      </c>
      <c r="F6" s="81"/>
      <c r="G6" s="81"/>
      <c r="H6" s="78" t="s">
        <v>4</v>
      </c>
      <c r="I6" s="78"/>
      <c r="J6" s="78"/>
      <c r="K6" s="81" t="s">
        <v>5</v>
      </c>
      <c r="L6" s="81"/>
      <c r="M6" s="81"/>
      <c r="N6" s="81" t="s">
        <v>6</v>
      </c>
      <c r="O6" s="81"/>
      <c r="P6" s="81"/>
      <c r="Q6" s="78" t="s">
        <v>7</v>
      </c>
      <c r="R6" s="78"/>
      <c r="S6" s="78"/>
      <c r="T6" s="81" t="s">
        <v>8</v>
      </c>
      <c r="U6" s="81"/>
      <c r="V6" s="81"/>
      <c r="W6" s="81" t="s">
        <v>76</v>
      </c>
      <c r="X6" s="81"/>
      <c r="Y6" s="81"/>
      <c r="Z6" s="81" t="s">
        <v>77</v>
      </c>
      <c r="AA6" s="81"/>
      <c r="AB6" s="81"/>
      <c r="AC6" s="78" t="s">
        <v>78</v>
      </c>
      <c r="AD6" s="78"/>
      <c r="AE6" s="78"/>
      <c r="AF6" s="78" t="s">
        <v>79</v>
      </c>
      <c r="AG6" s="78"/>
      <c r="AH6" s="78"/>
      <c r="AI6" s="81" t="s">
        <v>80</v>
      </c>
      <c r="AJ6" s="81"/>
      <c r="AK6" s="81"/>
      <c r="AL6" s="78" t="s">
        <v>81</v>
      </c>
      <c r="AM6" s="78"/>
      <c r="AN6" s="78"/>
      <c r="AO6" s="78" t="s">
        <v>82</v>
      </c>
      <c r="AP6" s="78"/>
      <c r="AQ6" s="79"/>
      <c r="AR6" s="107"/>
    </row>
    <row r="7" spans="1:44" x14ac:dyDescent="0.2">
      <c r="A7" s="107"/>
      <c r="B7" s="80"/>
      <c r="C7" s="81"/>
      <c r="D7" s="81"/>
      <c r="E7" s="81"/>
      <c r="F7" s="81"/>
      <c r="G7" s="81"/>
      <c r="H7" s="78"/>
      <c r="I7" s="78"/>
      <c r="J7" s="78"/>
      <c r="K7" s="81"/>
      <c r="L7" s="81"/>
      <c r="M7" s="81"/>
      <c r="N7" s="81"/>
      <c r="O7" s="81"/>
      <c r="P7" s="81"/>
      <c r="Q7" s="78"/>
      <c r="R7" s="78"/>
      <c r="S7" s="78"/>
      <c r="T7" s="81"/>
      <c r="U7" s="81"/>
      <c r="V7" s="81"/>
      <c r="W7" s="81"/>
      <c r="X7" s="81"/>
      <c r="Y7" s="81"/>
      <c r="Z7" s="81"/>
      <c r="AA7" s="81"/>
      <c r="AB7" s="81"/>
      <c r="AC7" s="78"/>
      <c r="AD7" s="78"/>
      <c r="AE7" s="78"/>
      <c r="AF7" s="78"/>
      <c r="AG7" s="78"/>
      <c r="AH7" s="78"/>
      <c r="AI7" s="81"/>
      <c r="AJ7" s="81"/>
      <c r="AK7" s="81"/>
      <c r="AL7" s="78"/>
      <c r="AM7" s="78"/>
      <c r="AN7" s="78"/>
      <c r="AO7" s="78"/>
      <c r="AP7" s="78"/>
      <c r="AQ7" s="79"/>
      <c r="AR7" s="107"/>
    </row>
    <row r="8" spans="1:44" x14ac:dyDescent="0.2">
      <c r="A8" s="107"/>
      <c r="B8" s="80"/>
      <c r="C8" s="81"/>
      <c r="D8" s="81"/>
      <c r="E8" s="81"/>
      <c r="F8" s="81"/>
      <c r="G8" s="81"/>
      <c r="H8" s="78"/>
      <c r="I8" s="78"/>
      <c r="J8" s="78"/>
      <c r="K8" s="81"/>
      <c r="L8" s="81"/>
      <c r="M8" s="81"/>
      <c r="N8" s="81"/>
      <c r="O8" s="81"/>
      <c r="P8" s="81"/>
      <c r="Q8" s="78"/>
      <c r="R8" s="78"/>
      <c r="S8" s="78"/>
      <c r="T8" s="81"/>
      <c r="U8" s="81"/>
      <c r="V8" s="81"/>
      <c r="W8" s="81"/>
      <c r="X8" s="81"/>
      <c r="Y8" s="81"/>
      <c r="Z8" s="81"/>
      <c r="AA8" s="81"/>
      <c r="AB8" s="81"/>
      <c r="AC8" s="78"/>
      <c r="AD8" s="78"/>
      <c r="AE8" s="78"/>
      <c r="AF8" s="78"/>
      <c r="AG8" s="78"/>
      <c r="AH8" s="78"/>
      <c r="AI8" s="81"/>
      <c r="AJ8" s="81"/>
      <c r="AK8" s="81"/>
      <c r="AL8" s="78"/>
      <c r="AM8" s="78"/>
      <c r="AN8" s="78"/>
      <c r="AO8" s="78"/>
      <c r="AP8" s="78"/>
      <c r="AQ8" s="79"/>
      <c r="AR8" s="107"/>
    </row>
    <row r="9" spans="1:44" ht="15" customHeight="1" x14ac:dyDescent="0.2">
      <c r="A9" s="108" t="s">
        <v>1</v>
      </c>
      <c r="B9" s="80" t="s">
        <v>9</v>
      </c>
      <c r="C9" s="81" t="s">
        <v>10</v>
      </c>
      <c r="D9" s="81" t="s">
        <v>11</v>
      </c>
      <c r="E9" s="80" t="s">
        <v>9</v>
      </c>
      <c r="F9" s="81" t="s">
        <v>10</v>
      </c>
      <c r="G9" s="81" t="s">
        <v>11</v>
      </c>
      <c r="H9" s="80" t="s">
        <v>9</v>
      </c>
      <c r="I9" s="81" t="s">
        <v>10</v>
      </c>
      <c r="J9" s="81" t="s">
        <v>11</v>
      </c>
      <c r="K9" s="80" t="s">
        <v>9</v>
      </c>
      <c r="L9" s="81" t="s">
        <v>10</v>
      </c>
      <c r="M9" s="81" t="s">
        <v>11</v>
      </c>
      <c r="N9" s="80" t="s">
        <v>9</v>
      </c>
      <c r="O9" s="81" t="s">
        <v>10</v>
      </c>
      <c r="P9" s="81" t="s">
        <v>11</v>
      </c>
      <c r="Q9" s="80" t="s">
        <v>9</v>
      </c>
      <c r="R9" s="81" t="s">
        <v>10</v>
      </c>
      <c r="S9" s="81" t="s">
        <v>11</v>
      </c>
      <c r="T9" s="80" t="s">
        <v>9</v>
      </c>
      <c r="U9" s="81" t="s">
        <v>10</v>
      </c>
      <c r="V9" s="81" t="s">
        <v>11</v>
      </c>
      <c r="W9" s="80" t="s">
        <v>9</v>
      </c>
      <c r="X9" s="81" t="s">
        <v>10</v>
      </c>
      <c r="Y9" s="81" t="s">
        <v>11</v>
      </c>
      <c r="Z9" s="80" t="s">
        <v>9</v>
      </c>
      <c r="AA9" s="81" t="s">
        <v>10</v>
      </c>
      <c r="AB9" s="81" t="s">
        <v>11</v>
      </c>
      <c r="AC9" s="80" t="s">
        <v>9</v>
      </c>
      <c r="AD9" s="81" t="s">
        <v>10</v>
      </c>
      <c r="AE9" s="81" t="s">
        <v>11</v>
      </c>
      <c r="AF9" s="80" t="s">
        <v>9</v>
      </c>
      <c r="AG9" s="81" t="s">
        <v>10</v>
      </c>
      <c r="AH9" s="81" t="s">
        <v>11</v>
      </c>
      <c r="AI9" s="80" t="s">
        <v>9</v>
      </c>
      <c r="AJ9" s="81" t="s">
        <v>10</v>
      </c>
      <c r="AK9" s="81" t="s">
        <v>11</v>
      </c>
      <c r="AL9" s="80" t="s">
        <v>9</v>
      </c>
      <c r="AM9" s="81" t="s">
        <v>10</v>
      </c>
      <c r="AN9" s="81" t="s">
        <v>11</v>
      </c>
      <c r="AO9" s="80" t="s">
        <v>9</v>
      </c>
      <c r="AP9" s="81" t="s">
        <v>10</v>
      </c>
      <c r="AQ9" s="81" t="s">
        <v>11</v>
      </c>
      <c r="AR9" s="107"/>
    </row>
    <row r="10" spans="1:44" x14ac:dyDescent="0.2">
      <c r="A10" s="109"/>
      <c r="B10" s="110"/>
      <c r="C10" s="111"/>
      <c r="D10" s="111"/>
      <c r="E10" s="110"/>
      <c r="F10" s="111"/>
      <c r="G10" s="111"/>
      <c r="H10" s="110"/>
      <c r="I10" s="111"/>
      <c r="J10" s="111"/>
      <c r="K10" s="110"/>
      <c r="L10" s="111"/>
      <c r="M10" s="111"/>
      <c r="N10" s="110"/>
      <c r="O10" s="111"/>
      <c r="P10" s="111"/>
      <c r="Q10" s="110"/>
      <c r="R10" s="111"/>
      <c r="S10" s="111"/>
      <c r="T10" s="110"/>
      <c r="U10" s="111"/>
      <c r="V10" s="111"/>
      <c r="W10" s="110"/>
      <c r="X10" s="111"/>
      <c r="Y10" s="111"/>
      <c r="Z10" s="110"/>
      <c r="AA10" s="111"/>
      <c r="AB10" s="111"/>
      <c r="AC10" s="110"/>
      <c r="AD10" s="111"/>
      <c r="AE10" s="111"/>
      <c r="AF10" s="110"/>
      <c r="AG10" s="111"/>
      <c r="AH10" s="111"/>
      <c r="AI10" s="110"/>
      <c r="AJ10" s="111"/>
      <c r="AK10" s="111"/>
      <c r="AL10" s="110"/>
      <c r="AM10" s="111"/>
      <c r="AN10" s="111"/>
      <c r="AO10" s="110"/>
      <c r="AP10" s="111"/>
      <c r="AQ10" s="111"/>
      <c r="AR10" s="23" t="s">
        <v>1</v>
      </c>
    </row>
    <row r="11" spans="1:44" x14ac:dyDescent="0.2">
      <c r="A11" s="50">
        <v>1994</v>
      </c>
      <c r="B11" s="24">
        <v>686.4</v>
      </c>
      <c r="C11" s="25">
        <v>678.7</v>
      </c>
      <c r="D11" s="26">
        <v>694</v>
      </c>
      <c r="E11" s="25">
        <v>231.4</v>
      </c>
      <c r="F11" s="25">
        <v>226.9</v>
      </c>
      <c r="G11" s="25">
        <v>235.9</v>
      </c>
      <c r="H11" s="24">
        <v>278.10000000000002</v>
      </c>
      <c r="I11" s="25">
        <v>273.2</v>
      </c>
      <c r="J11" s="26">
        <v>283</v>
      </c>
      <c r="K11" s="25">
        <v>183.9</v>
      </c>
      <c r="L11" s="25">
        <v>179.8</v>
      </c>
      <c r="M11" s="25">
        <v>187.9</v>
      </c>
      <c r="N11" s="24">
        <v>56.7</v>
      </c>
      <c r="O11" s="25">
        <v>54.5</v>
      </c>
      <c r="P11" s="26">
        <v>58.9</v>
      </c>
      <c r="Q11" s="25">
        <v>55.3</v>
      </c>
      <c r="R11" s="25">
        <v>53.1</v>
      </c>
      <c r="S11" s="25">
        <v>57.5</v>
      </c>
      <c r="T11" s="75">
        <v>27.2</v>
      </c>
      <c r="U11" s="76">
        <v>25.7</v>
      </c>
      <c r="V11" s="77">
        <v>28.8</v>
      </c>
      <c r="W11" s="75">
        <v>16.7</v>
      </c>
      <c r="X11" s="76">
        <v>15.5</v>
      </c>
      <c r="Y11" s="77">
        <v>17.899999999999999</v>
      </c>
      <c r="Z11" s="25">
        <v>12.9</v>
      </c>
      <c r="AA11" s="25">
        <v>11.9</v>
      </c>
      <c r="AB11" s="26">
        <v>14</v>
      </c>
      <c r="AC11" s="25">
        <v>17.600000000000001</v>
      </c>
      <c r="AD11" s="25">
        <v>16.399999999999999</v>
      </c>
      <c r="AE11" s="25">
        <v>18.8</v>
      </c>
      <c r="AF11" s="24"/>
      <c r="AG11" s="25"/>
      <c r="AH11" s="26"/>
      <c r="AI11" s="25">
        <v>16.600000000000001</v>
      </c>
      <c r="AJ11" s="25">
        <v>15.5</v>
      </c>
      <c r="AK11" s="25">
        <v>17.8</v>
      </c>
      <c r="AL11" s="24"/>
      <c r="AM11" s="25"/>
      <c r="AN11" s="26"/>
      <c r="AO11" s="24">
        <v>1.6</v>
      </c>
      <c r="AP11" s="27">
        <v>1.2</v>
      </c>
      <c r="AQ11" s="28">
        <v>2</v>
      </c>
      <c r="AR11" s="73">
        <v>1994</v>
      </c>
    </row>
    <row r="12" spans="1:44" x14ac:dyDescent="0.2">
      <c r="A12" s="50">
        <v>1995</v>
      </c>
      <c r="B12" s="24">
        <v>682.2</v>
      </c>
      <c r="C12" s="25">
        <v>674.6</v>
      </c>
      <c r="D12" s="26">
        <v>689.8</v>
      </c>
      <c r="E12" s="25">
        <v>228.6</v>
      </c>
      <c r="F12" s="25">
        <v>224.2</v>
      </c>
      <c r="G12" s="25">
        <v>233.1</v>
      </c>
      <c r="H12" s="24">
        <v>267.5</v>
      </c>
      <c r="I12" s="25">
        <v>262.7</v>
      </c>
      <c r="J12" s="26">
        <v>272.39999999999998</v>
      </c>
      <c r="K12" s="25">
        <v>176</v>
      </c>
      <c r="L12" s="25">
        <v>172</v>
      </c>
      <c r="M12" s="25">
        <v>179.9</v>
      </c>
      <c r="N12" s="24">
        <v>54.1</v>
      </c>
      <c r="O12" s="25">
        <v>51.9</v>
      </c>
      <c r="P12" s="26">
        <v>56.3</v>
      </c>
      <c r="Q12" s="25">
        <v>60.1</v>
      </c>
      <c r="R12" s="25">
        <v>57.8</v>
      </c>
      <c r="S12" s="25">
        <v>62.4</v>
      </c>
      <c r="T12" s="24">
        <v>30</v>
      </c>
      <c r="U12" s="25">
        <v>28.4</v>
      </c>
      <c r="V12" s="26">
        <v>31.7</v>
      </c>
      <c r="W12" s="24">
        <v>18.7</v>
      </c>
      <c r="X12" s="25">
        <v>17.5</v>
      </c>
      <c r="Y12" s="26">
        <v>20</v>
      </c>
      <c r="Z12" s="25">
        <v>14.6</v>
      </c>
      <c r="AA12" s="25">
        <v>13.5</v>
      </c>
      <c r="AB12" s="26">
        <v>15.8</v>
      </c>
      <c r="AC12" s="25">
        <v>17.100000000000001</v>
      </c>
      <c r="AD12" s="25">
        <v>15.9</v>
      </c>
      <c r="AE12" s="25">
        <v>18.2</v>
      </c>
      <c r="AF12" s="24"/>
      <c r="AG12" s="25"/>
      <c r="AH12" s="26"/>
      <c r="AI12" s="25">
        <v>16.7</v>
      </c>
      <c r="AJ12" s="25">
        <v>15.6</v>
      </c>
      <c r="AK12" s="25">
        <v>17.8</v>
      </c>
      <c r="AL12" s="24"/>
      <c r="AM12" s="25"/>
      <c r="AN12" s="26"/>
      <c r="AO12" s="24">
        <v>2.1</v>
      </c>
      <c r="AP12" s="27">
        <v>1.6</v>
      </c>
      <c r="AQ12" s="28">
        <v>2.5</v>
      </c>
      <c r="AR12" s="73">
        <v>1995</v>
      </c>
    </row>
    <row r="13" spans="1:44" x14ac:dyDescent="0.2">
      <c r="A13" s="50">
        <v>1996</v>
      </c>
      <c r="B13" s="24">
        <v>677.4</v>
      </c>
      <c r="C13" s="25">
        <v>669.8</v>
      </c>
      <c r="D13" s="26">
        <v>685</v>
      </c>
      <c r="E13" s="25">
        <v>225</v>
      </c>
      <c r="F13" s="25">
        <v>220.5</v>
      </c>
      <c r="G13" s="25">
        <v>229.4</v>
      </c>
      <c r="H13" s="24">
        <v>256.7</v>
      </c>
      <c r="I13" s="25">
        <v>251.9</v>
      </c>
      <c r="J13" s="26">
        <v>261.39999999999998</v>
      </c>
      <c r="K13" s="25">
        <v>166.7</v>
      </c>
      <c r="L13" s="25">
        <v>162.80000000000001</v>
      </c>
      <c r="M13" s="25">
        <v>170.5</v>
      </c>
      <c r="N13" s="24">
        <v>46.9</v>
      </c>
      <c r="O13" s="25">
        <v>44.9</v>
      </c>
      <c r="P13" s="26">
        <v>49</v>
      </c>
      <c r="Q13" s="25">
        <v>61</v>
      </c>
      <c r="R13" s="25">
        <v>58.7</v>
      </c>
      <c r="S13" s="25">
        <v>63.4</v>
      </c>
      <c r="T13" s="24">
        <v>29.1</v>
      </c>
      <c r="U13" s="25">
        <v>27.5</v>
      </c>
      <c r="V13" s="26">
        <v>30.7</v>
      </c>
      <c r="W13" s="24">
        <v>22.4</v>
      </c>
      <c r="X13" s="25">
        <v>21</v>
      </c>
      <c r="Y13" s="26">
        <v>23.7</v>
      </c>
      <c r="Z13" s="25">
        <v>18.100000000000001</v>
      </c>
      <c r="AA13" s="25">
        <v>16.8</v>
      </c>
      <c r="AB13" s="26">
        <v>19.3</v>
      </c>
      <c r="AC13" s="25">
        <v>16.7</v>
      </c>
      <c r="AD13" s="25">
        <v>15.6</v>
      </c>
      <c r="AE13" s="25">
        <v>17.899999999999999</v>
      </c>
      <c r="AF13" s="24"/>
      <c r="AG13" s="25"/>
      <c r="AH13" s="26"/>
      <c r="AI13" s="25">
        <v>16.600000000000001</v>
      </c>
      <c r="AJ13" s="25">
        <v>15.5</v>
      </c>
      <c r="AK13" s="25">
        <v>17.7</v>
      </c>
      <c r="AL13" s="24"/>
      <c r="AM13" s="25"/>
      <c r="AN13" s="26"/>
      <c r="AO13" s="24">
        <v>2</v>
      </c>
      <c r="AP13" s="27">
        <v>1.5</v>
      </c>
      <c r="AQ13" s="28">
        <v>2.4</v>
      </c>
      <c r="AR13" s="73">
        <v>1996</v>
      </c>
    </row>
    <row r="14" spans="1:44" x14ac:dyDescent="0.2">
      <c r="A14" s="50">
        <v>1997</v>
      </c>
      <c r="B14" s="24">
        <v>651.9</v>
      </c>
      <c r="C14" s="25">
        <v>644.4</v>
      </c>
      <c r="D14" s="26">
        <v>659.4</v>
      </c>
      <c r="E14" s="25">
        <v>216.4</v>
      </c>
      <c r="F14" s="25">
        <v>212.1</v>
      </c>
      <c r="G14" s="25">
        <v>220.8</v>
      </c>
      <c r="H14" s="24">
        <v>245.9</v>
      </c>
      <c r="I14" s="25">
        <v>241.2</v>
      </c>
      <c r="J14" s="26">
        <v>250.6</v>
      </c>
      <c r="K14" s="25">
        <v>157.19999999999999</v>
      </c>
      <c r="L14" s="25">
        <v>153.5</v>
      </c>
      <c r="M14" s="25">
        <v>161</v>
      </c>
      <c r="N14" s="24">
        <v>46.5</v>
      </c>
      <c r="O14" s="25">
        <v>44.5</v>
      </c>
      <c r="P14" s="26">
        <v>48.6</v>
      </c>
      <c r="Q14" s="25">
        <v>59.6</v>
      </c>
      <c r="R14" s="25">
        <v>57.3</v>
      </c>
      <c r="S14" s="25">
        <v>61.9</v>
      </c>
      <c r="T14" s="24">
        <v>29.4</v>
      </c>
      <c r="U14" s="25">
        <v>27.8</v>
      </c>
      <c r="V14" s="26">
        <v>31</v>
      </c>
      <c r="W14" s="24">
        <v>23.8</v>
      </c>
      <c r="X14" s="25">
        <v>22.3</v>
      </c>
      <c r="Y14" s="26">
        <v>25.2</v>
      </c>
      <c r="Z14" s="25">
        <v>19.7</v>
      </c>
      <c r="AA14" s="25">
        <v>18.399999999999999</v>
      </c>
      <c r="AB14" s="26">
        <v>21</v>
      </c>
      <c r="AC14" s="25">
        <v>15.6</v>
      </c>
      <c r="AD14" s="25">
        <v>14.5</v>
      </c>
      <c r="AE14" s="25">
        <v>16.7</v>
      </c>
      <c r="AF14" s="24"/>
      <c r="AG14" s="25"/>
      <c r="AH14" s="26"/>
      <c r="AI14" s="25">
        <v>17.5</v>
      </c>
      <c r="AJ14" s="25">
        <v>16.3</v>
      </c>
      <c r="AK14" s="25">
        <v>18.600000000000001</v>
      </c>
      <c r="AL14" s="24"/>
      <c r="AM14" s="25"/>
      <c r="AN14" s="26"/>
      <c r="AO14" s="24">
        <v>2.2000000000000002</v>
      </c>
      <c r="AP14" s="27">
        <v>1.8</v>
      </c>
      <c r="AQ14" s="28">
        <v>2.7</v>
      </c>
      <c r="AR14" s="73">
        <v>1997</v>
      </c>
    </row>
    <row r="15" spans="1:44" x14ac:dyDescent="0.2">
      <c r="A15" s="50">
        <v>1998</v>
      </c>
      <c r="B15" s="24">
        <v>643.29999999999995</v>
      </c>
      <c r="C15" s="25">
        <v>635.79999999999995</v>
      </c>
      <c r="D15" s="26">
        <v>650.70000000000005</v>
      </c>
      <c r="E15" s="25">
        <v>213.4</v>
      </c>
      <c r="F15" s="25">
        <v>209.1</v>
      </c>
      <c r="G15" s="25">
        <v>217.8</v>
      </c>
      <c r="H15" s="24">
        <v>235.2</v>
      </c>
      <c r="I15" s="25">
        <v>230.6</v>
      </c>
      <c r="J15" s="26">
        <v>239.7</v>
      </c>
      <c r="K15" s="25">
        <v>150.5</v>
      </c>
      <c r="L15" s="25">
        <v>146.80000000000001</v>
      </c>
      <c r="M15" s="25">
        <v>154.1</v>
      </c>
      <c r="N15" s="24">
        <v>44.4</v>
      </c>
      <c r="O15" s="25">
        <v>42.4</v>
      </c>
      <c r="P15" s="26">
        <v>46.4</v>
      </c>
      <c r="Q15" s="25">
        <v>60.2</v>
      </c>
      <c r="R15" s="25">
        <v>57.9</v>
      </c>
      <c r="S15" s="25">
        <v>62.5</v>
      </c>
      <c r="T15" s="24">
        <v>30.1</v>
      </c>
      <c r="U15" s="25">
        <v>28.5</v>
      </c>
      <c r="V15" s="26">
        <v>31.8</v>
      </c>
      <c r="W15" s="24">
        <v>25.3</v>
      </c>
      <c r="X15" s="25">
        <v>23.8</v>
      </c>
      <c r="Y15" s="26">
        <v>26.8</v>
      </c>
      <c r="Z15" s="25">
        <v>20.8</v>
      </c>
      <c r="AA15" s="25">
        <v>19.5</v>
      </c>
      <c r="AB15" s="26">
        <v>22.1</v>
      </c>
      <c r="AC15" s="25">
        <v>16.100000000000001</v>
      </c>
      <c r="AD15" s="25">
        <v>15</v>
      </c>
      <c r="AE15" s="25">
        <v>17.2</v>
      </c>
      <c r="AF15" s="24"/>
      <c r="AG15" s="25"/>
      <c r="AH15" s="26"/>
      <c r="AI15" s="25">
        <v>17.7</v>
      </c>
      <c r="AJ15" s="25">
        <v>16.600000000000001</v>
      </c>
      <c r="AK15" s="25">
        <v>18.899999999999999</v>
      </c>
      <c r="AL15" s="24"/>
      <c r="AM15" s="25"/>
      <c r="AN15" s="26"/>
      <c r="AO15" s="24">
        <v>2.1</v>
      </c>
      <c r="AP15" s="27">
        <v>1.7</v>
      </c>
      <c r="AQ15" s="28">
        <v>2.6</v>
      </c>
      <c r="AR15" s="73">
        <v>1998</v>
      </c>
    </row>
    <row r="16" spans="1:44" x14ac:dyDescent="0.2">
      <c r="A16" s="50">
        <v>1999</v>
      </c>
      <c r="B16" s="24">
        <v>632.5</v>
      </c>
      <c r="C16" s="25">
        <v>625.1</v>
      </c>
      <c r="D16" s="26">
        <v>639.79999999999995</v>
      </c>
      <c r="E16" s="25">
        <v>209.8</v>
      </c>
      <c r="F16" s="25">
        <v>205.5</v>
      </c>
      <c r="G16" s="25">
        <v>214.1</v>
      </c>
      <c r="H16" s="24">
        <v>222.1</v>
      </c>
      <c r="I16" s="25">
        <v>217.7</v>
      </c>
      <c r="J16" s="26">
        <v>226.6</v>
      </c>
      <c r="K16" s="25">
        <v>142.5</v>
      </c>
      <c r="L16" s="25">
        <v>138.9</v>
      </c>
      <c r="M16" s="25">
        <v>146.1</v>
      </c>
      <c r="N16" s="24">
        <v>41.6</v>
      </c>
      <c r="O16" s="25">
        <v>39.700000000000003</v>
      </c>
      <c r="P16" s="26">
        <v>43.6</v>
      </c>
      <c r="Q16" s="25">
        <v>63.6</v>
      </c>
      <c r="R16" s="25">
        <v>61.2</v>
      </c>
      <c r="S16" s="25">
        <v>66</v>
      </c>
      <c r="T16" s="24">
        <v>31.9</v>
      </c>
      <c r="U16" s="25">
        <v>30.2</v>
      </c>
      <c r="V16" s="26">
        <v>33.6</v>
      </c>
      <c r="W16" s="24">
        <v>27.5</v>
      </c>
      <c r="X16" s="25">
        <v>26</v>
      </c>
      <c r="Y16" s="26">
        <v>29</v>
      </c>
      <c r="Z16" s="29">
        <v>22.9</v>
      </c>
      <c r="AA16" s="29">
        <v>21.5</v>
      </c>
      <c r="AB16" s="30">
        <v>24.3</v>
      </c>
      <c r="AC16" s="25">
        <v>15.6</v>
      </c>
      <c r="AD16" s="25">
        <v>14.4</v>
      </c>
      <c r="AE16" s="25">
        <v>16.7</v>
      </c>
      <c r="AF16" s="24"/>
      <c r="AG16" s="25"/>
      <c r="AH16" s="26"/>
      <c r="AI16" s="25">
        <v>17.5</v>
      </c>
      <c r="AJ16" s="25">
        <v>16.3</v>
      </c>
      <c r="AK16" s="25">
        <v>18.600000000000001</v>
      </c>
      <c r="AL16" s="24"/>
      <c r="AM16" s="25"/>
      <c r="AN16" s="26"/>
      <c r="AO16" s="24">
        <v>2.1</v>
      </c>
      <c r="AP16" s="27">
        <v>1.7</v>
      </c>
      <c r="AQ16" s="28">
        <v>2.6</v>
      </c>
      <c r="AR16" s="73">
        <v>1999</v>
      </c>
    </row>
    <row r="17" spans="1:44" x14ac:dyDescent="0.2">
      <c r="A17" s="50">
        <v>2000</v>
      </c>
      <c r="B17" s="24">
        <v>607.29999999999995</v>
      </c>
      <c r="C17" s="25">
        <v>600.1</v>
      </c>
      <c r="D17" s="26">
        <v>614.5</v>
      </c>
      <c r="E17" s="25">
        <v>206</v>
      </c>
      <c r="F17" s="25">
        <v>201.8</v>
      </c>
      <c r="G17" s="25">
        <v>210.3</v>
      </c>
      <c r="H17" s="24">
        <v>207.3</v>
      </c>
      <c r="I17" s="25">
        <v>203</v>
      </c>
      <c r="J17" s="26">
        <v>211.5</v>
      </c>
      <c r="K17" s="25">
        <v>129</v>
      </c>
      <c r="L17" s="25">
        <v>125.6</v>
      </c>
      <c r="M17" s="25">
        <v>132.30000000000001</v>
      </c>
      <c r="N17" s="24">
        <v>41.7</v>
      </c>
      <c r="O17" s="25">
        <v>39.799999999999997</v>
      </c>
      <c r="P17" s="26">
        <v>43.6</v>
      </c>
      <c r="Q17" s="25">
        <v>54.4</v>
      </c>
      <c r="R17" s="25">
        <v>52.2</v>
      </c>
      <c r="S17" s="25">
        <v>56.6</v>
      </c>
      <c r="T17" s="24">
        <v>31.2</v>
      </c>
      <c r="U17" s="25">
        <v>29.5</v>
      </c>
      <c r="V17" s="26">
        <v>32.799999999999997</v>
      </c>
      <c r="W17" s="24">
        <v>28.4</v>
      </c>
      <c r="X17" s="25">
        <v>26.9</v>
      </c>
      <c r="Y17" s="26">
        <v>30</v>
      </c>
      <c r="Z17" s="29">
        <v>25.6</v>
      </c>
      <c r="AA17" s="29">
        <v>24.2</v>
      </c>
      <c r="AB17" s="30">
        <v>27.1</v>
      </c>
      <c r="AC17" s="25">
        <v>15.2</v>
      </c>
      <c r="AD17" s="25">
        <v>14.1</v>
      </c>
      <c r="AE17" s="25">
        <v>16.3</v>
      </c>
      <c r="AF17" s="24"/>
      <c r="AG17" s="25"/>
      <c r="AH17" s="26"/>
      <c r="AI17" s="25">
        <v>17.600000000000001</v>
      </c>
      <c r="AJ17" s="25">
        <v>16.5</v>
      </c>
      <c r="AK17" s="25">
        <v>18.8</v>
      </c>
      <c r="AL17" s="24"/>
      <c r="AM17" s="25"/>
      <c r="AN17" s="26"/>
      <c r="AO17" s="24">
        <v>4.3</v>
      </c>
      <c r="AP17" s="27">
        <v>3.7</v>
      </c>
      <c r="AQ17" s="28">
        <v>5</v>
      </c>
      <c r="AR17" s="73">
        <v>2000</v>
      </c>
    </row>
    <row r="18" spans="1:44" x14ac:dyDescent="0.2">
      <c r="A18" s="50">
        <v>2001</v>
      </c>
      <c r="B18" s="24">
        <v>593.1</v>
      </c>
      <c r="C18" s="25">
        <v>586</v>
      </c>
      <c r="D18" s="26">
        <v>600.20000000000005</v>
      </c>
      <c r="E18" s="25">
        <v>207.3</v>
      </c>
      <c r="F18" s="25">
        <v>203.1</v>
      </c>
      <c r="G18" s="25">
        <v>211.6</v>
      </c>
      <c r="H18" s="24">
        <v>191.4</v>
      </c>
      <c r="I18" s="25">
        <v>187.3</v>
      </c>
      <c r="J18" s="26">
        <v>195.5</v>
      </c>
      <c r="K18" s="25">
        <v>118.5</v>
      </c>
      <c r="L18" s="25">
        <v>115.3</v>
      </c>
      <c r="M18" s="51">
        <v>121.8</v>
      </c>
      <c r="N18" s="24">
        <v>38.9</v>
      </c>
      <c r="O18" s="25">
        <v>37</v>
      </c>
      <c r="P18" s="26">
        <v>40.700000000000003</v>
      </c>
      <c r="Q18" s="25">
        <v>47.6</v>
      </c>
      <c r="R18" s="25">
        <v>45.5</v>
      </c>
      <c r="S18" s="25">
        <v>49.6</v>
      </c>
      <c r="T18" s="24">
        <v>28.5</v>
      </c>
      <c r="U18" s="25">
        <v>26.9</v>
      </c>
      <c r="V18" s="26">
        <v>30.1</v>
      </c>
      <c r="W18" s="24">
        <v>30.6</v>
      </c>
      <c r="X18" s="25">
        <v>29</v>
      </c>
      <c r="Y18" s="26">
        <v>32.1</v>
      </c>
      <c r="Z18" s="25">
        <v>27.5</v>
      </c>
      <c r="AA18" s="25">
        <v>26</v>
      </c>
      <c r="AB18" s="26">
        <v>29</v>
      </c>
      <c r="AC18" s="25">
        <v>16.8</v>
      </c>
      <c r="AD18" s="25">
        <v>15.7</v>
      </c>
      <c r="AE18" s="25">
        <v>18</v>
      </c>
      <c r="AF18" s="24"/>
      <c r="AG18" s="25"/>
      <c r="AH18" s="26"/>
      <c r="AI18" s="25">
        <v>18</v>
      </c>
      <c r="AJ18" s="25">
        <v>16.899999999999999</v>
      </c>
      <c r="AK18" s="25">
        <v>19.2</v>
      </c>
      <c r="AL18" s="24"/>
      <c r="AM18" s="25"/>
      <c r="AN18" s="26"/>
      <c r="AO18" s="24">
        <v>4.2</v>
      </c>
      <c r="AP18" s="27">
        <v>3.6</v>
      </c>
      <c r="AQ18" s="28">
        <v>4.8</v>
      </c>
      <c r="AR18" s="73">
        <v>2001</v>
      </c>
    </row>
    <row r="19" spans="1:44" x14ac:dyDescent="0.2">
      <c r="A19" s="50">
        <v>2002</v>
      </c>
      <c r="B19" s="24">
        <v>588.9</v>
      </c>
      <c r="C19" s="25">
        <v>581.9</v>
      </c>
      <c r="D19" s="26">
        <v>596</v>
      </c>
      <c r="E19" s="25">
        <v>204.4</v>
      </c>
      <c r="F19" s="25">
        <v>200.2</v>
      </c>
      <c r="G19" s="25">
        <v>208.6</v>
      </c>
      <c r="H19" s="24">
        <v>184.3</v>
      </c>
      <c r="I19" s="25">
        <v>180.3</v>
      </c>
      <c r="J19" s="26">
        <v>188.3</v>
      </c>
      <c r="K19" s="25">
        <v>112.9</v>
      </c>
      <c r="L19" s="25">
        <v>109.8</v>
      </c>
      <c r="M19" s="25">
        <v>116.1</v>
      </c>
      <c r="N19" s="24">
        <v>37.200000000000003</v>
      </c>
      <c r="O19" s="25">
        <v>35.4</v>
      </c>
      <c r="P19" s="26">
        <v>39</v>
      </c>
      <c r="Q19" s="25">
        <v>50.5</v>
      </c>
      <c r="R19" s="25">
        <v>48.4</v>
      </c>
      <c r="S19" s="25">
        <v>52.7</v>
      </c>
      <c r="T19" s="24">
        <v>28.2</v>
      </c>
      <c r="U19" s="25">
        <v>26.7</v>
      </c>
      <c r="V19" s="26">
        <v>29.8</v>
      </c>
      <c r="W19" s="24">
        <v>32.299999999999997</v>
      </c>
      <c r="X19" s="25">
        <v>30.7</v>
      </c>
      <c r="Y19" s="26">
        <v>33.9</v>
      </c>
      <c r="Z19" s="25">
        <v>29.5</v>
      </c>
      <c r="AA19" s="25">
        <v>28</v>
      </c>
      <c r="AB19" s="26">
        <v>31.1</v>
      </c>
      <c r="AC19" s="25">
        <v>14.6</v>
      </c>
      <c r="AD19" s="25">
        <v>13.6</v>
      </c>
      <c r="AE19" s="25">
        <v>15.7</v>
      </c>
      <c r="AF19" s="24"/>
      <c r="AG19" s="25"/>
      <c r="AH19" s="26"/>
      <c r="AI19" s="25">
        <v>18.399999999999999</v>
      </c>
      <c r="AJ19" s="25">
        <v>17.2</v>
      </c>
      <c r="AK19" s="25">
        <v>19.600000000000001</v>
      </c>
      <c r="AL19" s="24"/>
      <c r="AM19" s="25"/>
      <c r="AN19" s="26"/>
      <c r="AO19" s="24">
        <v>4.5</v>
      </c>
      <c r="AP19" s="27">
        <v>3.8</v>
      </c>
      <c r="AQ19" s="28">
        <v>5.0999999999999996</v>
      </c>
      <c r="AR19" s="73">
        <v>2002</v>
      </c>
    </row>
    <row r="20" spans="1:44" x14ac:dyDescent="0.2">
      <c r="A20" s="50">
        <v>2003</v>
      </c>
      <c r="B20" s="24">
        <v>573.4</v>
      </c>
      <c r="C20" s="25">
        <v>566.5</v>
      </c>
      <c r="D20" s="26">
        <v>580.29999999999995</v>
      </c>
      <c r="E20" s="25">
        <v>198.3</v>
      </c>
      <c r="F20" s="25">
        <v>194.2</v>
      </c>
      <c r="G20" s="25">
        <v>202.4</v>
      </c>
      <c r="H20" s="24">
        <v>176.1</v>
      </c>
      <c r="I20" s="25">
        <v>172.2</v>
      </c>
      <c r="J20" s="26">
        <v>180</v>
      </c>
      <c r="K20" s="25">
        <v>109.2</v>
      </c>
      <c r="L20" s="25">
        <v>106.2</v>
      </c>
      <c r="M20" s="25">
        <v>112.3</v>
      </c>
      <c r="N20" s="24">
        <v>35.6</v>
      </c>
      <c r="O20" s="25">
        <v>33.9</v>
      </c>
      <c r="P20" s="26">
        <v>37.4</v>
      </c>
      <c r="Q20" s="25">
        <v>51.9</v>
      </c>
      <c r="R20" s="25">
        <v>49.8</v>
      </c>
      <c r="S20" s="25">
        <v>54</v>
      </c>
      <c r="T20" s="24">
        <v>29.5</v>
      </c>
      <c r="U20" s="25">
        <v>27.9</v>
      </c>
      <c r="V20" s="26">
        <v>31.1</v>
      </c>
      <c r="W20" s="24">
        <v>32.299999999999997</v>
      </c>
      <c r="X20" s="25">
        <v>30.6</v>
      </c>
      <c r="Y20" s="26">
        <v>33.9</v>
      </c>
      <c r="Z20" s="25">
        <v>29.3</v>
      </c>
      <c r="AA20" s="25">
        <v>27.8</v>
      </c>
      <c r="AB20" s="26">
        <v>30.8</v>
      </c>
      <c r="AC20" s="25">
        <v>14.7</v>
      </c>
      <c r="AD20" s="25">
        <v>13.7</v>
      </c>
      <c r="AE20" s="25">
        <v>15.8</v>
      </c>
      <c r="AF20" s="24"/>
      <c r="AG20" s="25"/>
      <c r="AH20" s="26"/>
      <c r="AI20" s="25">
        <v>16</v>
      </c>
      <c r="AJ20" s="25">
        <v>14.9</v>
      </c>
      <c r="AK20" s="25">
        <v>17.100000000000001</v>
      </c>
      <c r="AL20" s="24"/>
      <c r="AM20" s="25"/>
      <c r="AN20" s="26"/>
      <c r="AO20" s="24">
        <v>4.5</v>
      </c>
      <c r="AP20" s="27">
        <v>3.9</v>
      </c>
      <c r="AQ20" s="28">
        <v>5.2</v>
      </c>
      <c r="AR20" s="73">
        <v>2003</v>
      </c>
    </row>
    <row r="21" spans="1:44" x14ac:dyDescent="0.2">
      <c r="A21" s="50">
        <v>2004</v>
      </c>
      <c r="B21" s="24">
        <v>546.20000000000005</v>
      </c>
      <c r="C21" s="25">
        <v>539.4</v>
      </c>
      <c r="D21" s="26">
        <v>552.9</v>
      </c>
      <c r="E21" s="25">
        <v>195.9</v>
      </c>
      <c r="F21" s="25">
        <v>191.8</v>
      </c>
      <c r="G21" s="25">
        <v>199.9</v>
      </c>
      <c r="H21" s="24">
        <v>160.30000000000001</v>
      </c>
      <c r="I21" s="25">
        <v>156.6</v>
      </c>
      <c r="J21" s="26">
        <v>164</v>
      </c>
      <c r="K21" s="25">
        <v>98.9</v>
      </c>
      <c r="L21" s="25">
        <v>96</v>
      </c>
      <c r="M21" s="25">
        <v>101.8</v>
      </c>
      <c r="N21" s="24">
        <v>32</v>
      </c>
      <c r="O21" s="25">
        <v>30.3</v>
      </c>
      <c r="P21" s="26">
        <v>33.6</v>
      </c>
      <c r="Q21" s="25">
        <v>47</v>
      </c>
      <c r="R21" s="25">
        <v>45</v>
      </c>
      <c r="S21" s="25">
        <v>49</v>
      </c>
      <c r="T21" s="24">
        <v>25.6</v>
      </c>
      <c r="U21" s="25">
        <v>24.1</v>
      </c>
      <c r="V21" s="26">
        <v>27.1</v>
      </c>
      <c r="W21" s="24">
        <v>30.9</v>
      </c>
      <c r="X21" s="25">
        <v>29.4</v>
      </c>
      <c r="Y21" s="26">
        <v>32.5</v>
      </c>
      <c r="Z21" s="25">
        <v>28.4</v>
      </c>
      <c r="AA21" s="25">
        <v>26.9</v>
      </c>
      <c r="AB21" s="26">
        <v>29.9</v>
      </c>
      <c r="AC21" s="25">
        <v>15.7</v>
      </c>
      <c r="AD21" s="25">
        <v>14.6</v>
      </c>
      <c r="AE21" s="25">
        <v>16.8</v>
      </c>
      <c r="AF21" s="24"/>
      <c r="AG21" s="25"/>
      <c r="AH21" s="26"/>
      <c r="AI21" s="25">
        <v>16.5</v>
      </c>
      <c r="AJ21" s="25">
        <v>15.4</v>
      </c>
      <c r="AK21" s="25">
        <v>17.7</v>
      </c>
      <c r="AL21" s="24"/>
      <c r="AM21" s="25"/>
      <c r="AN21" s="26"/>
      <c r="AO21" s="24">
        <v>5.3</v>
      </c>
      <c r="AP21" s="27">
        <v>4.5999999999999996</v>
      </c>
      <c r="AQ21" s="28">
        <v>6</v>
      </c>
      <c r="AR21" s="73">
        <v>2004</v>
      </c>
    </row>
    <row r="22" spans="1:44" x14ac:dyDescent="0.2">
      <c r="A22" s="50">
        <v>2005</v>
      </c>
      <c r="B22" s="24">
        <v>530.29999999999995</v>
      </c>
      <c r="C22" s="25">
        <v>523.79999999999995</v>
      </c>
      <c r="D22" s="26">
        <v>536.9</v>
      </c>
      <c r="E22" s="25">
        <v>192.5</v>
      </c>
      <c r="F22" s="25">
        <v>188.5</v>
      </c>
      <c r="G22" s="25">
        <v>196.5</v>
      </c>
      <c r="H22" s="24">
        <v>152.6</v>
      </c>
      <c r="I22" s="25">
        <v>149</v>
      </c>
      <c r="J22" s="26">
        <v>156.19999999999999</v>
      </c>
      <c r="K22" s="25">
        <v>94.7</v>
      </c>
      <c r="L22" s="25">
        <v>91.9</v>
      </c>
      <c r="M22" s="25">
        <v>97.5</v>
      </c>
      <c r="N22" s="24">
        <v>29.3</v>
      </c>
      <c r="O22" s="25">
        <v>27.7</v>
      </c>
      <c r="P22" s="26">
        <v>30.9</v>
      </c>
      <c r="Q22" s="25">
        <v>47.6</v>
      </c>
      <c r="R22" s="25">
        <v>45.6</v>
      </c>
      <c r="S22" s="25">
        <v>49.6</v>
      </c>
      <c r="T22" s="24">
        <v>25.6</v>
      </c>
      <c r="U22" s="25">
        <v>24.1</v>
      </c>
      <c r="V22" s="26">
        <v>27.1</v>
      </c>
      <c r="W22" s="24">
        <v>31.4</v>
      </c>
      <c r="X22" s="25">
        <v>29.9</v>
      </c>
      <c r="Y22" s="26">
        <v>33</v>
      </c>
      <c r="Z22" s="25">
        <v>28.8</v>
      </c>
      <c r="AA22" s="25">
        <v>27.3</v>
      </c>
      <c r="AB22" s="26">
        <v>30.3</v>
      </c>
      <c r="AC22" s="25">
        <v>14.1</v>
      </c>
      <c r="AD22" s="25">
        <v>13</v>
      </c>
      <c r="AE22" s="25">
        <v>15.1</v>
      </c>
      <c r="AF22" s="24"/>
      <c r="AG22" s="25"/>
      <c r="AH22" s="26"/>
      <c r="AI22" s="25">
        <v>15.3</v>
      </c>
      <c r="AJ22" s="25">
        <v>14.2</v>
      </c>
      <c r="AK22" s="25">
        <v>16.3</v>
      </c>
      <c r="AL22" s="24"/>
      <c r="AM22" s="25"/>
      <c r="AN22" s="26"/>
      <c r="AO22" s="24">
        <v>4</v>
      </c>
      <c r="AP22" s="27">
        <v>3.4</v>
      </c>
      <c r="AQ22" s="28">
        <v>4.5999999999999996</v>
      </c>
      <c r="AR22" s="73">
        <v>2005</v>
      </c>
    </row>
    <row r="23" spans="1:44" x14ac:dyDescent="0.2">
      <c r="A23" s="50">
        <v>2006</v>
      </c>
      <c r="B23" s="24">
        <v>520.4</v>
      </c>
      <c r="C23" s="25">
        <v>513.9</v>
      </c>
      <c r="D23" s="26">
        <v>526.9</v>
      </c>
      <c r="E23" s="25">
        <v>187.5</v>
      </c>
      <c r="F23" s="25">
        <v>183.6</v>
      </c>
      <c r="G23" s="25">
        <v>191.5</v>
      </c>
      <c r="H23" s="24">
        <v>141.4</v>
      </c>
      <c r="I23" s="25">
        <v>138</v>
      </c>
      <c r="J23" s="26">
        <v>144.80000000000001</v>
      </c>
      <c r="K23" s="25">
        <v>85.6</v>
      </c>
      <c r="L23" s="25">
        <v>82.9</v>
      </c>
      <c r="M23" s="25">
        <v>88.3</v>
      </c>
      <c r="N23" s="24">
        <v>28</v>
      </c>
      <c r="O23" s="25">
        <v>26.4</v>
      </c>
      <c r="P23" s="26">
        <v>29.5</v>
      </c>
      <c r="Q23" s="25">
        <v>49</v>
      </c>
      <c r="R23" s="25">
        <v>46.9</v>
      </c>
      <c r="S23" s="25">
        <v>51</v>
      </c>
      <c r="T23" s="24">
        <v>26.7</v>
      </c>
      <c r="U23" s="25">
        <v>25.2</v>
      </c>
      <c r="V23" s="26">
        <v>28.2</v>
      </c>
      <c r="W23" s="24">
        <v>32.6</v>
      </c>
      <c r="X23" s="25">
        <v>31</v>
      </c>
      <c r="Y23" s="26">
        <v>34.200000000000003</v>
      </c>
      <c r="Z23" s="25">
        <v>30.3</v>
      </c>
      <c r="AA23" s="25">
        <v>28.8</v>
      </c>
      <c r="AB23" s="26">
        <v>31.8</v>
      </c>
      <c r="AC23" s="25">
        <v>13.8</v>
      </c>
      <c r="AD23" s="25">
        <v>12.8</v>
      </c>
      <c r="AE23" s="25">
        <v>14.9</v>
      </c>
      <c r="AF23" s="24"/>
      <c r="AG23" s="25"/>
      <c r="AH23" s="26"/>
      <c r="AI23" s="25">
        <v>15.4</v>
      </c>
      <c r="AJ23" s="25">
        <v>14.4</v>
      </c>
      <c r="AK23" s="25">
        <v>16.5</v>
      </c>
      <c r="AL23" s="24"/>
      <c r="AM23" s="25"/>
      <c r="AN23" s="26"/>
      <c r="AO23" s="24">
        <v>4.8</v>
      </c>
      <c r="AP23" s="27">
        <v>4.2</v>
      </c>
      <c r="AQ23" s="28">
        <v>5.5</v>
      </c>
      <c r="AR23" s="73">
        <v>2006</v>
      </c>
    </row>
    <row r="24" spans="1:44" x14ac:dyDescent="0.2">
      <c r="A24" s="50">
        <v>2007</v>
      </c>
      <c r="B24" s="24">
        <v>516.79999999999995</v>
      </c>
      <c r="C24" s="25">
        <v>510.4</v>
      </c>
      <c r="D24" s="26">
        <v>523.29999999999995</v>
      </c>
      <c r="E24" s="25">
        <v>186.8</v>
      </c>
      <c r="F24" s="25">
        <v>182.9</v>
      </c>
      <c r="G24" s="25">
        <v>190.7</v>
      </c>
      <c r="H24" s="24">
        <v>139.5</v>
      </c>
      <c r="I24" s="25">
        <v>136.1</v>
      </c>
      <c r="J24" s="26">
        <v>142.9</v>
      </c>
      <c r="K24" s="25">
        <v>84.6</v>
      </c>
      <c r="L24" s="25">
        <v>82</v>
      </c>
      <c r="M24" s="25">
        <v>87.2</v>
      </c>
      <c r="N24" s="24">
        <v>26.5</v>
      </c>
      <c r="O24" s="25">
        <v>25</v>
      </c>
      <c r="P24" s="26">
        <v>28</v>
      </c>
      <c r="Q24" s="25">
        <v>47.1</v>
      </c>
      <c r="R24" s="25">
        <v>45.1</v>
      </c>
      <c r="S24" s="25">
        <v>49</v>
      </c>
      <c r="T24" s="24">
        <v>25.2</v>
      </c>
      <c r="U24" s="25">
        <v>23.8</v>
      </c>
      <c r="V24" s="26">
        <v>26.7</v>
      </c>
      <c r="W24" s="24">
        <v>28.7</v>
      </c>
      <c r="X24" s="25">
        <v>27.3</v>
      </c>
      <c r="Y24" s="26">
        <v>30.2</v>
      </c>
      <c r="Z24" s="25">
        <v>26.9</v>
      </c>
      <c r="AA24" s="25">
        <v>25.5</v>
      </c>
      <c r="AB24" s="26">
        <v>28.4</v>
      </c>
      <c r="AC24" s="25">
        <v>14.2</v>
      </c>
      <c r="AD24" s="25">
        <v>13.1</v>
      </c>
      <c r="AE24" s="25">
        <v>15.2</v>
      </c>
      <c r="AF24" s="24"/>
      <c r="AG24" s="25"/>
      <c r="AH24" s="26"/>
      <c r="AI24" s="25">
        <v>16.7</v>
      </c>
      <c r="AJ24" s="25">
        <v>15.6</v>
      </c>
      <c r="AK24" s="25">
        <v>17.8</v>
      </c>
      <c r="AL24" s="24"/>
      <c r="AM24" s="25"/>
      <c r="AN24" s="26"/>
      <c r="AO24" s="24">
        <v>5.7</v>
      </c>
      <c r="AP24" s="27">
        <v>5</v>
      </c>
      <c r="AQ24" s="28">
        <v>6.4</v>
      </c>
      <c r="AR24" s="73">
        <v>2007</v>
      </c>
    </row>
    <row r="25" spans="1:44" x14ac:dyDescent="0.2">
      <c r="A25" s="50">
        <v>2008</v>
      </c>
      <c r="B25" s="24">
        <v>501.3</v>
      </c>
      <c r="C25" s="25">
        <v>495</v>
      </c>
      <c r="D25" s="26">
        <v>507.6</v>
      </c>
      <c r="E25" s="25">
        <v>183</v>
      </c>
      <c r="F25" s="25">
        <v>179.2</v>
      </c>
      <c r="G25" s="25">
        <v>186.9</v>
      </c>
      <c r="H25" s="24">
        <v>130.1</v>
      </c>
      <c r="I25" s="25">
        <v>126.9</v>
      </c>
      <c r="J25" s="26">
        <v>133.4</v>
      </c>
      <c r="K25" s="25">
        <v>77.2</v>
      </c>
      <c r="L25" s="25">
        <v>74.599999999999994</v>
      </c>
      <c r="M25" s="25">
        <v>79.7</v>
      </c>
      <c r="N25" s="24">
        <v>27.5</v>
      </c>
      <c r="O25" s="25">
        <v>26</v>
      </c>
      <c r="P25" s="26">
        <v>29</v>
      </c>
      <c r="Q25" s="25">
        <v>45.5</v>
      </c>
      <c r="R25" s="25">
        <v>43.5</v>
      </c>
      <c r="S25" s="25">
        <v>47.4</v>
      </c>
      <c r="T25" s="24">
        <v>24.1</v>
      </c>
      <c r="U25" s="25">
        <v>22.6</v>
      </c>
      <c r="V25" s="26">
        <v>25.5</v>
      </c>
      <c r="W25" s="24">
        <v>28.6</v>
      </c>
      <c r="X25" s="25">
        <v>27.1</v>
      </c>
      <c r="Y25" s="26">
        <v>30</v>
      </c>
      <c r="Z25" s="25">
        <v>27.2</v>
      </c>
      <c r="AA25" s="25">
        <v>25.7</v>
      </c>
      <c r="AB25" s="26">
        <v>28.6</v>
      </c>
      <c r="AC25" s="25">
        <v>13.5</v>
      </c>
      <c r="AD25" s="25">
        <v>12.5</v>
      </c>
      <c r="AE25" s="25">
        <v>14.5</v>
      </c>
      <c r="AF25" s="24"/>
      <c r="AG25" s="25"/>
      <c r="AH25" s="26"/>
      <c r="AI25" s="25">
        <v>16.600000000000001</v>
      </c>
      <c r="AJ25" s="25">
        <v>15.5</v>
      </c>
      <c r="AK25" s="25">
        <v>17.7</v>
      </c>
      <c r="AL25" s="24"/>
      <c r="AM25" s="25"/>
      <c r="AN25" s="26"/>
      <c r="AO25" s="24">
        <v>6.1</v>
      </c>
      <c r="AP25" s="27">
        <v>5.4</v>
      </c>
      <c r="AQ25" s="28">
        <v>6.8</v>
      </c>
      <c r="AR25" s="73">
        <v>2008</v>
      </c>
    </row>
    <row r="26" spans="1:44" x14ac:dyDescent="0.2">
      <c r="A26" s="50">
        <v>2009</v>
      </c>
      <c r="B26" s="24">
        <v>477</v>
      </c>
      <c r="C26" s="25">
        <v>470.9</v>
      </c>
      <c r="D26" s="26">
        <v>483.1</v>
      </c>
      <c r="E26" s="25">
        <v>178.9</v>
      </c>
      <c r="F26" s="25">
        <v>175.1</v>
      </c>
      <c r="G26" s="25">
        <v>182.6</v>
      </c>
      <c r="H26" s="24">
        <v>117.2</v>
      </c>
      <c r="I26" s="25">
        <v>114.1</v>
      </c>
      <c r="J26" s="26">
        <v>120.2</v>
      </c>
      <c r="K26" s="25">
        <v>68.8</v>
      </c>
      <c r="L26" s="25">
        <v>66.5</v>
      </c>
      <c r="M26" s="25">
        <v>71.2</v>
      </c>
      <c r="N26" s="24">
        <v>24.1</v>
      </c>
      <c r="O26" s="25">
        <v>22.7</v>
      </c>
      <c r="P26" s="26">
        <v>25.5</v>
      </c>
      <c r="Q26" s="25">
        <v>45.2</v>
      </c>
      <c r="R26" s="25">
        <v>43.3</v>
      </c>
      <c r="S26" s="25">
        <v>47.1</v>
      </c>
      <c r="T26" s="24">
        <v>24.4</v>
      </c>
      <c r="U26" s="25">
        <v>23</v>
      </c>
      <c r="V26" s="26">
        <v>25.8</v>
      </c>
      <c r="W26" s="24">
        <v>25.4</v>
      </c>
      <c r="X26" s="25">
        <v>24</v>
      </c>
      <c r="Y26" s="26">
        <v>26.8</v>
      </c>
      <c r="Z26" s="25">
        <v>24</v>
      </c>
      <c r="AA26" s="25">
        <v>22.7</v>
      </c>
      <c r="AB26" s="26">
        <v>25.4</v>
      </c>
      <c r="AC26" s="25">
        <v>14.5</v>
      </c>
      <c r="AD26" s="25">
        <v>13.5</v>
      </c>
      <c r="AE26" s="25">
        <v>15.6</v>
      </c>
      <c r="AF26" s="24"/>
      <c r="AG26" s="25"/>
      <c r="AH26" s="26"/>
      <c r="AI26" s="25">
        <v>14.8</v>
      </c>
      <c r="AJ26" s="25">
        <v>13.8</v>
      </c>
      <c r="AK26" s="25">
        <v>15.9</v>
      </c>
      <c r="AL26" s="24"/>
      <c r="AM26" s="25"/>
      <c r="AN26" s="26"/>
      <c r="AO26" s="24">
        <v>6.1</v>
      </c>
      <c r="AP26" s="27">
        <v>5.4</v>
      </c>
      <c r="AQ26" s="28">
        <v>6.8</v>
      </c>
      <c r="AR26" s="73">
        <v>2009</v>
      </c>
    </row>
    <row r="27" spans="1:44" x14ac:dyDescent="0.2">
      <c r="A27" s="50">
        <v>2010</v>
      </c>
      <c r="B27" s="24">
        <v>467.4</v>
      </c>
      <c r="C27" s="25">
        <v>461.4</v>
      </c>
      <c r="D27" s="26">
        <v>473.4</v>
      </c>
      <c r="E27" s="25">
        <v>174.5</v>
      </c>
      <c r="F27" s="25">
        <v>170.8</v>
      </c>
      <c r="G27" s="25">
        <v>178.2</v>
      </c>
      <c r="H27" s="24">
        <v>113.8</v>
      </c>
      <c r="I27" s="25">
        <v>110.8</v>
      </c>
      <c r="J27" s="26">
        <v>116.9</v>
      </c>
      <c r="K27" s="25">
        <v>67.2</v>
      </c>
      <c r="L27" s="25">
        <v>64.900000000000006</v>
      </c>
      <c r="M27" s="25">
        <v>69.5</v>
      </c>
      <c r="N27" s="24">
        <v>21.4</v>
      </c>
      <c r="O27" s="25">
        <v>20.100000000000001</v>
      </c>
      <c r="P27" s="26">
        <v>22.7</v>
      </c>
      <c r="Q27" s="25">
        <v>42.5</v>
      </c>
      <c r="R27" s="25">
        <v>40.700000000000003</v>
      </c>
      <c r="S27" s="25">
        <v>44.4</v>
      </c>
      <c r="T27" s="24">
        <v>22.8</v>
      </c>
      <c r="U27" s="25">
        <v>21.5</v>
      </c>
      <c r="V27" s="26">
        <v>24.2</v>
      </c>
      <c r="W27" s="24">
        <v>26.1</v>
      </c>
      <c r="X27" s="25">
        <v>24.7</v>
      </c>
      <c r="Y27" s="26">
        <v>27.4</v>
      </c>
      <c r="Z27" s="29">
        <v>23.9</v>
      </c>
      <c r="AA27" s="29">
        <v>22.5</v>
      </c>
      <c r="AB27" s="30">
        <v>25.2</v>
      </c>
      <c r="AC27" s="25">
        <v>13.4</v>
      </c>
      <c r="AD27" s="25">
        <v>12.4</v>
      </c>
      <c r="AE27" s="25">
        <v>14.4</v>
      </c>
      <c r="AF27" s="24"/>
      <c r="AG27" s="25"/>
      <c r="AH27" s="26"/>
      <c r="AI27" s="25">
        <v>15.3</v>
      </c>
      <c r="AJ27" s="25">
        <v>14.2</v>
      </c>
      <c r="AK27" s="25">
        <v>16.3</v>
      </c>
      <c r="AL27" s="24"/>
      <c r="AM27" s="25"/>
      <c r="AN27" s="26"/>
      <c r="AO27" s="24">
        <v>5.5</v>
      </c>
      <c r="AP27" s="27">
        <v>4.9000000000000004</v>
      </c>
      <c r="AQ27" s="28">
        <v>6.2</v>
      </c>
      <c r="AR27" s="73">
        <v>2010</v>
      </c>
    </row>
    <row r="28" spans="1:44" x14ac:dyDescent="0.2">
      <c r="A28" s="50">
        <v>2011</v>
      </c>
      <c r="B28" s="24">
        <v>456.1</v>
      </c>
      <c r="C28" s="25">
        <v>450.1</v>
      </c>
      <c r="D28" s="26">
        <v>462</v>
      </c>
      <c r="E28" s="25">
        <v>174</v>
      </c>
      <c r="F28" s="25">
        <v>170.3</v>
      </c>
      <c r="G28" s="25">
        <v>177.7</v>
      </c>
      <c r="H28" s="24">
        <v>106.7</v>
      </c>
      <c r="I28" s="25">
        <v>103.8</v>
      </c>
      <c r="J28" s="26">
        <v>109.6</v>
      </c>
      <c r="K28" s="25">
        <v>61</v>
      </c>
      <c r="L28" s="25">
        <v>58.8</v>
      </c>
      <c r="M28" s="25">
        <v>63.1</v>
      </c>
      <c r="N28" s="24">
        <v>21.3</v>
      </c>
      <c r="O28" s="25">
        <v>20</v>
      </c>
      <c r="P28" s="26">
        <v>22.6</v>
      </c>
      <c r="Q28" s="25">
        <v>43.7</v>
      </c>
      <c r="R28" s="25">
        <v>41.8</v>
      </c>
      <c r="S28" s="25">
        <v>45.6</v>
      </c>
      <c r="T28" s="24">
        <v>24.2</v>
      </c>
      <c r="U28" s="25">
        <v>22.8</v>
      </c>
      <c r="V28" s="26">
        <v>25.6</v>
      </c>
      <c r="W28" s="24">
        <v>24.4</v>
      </c>
      <c r="X28" s="25">
        <v>23.1</v>
      </c>
      <c r="Y28" s="26">
        <v>25.7</v>
      </c>
      <c r="Z28" s="29">
        <v>22.6</v>
      </c>
      <c r="AA28" s="29">
        <v>21.4</v>
      </c>
      <c r="AB28" s="30">
        <v>23.9</v>
      </c>
      <c r="AC28" s="25">
        <v>11.9</v>
      </c>
      <c r="AD28" s="25">
        <v>11</v>
      </c>
      <c r="AE28" s="25">
        <v>12.9</v>
      </c>
      <c r="AF28" s="24">
        <v>19.399999999999999</v>
      </c>
      <c r="AG28" s="25">
        <v>18.2</v>
      </c>
      <c r="AH28" s="26">
        <v>20.6</v>
      </c>
      <c r="AI28" s="25">
        <v>15</v>
      </c>
      <c r="AJ28" s="25">
        <v>14</v>
      </c>
      <c r="AK28" s="25">
        <v>16.100000000000001</v>
      </c>
      <c r="AL28" s="24">
        <v>17.399999999999999</v>
      </c>
      <c r="AM28" s="25">
        <v>16.3</v>
      </c>
      <c r="AN28" s="26">
        <v>18.600000000000001</v>
      </c>
      <c r="AO28" s="24">
        <v>5.0999999999999996</v>
      </c>
      <c r="AP28" s="27">
        <v>4.5</v>
      </c>
      <c r="AQ28" s="28">
        <v>5.8</v>
      </c>
      <c r="AR28" s="73">
        <v>2011</v>
      </c>
    </row>
    <row r="29" spans="1:44" x14ac:dyDescent="0.2">
      <c r="A29" s="50">
        <v>2012</v>
      </c>
      <c r="B29" s="24">
        <v>445.3</v>
      </c>
      <c r="C29" s="25">
        <v>439.5</v>
      </c>
      <c r="D29" s="26">
        <v>451.1</v>
      </c>
      <c r="E29" s="25">
        <v>172.7</v>
      </c>
      <c r="F29" s="25">
        <v>169</v>
      </c>
      <c r="G29" s="25">
        <v>176.3</v>
      </c>
      <c r="H29" s="24">
        <v>104.2</v>
      </c>
      <c r="I29" s="25">
        <v>101.4</v>
      </c>
      <c r="J29" s="26">
        <v>107.1</v>
      </c>
      <c r="K29" s="25">
        <v>60.3</v>
      </c>
      <c r="L29" s="25">
        <v>58.2</v>
      </c>
      <c r="M29" s="25">
        <v>62.5</v>
      </c>
      <c r="N29" s="24">
        <v>20</v>
      </c>
      <c r="O29" s="25">
        <v>18.7</v>
      </c>
      <c r="P29" s="26">
        <v>21.2</v>
      </c>
      <c r="Q29" s="25">
        <v>43.2</v>
      </c>
      <c r="R29" s="25">
        <v>41.3</v>
      </c>
      <c r="S29" s="25">
        <v>45</v>
      </c>
      <c r="T29" s="24">
        <v>25.4</v>
      </c>
      <c r="U29" s="25">
        <v>24</v>
      </c>
      <c r="V29" s="26">
        <v>26.9</v>
      </c>
      <c r="W29" s="24">
        <v>20.2</v>
      </c>
      <c r="X29" s="25">
        <v>19</v>
      </c>
      <c r="Y29" s="26">
        <v>21.5</v>
      </c>
      <c r="Z29" s="29">
        <v>18.899999999999999</v>
      </c>
      <c r="AA29" s="29">
        <v>17.7</v>
      </c>
      <c r="AB29" s="30">
        <v>20.100000000000001</v>
      </c>
      <c r="AC29" s="25">
        <v>11.8</v>
      </c>
      <c r="AD29" s="25">
        <v>10.9</v>
      </c>
      <c r="AE29" s="25">
        <v>12.8</v>
      </c>
      <c r="AF29" s="24">
        <v>19.7</v>
      </c>
      <c r="AG29" s="25">
        <v>18.5</v>
      </c>
      <c r="AH29" s="26">
        <v>20.9</v>
      </c>
      <c r="AI29" s="25">
        <v>14.6</v>
      </c>
      <c r="AJ29" s="25">
        <v>13.6</v>
      </c>
      <c r="AK29" s="25">
        <v>15.7</v>
      </c>
      <c r="AL29" s="24">
        <v>16</v>
      </c>
      <c r="AM29" s="25">
        <v>15</v>
      </c>
      <c r="AN29" s="26">
        <v>17.100000000000001</v>
      </c>
      <c r="AO29" s="24">
        <v>6.7</v>
      </c>
      <c r="AP29" s="27">
        <v>6</v>
      </c>
      <c r="AQ29" s="28">
        <v>7.5</v>
      </c>
      <c r="AR29" s="73">
        <v>2012</v>
      </c>
    </row>
    <row r="30" spans="1:44" x14ac:dyDescent="0.2">
      <c r="A30" s="50">
        <v>2013</v>
      </c>
      <c r="B30" s="24">
        <v>437.5</v>
      </c>
      <c r="C30" s="25">
        <v>431.7</v>
      </c>
      <c r="D30" s="26">
        <v>443.2</v>
      </c>
      <c r="E30" s="25">
        <v>170.2</v>
      </c>
      <c r="F30" s="25">
        <v>166.6</v>
      </c>
      <c r="G30" s="25">
        <v>173.8</v>
      </c>
      <c r="H30" s="24">
        <v>101.5</v>
      </c>
      <c r="I30" s="25">
        <v>98.7</v>
      </c>
      <c r="J30" s="26">
        <v>104.3</v>
      </c>
      <c r="K30" s="25">
        <v>56.8</v>
      </c>
      <c r="L30" s="25">
        <v>54.7</v>
      </c>
      <c r="M30" s="25">
        <v>58.9</v>
      </c>
      <c r="N30" s="24">
        <v>20.399999999999999</v>
      </c>
      <c r="O30" s="25">
        <v>19.100000000000001</v>
      </c>
      <c r="P30" s="26">
        <v>21.6</v>
      </c>
      <c r="Q30" s="25">
        <v>41.5</v>
      </c>
      <c r="R30" s="25">
        <v>39.700000000000003</v>
      </c>
      <c r="S30" s="25">
        <v>43.3</v>
      </c>
      <c r="T30" s="24">
        <v>23.8</v>
      </c>
      <c r="U30" s="25">
        <v>22.4</v>
      </c>
      <c r="V30" s="26">
        <v>25.2</v>
      </c>
      <c r="W30" s="24">
        <v>20.8</v>
      </c>
      <c r="X30" s="25">
        <v>19.5</v>
      </c>
      <c r="Y30" s="26">
        <v>22</v>
      </c>
      <c r="Z30" s="29">
        <v>19.399999999999999</v>
      </c>
      <c r="AA30" s="29">
        <v>18.2</v>
      </c>
      <c r="AB30" s="30">
        <v>20.6</v>
      </c>
      <c r="AC30" s="25">
        <v>12.5</v>
      </c>
      <c r="AD30" s="25">
        <v>11.6</v>
      </c>
      <c r="AE30" s="25">
        <v>13.5</v>
      </c>
      <c r="AF30" s="24">
        <v>20.399999999999999</v>
      </c>
      <c r="AG30" s="25">
        <v>19.2</v>
      </c>
      <c r="AH30" s="26">
        <v>21.6</v>
      </c>
      <c r="AI30" s="25">
        <v>14.5</v>
      </c>
      <c r="AJ30" s="25">
        <v>13.5</v>
      </c>
      <c r="AK30" s="25">
        <v>15.5</v>
      </c>
      <c r="AL30" s="24">
        <v>15.5</v>
      </c>
      <c r="AM30" s="25">
        <v>14.4</v>
      </c>
      <c r="AN30" s="26">
        <v>16.600000000000001</v>
      </c>
      <c r="AO30" s="24">
        <v>6.6</v>
      </c>
      <c r="AP30" s="27">
        <v>5.9</v>
      </c>
      <c r="AQ30" s="28">
        <v>7.3</v>
      </c>
      <c r="AR30" s="73">
        <v>2013</v>
      </c>
    </row>
    <row r="31" spans="1:44" x14ac:dyDescent="0.2">
      <c r="A31" s="50">
        <v>2014</v>
      </c>
      <c r="B31" s="24">
        <v>423.2</v>
      </c>
      <c r="C31" s="25">
        <v>417.6</v>
      </c>
      <c r="D31" s="26">
        <v>428.7</v>
      </c>
      <c r="E31" s="25">
        <v>165.8</v>
      </c>
      <c r="F31" s="25">
        <v>162.30000000000001</v>
      </c>
      <c r="G31" s="25">
        <v>169.3</v>
      </c>
      <c r="H31" s="24">
        <v>94</v>
      </c>
      <c r="I31" s="25">
        <v>91.4</v>
      </c>
      <c r="J31" s="26">
        <v>96.7</v>
      </c>
      <c r="K31" s="25">
        <v>52.5</v>
      </c>
      <c r="L31" s="25">
        <v>50.5</v>
      </c>
      <c r="M31" s="25">
        <v>54.5</v>
      </c>
      <c r="N31" s="24">
        <v>17.399999999999999</v>
      </c>
      <c r="O31" s="25">
        <v>16.2</v>
      </c>
      <c r="P31" s="26">
        <v>18.5</v>
      </c>
      <c r="Q31" s="25">
        <v>40</v>
      </c>
      <c r="R31" s="25">
        <v>38.200000000000003</v>
      </c>
      <c r="S31" s="25">
        <v>41.7</v>
      </c>
      <c r="T31" s="24">
        <v>23</v>
      </c>
      <c r="U31" s="25">
        <v>21.7</v>
      </c>
      <c r="V31" s="26">
        <v>24.3</v>
      </c>
      <c r="W31" s="24">
        <v>21.2</v>
      </c>
      <c r="X31" s="25">
        <v>20</v>
      </c>
      <c r="Y31" s="26">
        <v>22.5</v>
      </c>
      <c r="Z31" s="29">
        <v>19.7</v>
      </c>
      <c r="AA31" s="29">
        <v>18.5</v>
      </c>
      <c r="AB31" s="30">
        <v>20.9</v>
      </c>
      <c r="AC31" s="25">
        <v>11.9</v>
      </c>
      <c r="AD31" s="25">
        <v>10.9</v>
      </c>
      <c r="AE31" s="25">
        <v>12.8</v>
      </c>
      <c r="AF31" s="24">
        <v>20.8</v>
      </c>
      <c r="AG31" s="25">
        <v>19.5</v>
      </c>
      <c r="AH31" s="26">
        <v>22</v>
      </c>
      <c r="AI31" s="25">
        <v>12.8</v>
      </c>
      <c r="AJ31" s="25">
        <v>11.8</v>
      </c>
      <c r="AK31" s="25">
        <v>13.7</v>
      </c>
      <c r="AL31" s="24">
        <v>13.5</v>
      </c>
      <c r="AM31" s="25">
        <v>12.6</v>
      </c>
      <c r="AN31" s="26">
        <v>14.5</v>
      </c>
      <c r="AO31" s="24">
        <v>5.8</v>
      </c>
      <c r="AP31" s="27">
        <v>5.0999999999999996</v>
      </c>
      <c r="AQ31" s="28">
        <v>6.5</v>
      </c>
      <c r="AR31" s="73">
        <v>2014</v>
      </c>
    </row>
    <row r="32" spans="1:44" x14ac:dyDescent="0.2">
      <c r="A32" s="50">
        <v>2015</v>
      </c>
      <c r="B32" s="24">
        <v>440.5</v>
      </c>
      <c r="C32" s="25">
        <v>434.8</v>
      </c>
      <c r="D32" s="26">
        <v>446.2</v>
      </c>
      <c r="E32" s="25">
        <v>167.1</v>
      </c>
      <c r="F32" s="25">
        <v>163.6</v>
      </c>
      <c r="G32" s="25">
        <v>170.6</v>
      </c>
      <c r="H32" s="24">
        <v>98.5</v>
      </c>
      <c r="I32" s="25">
        <v>95.8</v>
      </c>
      <c r="J32" s="26">
        <v>101.2</v>
      </c>
      <c r="K32" s="25">
        <v>54.1</v>
      </c>
      <c r="L32" s="25">
        <v>52.1</v>
      </c>
      <c r="M32" s="25">
        <v>56.1</v>
      </c>
      <c r="N32" s="24">
        <v>18.3</v>
      </c>
      <c r="O32" s="25">
        <v>17.100000000000001</v>
      </c>
      <c r="P32" s="26">
        <v>19.399999999999999</v>
      </c>
      <c r="Q32" s="25">
        <v>42.5</v>
      </c>
      <c r="R32" s="25">
        <v>40.700000000000003</v>
      </c>
      <c r="S32" s="25">
        <v>44.3</v>
      </c>
      <c r="T32" s="24">
        <v>24.8</v>
      </c>
      <c r="U32" s="25">
        <v>23.4</v>
      </c>
      <c r="V32" s="26">
        <v>26.1</v>
      </c>
      <c r="W32" s="24">
        <v>21.2</v>
      </c>
      <c r="X32" s="25">
        <v>20</v>
      </c>
      <c r="Y32" s="26">
        <v>22.4</v>
      </c>
      <c r="Z32" s="29">
        <v>19.7</v>
      </c>
      <c r="AA32" s="29">
        <v>18.600000000000001</v>
      </c>
      <c r="AB32" s="30">
        <v>20.9</v>
      </c>
      <c r="AC32" s="25">
        <v>12.7</v>
      </c>
      <c r="AD32" s="25">
        <v>11.7</v>
      </c>
      <c r="AE32" s="25">
        <v>13.6</v>
      </c>
      <c r="AF32" s="24">
        <v>22.8</v>
      </c>
      <c r="AG32" s="25">
        <v>21.6</v>
      </c>
      <c r="AH32" s="26">
        <v>24.1</v>
      </c>
      <c r="AI32" s="25">
        <v>12.6</v>
      </c>
      <c r="AJ32" s="25">
        <v>11.7</v>
      </c>
      <c r="AK32" s="25">
        <v>13.6</v>
      </c>
      <c r="AL32" s="24">
        <v>13</v>
      </c>
      <c r="AM32" s="25">
        <v>12</v>
      </c>
      <c r="AN32" s="26">
        <v>13.9</v>
      </c>
      <c r="AO32" s="24">
        <v>7.2</v>
      </c>
      <c r="AP32" s="27">
        <v>6.4</v>
      </c>
      <c r="AQ32" s="28">
        <v>7.9</v>
      </c>
      <c r="AR32" s="73">
        <v>2015</v>
      </c>
    </row>
    <row r="33" spans="1:44" x14ac:dyDescent="0.2">
      <c r="A33" s="50">
        <v>2016</v>
      </c>
      <c r="B33" s="24">
        <v>439.7</v>
      </c>
      <c r="C33" s="25">
        <v>434</v>
      </c>
      <c r="D33" s="26">
        <v>445.3</v>
      </c>
      <c r="E33" s="25">
        <v>160</v>
      </c>
      <c r="F33" s="25">
        <v>156.6</v>
      </c>
      <c r="G33" s="25">
        <v>163.4</v>
      </c>
      <c r="H33" s="24">
        <v>96.1</v>
      </c>
      <c r="I33" s="25">
        <v>93.5</v>
      </c>
      <c r="J33" s="26">
        <v>98.8</v>
      </c>
      <c r="K33" s="25">
        <v>52.6</v>
      </c>
      <c r="L33" s="25">
        <v>50.7</v>
      </c>
      <c r="M33" s="25">
        <v>54.6</v>
      </c>
      <c r="N33" s="24">
        <v>18.7</v>
      </c>
      <c r="O33" s="25">
        <v>17.5</v>
      </c>
      <c r="P33" s="26">
        <v>19.8</v>
      </c>
      <c r="Q33" s="25">
        <v>43.3</v>
      </c>
      <c r="R33" s="25">
        <v>41.5</v>
      </c>
      <c r="S33" s="25">
        <v>45.1</v>
      </c>
      <c r="T33" s="24">
        <v>24.3</v>
      </c>
      <c r="U33" s="25">
        <v>23</v>
      </c>
      <c r="V33" s="26">
        <v>25.6</v>
      </c>
      <c r="W33" s="24">
        <v>22.5</v>
      </c>
      <c r="X33" s="25">
        <v>21.3</v>
      </c>
      <c r="Y33" s="26">
        <v>23.8</v>
      </c>
      <c r="Z33" s="29">
        <v>20.9</v>
      </c>
      <c r="AA33" s="29">
        <v>19.7</v>
      </c>
      <c r="AB33" s="30">
        <v>22.1</v>
      </c>
      <c r="AC33" s="25">
        <v>13.9</v>
      </c>
      <c r="AD33" s="25">
        <v>12.9</v>
      </c>
      <c r="AE33" s="25">
        <v>14.9</v>
      </c>
      <c r="AF33" s="24">
        <v>27.6</v>
      </c>
      <c r="AG33" s="25">
        <v>26.2</v>
      </c>
      <c r="AH33" s="26">
        <v>29.1</v>
      </c>
      <c r="AI33" s="25">
        <v>13.4</v>
      </c>
      <c r="AJ33" s="25">
        <v>12.4</v>
      </c>
      <c r="AK33" s="25">
        <v>14.4</v>
      </c>
      <c r="AL33" s="24">
        <v>14.1</v>
      </c>
      <c r="AM33" s="25">
        <v>13.1</v>
      </c>
      <c r="AN33" s="26">
        <v>15.1</v>
      </c>
      <c r="AO33" s="24">
        <v>7.6</v>
      </c>
      <c r="AP33" s="27">
        <v>6.9</v>
      </c>
      <c r="AQ33" s="28">
        <v>8.4</v>
      </c>
      <c r="AR33" s="73">
        <v>2016</v>
      </c>
    </row>
    <row r="34" spans="1:44" x14ac:dyDescent="0.2">
      <c r="A34" s="50">
        <v>2017</v>
      </c>
      <c r="B34" s="24">
        <v>425.2</v>
      </c>
      <c r="C34" s="25">
        <v>419.8</v>
      </c>
      <c r="D34" s="26">
        <v>430.7</v>
      </c>
      <c r="E34" s="25">
        <v>154.69999999999999</v>
      </c>
      <c r="F34" s="25">
        <v>151.4</v>
      </c>
      <c r="G34" s="25">
        <v>158</v>
      </c>
      <c r="H34" s="24">
        <v>94.6</v>
      </c>
      <c r="I34" s="25">
        <v>92</v>
      </c>
      <c r="J34" s="26">
        <v>97.2</v>
      </c>
      <c r="K34" s="25">
        <v>52</v>
      </c>
      <c r="L34" s="25">
        <v>50.1</v>
      </c>
      <c r="M34" s="25">
        <v>54</v>
      </c>
      <c r="N34" s="24">
        <v>16.399999999999999</v>
      </c>
      <c r="O34" s="25">
        <v>15.3</v>
      </c>
      <c r="P34" s="26">
        <v>17.399999999999999</v>
      </c>
      <c r="Q34" s="25">
        <v>39</v>
      </c>
      <c r="R34" s="25">
        <v>37.299999999999997</v>
      </c>
      <c r="S34" s="25">
        <v>40.700000000000003</v>
      </c>
      <c r="T34" s="24">
        <v>24.4</v>
      </c>
      <c r="U34" s="25">
        <v>23</v>
      </c>
      <c r="V34" s="26">
        <v>25.7</v>
      </c>
      <c r="W34" s="24">
        <v>22.1</v>
      </c>
      <c r="X34" s="25">
        <v>20.9</v>
      </c>
      <c r="Y34" s="26">
        <v>23.4</v>
      </c>
      <c r="Z34" s="29">
        <v>20.7</v>
      </c>
      <c r="AA34" s="29">
        <v>19.5</v>
      </c>
      <c r="AB34" s="30">
        <v>21.9</v>
      </c>
      <c r="AC34" s="25">
        <v>12.7</v>
      </c>
      <c r="AD34" s="25">
        <v>11.8</v>
      </c>
      <c r="AE34" s="25">
        <v>13.7</v>
      </c>
      <c r="AF34" s="24">
        <v>28.8</v>
      </c>
      <c r="AG34" s="25">
        <v>27.4</v>
      </c>
      <c r="AH34" s="26">
        <v>30.3</v>
      </c>
      <c r="AI34" s="25">
        <v>12.7</v>
      </c>
      <c r="AJ34" s="25">
        <v>11.7</v>
      </c>
      <c r="AK34" s="25">
        <v>13.6</v>
      </c>
      <c r="AL34" s="24">
        <v>13</v>
      </c>
      <c r="AM34" s="25">
        <v>12</v>
      </c>
      <c r="AN34" s="26">
        <v>14</v>
      </c>
      <c r="AO34" s="24">
        <v>7.1</v>
      </c>
      <c r="AP34" s="27">
        <v>6.4</v>
      </c>
      <c r="AQ34" s="28">
        <v>7.8</v>
      </c>
      <c r="AR34" s="73">
        <v>2017</v>
      </c>
    </row>
    <row r="35" spans="1:44" x14ac:dyDescent="0.2">
      <c r="A35" s="50">
        <v>2018</v>
      </c>
      <c r="B35" s="31">
        <v>432</v>
      </c>
      <c r="C35" s="32">
        <v>426.5</v>
      </c>
      <c r="D35" s="33">
        <v>437.5</v>
      </c>
      <c r="E35" s="32">
        <v>156.6</v>
      </c>
      <c r="F35" s="32">
        <v>153.30000000000001</v>
      </c>
      <c r="G35" s="32">
        <v>159.9</v>
      </c>
      <c r="H35" s="31">
        <v>90</v>
      </c>
      <c r="I35" s="32">
        <v>87.5</v>
      </c>
      <c r="J35" s="33">
        <v>92.5</v>
      </c>
      <c r="K35" s="32">
        <v>49.5</v>
      </c>
      <c r="L35" s="32">
        <v>47.7</v>
      </c>
      <c r="M35" s="32">
        <v>51.4</v>
      </c>
      <c r="N35" s="31">
        <v>16.8</v>
      </c>
      <c r="O35" s="32">
        <v>15.7</v>
      </c>
      <c r="P35" s="33">
        <v>17.899999999999999</v>
      </c>
      <c r="Q35" s="32">
        <v>37.6</v>
      </c>
      <c r="R35" s="32">
        <v>35.9</v>
      </c>
      <c r="S35" s="32">
        <v>39.200000000000003</v>
      </c>
      <c r="T35" s="31">
        <v>23.5</v>
      </c>
      <c r="U35" s="32">
        <v>22.2</v>
      </c>
      <c r="V35" s="33">
        <v>24.8</v>
      </c>
      <c r="W35" s="31">
        <v>22.6</v>
      </c>
      <c r="X35" s="32">
        <v>21.3</v>
      </c>
      <c r="Y35" s="33">
        <v>23.9</v>
      </c>
      <c r="Z35" s="32">
        <v>20.7</v>
      </c>
      <c r="AA35" s="32">
        <v>19.5</v>
      </c>
      <c r="AB35" s="33">
        <v>21.9</v>
      </c>
      <c r="AC35" s="32">
        <v>12</v>
      </c>
      <c r="AD35" s="32">
        <v>11</v>
      </c>
      <c r="AE35" s="32">
        <v>12.9</v>
      </c>
      <c r="AF35" s="31">
        <v>32.4</v>
      </c>
      <c r="AG35" s="32">
        <v>30.8</v>
      </c>
      <c r="AH35" s="33">
        <v>33.9</v>
      </c>
      <c r="AI35" s="32">
        <v>14.6</v>
      </c>
      <c r="AJ35" s="32">
        <v>13.6</v>
      </c>
      <c r="AK35" s="32">
        <v>15.6</v>
      </c>
      <c r="AL35" s="34">
        <v>15.3</v>
      </c>
      <c r="AM35" s="35">
        <v>14.2</v>
      </c>
      <c r="AN35" s="36">
        <v>16.3</v>
      </c>
      <c r="AO35" s="34">
        <v>7.4</v>
      </c>
      <c r="AP35" s="27">
        <v>6.7</v>
      </c>
      <c r="AQ35" s="28">
        <v>8.1</v>
      </c>
      <c r="AR35" s="73">
        <v>2018</v>
      </c>
    </row>
    <row r="36" spans="1:44" s="52" customFormat="1" x14ac:dyDescent="0.2">
      <c r="A36" s="50"/>
      <c r="B36" s="31"/>
      <c r="C36" s="32"/>
      <c r="D36" s="33"/>
      <c r="E36" s="32"/>
      <c r="F36" s="32"/>
      <c r="G36" s="32"/>
      <c r="H36" s="49"/>
      <c r="I36" s="32"/>
      <c r="J36" s="33"/>
      <c r="K36" s="32"/>
      <c r="L36" s="32"/>
      <c r="M36" s="32"/>
      <c r="N36" s="31"/>
      <c r="O36" s="32"/>
      <c r="P36" s="33"/>
      <c r="Q36" s="32"/>
      <c r="R36" s="32"/>
      <c r="S36" s="32"/>
      <c r="T36" s="31"/>
      <c r="U36" s="32"/>
      <c r="V36" s="33"/>
      <c r="W36" s="31"/>
      <c r="X36" s="32"/>
      <c r="Y36" s="33"/>
      <c r="Z36" s="32"/>
      <c r="AA36" s="32"/>
      <c r="AB36" s="33"/>
      <c r="AC36" s="32"/>
      <c r="AD36" s="32"/>
      <c r="AE36" s="32"/>
      <c r="AF36" s="31"/>
      <c r="AG36" s="32"/>
      <c r="AH36" s="33"/>
      <c r="AI36" s="32"/>
      <c r="AJ36" s="32"/>
      <c r="AK36" s="32"/>
      <c r="AL36" s="34"/>
      <c r="AM36" s="35"/>
      <c r="AN36" s="36"/>
      <c r="AO36" s="34"/>
      <c r="AP36" s="27"/>
      <c r="AQ36" s="28"/>
      <c r="AR36" s="73"/>
    </row>
    <row r="37" spans="1:44" x14ac:dyDescent="0.2">
      <c r="A37" s="50" t="s">
        <v>13</v>
      </c>
      <c r="B37" s="82">
        <f>B35/B11-1</f>
        <v>-0.37062937062937062</v>
      </c>
      <c r="C37" s="83"/>
      <c r="D37" s="84"/>
      <c r="E37" s="82">
        <f t="shared" ref="E37" si="0">E35/E11-1</f>
        <v>-0.32324978392394121</v>
      </c>
      <c r="F37" s="83"/>
      <c r="G37" s="84"/>
      <c r="H37" s="82">
        <f t="shared" ref="H37" si="1">H35/H11-1</f>
        <v>-0.67637540453074441</v>
      </c>
      <c r="I37" s="83"/>
      <c r="J37" s="84"/>
      <c r="K37" s="82">
        <f t="shared" ref="K37" si="2">K35/K11-1</f>
        <v>-0.73083197389885801</v>
      </c>
      <c r="L37" s="83"/>
      <c r="M37" s="84"/>
      <c r="N37" s="82">
        <f t="shared" ref="N37" si="3">N35/N11-1</f>
        <v>-0.70370370370370372</v>
      </c>
      <c r="O37" s="83"/>
      <c r="P37" s="84"/>
      <c r="Q37" s="82">
        <f t="shared" ref="Q37" si="4">Q35/Q11-1</f>
        <v>-0.32007233273056057</v>
      </c>
      <c r="R37" s="83"/>
      <c r="S37" s="84"/>
      <c r="T37" s="82">
        <f t="shared" ref="T37" si="5">T35/T11-1</f>
        <v>-0.13602941176470584</v>
      </c>
      <c r="U37" s="83"/>
      <c r="V37" s="84"/>
      <c r="W37" s="82">
        <f t="shared" ref="W37" si="6">W35/W11-1</f>
        <v>0.35329341317365293</v>
      </c>
      <c r="X37" s="83"/>
      <c r="Y37" s="84"/>
      <c r="Z37" s="82">
        <f t="shared" ref="Z37" si="7">Z35/Z11-1</f>
        <v>0.60465116279069764</v>
      </c>
      <c r="AA37" s="83"/>
      <c r="AB37" s="84"/>
      <c r="AC37" s="82">
        <f t="shared" ref="AC37" si="8">AC35/AC11-1</f>
        <v>-0.31818181818181823</v>
      </c>
      <c r="AD37" s="83"/>
      <c r="AE37" s="84"/>
      <c r="AF37" s="82"/>
      <c r="AG37" s="83"/>
      <c r="AH37" s="84"/>
      <c r="AI37" s="82">
        <f t="shared" ref="AI37" si="9">AI35/AI11-1</f>
        <v>-0.12048192771084343</v>
      </c>
      <c r="AJ37" s="83"/>
      <c r="AK37" s="84"/>
      <c r="AL37" s="82"/>
      <c r="AM37" s="83"/>
      <c r="AN37" s="84"/>
      <c r="AO37" s="82"/>
      <c r="AP37" s="83"/>
      <c r="AQ37" s="84"/>
      <c r="AR37" s="73" t="s">
        <v>13</v>
      </c>
    </row>
    <row r="38" spans="1:44" x14ac:dyDescent="0.2">
      <c r="A38" s="50" t="s">
        <v>14</v>
      </c>
      <c r="B38" s="85">
        <f>B35/B25-1</f>
        <v>-0.13824057450628369</v>
      </c>
      <c r="C38" s="86"/>
      <c r="D38" s="87"/>
      <c r="E38" s="85">
        <f t="shared" ref="E38" si="10">E35/E25-1</f>
        <v>-0.1442622950819672</v>
      </c>
      <c r="F38" s="86"/>
      <c r="G38" s="87"/>
      <c r="H38" s="85">
        <f t="shared" ref="H38" si="11">H35/H25-1</f>
        <v>-0.30822444273635663</v>
      </c>
      <c r="I38" s="86"/>
      <c r="J38" s="87"/>
      <c r="K38" s="85">
        <f t="shared" ref="K38" si="12">K35/K25-1</f>
        <v>-0.35880829015544047</v>
      </c>
      <c r="L38" s="86"/>
      <c r="M38" s="87"/>
      <c r="N38" s="85">
        <f t="shared" ref="N38" si="13">N35/N25-1</f>
        <v>-0.38909090909090904</v>
      </c>
      <c r="O38" s="86"/>
      <c r="P38" s="87"/>
      <c r="Q38" s="85">
        <f t="shared" ref="Q38" si="14">Q35/Q25-1</f>
        <v>-0.17362637362637356</v>
      </c>
      <c r="R38" s="86"/>
      <c r="S38" s="87"/>
      <c r="T38" s="85">
        <f t="shared" ref="T38" si="15">T35/T25-1</f>
        <v>-2.4896265560165998E-2</v>
      </c>
      <c r="U38" s="86"/>
      <c r="V38" s="87"/>
      <c r="W38" s="85">
        <f t="shared" ref="W38" si="16">W35/W25-1</f>
        <v>-0.20979020979020979</v>
      </c>
      <c r="X38" s="86"/>
      <c r="Y38" s="87"/>
      <c r="Z38" s="86">
        <f t="shared" ref="Z38" si="17">Z35/Z25-1</f>
        <v>-0.23897058823529416</v>
      </c>
      <c r="AA38" s="86"/>
      <c r="AB38" s="87"/>
      <c r="AC38" s="85">
        <f t="shared" ref="AC38" si="18">AC35/AC25-1</f>
        <v>-0.11111111111111116</v>
      </c>
      <c r="AD38" s="86"/>
      <c r="AE38" s="87"/>
      <c r="AF38" s="85"/>
      <c r="AG38" s="86"/>
      <c r="AH38" s="87"/>
      <c r="AI38" s="85">
        <f t="shared" ref="AI38" si="19">AI35/AI25-1</f>
        <v>-0.12048192771084343</v>
      </c>
      <c r="AJ38" s="86"/>
      <c r="AK38" s="87"/>
      <c r="AL38" s="85"/>
      <c r="AM38" s="86"/>
      <c r="AN38" s="87"/>
      <c r="AO38" s="85">
        <f t="shared" ref="AO38" si="20">AO35/AO25-1</f>
        <v>0.21311475409836089</v>
      </c>
      <c r="AP38" s="86"/>
      <c r="AQ38" s="87"/>
      <c r="AR38" s="73" t="s">
        <v>14</v>
      </c>
    </row>
    <row r="39" spans="1:44" x14ac:dyDescent="0.2">
      <c r="A39" s="50" t="s">
        <v>15</v>
      </c>
      <c r="B39" s="85">
        <f>B35/B34-1</f>
        <v>1.5992474129821188E-2</v>
      </c>
      <c r="C39" s="86"/>
      <c r="D39" s="87"/>
      <c r="E39" s="85">
        <f t="shared" ref="E39" si="21">E35/E34-1</f>
        <v>1.2281835811247532E-2</v>
      </c>
      <c r="F39" s="86"/>
      <c r="G39" s="87"/>
      <c r="H39" s="85">
        <f t="shared" ref="H39" si="22">H35/H34-1</f>
        <v>-4.8625792811839319E-2</v>
      </c>
      <c r="I39" s="86"/>
      <c r="J39" s="87"/>
      <c r="K39" s="85">
        <f t="shared" ref="K39" si="23">K35/K34-1</f>
        <v>-4.8076923076923128E-2</v>
      </c>
      <c r="L39" s="86"/>
      <c r="M39" s="87"/>
      <c r="N39" s="85">
        <f t="shared" ref="N39" si="24">N35/N34-1</f>
        <v>2.4390243902439046E-2</v>
      </c>
      <c r="O39" s="86"/>
      <c r="P39" s="87"/>
      <c r="Q39" s="85">
        <f t="shared" ref="Q39" si="25">Q35/Q34-1</f>
        <v>-3.5897435897435881E-2</v>
      </c>
      <c r="R39" s="86"/>
      <c r="S39" s="87"/>
      <c r="T39" s="85">
        <f t="shared" ref="T39" si="26">T35/T34-1</f>
        <v>-3.688524590163933E-2</v>
      </c>
      <c r="U39" s="86"/>
      <c r="V39" s="87"/>
      <c r="W39" s="85">
        <f t="shared" ref="W39" si="27">W35/W34-1</f>
        <v>2.2624434389140191E-2</v>
      </c>
      <c r="X39" s="86"/>
      <c r="Y39" s="87"/>
      <c r="Z39" s="86">
        <f t="shared" ref="Z39" si="28">Z35/Z34-1</f>
        <v>0</v>
      </c>
      <c r="AA39" s="86"/>
      <c r="AB39" s="87"/>
      <c r="AC39" s="85">
        <f t="shared" ref="AC39" si="29">AC35/AC34-1</f>
        <v>-5.5118110236220375E-2</v>
      </c>
      <c r="AD39" s="86"/>
      <c r="AE39" s="87"/>
      <c r="AF39" s="85">
        <f t="shared" ref="AF39" si="30">AF35/AF34-1</f>
        <v>0.125</v>
      </c>
      <c r="AG39" s="86"/>
      <c r="AH39" s="87"/>
      <c r="AI39" s="85">
        <f t="shared" ref="AI39" si="31">AI35/AI34-1</f>
        <v>0.14960629921259838</v>
      </c>
      <c r="AJ39" s="86"/>
      <c r="AK39" s="87"/>
      <c r="AL39" s="85">
        <f t="shared" ref="AL39" si="32">AL35/AL34-1</f>
        <v>0.17692307692307696</v>
      </c>
      <c r="AM39" s="86"/>
      <c r="AN39" s="87"/>
      <c r="AO39" s="85">
        <f t="shared" ref="AO39" si="33">AO35/AO34-1</f>
        <v>4.2253521126760729E-2</v>
      </c>
      <c r="AP39" s="86"/>
      <c r="AQ39" s="87"/>
      <c r="AR39" s="73" t="s">
        <v>15</v>
      </c>
    </row>
    <row r="40" spans="1:44" x14ac:dyDescent="0.2">
      <c r="A40" s="21"/>
      <c r="B40" s="37"/>
      <c r="C40" s="38"/>
      <c r="D40" s="39"/>
      <c r="E40" s="38"/>
      <c r="F40" s="38"/>
      <c r="G40" s="38"/>
      <c r="H40" s="37"/>
      <c r="I40" s="38"/>
      <c r="J40" s="39"/>
      <c r="K40" s="38"/>
      <c r="L40" s="38"/>
      <c r="M40" s="38"/>
      <c r="N40" s="37"/>
      <c r="O40" s="38"/>
      <c r="P40" s="39"/>
      <c r="Q40" s="38"/>
      <c r="R40" s="38"/>
      <c r="S40" s="38"/>
      <c r="T40" s="37"/>
      <c r="U40" s="38"/>
      <c r="V40" s="39"/>
      <c r="W40" s="37"/>
      <c r="X40" s="38"/>
      <c r="Y40" s="39"/>
      <c r="Z40" s="38"/>
      <c r="AA40" s="38"/>
      <c r="AB40" s="39"/>
      <c r="AC40" s="38"/>
      <c r="AD40" s="38"/>
      <c r="AE40" s="38"/>
      <c r="AF40" s="37"/>
      <c r="AG40" s="38"/>
      <c r="AH40" s="39"/>
      <c r="AI40" s="38"/>
      <c r="AJ40" s="38"/>
      <c r="AK40" s="38"/>
      <c r="AL40" s="37"/>
      <c r="AM40" s="38"/>
      <c r="AN40" s="39"/>
      <c r="AO40" s="37"/>
      <c r="AP40" s="40"/>
      <c r="AQ40" s="41"/>
      <c r="AR40" s="74"/>
    </row>
    <row r="41" spans="1:44" x14ac:dyDescent="0.2">
      <c r="AQ41" s="54"/>
      <c r="AR41" s="52"/>
    </row>
    <row r="42" spans="1:44" x14ac:dyDescent="0.2">
      <c r="A42" s="44" t="s">
        <v>60</v>
      </c>
      <c r="B42" s="44"/>
      <c r="C42" s="44"/>
      <c r="D42" s="44"/>
      <c r="E42" s="44"/>
      <c r="F42" s="44"/>
      <c r="G42" s="44"/>
      <c r="H42" s="44"/>
      <c r="I42" s="44"/>
      <c r="J42" s="45"/>
      <c r="K42" s="45"/>
      <c r="L42" s="45"/>
      <c r="M42" s="45"/>
      <c r="N42" s="45"/>
      <c r="O42" s="45"/>
      <c r="P42" s="45"/>
      <c r="Q42" s="45"/>
      <c r="R42" s="45"/>
      <c r="S42" s="45"/>
      <c r="AR42" s="56" t="s">
        <v>60</v>
      </c>
    </row>
    <row r="43" spans="1:44" x14ac:dyDescent="0.2">
      <c r="AQ43" s="53"/>
      <c r="AR43" s="52"/>
    </row>
    <row r="44" spans="1:44" x14ac:dyDescent="0.2">
      <c r="A44" s="22"/>
      <c r="B44" s="88" t="s">
        <v>0</v>
      </c>
      <c r="C44" s="89"/>
      <c r="D44" s="89"/>
      <c r="E44" s="89"/>
      <c r="F44" s="89"/>
      <c r="G44" s="89"/>
      <c r="H44" s="89"/>
      <c r="I44" s="89"/>
      <c r="J44" s="89"/>
      <c r="K44" s="89"/>
      <c r="L44" s="89"/>
      <c r="M44" s="89"/>
      <c r="N44" s="89"/>
      <c r="O44" s="89"/>
      <c r="P44" s="89"/>
      <c r="Q44" s="89"/>
      <c r="R44" s="89"/>
      <c r="S44" s="89"/>
      <c r="T44" s="89"/>
      <c r="U44" s="89"/>
      <c r="V44" s="89"/>
      <c r="W44" s="89" t="s">
        <v>0</v>
      </c>
      <c r="X44" s="89"/>
      <c r="Y44" s="89"/>
      <c r="Z44" s="89"/>
      <c r="AA44" s="89"/>
      <c r="AB44" s="89"/>
      <c r="AC44" s="89"/>
      <c r="AD44" s="89"/>
      <c r="AE44" s="89"/>
      <c r="AF44" s="89"/>
      <c r="AG44" s="89"/>
      <c r="AH44" s="89"/>
      <c r="AI44" s="89"/>
      <c r="AJ44" s="89"/>
      <c r="AK44" s="89"/>
      <c r="AL44" s="89"/>
      <c r="AM44" s="89"/>
      <c r="AN44" s="89"/>
      <c r="AO44" s="89"/>
      <c r="AP44" s="89"/>
      <c r="AQ44" s="90"/>
      <c r="AR44" s="22"/>
    </row>
    <row r="45" spans="1:44" x14ac:dyDescent="0.2">
      <c r="A45" s="107"/>
      <c r="B45" s="80" t="s">
        <v>2</v>
      </c>
      <c r="C45" s="81"/>
      <c r="D45" s="81"/>
      <c r="E45" s="81" t="s">
        <v>3</v>
      </c>
      <c r="F45" s="81"/>
      <c r="G45" s="81"/>
      <c r="H45" s="78" t="s">
        <v>4</v>
      </c>
      <c r="I45" s="78"/>
      <c r="J45" s="78"/>
      <c r="K45" s="81" t="s">
        <v>5</v>
      </c>
      <c r="L45" s="81"/>
      <c r="M45" s="81"/>
      <c r="N45" s="81" t="s">
        <v>6</v>
      </c>
      <c r="O45" s="81"/>
      <c r="P45" s="81"/>
      <c r="Q45" s="78" t="s">
        <v>7</v>
      </c>
      <c r="R45" s="78"/>
      <c r="S45" s="78"/>
      <c r="T45" s="81" t="s">
        <v>8</v>
      </c>
      <c r="U45" s="81"/>
      <c r="V45" s="81"/>
      <c r="W45" s="81" t="s">
        <v>76</v>
      </c>
      <c r="X45" s="81"/>
      <c r="Y45" s="81"/>
      <c r="Z45" s="81" t="s">
        <v>77</v>
      </c>
      <c r="AA45" s="81"/>
      <c r="AB45" s="81"/>
      <c r="AC45" s="78" t="s">
        <v>78</v>
      </c>
      <c r="AD45" s="78"/>
      <c r="AE45" s="78"/>
      <c r="AF45" s="78" t="s">
        <v>79</v>
      </c>
      <c r="AG45" s="78"/>
      <c r="AH45" s="78"/>
      <c r="AI45" s="81" t="s">
        <v>80</v>
      </c>
      <c r="AJ45" s="81"/>
      <c r="AK45" s="81"/>
      <c r="AL45" s="78" t="s">
        <v>81</v>
      </c>
      <c r="AM45" s="78"/>
      <c r="AN45" s="78"/>
      <c r="AO45" s="78" t="s">
        <v>82</v>
      </c>
      <c r="AP45" s="78"/>
      <c r="AQ45" s="79"/>
      <c r="AR45" s="107"/>
    </row>
    <row r="46" spans="1:44" x14ac:dyDescent="0.2">
      <c r="A46" s="107"/>
      <c r="B46" s="80"/>
      <c r="C46" s="81"/>
      <c r="D46" s="81"/>
      <c r="E46" s="81"/>
      <c r="F46" s="81"/>
      <c r="G46" s="81"/>
      <c r="H46" s="78"/>
      <c r="I46" s="78"/>
      <c r="J46" s="78"/>
      <c r="K46" s="81"/>
      <c r="L46" s="81"/>
      <c r="M46" s="81"/>
      <c r="N46" s="81"/>
      <c r="O46" s="81"/>
      <c r="P46" s="81"/>
      <c r="Q46" s="78"/>
      <c r="R46" s="78"/>
      <c r="S46" s="78"/>
      <c r="T46" s="81"/>
      <c r="U46" s="81"/>
      <c r="V46" s="81"/>
      <c r="W46" s="81"/>
      <c r="X46" s="81"/>
      <c r="Y46" s="81"/>
      <c r="Z46" s="81"/>
      <c r="AA46" s="81"/>
      <c r="AB46" s="81"/>
      <c r="AC46" s="78"/>
      <c r="AD46" s="78"/>
      <c r="AE46" s="78"/>
      <c r="AF46" s="78"/>
      <c r="AG46" s="78"/>
      <c r="AH46" s="78"/>
      <c r="AI46" s="81"/>
      <c r="AJ46" s="81"/>
      <c r="AK46" s="81"/>
      <c r="AL46" s="78"/>
      <c r="AM46" s="78"/>
      <c r="AN46" s="78"/>
      <c r="AO46" s="78"/>
      <c r="AP46" s="78"/>
      <c r="AQ46" s="79"/>
      <c r="AR46" s="107"/>
    </row>
    <row r="47" spans="1:44" x14ac:dyDescent="0.2">
      <c r="A47" s="107"/>
      <c r="B47" s="80"/>
      <c r="C47" s="81"/>
      <c r="D47" s="81"/>
      <c r="E47" s="81"/>
      <c r="F47" s="81"/>
      <c r="G47" s="81"/>
      <c r="H47" s="78"/>
      <c r="I47" s="78"/>
      <c r="J47" s="78"/>
      <c r="K47" s="81"/>
      <c r="L47" s="81"/>
      <c r="M47" s="81"/>
      <c r="N47" s="81"/>
      <c r="O47" s="81"/>
      <c r="P47" s="81"/>
      <c r="Q47" s="78"/>
      <c r="R47" s="78"/>
      <c r="S47" s="78"/>
      <c r="T47" s="81"/>
      <c r="U47" s="81"/>
      <c r="V47" s="81"/>
      <c r="W47" s="81"/>
      <c r="X47" s="81"/>
      <c r="Y47" s="81"/>
      <c r="Z47" s="81"/>
      <c r="AA47" s="81"/>
      <c r="AB47" s="81"/>
      <c r="AC47" s="78"/>
      <c r="AD47" s="78"/>
      <c r="AE47" s="78"/>
      <c r="AF47" s="78"/>
      <c r="AG47" s="78"/>
      <c r="AH47" s="78"/>
      <c r="AI47" s="81"/>
      <c r="AJ47" s="81"/>
      <c r="AK47" s="81"/>
      <c r="AL47" s="78"/>
      <c r="AM47" s="78"/>
      <c r="AN47" s="78"/>
      <c r="AO47" s="78"/>
      <c r="AP47" s="78"/>
      <c r="AQ47" s="79"/>
      <c r="AR47" s="107"/>
    </row>
    <row r="48" spans="1:44" ht="15" customHeight="1" x14ac:dyDescent="0.2">
      <c r="A48" s="108" t="s">
        <v>1</v>
      </c>
      <c r="B48" s="80" t="s">
        <v>9</v>
      </c>
      <c r="C48" s="81" t="s">
        <v>10</v>
      </c>
      <c r="D48" s="81" t="s">
        <v>11</v>
      </c>
      <c r="E48" s="80" t="s">
        <v>9</v>
      </c>
      <c r="F48" s="81" t="s">
        <v>10</v>
      </c>
      <c r="G48" s="81" t="s">
        <v>11</v>
      </c>
      <c r="H48" s="80" t="s">
        <v>9</v>
      </c>
      <c r="I48" s="81" t="s">
        <v>10</v>
      </c>
      <c r="J48" s="81" t="s">
        <v>11</v>
      </c>
      <c r="K48" s="80" t="s">
        <v>9</v>
      </c>
      <c r="L48" s="81" t="s">
        <v>10</v>
      </c>
      <c r="M48" s="81" t="s">
        <v>11</v>
      </c>
      <c r="N48" s="80" t="s">
        <v>9</v>
      </c>
      <c r="O48" s="81" t="s">
        <v>10</v>
      </c>
      <c r="P48" s="81" t="s">
        <v>11</v>
      </c>
      <c r="Q48" s="80" t="s">
        <v>9</v>
      </c>
      <c r="R48" s="81" t="s">
        <v>10</v>
      </c>
      <c r="S48" s="81" t="s">
        <v>11</v>
      </c>
      <c r="T48" s="80" t="s">
        <v>9</v>
      </c>
      <c r="U48" s="81" t="s">
        <v>10</v>
      </c>
      <c r="V48" s="81" t="s">
        <v>11</v>
      </c>
      <c r="W48" s="80" t="s">
        <v>9</v>
      </c>
      <c r="X48" s="81" t="s">
        <v>10</v>
      </c>
      <c r="Y48" s="81" t="s">
        <v>11</v>
      </c>
      <c r="Z48" s="80" t="s">
        <v>9</v>
      </c>
      <c r="AA48" s="81" t="s">
        <v>10</v>
      </c>
      <c r="AB48" s="81" t="s">
        <v>11</v>
      </c>
      <c r="AC48" s="80" t="s">
        <v>9</v>
      </c>
      <c r="AD48" s="81" t="s">
        <v>10</v>
      </c>
      <c r="AE48" s="81" t="s">
        <v>11</v>
      </c>
      <c r="AF48" s="80" t="s">
        <v>9</v>
      </c>
      <c r="AG48" s="81" t="s">
        <v>10</v>
      </c>
      <c r="AH48" s="81" t="s">
        <v>11</v>
      </c>
      <c r="AI48" s="80" t="s">
        <v>9</v>
      </c>
      <c r="AJ48" s="81" t="s">
        <v>10</v>
      </c>
      <c r="AK48" s="81" t="s">
        <v>11</v>
      </c>
      <c r="AL48" s="80" t="s">
        <v>9</v>
      </c>
      <c r="AM48" s="81" t="s">
        <v>10</v>
      </c>
      <c r="AN48" s="81" t="s">
        <v>11</v>
      </c>
      <c r="AO48" s="80" t="s">
        <v>9</v>
      </c>
      <c r="AP48" s="81" t="s">
        <v>10</v>
      </c>
      <c r="AQ48" s="81" t="s">
        <v>11</v>
      </c>
      <c r="AR48" s="107"/>
    </row>
    <row r="49" spans="1:44" x14ac:dyDescent="0.2">
      <c r="A49" s="109"/>
      <c r="B49" s="110"/>
      <c r="C49" s="111"/>
      <c r="D49" s="111"/>
      <c r="E49" s="110"/>
      <c r="F49" s="111"/>
      <c r="G49" s="111"/>
      <c r="H49" s="110"/>
      <c r="I49" s="111"/>
      <c r="J49" s="111"/>
      <c r="K49" s="110"/>
      <c r="L49" s="111"/>
      <c r="M49" s="111"/>
      <c r="N49" s="110"/>
      <c r="O49" s="111"/>
      <c r="P49" s="111"/>
      <c r="Q49" s="110"/>
      <c r="R49" s="111"/>
      <c r="S49" s="111"/>
      <c r="T49" s="110"/>
      <c r="U49" s="111"/>
      <c r="V49" s="111"/>
      <c r="W49" s="110"/>
      <c r="X49" s="111"/>
      <c r="Y49" s="111"/>
      <c r="Z49" s="110"/>
      <c r="AA49" s="111"/>
      <c r="AB49" s="111"/>
      <c r="AC49" s="110"/>
      <c r="AD49" s="111"/>
      <c r="AE49" s="111"/>
      <c r="AF49" s="110"/>
      <c r="AG49" s="111"/>
      <c r="AH49" s="111"/>
      <c r="AI49" s="110"/>
      <c r="AJ49" s="111"/>
      <c r="AK49" s="111"/>
      <c r="AL49" s="110"/>
      <c r="AM49" s="111"/>
      <c r="AN49" s="111"/>
      <c r="AO49" s="110"/>
      <c r="AP49" s="111"/>
      <c r="AQ49" s="111"/>
      <c r="AR49" s="23" t="s">
        <v>1</v>
      </c>
    </row>
    <row r="50" spans="1:44" x14ac:dyDescent="0.2">
      <c r="A50" s="50">
        <v>1994</v>
      </c>
      <c r="B50" s="24">
        <v>879.8</v>
      </c>
      <c r="C50" s="25">
        <v>867</v>
      </c>
      <c r="D50" s="26">
        <v>892.6</v>
      </c>
      <c r="E50" s="25">
        <v>271.60000000000002</v>
      </c>
      <c r="F50" s="25">
        <v>264.3</v>
      </c>
      <c r="G50" s="25">
        <v>278.8</v>
      </c>
      <c r="H50" s="24">
        <v>383.1</v>
      </c>
      <c r="I50" s="25">
        <v>374.5</v>
      </c>
      <c r="J50" s="26">
        <v>391.7</v>
      </c>
      <c r="K50" s="25">
        <v>273.3</v>
      </c>
      <c r="L50" s="25">
        <v>266.10000000000002</v>
      </c>
      <c r="M50" s="25">
        <v>280.60000000000002</v>
      </c>
      <c r="N50" s="24">
        <v>63.3</v>
      </c>
      <c r="O50" s="25">
        <v>59.8</v>
      </c>
      <c r="P50" s="26">
        <v>66.900000000000006</v>
      </c>
      <c r="Q50" s="25">
        <v>67.400000000000006</v>
      </c>
      <c r="R50" s="25">
        <v>63.7</v>
      </c>
      <c r="S50" s="25">
        <v>71</v>
      </c>
      <c r="T50" s="24">
        <v>32.1</v>
      </c>
      <c r="U50" s="25">
        <v>29.5</v>
      </c>
      <c r="V50" s="26">
        <v>34.6</v>
      </c>
      <c r="W50" s="75">
        <v>23.4</v>
      </c>
      <c r="X50" s="76">
        <v>21.3</v>
      </c>
      <c r="Y50" s="77">
        <v>25.4</v>
      </c>
      <c r="Z50" s="25">
        <v>19.100000000000001</v>
      </c>
      <c r="AA50" s="25">
        <v>17.2</v>
      </c>
      <c r="AB50" s="26">
        <v>21</v>
      </c>
      <c r="AC50" s="25">
        <v>26.9</v>
      </c>
      <c r="AD50" s="25">
        <v>24.8</v>
      </c>
      <c r="AE50" s="25">
        <v>28.9</v>
      </c>
      <c r="AF50" s="24"/>
      <c r="AG50" s="25"/>
      <c r="AH50" s="26"/>
      <c r="AI50" s="25">
        <v>25</v>
      </c>
      <c r="AJ50" s="25">
        <v>23</v>
      </c>
      <c r="AK50" s="25">
        <v>27</v>
      </c>
      <c r="AL50" s="24"/>
      <c r="AM50" s="25"/>
      <c r="AN50" s="26"/>
      <c r="AO50" s="24">
        <v>1.2</v>
      </c>
      <c r="AP50" s="27">
        <v>0.7</v>
      </c>
      <c r="AQ50" s="28">
        <v>1.7</v>
      </c>
      <c r="AR50" s="73">
        <v>1994</v>
      </c>
    </row>
    <row r="51" spans="1:44" x14ac:dyDescent="0.2">
      <c r="A51" s="50">
        <v>1995</v>
      </c>
      <c r="B51" s="24">
        <v>880.2</v>
      </c>
      <c r="C51" s="25">
        <v>867.4</v>
      </c>
      <c r="D51" s="26">
        <v>893.1</v>
      </c>
      <c r="E51" s="25">
        <v>271.2</v>
      </c>
      <c r="F51" s="25">
        <v>264</v>
      </c>
      <c r="G51" s="25">
        <v>278.5</v>
      </c>
      <c r="H51" s="24">
        <v>369.7</v>
      </c>
      <c r="I51" s="25">
        <v>361.2</v>
      </c>
      <c r="J51" s="26">
        <v>378.1</v>
      </c>
      <c r="K51" s="25">
        <v>258.89999999999998</v>
      </c>
      <c r="L51" s="25">
        <v>251.8</v>
      </c>
      <c r="M51" s="25">
        <v>266</v>
      </c>
      <c r="N51" s="24">
        <v>63.7</v>
      </c>
      <c r="O51" s="25">
        <v>60.2</v>
      </c>
      <c r="P51" s="26">
        <v>67.3</v>
      </c>
      <c r="Q51" s="25">
        <v>74.7</v>
      </c>
      <c r="R51" s="25">
        <v>70.900000000000006</v>
      </c>
      <c r="S51" s="25">
        <v>78.599999999999994</v>
      </c>
      <c r="T51" s="24">
        <v>37.4</v>
      </c>
      <c r="U51" s="25">
        <v>34.6</v>
      </c>
      <c r="V51" s="26">
        <v>40.1</v>
      </c>
      <c r="W51" s="24">
        <v>25.8</v>
      </c>
      <c r="X51" s="25">
        <v>23.7</v>
      </c>
      <c r="Y51" s="26">
        <v>28</v>
      </c>
      <c r="Z51" s="25">
        <v>21.1</v>
      </c>
      <c r="AA51" s="25">
        <v>19.100000000000001</v>
      </c>
      <c r="AB51" s="26">
        <v>23.1</v>
      </c>
      <c r="AC51" s="25">
        <v>25.7</v>
      </c>
      <c r="AD51" s="25">
        <v>23.6</v>
      </c>
      <c r="AE51" s="25">
        <v>27.7</v>
      </c>
      <c r="AF51" s="24"/>
      <c r="AG51" s="25"/>
      <c r="AH51" s="26"/>
      <c r="AI51" s="25">
        <v>25.7</v>
      </c>
      <c r="AJ51" s="25">
        <v>23.7</v>
      </c>
      <c r="AK51" s="25">
        <v>27.7</v>
      </c>
      <c r="AL51" s="24"/>
      <c r="AM51" s="25"/>
      <c r="AN51" s="26"/>
      <c r="AO51" s="24">
        <v>1.8</v>
      </c>
      <c r="AP51" s="27">
        <v>1.2</v>
      </c>
      <c r="AQ51" s="28">
        <v>2.4</v>
      </c>
      <c r="AR51" s="73">
        <v>1995</v>
      </c>
    </row>
    <row r="52" spans="1:44" x14ac:dyDescent="0.2">
      <c r="A52" s="50">
        <v>1996</v>
      </c>
      <c r="B52" s="24">
        <v>876.2</v>
      </c>
      <c r="C52" s="25">
        <v>863.4</v>
      </c>
      <c r="D52" s="26">
        <v>889</v>
      </c>
      <c r="E52" s="25">
        <v>267.60000000000002</v>
      </c>
      <c r="F52" s="25">
        <v>260.39999999999998</v>
      </c>
      <c r="G52" s="25">
        <v>274.8</v>
      </c>
      <c r="H52" s="24">
        <v>359.3</v>
      </c>
      <c r="I52" s="25">
        <v>350.9</v>
      </c>
      <c r="J52" s="26">
        <v>367.6</v>
      </c>
      <c r="K52" s="25">
        <v>248.8</v>
      </c>
      <c r="L52" s="25">
        <v>241.8</v>
      </c>
      <c r="M52" s="25">
        <v>255.7</v>
      </c>
      <c r="N52" s="24">
        <v>56.7</v>
      </c>
      <c r="O52" s="25">
        <v>53.4</v>
      </c>
      <c r="P52" s="26">
        <v>60.1</v>
      </c>
      <c r="Q52" s="25">
        <v>74.599999999999994</v>
      </c>
      <c r="R52" s="25">
        <v>70.7</v>
      </c>
      <c r="S52" s="25">
        <v>78.400000000000006</v>
      </c>
      <c r="T52" s="24">
        <v>33.9</v>
      </c>
      <c r="U52" s="25">
        <v>31.2</v>
      </c>
      <c r="V52" s="26">
        <v>36.5</v>
      </c>
      <c r="W52" s="24">
        <v>31.6</v>
      </c>
      <c r="X52" s="25">
        <v>29.2</v>
      </c>
      <c r="Y52" s="26">
        <v>34</v>
      </c>
      <c r="Z52" s="25">
        <v>25.5</v>
      </c>
      <c r="AA52" s="25">
        <v>23.4</v>
      </c>
      <c r="AB52" s="26">
        <v>27.7</v>
      </c>
      <c r="AC52" s="25">
        <v>25.1</v>
      </c>
      <c r="AD52" s="25">
        <v>23.1</v>
      </c>
      <c r="AE52" s="25">
        <v>27.2</v>
      </c>
      <c r="AF52" s="24"/>
      <c r="AG52" s="25"/>
      <c r="AH52" s="26"/>
      <c r="AI52" s="25">
        <v>25.4</v>
      </c>
      <c r="AJ52" s="25">
        <v>23.4</v>
      </c>
      <c r="AK52" s="25">
        <v>27.4</v>
      </c>
      <c r="AL52" s="24"/>
      <c r="AM52" s="25"/>
      <c r="AN52" s="26"/>
      <c r="AO52" s="24">
        <v>2.4</v>
      </c>
      <c r="AP52" s="27">
        <v>1.7</v>
      </c>
      <c r="AQ52" s="28">
        <v>3.1</v>
      </c>
      <c r="AR52" s="73">
        <v>1996</v>
      </c>
    </row>
    <row r="53" spans="1:44" x14ac:dyDescent="0.2">
      <c r="A53" s="50">
        <v>1997</v>
      </c>
      <c r="B53" s="24">
        <v>838.6</v>
      </c>
      <c r="C53" s="25">
        <v>826.1</v>
      </c>
      <c r="D53" s="26">
        <v>851.1</v>
      </c>
      <c r="E53" s="25">
        <v>256.89999999999998</v>
      </c>
      <c r="F53" s="25">
        <v>249.8</v>
      </c>
      <c r="G53" s="25">
        <v>263.89999999999998</v>
      </c>
      <c r="H53" s="24">
        <v>337.9</v>
      </c>
      <c r="I53" s="25">
        <v>329.8</v>
      </c>
      <c r="J53" s="26">
        <v>346</v>
      </c>
      <c r="K53" s="25">
        <v>230.9</v>
      </c>
      <c r="L53" s="25">
        <v>224.2</v>
      </c>
      <c r="M53" s="25">
        <v>237.7</v>
      </c>
      <c r="N53" s="24">
        <v>54.3</v>
      </c>
      <c r="O53" s="25">
        <v>51</v>
      </c>
      <c r="P53" s="26">
        <v>57.6</v>
      </c>
      <c r="Q53" s="25">
        <v>73.5</v>
      </c>
      <c r="R53" s="25">
        <v>69.7</v>
      </c>
      <c r="S53" s="25">
        <v>77.400000000000006</v>
      </c>
      <c r="T53" s="24">
        <v>35.6</v>
      </c>
      <c r="U53" s="25">
        <v>32.9</v>
      </c>
      <c r="V53" s="26">
        <v>38.200000000000003</v>
      </c>
      <c r="W53" s="24">
        <v>34.1</v>
      </c>
      <c r="X53" s="25">
        <v>31.6</v>
      </c>
      <c r="Y53" s="26">
        <v>36.5</v>
      </c>
      <c r="Z53" s="25">
        <v>29</v>
      </c>
      <c r="AA53" s="25">
        <v>26.8</v>
      </c>
      <c r="AB53" s="26">
        <v>31.3</v>
      </c>
      <c r="AC53" s="25">
        <v>23.2</v>
      </c>
      <c r="AD53" s="25">
        <v>21.3</v>
      </c>
      <c r="AE53" s="25">
        <v>25.2</v>
      </c>
      <c r="AF53" s="24"/>
      <c r="AG53" s="25"/>
      <c r="AH53" s="26"/>
      <c r="AI53" s="25">
        <v>26.7</v>
      </c>
      <c r="AJ53" s="25">
        <v>24.6</v>
      </c>
      <c r="AK53" s="25">
        <v>28.7</v>
      </c>
      <c r="AL53" s="24"/>
      <c r="AM53" s="25"/>
      <c r="AN53" s="26"/>
      <c r="AO53" s="24">
        <v>2.6</v>
      </c>
      <c r="AP53" s="27">
        <v>1.9</v>
      </c>
      <c r="AQ53" s="28">
        <v>3.4</v>
      </c>
      <c r="AR53" s="73">
        <v>1997</v>
      </c>
    </row>
    <row r="54" spans="1:44" x14ac:dyDescent="0.2">
      <c r="A54" s="50">
        <v>1998</v>
      </c>
      <c r="B54" s="24">
        <v>825.3</v>
      </c>
      <c r="C54" s="25">
        <v>812.9</v>
      </c>
      <c r="D54" s="26">
        <v>837.7</v>
      </c>
      <c r="E54" s="25">
        <v>252.6</v>
      </c>
      <c r="F54" s="25">
        <v>245.6</v>
      </c>
      <c r="G54" s="25">
        <v>259.60000000000002</v>
      </c>
      <c r="H54" s="24">
        <v>325.5</v>
      </c>
      <c r="I54" s="25">
        <v>317.60000000000002</v>
      </c>
      <c r="J54" s="26">
        <v>333.4</v>
      </c>
      <c r="K54" s="25">
        <v>222</v>
      </c>
      <c r="L54" s="25">
        <v>215.4</v>
      </c>
      <c r="M54" s="25">
        <v>228.5</v>
      </c>
      <c r="N54" s="24">
        <v>52.6</v>
      </c>
      <c r="O54" s="25">
        <v>49.4</v>
      </c>
      <c r="P54" s="26">
        <v>55.9</v>
      </c>
      <c r="Q54" s="25">
        <v>70.900000000000006</v>
      </c>
      <c r="R54" s="25">
        <v>67.2</v>
      </c>
      <c r="S54" s="25">
        <v>74.7</v>
      </c>
      <c r="T54" s="24">
        <v>33.799999999999997</v>
      </c>
      <c r="U54" s="25">
        <v>31.2</v>
      </c>
      <c r="V54" s="26">
        <v>36.4</v>
      </c>
      <c r="W54" s="24">
        <v>35.5</v>
      </c>
      <c r="X54" s="25">
        <v>33</v>
      </c>
      <c r="Y54" s="26">
        <v>38</v>
      </c>
      <c r="Z54" s="25">
        <v>30.2</v>
      </c>
      <c r="AA54" s="25">
        <v>27.9</v>
      </c>
      <c r="AB54" s="26">
        <v>32.5</v>
      </c>
      <c r="AC54" s="25">
        <v>24</v>
      </c>
      <c r="AD54" s="25">
        <v>22</v>
      </c>
      <c r="AE54" s="25">
        <v>25.9</v>
      </c>
      <c r="AF54" s="24"/>
      <c r="AG54" s="25"/>
      <c r="AH54" s="26"/>
      <c r="AI54" s="25">
        <v>27.1</v>
      </c>
      <c r="AJ54" s="25">
        <v>25.1</v>
      </c>
      <c r="AK54" s="25">
        <v>29.2</v>
      </c>
      <c r="AL54" s="24"/>
      <c r="AM54" s="25"/>
      <c r="AN54" s="26"/>
      <c r="AO54" s="24">
        <v>2.2999999999999998</v>
      </c>
      <c r="AP54" s="27">
        <v>1.6</v>
      </c>
      <c r="AQ54" s="28">
        <v>3</v>
      </c>
      <c r="AR54" s="73">
        <v>1998</v>
      </c>
    </row>
    <row r="55" spans="1:44" x14ac:dyDescent="0.2">
      <c r="A55" s="50">
        <v>1999</v>
      </c>
      <c r="B55" s="24">
        <v>808</v>
      </c>
      <c r="C55" s="25">
        <v>795.8</v>
      </c>
      <c r="D55" s="26">
        <v>820.2</v>
      </c>
      <c r="E55" s="25">
        <v>245.8</v>
      </c>
      <c r="F55" s="25">
        <v>238.9</v>
      </c>
      <c r="G55" s="25">
        <v>252.6</v>
      </c>
      <c r="H55" s="24">
        <v>307.2</v>
      </c>
      <c r="I55" s="25">
        <v>299.5</v>
      </c>
      <c r="J55" s="26">
        <v>314.89999999999998</v>
      </c>
      <c r="K55" s="25">
        <v>211.8</v>
      </c>
      <c r="L55" s="25">
        <v>205.4</v>
      </c>
      <c r="M55" s="25">
        <v>218.2</v>
      </c>
      <c r="N55" s="24">
        <v>47.3</v>
      </c>
      <c r="O55" s="25">
        <v>44.2</v>
      </c>
      <c r="P55" s="26">
        <v>50.3</v>
      </c>
      <c r="Q55" s="25">
        <v>73.099999999999994</v>
      </c>
      <c r="R55" s="25">
        <v>69.3</v>
      </c>
      <c r="S55" s="25">
        <v>76.900000000000006</v>
      </c>
      <c r="T55" s="24">
        <v>33.799999999999997</v>
      </c>
      <c r="U55" s="25">
        <v>31.2</v>
      </c>
      <c r="V55" s="26">
        <v>36.4</v>
      </c>
      <c r="W55" s="24">
        <v>39.299999999999997</v>
      </c>
      <c r="X55" s="25">
        <v>36.700000000000003</v>
      </c>
      <c r="Y55" s="26">
        <v>41.9</v>
      </c>
      <c r="Z55" s="29">
        <v>33.4</v>
      </c>
      <c r="AA55" s="29">
        <v>31</v>
      </c>
      <c r="AB55" s="30">
        <v>35.799999999999997</v>
      </c>
      <c r="AC55" s="25">
        <v>22.9</v>
      </c>
      <c r="AD55" s="25">
        <v>20.9</v>
      </c>
      <c r="AE55" s="25">
        <v>24.8</v>
      </c>
      <c r="AF55" s="24"/>
      <c r="AG55" s="25"/>
      <c r="AH55" s="26"/>
      <c r="AI55" s="25">
        <v>27.5</v>
      </c>
      <c r="AJ55" s="25">
        <v>25.4</v>
      </c>
      <c r="AK55" s="25">
        <v>29.5</v>
      </c>
      <c r="AL55" s="24"/>
      <c r="AM55" s="25"/>
      <c r="AN55" s="26"/>
      <c r="AO55" s="24">
        <v>2.4</v>
      </c>
      <c r="AP55" s="27">
        <v>1.7</v>
      </c>
      <c r="AQ55" s="28">
        <v>3.1</v>
      </c>
      <c r="AR55" s="73">
        <v>1999</v>
      </c>
    </row>
    <row r="56" spans="1:44" x14ac:dyDescent="0.2">
      <c r="A56" s="50">
        <v>2000</v>
      </c>
      <c r="B56" s="24">
        <v>777.9</v>
      </c>
      <c r="C56" s="25">
        <v>766</v>
      </c>
      <c r="D56" s="26">
        <v>789.9</v>
      </c>
      <c r="E56" s="25">
        <v>241</v>
      </c>
      <c r="F56" s="25">
        <v>234.2</v>
      </c>
      <c r="G56" s="25">
        <v>247.8</v>
      </c>
      <c r="H56" s="24">
        <v>287.60000000000002</v>
      </c>
      <c r="I56" s="25">
        <v>280.2</v>
      </c>
      <c r="J56" s="26">
        <v>295</v>
      </c>
      <c r="K56" s="25">
        <v>191.2</v>
      </c>
      <c r="L56" s="25">
        <v>185.2</v>
      </c>
      <c r="M56" s="25">
        <v>197.3</v>
      </c>
      <c r="N56" s="24">
        <v>48.6</v>
      </c>
      <c r="O56" s="25">
        <v>45.5</v>
      </c>
      <c r="P56" s="26">
        <v>51.7</v>
      </c>
      <c r="Q56" s="25">
        <v>65.099999999999994</v>
      </c>
      <c r="R56" s="25">
        <v>61.5</v>
      </c>
      <c r="S56" s="25">
        <v>68.7</v>
      </c>
      <c r="T56" s="24">
        <v>36.4</v>
      </c>
      <c r="U56" s="25">
        <v>33.700000000000003</v>
      </c>
      <c r="V56" s="26">
        <v>39.1</v>
      </c>
      <c r="W56" s="24">
        <v>41.6</v>
      </c>
      <c r="X56" s="25">
        <v>38.9</v>
      </c>
      <c r="Y56" s="26">
        <v>44.3</v>
      </c>
      <c r="Z56" s="29">
        <v>37.5</v>
      </c>
      <c r="AA56" s="29">
        <v>34.9</v>
      </c>
      <c r="AB56" s="30">
        <v>40</v>
      </c>
      <c r="AC56" s="25">
        <v>23</v>
      </c>
      <c r="AD56" s="25">
        <v>21</v>
      </c>
      <c r="AE56" s="25">
        <v>25</v>
      </c>
      <c r="AF56" s="24"/>
      <c r="AG56" s="25"/>
      <c r="AH56" s="26"/>
      <c r="AI56" s="25">
        <v>28</v>
      </c>
      <c r="AJ56" s="25">
        <v>25.9</v>
      </c>
      <c r="AK56" s="25">
        <v>30</v>
      </c>
      <c r="AL56" s="24"/>
      <c r="AM56" s="25"/>
      <c r="AN56" s="26"/>
      <c r="AO56" s="24">
        <v>4.0999999999999996</v>
      </c>
      <c r="AP56" s="27">
        <v>3.1</v>
      </c>
      <c r="AQ56" s="28">
        <v>5</v>
      </c>
      <c r="AR56" s="73">
        <v>2000</v>
      </c>
    </row>
    <row r="57" spans="1:44" x14ac:dyDescent="0.2">
      <c r="A57" s="50">
        <v>2001</v>
      </c>
      <c r="B57" s="24">
        <v>761.1</v>
      </c>
      <c r="C57" s="25">
        <v>749.3</v>
      </c>
      <c r="D57" s="26">
        <v>772.8</v>
      </c>
      <c r="E57" s="25">
        <v>245.3</v>
      </c>
      <c r="F57" s="25">
        <v>238.5</v>
      </c>
      <c r="G57" s="25">
        <v>252.2</v>
      </c>
      <c r="H57" s="24">
        <v>263.89999999999998</v>
      </c>
      <c r="I57" s="25">
        <v>256.89999999999998</v>
      </c>
      <c r="J57" s="26">
        <v>271</v>
      </c>
      <c r="K57" s="25">
        <v>175.2</v>
      </c>
      <c r="L57" s="25">
        <v>169.4</v>
      </c>
      <c r="M57" s="51">
        <v>181</v>
      </c>
      <c r="N57" s="24">
        <v>44.2</v>
      </c>
      <c r="O57" s="25">
        <v>41.2</v>
      </c>
      <c r="P57" s="26">
        <v>47.1</v>
      </c>
      <c r="Q57" s="25">
        <v>57.3</v>
      </c>
      <c r="R57" s="25">
        <v>54</v>
      </c>
      <c r="S57" s="25">
        <v>60.7</v>
      </c>
      <c r="T57" s="24">
        <v>32.700000000000003</v>
      </c>
      <c r="U57" s="25">
        <v>30.1</v>
      </c>
      <c r="V57" s="26">
        <v>35.200000000000003</v>
      </c>
      <c r="W57" s="24">
        <v>44.4</v>
      </c>
      <c r="X57" s="25">
        <v>41.7</v>
      </c>
      <c r="Y57" s="26">
        <v>47.2</v>
      </c>
      <c r="Z57" s="25">
        <v>40.700000000000003</v>
      </c>
      <c r="AA57" s="25">
        <v>38</v>
      </c>
      <c r="AB57" s="26">
        <v>43.3</v>
      </c>
      <c r="AC57" s="25">
        <v>25.6</v>
      </c>
      <c r="AD57" s="25">
        <v>23.6</v>
      </c>
      <c r="AE57" s="25">
        <v>27.7</v>
      </c>
      <c r="AF57" s="24"/>
      <c r="AG57" s="25"/>
      <c r="AH57" s="26"/>
      <c r="AI57" s="25">
        <v>27.2</v>
      </c>
      <c r="AJ57" s="25">
        <v>25.2</v>
      </c>
      <c r="AK57" s="25">
        <v>29.3</v>
      </c>
      <c r="AL57" s="24"/>
      <c r="AM57" s="25"/>
      <c r="AN57" s="26"/>
      <c r="AO57" s="24">
        <v>4.5999999999999996</v>
      </c>
      <c r="AP57" s="27">
        <v>3.6</v>
      </c>
      <c r="AQ57" s="28">
        <v>5.5</v>
      </c>
      <c r="AR57" s="73">
        <v>2001</v>
      </c>
    </row>
    <row r="58" spans="1:44" x14ac:dyDescent="0.2">
      <c r="A58" s="50">
        <v>2002</v>
      </c>
      <c r="B58" s="24">
        <v>755.6</v>
      </c>
      <c r="C58" s="25">
        <v>744</v>
      </c>
      <c r="D58" s="26">
        <v>767.3</v>
      </c>
      <c r="E58" s="25">
        <v>243</v>
      </c>
      <c r="F58" s="25">
        <v>236.3</v>
      </c>
      <c r="G58" s="25">
        <v>249.8</v>
      </c>
      <c r="H58" s="24">
        <v>251.7</v>
      </c>
      <c r="I58" s="25">
        <v>244.9</v>
      </c>
      <c r="J58" s="26">
        <v>258.60000000000002</v>
      </c>
      <c r="K58" s="25">
        <v>165.2</v>
      </c>
      <c r="L58" s="25">
        <v>159.6</v>
      </c>
      <c r="M58" s="25">
        <v>170.7</v>
      </c>
      <c r="N58" s="24">
        <v>42.5</v>
      </c>
      <c r="O58" s="25">
        <v>39.6</v>
      </c>
      <c r="P58" s="26">
        <v>45.3</v>
      </c>
      <c r="Q58" s="25">
        <v>61</v>
      </c>
      <c r="R58" s="25">
        <v>57.6</v>
      </c>
      <c r="S58" s="25">
        <v>64.400000000000006</v>
      </c>
      <c r="T58" s="24">
        <v>32.5</v>
      </c>
      <c r="U58" s="25">
        <v>29.9</v>
      </c>
      <c r="V58" s="26">
        <v>35</v>
      </c>
      <c r="W58" s="24">
        <v>46.8</v>
      </c>
      <c r="X58" s="25">
        <v>44</v>
      </c>
      <c r="Y58" s="26">
        <v>49.6</v>
      </c>
      <c r="Z58" s="25">
        <v>43</v>
      </c>
      <c r="AA58" s="25">
        <v>40.299999999999997</v>
      </c>
      <c r="AB58" s="26">
        <v>45.7</v>
      </c>
      <c r="AC58" s="25">
        <v>22.3</v>
      </c>
      <c r="AD58" s="25">
        <v>20.399999999999999</v>
      </c>
      <c r="AE58" s="25">
        <v>24.2</v>
      </c>
      <c r="AF58" s="24"/>
      <c r="AG58" s="25"/>
      <c r="AH58" s="26"/>
      <c r="AI58" s="25">
        <v>28.7</v>
      </c>
      <c r="AJ58" s="25">
        <v>26.6</v>
      </c>
      <c r="AK58" s="25">
        <v>30.8</v>
      </c>
      <c r="AL58" s="24"/>
      <c r="AM58" s="25"/>
      <c r="AN58" s="26"/>
      <c r="AO58" s="24">
        <v>5.3</v>
      </c>
      <c r="AP58" s="27">
        <v>4.3</v>
      </c>
      <c r="AQ58" s="28">
        <v>6.4</v>
      </c>
      <c r="AR58" s="73">
        <v>2002</v>
      </c>
    </row>
    <row r="59" spans="1:44" x14ac:dyDescent="0.2">
      <c r="A59" s="50">
        <v>2003</v>
      </c>
      <c r="B59" s="24">
        <v>725.7</v>
      </c>
      <c r="C59" s="25">
        <v>714.4</v>
      </c>
      <c r="D59" s="26">
        <v>737.1</v>
      </c>
      <c r="E59" s="25">
        <v>228.2</v>
      </c>
      <c r="F59" s="25">
        <v>221.7</v>
      </c>
      <c r="G59" s="25">
        <v>234.7</v>
      </c>
      <c r="H59" s="24">
        <v>244.2</v>
      </c>
      <c r="I59" s="25">
        <v>237.5</v>
      </c>
      <c r="J59" s="26">
        <v>250.9</v>
      </c>
      <c r="K59" s="25">
        <v>163.6</v>
      </c>
      <c r="L59" s="25">
        <v>158.1</v>
      </c>
      <c r="M59" s="25">
        <v>169.1</v>
      </c>
      <c r="N59" s="24">
        <v>41.5</v>
      </c>
      <c r="O59" s="25">
        <v>38.700000000000003</v>
      </c>
      <c r="P59" s="26">
        <v>44.3</v>
      </c>
      <c r="Q59" s="25">
        <v>61</v>
      </c>
      <c r="R59" s="25">
        <v>57.6</v>
      </c>
      <c r="S59" s="25">
        <v>64.5</v>
      </c>
      <c r="T59" s="24">
        <v>31.9</v>
      </c>
      <c r="U59" s="25">
        <v>29.4</v>
      </c>
      <c r="V59" s="26">
        <v>34.4</v>
      </c>
      <c r="W59" s="24">
        <v>46.8</v>
      </c>
      <c r="X59" s="25">
        <v>44</v>
      </c>
      <c r="Y59" s="26">
        <v>49.6</v>
      </c>
      <c r="Z59" s="25">
        <v>43</v>
      </c>
      <c r="AA59" s="25">
        <v>40.299999999999997</v>
      </c>
      <c r="AB59" s="26">
        <v>45.7</v>
      </c>
      <c r="AC59" s="25">
        <v>22.2</v>
      </c>
      <c r="AD59" s="25">
        <v>20.399999999999999</v>
      </c>
      <c r="AE59" s="25">
        <v>24.1</v>
      </c>
      <c r="AF59" s="24"/>
      <c r="AG59" s="25"/>
      <c r="AH59" s="26"/>
      <c r="AI59" s="25">
        <v>24.1</v>
      </c>
      <c r="AJ59" s="25">
        <v>22.1</v>
      </c>
      <c r="AK59" s="25">
        <v>26</v>
      </c>
      <c r="AL59" s="24"/>
      <c r="AM59" s="25"/>
      <c r="AN59" s="26"/>
      <c r="AO59" s="24">
        <v>4.5999999999999996</v>
      </c>
      <c r="AP59" s="27">
        <v>3.6</v>
      </c>
      <c r="AQ59" s="28">
        <v>5.6</v>
      </c>
      <c r="AR59" s="73">
        <v>2003</v>
      </c>
    </row>
    <row r="60" spans="1:44" x14ac:dyDescent="0.2">
      <c r="A60" s="50">
        <v>2004</v>
      </c>
      <c r="B60" s="24">
        <v>693.4</v>
      </c>
      <c r="C60" s="25">
        <v>682.3</v>
      </c>
      <c r="D60" s="26">
        <v>704.4</v>
      </c>
      <c r="E60" s="25">
        <v>228.3</v>
      </c>
      <c r="F60" s="25">
        <v>221.9</v>
      </c>
      <c r="G60" s="25">
        <v>234.8</v>
      </c>
      <c r="H60" s="24">
        <v>221.6</v>
      </c>
      <c r="I60" s="25">
        <v>215.2</v>
      </c>
      <c r="J60" s="26">
        <v>228</v>
      </c>
      <c r="K60" s="25">
        <v>148</v>
      </c>
      <c r="L60" s="25">
        <v>142.80000000000001</v>
      </c>
      <c r="M60" s="25">
        <v>153.19999999999999</v>
      </c>
      <c r="N60" s="24">
        <v>36.6</v>
      </c>
      <c r="O60" s="25">
        <v>34</v>
      </c>
      <c r="P60" s="26">
        <v>39.299999999999997</v>
      </c>
      <c r="Q60" s="25">
        <v>54.9</v>
      </c>
      <c r="R60" s="25">
        <v>51.7</v>
      </c>
      <c r="S60" s="25">
        <v>58.1</v>
      </c>
      <c r="T60" s="24">
        <v>27.2</v>
      </c>
      <c r="U60" s="25">
        <v>24.9</v>
      </c>
      <c r="V60" s="26">
        <v>29.4</v>
      </c>
      <c r="W60" s="24">
        <v>45.4</v>
      </c>
      <c r="X60" s="25">
        <v>42.7</v>
      </c>
      <c r="Y60" s="26">
        <v>48.2</v>
      </c>
      <c r="Z60" s="25">
        <v>41.8</v>
      </c>
      <c r="AA60" s="25">
        <v>39.200000000000003</v>
      </c>
      <c r="AB60" s="26">
        <v>44.5</v>
      </c>
      <c r="AC60" s="25">
        <v>23.7</v>
      </c>
      <c r="AD60" s="25">
        <v>21.7</v>
      </c>
      <c r="AE60" s="25">
        <v>25.6</v>
      </c>
      <c r="AF60" s="24"/>
      <c r="AG60" s="25"/>
      <c r="AH60" s="26"/>
      <c r="AI60" s="25">
        <v>24.9</v>
      </c>
      <c r="AJ60" s="25">
        <v>22.9</v>
      </c>
      <c r="AK60" s="25">
        <v>26.8</v>
      </c>
      <c r="AL60" s="24"/>
      <c r="AM60" s="25"/>
      <c r="AN60" s="26"/>
      <c r="AO60" s="24">
        <v>6.1</v>
      </c>
      <c r="AP60" s="27">
        <v>5</v>
      </c>
      <c r="AQ60" s="28">
        <v>7.2</v>
      </c>
      <c r="AR60" s="73">
        <v>2004</v>
      </c>
    </row>
    <row r="61" spans="1:44" x14ac:dyDescent="0.2">
      <c r="A61" s="50">
        <v>2005</v>
      </c>
      <c r="B61" s="24">
        <v>663.8</v>
      </c>
      <c r="C61" s="25">
        <v>653.1</v>
      </c>
      <c r="D61" s="26">
        <v>674.6</v>
      </c>
      <c r="E61" s="25">
        <v>220.5</v>
      </c>
      <c r="F61" s="25">
        <v>214.2</v>
      </c>
      <c r="G61" s="25">
        <v>226.8</v>
      </c>
      <c r="H61" s="24">
        <v>211.5</v>
      </c>
      <c r="I61" s="25">
        <v>205.3</v>
      </c>
      <c r="J61" s="26">
        <v>217.6</v>
      </c>
      <c r="K61" s="25">
        <v>141.9</v>
      </c>
      <c r="L61" s="25">
        <v>136.9</v>
      </c>
      <c r="M61" s="25">
        <v>147</v>
      </c>
      <c r="N61" s="24">
        <v>32.799999999999997</v>
      </c>
      <c r="O61" s="25">
        <v>30.3</v>
      </c>
      <c r="P61" s="26">
        <v>35.200000000000003</v>
      </c>
      <c r="Q61" s="25">
        <v>55</v>
      </c>
      <c r="R61" s="25">
        <v>51.8</v>
      </c>
      <c r="S61" s="25">
        <v>58.2</v>
      </c>
      <c r="T61" s="24">
        <v>27.4</v>
      </c>
      <c r="U61" s="25">
        <v>25.1</v>
      </c>
      <c r="V61" s="26">
        <v>29.7</v>
      </c>
      <c r="W61" s="24">
        <v>44.4</v>
      </c>
      <c r="X61" s="25">
        <v>41.7</v>
      </c>
      <c r="Y61" s="26">
        <v>47.1</v>
      </c>
      <c r="Z61" s="25">
        <v>40.9</v>
      </c>
      <c r="AA61" s="25">
        <v>38.299999999999997</v>
      </c>
      <c r="AB61" s="26">
        <v>43.5</v>
      </c>
      <c r="AC61" s="25">
        <v>20.100000000000001</v>
      </c>
      <c r="AD61" s="25">
        <v>18.3</v>
      </c>
      <c r="AE61" s="25">
        <v>21.9</v>
      </c>
      <c r="AF61" s="24"/>
      <c r="AG61" s="25"/>
      <c r="AH61" s="26"/>
      <c r="AI61" s="25">
        <v>22.8</v>
      </c>
      <c r="AJ61" s="25">
        <v>21</v>
      </c>
      <c r="AK61" s="25">
        <v>24.7</v>
      </c>
      <c r="AL61" s="24"/>
      <c r="AM61" s="25"/>
      <c r="AN61" s="26"/>
      <c r="AO61" s="24">
        <v>4.2</v>
      </c>
      <c r="AP61" s="27">
        <v>3.3</v>
      </c>
      <c r="AQ61" s="28">
        <v>5.0999999999999996</v>
      </c>
      <c r="AR61" s="73">
        <v>2005</v>
      </c>
    </row>
    <row r="62" spans="1:44" x14ac:dyDescent="0.2">
      <c r="A62" s="50">
        <v>2006</v>
      </c>
      <c r="B62" s="24">
        <v>648.5</v>
      </c>
      <c r="C62" s="25">
        <v>637.9</v>
      </c>
      <c r="D62" s="26">
        <v>659</v>
      </c>
      <c r="E62" s="25">
        <v>214.6</v>
      </c>
      <c r="F62" s="25">
        <v>208.4</v>
      </c>
      <c r="G62" s="25">
        <v>220.8</v>
      </c>
      <c r="H62" s="24">
        <v>192.9</v>
      </c>
      <c r="I62" s="25">
        <v>187.1</v>
      </c>
      <c r="J62" s="26">
        <v>198.8</v>
      </c>
      <c r="K62" s="25">
        <v>125.3</v>
      </c>
      <c r="L62" s="25">
        <v>120.6</v>
      </c>
      <c r="M62" s="25">
        <v>130</v>
      </c>
      <c r="N62" s="24">
        <v>32.9</v>
      </c>
      <c r="O62" s="25">
        <v>30.5</v>
      </c>
      <c r="P62" s="26">
        <v>35.4</v>
      </c>
      <c r="Q62" s="25">
        <v>56.6</v>
      </c>
      <c r="R62" s="25">
        <v>53.4</v>
      </c>
      <c r="S62" s="25">
        <v>59.8</v>
      </c>
      <c r="T62" s="24">
        <v>28.6</v>
      </c>
      <c r="U62" s="25">
        <v>26.3</v>
      </c>
      <c r="V62" s="26">
        <v>31</v>
      </c>
      <c r="W62" s="24">
        <v>45.7</v>
      </c>
      <c r="X62" s="25">
        <v>43</v>
      </c>
      <c r="Y62" s="26">
        <v>48.4</v>
      </c>
      <c r="Z62" s="25">
        <v>43.4</v>
      </c>
      <c r="AA62" s="25">
        <v>40.700000000000003</v>
      </c>
      <c r="AB62" s="26">
        <v>46</v>
      </c>
      <c r="AC62" s="25">
        <v>21.9</v>
      </c>
      <c r="AD62" s="25">
        <v>20</v>
      </c>
      <c r="AE62" s="25">
        <v>23.7</v>
      </c>
      <c r="AF62" s="24"/>
      <c r="AG62" s="25"/>
      <c r="AH62" s="26"/>
      <c r="AI62" s="25">
        <v>24.5</v>
      </c>
      <c r="AJ62" s="25">
        <v>22.6</v>
      </c>
      <c r="AK62" s="25">
        <v>26.4</v>
      </c>
      <c r="AL62" s="24"/>
      <c r="AM62" s="25"/>
      <c r="AN62" s="26"/>
      <c r="AO62" s="24">
        <v>4.5</v>
      </c>
      <c r="AP62" s="27">
        <v>3.6</v>
      </c>
      <c r="AQ62" s="28">
        <v>5.5</v>
      </c>
      <c r="AR62" s="73">
        <v>2006</v>
      </c>
    </row>
    <row r="63" spans="1:44" x14ac:dyDescent="0.2">
      <c r="A63" s="50">
        <v>2007</v>
      </c>
      <c r="B63" s="24">
        <v>645.1</v>
      </c>
      <c r="C63" s="25">
        <v>634.6</v>
      </c>
      <c r="D63" s="26">
        <v>655.5</v>
      </c>
      <c r="E63" s="25">
        <v>210.9</v>
      </c>
      <c r="F63" s="25">
        <v>204.8</v>
      </c>
      <c r="G63" s="25">
        <v>217</v>
      </c>
      <c r="H63" s="24">
        <v>195.2</v>
      </c>
      <c r="I63" s="25">
        <v>189.4</v>
      </c>
      <c r="J63" s="26">
        <v>201</v>
      </c>
      <c r="K63" s="25">
        <v>127.8</v>
      </c>
      <c r="L63" s="25">
        <v>123</v>
      </c>
      <c r="M63" s="25">
        <v>132.5</v>
      </c>
      <c r="N63" s="24">
        <v>31.2</v>
      </c>
      <c r="O63" s="25">
        <v>28.9</v>
      </c>
      <c r="P63" s="26">
        <v>33.6</v>
      </c>
      <c r="Q63" s="25">
        <v>53.6</v>
      </c>
      <c r="R63" s="25">
        <v>50.5</v>
      </c>
      <c r="S63" s="25">
        <v>56.7</v>
      </c>
      <c r="T63" s="24">
        <v>27.6</v>
      </c>
      <c r="U63" s="25">
        <v>25.3</v>
      </c>
      <c r="V63" s="26">
        <v>29.8</v>
      </c>
      <c r="W63" s="24">
        <v>41.1</v>
      </c>
      <c r="X63" s="25">
        <v>38.5</v>
      </c>
      <c r="Y63" s="26">
        <v>43.6</v>
      </c>
      <c r="Z63" s="25">
        <v>39.200000000000003</v>
      </c>
      <c r="AA63" s="25">
        <v>36.700000000000003</v>
      </c>
      <c r="AB63" s="26">
        <v>41.7</v>
      </c>
      <c r="AC63" s="25">
        <v>22.3</v>
      </c>
      <c r="AD63" s="25">
        <v>20.399999999999999</v>
      </c>
      <c r="AE63" s="25">
        <v>24.2</v>
      </c>
      <c r="AF63" s="24"/>
      <c r="AG63" s="25"/>
      <c r="AH63" s="26"/>
      <c r="AI63" s="25">
        <v>25.2</v>
      </c>
      <c r="AJ63" s="25">
        <v>23.3</v>
      </c>
      <c r="AK63" s="25">
        <v>27.2</v>
      </c>
      <c r="AL63" s="24"/>
      <c r="AM63" s="25"/>
      <c r="AN63" s="26"/>
      <c r="AO63" s="24">
        <v>6.2</v>
      </c>
      <c r="AP63" s="27">
        <v>5.0999999999999996</v>
      </c>
      <c r="AQ63" s="28">
        <v>7.3</v>
      </c>
      <c r="AR63" s="73">
        <v>2007</v>
      </c>
    </row>
    <row r="64" spans="1:44" x14ac:dyDescent="0.2">
      <c r="A64" s="50">
        <v>2008</v>
      </c>
      <c r="B64" s="24">
        <v>626.70000000000005</v>
      </c>
      <c r="C64" s="25">
        <v>616.5</v>
      </c>
      <c r="D64" s="26">
        <v>637</v>
      </c>
      <c r="E64" s="25">
        <v>210.3</v>
      </c>
      <c r="F64" s="25">
        <v>204.3</v>
      </c>
      <c r="G64" s="25">
        <v>216.3</v>
      </c>
      <c r="H64" s="24">
        <v>180.9</v>
      </c>
      <c r="I64" s="25">
        <v>175.3</v>
      </c>
      <c r="J64" s="26">
        <v>186.4</v>
      </c>
      <c r="K64" s="25">
        <v>115.7</v>
      </c>
      <c r="L64" s="25">
        <v>111.2</v>
      </c>
      <c r="M64" s="25">
        <v>120.2</v>
      </c>
      <c r="N64" s="24">
        <v>33.1</v>
      </c>
      <c r="O64" s="25">
        <v>30.7</v>
      </c>
      <c r="P64" s="26">
        <v>35.5</v>
      </c>
      <c r="Q64" s="25">
        <v>51.5</v>
      </c>
      <c r="R64" s="25">
        <v>48.5</v>
      </c>
      <c r="S64" s="25">
        <v>54.6</v>
      </c>
      <c r="T64" s="24">
        <v>24.8</v>
      </c>
      <c r="U64" s="25">
        <v>22.7</v>
      </c>
      <c r="V64" s="26">
        <v>26.9</v>
      </c>
      <c r="W64" s="24">
        <v>41</v>
      </c>
      <c r="X64" s="25">
        <v>38.5</v>
      </c>
      <c r="Y64" s="26">
        <v>43.5</v>
      </c>
      <c r="Z64" s="25">
        <v>39</v>
      </c>
      <c r="AA64" s="25">
        <v>36.5</v>
      </c>
      <c r="AB64" s="26">
        <v>41.5</v>
      </c>
      <c r="AC64" s="25">
        <v>20.8</v>
      </c>
      <c r="AD64" s="25">
        <v>19</v>
      </c>
      <c r="AE64" s="25">
        <v>22.6</v>
      </c>
      <c r="AF64" s="24"/>
      <c r="AG64" s="25"/>
      <c r="AH64" s="26"/>
      <c r="AI64" s="25">
        <v>25.6</v>
      </c>
      <c r="AJ64" s="25">
        <v>23.6</v>
      </c>
      <c r="AK64" s="25">
        <v>27.5</v>
      </c>
      <c r="AL64" s="24"/>
      <c r="AM64" s="25"/>
      <c r="AN64" s="26"/>
      <c r="AO64" s="24">
        <v>6.3</v>
      </c>
      <c r="AP64" s="27">
        <v>5.2</v>
      </c>
      <c r="AQ64" s="28">
        <v>7.4</v>
      </c>
      <c r="AR64" s="73">
        <v>2008</v>
      </c>
    </row>
    <row r="65" spans="1:44" x14ac:dyDescent="0.2">
      <c r="A65" s="50">
        <v>2009</v>
      </c>
      <c r="B65" s="24">
        <v>590.1</v>
      </c>
      <c r="C65" s="25">
        <v>580.29999999999995</v>
      </c>
      <c r="D65" s="26">
        <v>599.9</v>
      </c>
      <c r="E65" s="25">
        <v>202.6</v>
      </c>
      <c r="F65" s="25">
        <v>196.7</v>
      </c>
      <c r="G65" s="25">
        <v>208.5</v>
      </c>
      <c r="H65" s="24">
        <v>160.6</v>
      </c>
      <c r="I65" s="25">
        <v>155.4</v>
      </c>
      <c r="J65" s="26">
        <v>165.8</v>
      </c>
      <c r="K65" s="25">
        <v>102.6</v>
      </c>
      <c r="L65" s="25">
        <v>98.4</v>
      </c>
      <c r="M65" s="25">
        <v>106.7</v>
      </c>
      <c r="N65" s="24">
        <v>27</v>
      </c>
      <c r="O65" s="25">
        <v>24.9</v>
      </c>
      <c r="P65" s="26">
        <v>29.2</v>
      </c>
      <c r="Q65" s="25">
        <v>52</v>
      </c>
      <c r="R65" s="25">
        <v>49</v>
      </c>
      <c r="S65" s="25">
        <v>55</v>
      </c>
      <c r="T65" s="24">
        <v>26.1</v>
      </c>
      <c r="U65" s="25">
        <v>24</v>
      </c>
      <c r="V65" s="26">
        <v>28.3</v>
      </c>
      <c r="W65" s="24">
        <v>34.4</v>
      </c>
      <c r="X65" s="25">
        <v>32.1</v>
      </c>
      <c r="Y65" s="26">
        <v>36.700000000000003</v>
      </c>
      <c r="Z65" s="25">
        <v>33</v>
      </c>
      <c r="AA65" s="25">
        <v>30.7</v>
      </c>
      <c r="AB65" s="26">
        <v>35.299999999999997</v>
      </c>
      <c r="AC65" s="25">
        <v>21.7</v>
      </c>
      <c r="AD65" s="25">
        <v>19.899999999999999</v>
      </c>
      <c r="AE65" s="25">
        <v>23.5</v>
      </c>
      <c r="AF65" s="24"/>
      <c r="AG65" s="25"/>
      <c r="AH65" s="26"/>
      <c r="AI65" s="25">
        <v>22.3</v>
      </c>
      <c r="AJ65" s="25">
        <v>20.5</v>
      </c>
      <c r="AK65" s="25">
        <v>24.2</v>
      </c>
      <c r="AL65" s="24"/>
      <c r="AM65" s="25"/>
      <c r="AN65" s="26"/>
      <c r="AO65" s="24">
        <v>6.7</v>
      </c>
      <c r="AP65" s="27">
        <v>5.6</v>
      </c>
      <c r="AQ65" s="28">
        <v>7.8</v>
      </c>
      <c r="AR65" s="73">
        <v>2009</v>
      </c>
    </row>
    <row r="66" spans="1:44" x14ac:dyDescent="0.2">
      <c r="A66" s="50">
        <v>2010</v>
      </c>
      <c r="B66" s="24">
        <v>573.6</v>
      </c>
      <c r="C66" s="25">
        <v>564</v>
      </c>
      <c r="D66" s="26">
        <v>583.20000000000005</v>
      </c>
      <c r="E66" s="25">
        <v>194.3</v>
      </c>
      <c r="F66" s="25">
        <v>188.6</v>
      </c>
      <c r="G66" s="25">
        <v>200</v>
      </c>
      <c r="H66" s="24">
        <v>158.69999999999999</v>
      </c>
      <c r="I66" s="25">
        <v>153.6</v>
      </c>
      <c r="J66" s="26">
        <v>163.9</v>
      </c>
      <c r="K66" s="25">
        <v>101.1</v>
      </c>
      <c r="L66" s="25">
        <v>97</v>
      </c>
      <c r="M66" s="25">
        <v>105.2</v>
      </c>
      <c r="N66" s="24">
        <v>25.3</v>
      </c>
      <c r="O66" s="25">
        <v>23.2</v>
      </c>
      <c r="P66" s="26">
        <v>27.3</v>
      </c>
      <c r="Q66" s="25">
        <v>46</v>
      </c>
      <c r="R66" s="25">
        <v>43.2</v>
      </c>
      <c r="S66" s="25">
        <v>48.9</v>
      </c>
      <c r="T66" s="24">
        <v>21.5</v>
      </c>
      <c r="U66" s="25">
        <v>19.600000000000001</v>
      </c>
      <c r="V66" s="26">
        <v>23.4</v>
      </c>
      <c r="W66" s="24">
        <v>37.4</v>
      </c>
      <c r="X66" s="25">
        <v>35</v>
      </c>
      <c r="Y66" s="26">
        <v>39.799999999999997</v>
      </c>
      <c r="Z66" s="29">
        <v>34.5</v>
      </c>
      <c r="AA66" s="29">
        <v>32.200000000000003</v>
      </c>
      <c r="AB66" s="30">
        <v>36.799999999999997</v>
      </c>
      <c r="AC66" s="25">
        <v>19.600000000000001</v>
      </c>
      <c r="AD66" s="25">
        <v>17.899999999999999</v>
      </c>
      <c r="AE66" s="25">
        <v>21.3</v>
      </c>
      <c r="AF66" s="24"/>
      <c r="AG66" s="25"/>
      <c r="AH66" s="26"/>
      <c r="AI66" s="25">
        <v>23.3</v>
      </c>
      <c r="AJ66" s="25">
        <v>21.5</v>
      </c>
      <c r="AK66" s="25">
        <v>25.2</v>
      </c>
      <c r="AL66" s="24"/>
      <c r="AM66" s="25"/>
      <c r="AN66" s="26"/>
      <c r="AO66" s="24">
        <v>5.5</v>
      </c>
      <c r="AP66" s="27">
        <v>4.5</v>
      </c>
      <c r="AQ66" s="28">
        <v>6.5</v>
      </c>
      <c r="AR66" s="73">
        <v>2010</v>
      </c>
    </row>
    <row r="67" spans="1:44" x14ac:dyDescent="0.2">
      <c r="A67" s="50">
        <v>2011</v>
      </c>
      <c r="B67" s="24">
        <v>560.6</v>
      </c>
      <c r="C67" s="25">
        <v>551.1</v>
      </c>
      <c r="D67" s="26">
        <v>570.1</v>
      </c>
      <c r="E67" s="25">
        <v>195.5</v>
      </c>
      <c r="F67" s="25">
        <v>189.8</v>
      </c>
      <c r="G67" s="25">
        <v>201.2</v>
      </c>
      <c r="H67" s="24">
        <v>148</v>
      </c>
      <c r="I67" s="25">
        <v>143.1</v>
      </c>
      <c r="J67" s="26">
        <v>152.9</v>
      </c>
      <c r="K67" s="25">
        <v>93.4</v>
      </c>
      <c r="L67" s="25">
        <v>89.5</v>
      </c>
      <c r="M67" s="25">
        <v>97.4</v>
      </c>
      <c r="N67" s="24">
        <v>25.5</v>
      </c>
      <c r="O67" s="25">
        <v>23.5</v>
      </c>
      <c r="P67" s="26">
        <v>27.6</v>
      </c>
      <c r="Q67" s="25">
        <v>51.2</v>
      </c>
      <c r="R67" s="25">
        <v>48.2</v>
      </c>
      <c r="S67" s="25">
        <v>54.1</v>
      </c>
      <c r="T67" s="24">
        <v>25.6</v>
      </c>
      <c r="U67" s="25">
        <v>23.5</v>
      </c>
      <c r="V67" s="26">
        <v>27.7</v>
      </c>
      <c r="W67" s="24">
        <v>33.4</v>
      </c>
      <c r="X67" s="25">
        <v>31.1</v>
      </c>
      <c r="Y67" s="26">
        <v>35.6</v>
      </c>
      <c r="Z67" s="29">
        <v>31.2</v>
      </c>
      <c r="AA67" s="29">
        <v>29</v>
      </c>
      <c r="AB67" s="30">
        <v>33.4</v>
      </c>
      <c r="AC67" s="25">
        <v>17.2</v>
      </c>
      <c r="AD67" s="25">
        <v>15.6</v>
      </c>
      <c r="AE67" s="25">
        <v>18.8</v>
      </c>
      <c r="AF67" s="24">
        <v>28.8</v>
      </c>
      <c r="AG67" s="25">
        <v>26.7</v>
      </c>
      <c r="AH67" s="26">
        <v>30.9</v>
      </c>
      <c r="AI67" s="25">
        <v>22.1</v>
      </c>
      <c r="AJ67" s="25">
        <v>20.3</v>
      </c>
      <c r="AK67" s="25">
        <v>23.9</v>
      </c>
      <c r="AL67" s="24">
        <v>25.6</v>
      </c>
      <c r="AM67" s="25">
        <v>23.6</v>
      </c>
      <c r="AN67" s="26">
        <v>27.5</v>
      </c>
      <c r="AO67" s="24">
        <v>5.6</v>
      </c>
      <c r="AP67" s="27">
        <v>4.5999999999999996</v>
      </c>
      <c r="AQ67" s="28">
        <v>6.6</v>
      </c>
      <c r="AR67" s="73">
        <v>2011</v>
      </c>
    </row>
    <row r="68" spans="1:44" x14ac:dyDescent="0.2">
      <c r="A68" s="50">
        <v>2012</v>
      </c>
      <c r="B68" s="24">
        <v>542</v>
      </c>
      <c r="C68" s="25">
        <v>532.70000000000005</v>
      </c>
      <c r="D68" s="26">
        <v>551.29999999999995</v>
      </c>
      <c r="E68" s="25">
        <v>190.4</v>
      </c>
      <c r="F68" s="25">
        <v>184.8</v>
      </c>
      <c r="G68" s="25">
        <v>196</v>
      </c>
      <c r="H68" s="24">
        <v>143.4</v>
      </c>
      <c r="I68" s="25">
        <v>138.6</v>
      </c>
      <c r="J68" s="26">
        <v>148.19999999999999</v>
      </c>
      <c r="K68" s="25">
        <v>91.9</v>
      </c>
      <c r="L68" s="25">
        <v>88.1</v>
      </c>
      <c r="M68" s="25">
        <v>95.8</v>
      </c>
      <c r="N68" s="24">
        <v>21.7</v>
      </c>
      <c r="O68" s="25">
        <v>19.8</v>
      </c>
      <c r="P68" s="26">
        <v>23.6</v>
      </c>
      <c r="Q68" s="25">
        <v>47.1</v>
      </c>
      <c r="R68" s="25">
        <v>44.3</v>
      </c>
      <c r="S68" s="25">
        <v>49.9</v>
      </c>
      <c r="T68" s="24">
        <v>25.4</v>
      </c>
      <c r="U68" s="25">
        <v>23.3</v>
      </c>
      <c r="V68" s="26">
        <v>27.5</v>
      </c>
      <c r="W68" s="24">
        <v>28.3</v>
      </c>
      <c r="X68" s="25">
        <v>26.3</v>
      </c>
      <c r="Y68" s="26">
        <v>30.4</v>
      </c>
      <c r="Z68" s="29">
        <v>26.8</v>
      </c>
      <c r="AA68" s="29">
        <v>24.7</v>
      </c>
      <c r="AB68" s="30">
        <v>28.8</v>
      </c>
      <c r="AC68" s="25">
        <v>18</v>
      </c>
      <c r="AD68" s="25">
        <v>16.399999999999999</v>
      </c>
      <c r="AE68" s="25">
        <v>19.600000000000001</v>
      </c>
      <c r="AF68" s="24">
        <v>30.3</v>
      </c>
      <c r="AG68" s="25">
        <v>28.2</v>
      </c>
      <c r="AH68" s="26">
        <v>32.4</v>
      </c>
      <c r="AI68" s="25">
        <v>22</v>
      </c>
      <c r="AJ68" s="25">
        <v>20.2</v>
      </c>
      <c r="AK68" s="25">
        <v>23.8</v>
      </c>
      <c r="AL68" s="24">
        <v>24.2</v>
      </c>
      <c r="AM68" s="25">
        <v>22.3</v>
      </c>
      <c r="AN68" s="26">
        <v>26.1</v>
      </c>
      <c r="AO68" s="24">
        <v>6.6</v>
      </c>
      <c r="AP68" s="27">
        <v>5.5</v>
      </c>
      <c r="AQ68" s="28">
        <v>7.6</v>
      </c>
      <c r="AR68" s="73">
        <v>2012</v>
      </c>
    </row>
    <row r="69" spans="1:44" x14ac:dyDescent="0.2">
      <c r="A69" s="50">
        <v>2013</v>
      </c>
      <c r="B69" s="24">
        <v>533.20000000000005</v>
      </c>
      <c r="C69" s="25">
        <v>524.1</v>
      </c>
      <c r="D69" s="26">
        <v>542.29999999999995</v>
      </c>
      <c r="E69" s="25">
        <v>187.9</v>
      </c>
      <c r="F69" s="25">
        <v>182.4</v>
      </c>
      <c r="G69" s="25">
        <v>193.4</v>
      </c>
      <c r="H69" s="24">
        <v>140.1</v>
      </c>
      <c r="I69" s="25">
        <v>135.30000000000001</v>
      </c>
      <c r="J69" s="26">
        <v>144.80000000000001</v>
      </c>
      <c r="K69" s="25">
        <v>87.4</v>
      </c>
      <c r="L69" s="25">
        <v>83.7</v>
      </c>
      <c r="M69" s="25">
        <v>91.2</v>
      </c>
      <c r="N69" s="24">
        <v>22.8</v>
      </c>
      <c r="O69" s="25">
        <v>20.8</v>
      </c>
      <c r="P69" s="26">
        <v>24.7</v>
      </c>
      <c r="Q69" s="25">
        <v>47.2</v>
      </c>
      <c r="R69" s="25">
        <v>44.4</v>
      </c>
      <c r="S69" s="25">
        <v>49.9</v>
      </c>
      <c r="T69" s="24">
        <v>25.3</v>
      </c>
      <c r="U69" s="25">
        <v>23.3</v>
      </c>
      <c r="V69" s="26">
        <v>27.4</v>
      </c>
      <c r="W69" s="24">
        <v>28.7</v>
      </c>
      <c r="X69" s="25">
        <v>26.7</v>
      </c>
      <c r="Y69" s="26">
        <v>30.8</v>
      </c>
      <c r="Z69" s="29">
        <v>27.5</v>
      </c>
      <c r="AA69" s="29">
        <v>25.4</v>
      </c>
      <c r="AB69" s="30">
        <v>29.5</v>
      </c>
      <c r="AC69" s="25">
        <v>17.8</v>
      </c>
      <c r="AD69" s="25">
        <v>16.2</v>
      </c>
      <c r="AE69" s="25">
        <v>19.399999999999999</v>
      </c>
      <c r="AF69" s="24">
        <v>29.9</v>
      </c>
      <c r="AG69" s="25">
        <v>27.7</v>
      </c>
      <c r="AH69" s="26">
        <v>32</v>
      </c>
      <c r="AI69" s="25">
        <v>22.7</v>
      </c>
      <c r="AJ69" s="25">
        <v>20.9</v>
      </c>
      <c r="AK69" s="25">
        <v>24.5</v>
      </c>
      <c r="AL69" s="24">
        <v>24.4</v>
      </c>
      <c r="AM69" s="25">
        <v>22.5</v>
      </c>
      <c r="AN69" s="26">
        <v>26.3</v>
      </c>
      <c r="AO69" s="24">
        <v>6.2</v>
      </c>
      <c r="AP69" s="27">
        <v>5.0999999999999996</v>
      </c>
      <c r="AQ69" s="28">
        <v>7.2</v>
      </c>
      <c r="AR69" s="73">
        <v>2013</v>
      </c>
    </row>
    <row r="70" spans="1:44" x14ac:dyDescent="0.2">
      <c r="A70" s="50">
        <v>2014</v>
      </c>
      <c r="B70" s="24">
        <v>519.1</v>
      </c>
      <c r="C70" s="25">
        <v>510.2</v>
      </c>
      <c r="D70" s="26">
        <v>528.1</v>
      </c>
      <c r="E70" s="25">
        <v>185.7</v>
      </c>
      <c r="F70" s="25">
        <v>180.3</v>
      </c>
      <c r="G70" s="25">
        <v>191.1</v>
      </c>
      <c r="H70" s="24">
        <v>130.69999999999999</v>
      </c>
      <c r="I70" s="25">
        <v>126.1</v>
      </c>
      <c r="J70" s="26">
        <v>135.19999999999999</v>
      </c>
      <c r="K70" s="25">
        <v>80.099999999999994</v>
      </c>
      <c r="L70" s="25">
        <v>76.5</v>
      </c>
      <c r="M70" s="25">
        <v>83.6</v>
      </c>
      <c r="N70" s="24">
        <v>19.399999999999999</v>
      </c>
      <c r="O70" s="25">
        <v>17.600000000000001</v>
      </c>
      <c r="P70" s="26">
        <v>21.2</v>
      </c>
      <c r="Q70" s="25">
        <v>44.3</v>
      </c>
      <c r="R70" s="25">
        <v>41.6</v>
      </c>
      <c r="S70" s="25">
        <v>46.9</v>
      </c>
      <c r="T70" s="24">
        <v>23.8</v>
      </c>
      <c r="U70" s="25">
        <v>21.8</v>
      </c>
      <c r="V70" s="26">
        <v>25.7</v>
      </c>
      <c r="W70" s="24">
        <v>30.1</v>
      </c>
      <c r="X70" s="25">
        <v>28</v>
      </c>
      <c r="Y70" s="26">
        <v>32.200000000000003</v>
      </c>
      <c r="Z70" s="29">
        <v>28.1</v>
      </c>
      <c r="AA70" s="29">
        <v>26.1</v>
      </c>
      <c r="AB70" s="30">
        <v>30.2</v>
      </c>
      <c r="AC70" s="25">
        <v>17.5</v>
      </c>
      <c r="AD70" s="25">
        <v>15.9</v>
      </c>
      <c r="AE70" s="25">
        <v>19.100000000000001</v>
      </c>
      <c r="AF70" s="24">
        <v>31.2</v>
      </c>
      <c r="AG70" s="25">
        <v>29.1</v>
      </c>
      <c r="AH70" s="26">
        <v>33.4</v>
      </c>
      <c r="AI70" s="25">
        <v>18.5</v>
      </c>
      <c r="AJ70" s="25">
        <v>16.899999999999999</v>
      </c>
      <c r="AK70" s="25">
        <v>20.2</v>
      </c>
      <c r="AL70" s="24">
        <v>19.8</v>
      </c>
      <c r="AM70" s="25">
        <v>18.100000000000001</v>
      </c>
      <c r="AN70" s="26">
        <v>21.5</v>
      </c>
      <c r="AO70" s="24">
        <v>5.8</v>
      </c>
      <c r="AP70" s="27">
        <v>4.8</v>
      </c>
      <c r="AQ70" s="28">
        <v>6.7</v>
      </c>
      <c r="AR70" s="73">
        <v>2014</v>
      </c>
    </row>
    <row r="71" spans="1:44" x14ac:dyDescent="0.2">
      <c r="A71" s="50">
        <v>2015</v>
      </c>
      <c r="B71" s="24">
        <v>541.4</v>
      </c>
      <c r="C71" s="25">
        <v>532.29999999999995</v>
      </c>
      <c r="D71" s="26">
        <v>550.4</v>
      </c>
      <c r="E71" s="25">
        <v>189.9</v>
      </c>
      <c r="F71" s="25">
        <v>184.5</v>
      </c>
      <c r="G71" s="25">
        <v>195.3</v>
      </c>
      <c r="H71" s="24">
        <v>137.1</v>
      </c>
      <c r="I71" s="25">
        <v>132.5</v>
      </c>
      <c r="J71" s="26">
        <v>141.69999999999999</v>
      </c>
      <c r="K71" s="25">
        <v>83.5</v>
      </c>
      <c r="L71" s="25">
        <v>79.900000000000006</v>
      </c>
      <c r="M71" s="25">
        <v>87.1</v>
      </c>
      <c r="N71" s="24">
        <v>20.8</v>
      </c>
      <c r="O71" s="25">
        <v>19</v>
      </c>
      <c r="P71" s="26">
        <v>22.6</v>
      </c>
      <c r="Q71" s="25">
        <v>48.2</v>
      </c>
      <c r="R71" s="25">
        <v>45.5</v>
      </c>
      <c r="S71" s="25">
        <v>51</v>
      </c>
      <c r="T71" s="24">
        <v>25.4</v>
      </c>
      <c r="U71" s="25">
        <v>23.4</v>
      </c>
      <c r="V71" s="26">
        <v>27.4</v>
      </c>
      <c r="W71" s="24">
        <v>29.2</v>
      </c>
      <c r="X71" s="25">
        <v>27.1</v>
      </c>
      <c r="Y71" s="26">
        <v>31.2</v>
      </c>
      <c r="Z71" s="29">
        <v>27.5</v>
      </c>
      <c r="AA71" s="29">
        <v>25.5</v>
      </c>
      <c r="AB71" s="30">
        <v>29.6</v>
      </c>
      <c r="AC71" s="25">
        <v>18.3</v>
      </c>
      <c r="AD71" s="25">
        <v>16.600000000000001</v>
      </c>
      <c r="AE71" s="25">
        <v>19.899999999999999</v>
      </c>
      <c r="AF71" s="24">
        <v>33.4</v>
      </c>
      <c r="AG71" s="25">
        <v>31.2</v>
      </c>
      <c r="AH71" s="26">
        <v>35.6</v>
      </c>
      <c r="AI71" s="25">
        <v>18.399999999999999</v>
      </c>
      <c r="AJ71" s="25">
        <v>16.8</v>
      </c>
      <c r="AK71" s="25">
        <v>20.100000000000001</v>
      </c>
      <c r="AL71" s="24">
        <v>18.8</v>
      </c>
      <c r="AM71" s="25">
        <v>17.100000000000001</v>
      </c>
      <c r="AN71" s="26">
        <v>20.5</v>
      </c>
      <c r="AO71" s="24">
        <v>6.8</v>
      </c>
      <c r="AP71" s="27">
        <v>5.8</v>
      </c>
      <c r="AQ71" s="28">
        <v>7.9</v>
      </c>
      <c r="AR71" s="73">
        <v>2015</v>
      </c>
    </row>
    <row r="72" spans="1:44" x14ac:dyDescent="0.2">
      <c r="A72" s="50">
        <v>2016</v>
      </c>
      <c r="B72" s="24">
        <v>539.20000000000005</v>
      </c>
      <c r="C72" s="25">
        <v>530.20000000000005</v>
      </c>
      <c r="D72" s="26">
        <v>548.1</v>
      </c>
      <c r="E72" s="25">
        <v>181.4</v>
      </c>
      <c r="F72" s="25">
        <v>176.2</v>
      </c>
      <c r="G72" s="25">
        <v>186.7</v>
      </c>
      <c r="H72" s="24">
        <v>132.30000000000001</v>
      </c>
      <c r="I72" s="25">
        <v>127.8</v>
      </c>
      <c r="J72" s="26">
        <v>136.69999999999999</v>
      </c>
      <c r="K72" s="25">
        <v>78.599999999999994</v>
      </c>
      <c r="L72" s="25">
        <v>75.099999999999994</v>
      </c>
      <c r="M72" s="25">
        <v>82</v>
      </c>
      <c r="N72" s="24">
        <v>21.1</v>
      </c>
      <c r="O72" s="25">
        <v>19.3</v>
      </c>
      <c r="P72" s="26">
        <v>22.9</v>
      </c>
      <c r="Q72" s="25">
        <v>47.1</v>
      </c>
      <c r="R72" s="25">
        <v>44.4</v>
      </c>
      <c r="S72" s="25">
        <v>49.8</v>
      </c>
      <c r="T72" s="24">
        <v>23.5</v>
      </c>
      <c r="U72" s="25">
        <v>21.6</v>
      </c>
      <c r="V72" s="26">
        <v>25.4</v>
      </c>
      <c r="W72" s="24">
        <v>32.1</v>
      </c>
      <c r="X72" s="25">
        <v>29.9</v>
      </c>
      <c r="Y72" s="26">
        <v>34.299999999999997</v>
      </c>
      <c r="Z72" s="29">
        <v>30.1</v>
      </c>
      <c r="AA72" s="29">
        <v>28</v>
      </c>
      <c r="AB72" s="30">
        <v>32.200000000000003</v>
      </c>
      <c r="AC72" s="25">
        <v>19.7</v>
      </c>
      <c r="AD72" s="25">
        <v>18</v>
      </c>
      <c r="AE72" s="25">
        <v>21.5</v>
      </c>
      <c r="AF72" s="24">
        <v>40.1</v>
      </c>
      <c r="AG72" s="25">
        <v>37.6</v>
      </c>
      <c r="AH72" s="26">
        <v>42.5</v>
      </c>
      <c r="AI72" s="25">
        <v>19.600000000000001</v>
      </c>
      <c r="AJ72" s="25">
        <v>17.899999999999999</v>
      </c>
      <c r="AK72" s="25">
        <v>21.3</v>
      </c>
      <c r="AL72" s="24">
        <v>20.5</v>
      </c>
      <c r="AM72" s="25">
        <v>18.8</v>
      </c>
      <c r="AN72" s="26">
        <v>22.2</v>
      </c>
      <c r="AO72" s="24">
        <v>7.5</v>
      </c>
      <c r="AP72" s="27">
        <v>6.4</v>
      </c>
      <c r="AQ72" s="28">
        <v>8.6999999999999993</v>
      </c>
      <c r="AR72" s="73">
        <v>2016</v>
      </c>
    </row>
    <row r="73" spans="1:44" x14ac:dyDescent="0.2">
      <c r="A73" s="50">
        <v>2017</v>
      </c>
      <c r="B73" s="24">
        <v>518.1</v>
      </c>
      <c r="C73" s="25">
        <v>509.4</v>
      </c>
      <c r="D73" s="26">
        <v>526.70000000000005</v>
      </c>
      <c r="E73" s="25">
        <v>170.8</v>
      </c>
      <c r="F73" s="25">
        <v>165.8</v>
      </c>
      <c r="G73" s="25">
        <v>175.8</v>
      </c>
      <c r="H73" s="24">
        <v>130.5</v>
      </c>
      <c r="I73" s="25">
        <v>126.1</v>
      </c>
      <c r="J73" s="26">
        <v>134.80000000000001</v>
      </c>
      <c r="K73" s="25">
        <v>79.2</v>
      </c>
      <c r="L73" s="25">
        <v>75.8</v>
      </c>
      <c r="M73" s="25">
        <v>82.6</v>
      </c>
      <c r="N73" s="24">
        <v>18.899999999999999</v>
      </c>
      <c r="O73" s="25">
        <v>17.2</v>
      </c>
      <c r="P73" s="26">
        <v>20.5</v>
      </c>
      <c r="Q73" s="25">
        <v>40.9</v>
      </c>
      <c r="R73" s="25">
        <v>38.4</v>
      </c>
      <c r="S73" s="25">
        <v>43.3</v>
      </c>
      <c r="T73" s="24">
        <v>23.9</v>
      </c>
      <c r="U73" s="25">
        <v>22</v>
      </c>
      <c r="V73" s="26">
        <v>25.8</v>
      </c>
      <c r="W73" s="24">
        <v>31.4</v>
      </c>
      <c r="X73" s="25">
        <v>29.3</v>
      </c>
      <c r="Y73" s="26">
        <v>33.5</v>
      </c>
      <c r="Z73" s="29">
        <v>29.6</v>
      </c>
      <c r="AA73" s="29">
        <v>27.5</v>
      </c>
      <c r="AB73" s="30">
        <v>31.7</v>
      </c>
      <c r="AC73" s="25">
        <v>18.100000000000001</v>
      </c>
      <c r="AD73" s="25">
        <v>16.399999999999999</v>
      </c>
      <c r="AE73" s="25">
        <v>19.7</v>
      </c>
      <c r="AF73" s="24">
        <v>41.5</v>
      </c>
      <c r="AG73" s="25">
        <v>39</v>
      </c>
      <c r="AH73" s="26">
        <v>43.9</v>
      </c>
      <c r="AI73" s="25">
        <v>19.899999999999999</v>
      </c>
      <c r="AJ73" s="25">
        <v>18.2</v>
      </c>
      <c r="AK73" s="25">
        <v>21.6</v>
      </c>
      <c r="AL73" s="24">
        <v>20.399999999999999</v>
      </c>
      <c r="AM73" s="25">
        <v>18.7</v>
      </c>
      <c r="AN73" s="26">
        <v>22.1</v>
      </c>
      <c r="AO73" s="24">
        <v>7</v>
      </c>
      <c r="AP73" s="27">
        <v>6</v>
      </c>
      <c r="AQ73" s="28">
        <v>8.1</v>
      </c>
      <c r="AR73" s="73">
        <v>2017</v>
      </c>
    </row>
    <row r="74" spans="1:44" x14ac:dyDescent="0.2">
      <c r="A74" s="50">
        <v>2018</v>
      </c>
      <c r="B74" s="31">
        <v>521.20000000000005</v>
      </c>
      <c r="C74" s="32">
        <v>512.5</v>
      </c>
      <c r="D74" s="33">
        <v>529.79999999999995</v>
      </c>
      <c r="E74" s="32">
        <v>170.1</v>
      </c>
      <c r="F74" s="32">
        <v>165.1</v>
      </c>
      <c r="G74" s="32">
        <v>175</v>
      </c>
      <c r="H74" s="31">
        <v>125.2</v>
      </c>
      <c r="I74" s="32">
        <v>121</v>
      </c>
      <c r="J74" s="33">
        <v>129.5</v>
      </c>
      <c r="K74" s="32">
        <v>76</v>
      </c>
      <c r="L74" s="32">
        <v>72.7</v>
      </c>
      <c r="M74" s="32">
        <v>79.3</v>
      </c>
      <c r="N74" s="31">
        <v>19.2</v>
      </c>
      <c r="O74" s="32">
        <v>17.5</v>
      </c>
      <c r="P74" s="33">
        <v>20.9</v>
      </c>
      <c r="Q74" s="32">
        <v>38.200000000000003</v>
      </c>
      <c r="R74" s="32">
        <v>35.9</v>
      </c>
      <c r="S74" s="32">
        <v>40.6</v>
      </c>
      <c r="T74" s="31">
        <v>21.9</v>
      </c>
      <c r="U74" s="32">
        <v>20.2</v>
      </c>
      <c r="V74" s="33">
        <v>23.7</v>
      </c>
      <c r="W74" s="31">
        <v>30.9</v>
      </c>
      <c r="X74" s="32">
        <v>28.8</v>
      </c>
      <c r="Y74" s="33">
        <v>33.1</v>
      </c>
      <c r="Z74" s="32">
        <v>28.8</v>
      </c>
      <c r="AA74" s="32">
        <v>26.8</v>
      </c>
      <c r="AB74" s="33">
        <v>30.9</v>
      </c>
      <c r="AC74" s="32">
        <v>16.5</v>
      </c>
      <c r="AD74" s="32">
        <v>14.9</v>
      </c>
      <c r="AE74" s="32">
        <v>18</v>
      </c>
      <c r="AF74" s="31">
        <v>47.1</v>
      </c>
      <c r="AG74" s="32">
        <v>44.4</v>
      </c>
      <c r="AH74" s="33">
        <v>49.7</v>
      </c>
      <c r="AI74" s="32">
        <v>22.2</v>
      </c>
      <c r="AJ74" s="32">
        <v>20.399999999999999</v>
      </c>
      <c r="AK74" s="32">
        <v>24</v>
      </c>
      <c r="AL74" s="34">
        <v>23.2</v>
      </c>
      <c r="AM74" s="35">
        <v>21.3</v>
      </c>
      <c r="AN74" s="36">
        <v>25</v>
      </c>
      <c r="AO74" s="34">
        <v>7.5</v>
      </c>
      <c r="AP74" s="27">
        <v>6.4</v>
      </c>
      <c r="AQ74" s="28">
        <v>8.5</v>
      </c>
      <c r="AR74" s="73">
        <v>2018</v>
      </c>
    </row>
    <row r="75" spans="1:44" s="52" customFormat="1" x14ac:dyDescent="0.2">
      <c r="A75" s="50"/>
      <c r="B75" s="31"/>
      <c r="C75" s="32"/>
      <c r="D75" s="33"/>
      <c r="E75" s="32"/>
      <c r="F75" s="32"/>
      <c r="G75" s="32"/>
      <c r="H75" s="31"/>
      <c r="I75" s="32"/>
      <c r="J75" s="33"/>
      <c r="K75" s="32"/>
      <c r="L75" s="32"/>
      <c r="M75" s="32"/>
      <c r="N75" s="31"/>
      <c r="O75" s="32"/>
      <c r="P75" s="33"/>
      <c r="Q75" s="32"/>
      <c r="R75" s="32"/>
      <c r="S75" s="32"/>
      <c r="T75" s="31"/>
      <c r="U75" s="32"/>
      <c r="V75" s="33"/>
      <c r="W75" s="31"/>
      <c r="X75" s="32"/>
      <c r="Y75" s="33"/>
      <c r="Z75" s="32"/>
      <c r="AA75" s="32"/>
      <c r="AB75" s="33"/>
      <c r="AC75" s="32"/>
      <c r="AD75" s="32"/>
      <c r="AE75" s="32"/>
      <c r="AF75" s="31"/>
      <c r="AG75" s="32"/>
      <c r="AH75" s="33"/>
      <c r="AI75" s="32"/>
      <c r="AJ75" s="32"/>
      <c r="AK75" s="32"/>
      <c r="AL75" s="34"/>
      <c r="AM75" s="35"/>
      <c r="AN75" s="36"/>
      <c r="AO75" s="34"/>
      <c r="AP75" s="27"/>
      <c r="AQ75" s="28"/>
      <c r="AR75" s="73"/>
    </row>
    <row r="76" spans="1:44" x14ac:dyDescent="0.2">
      <c r="A76" s="50" t="s">
        <v>13</v>
      </c>
      <c r="B76" s="82">
        <f>B74/B50-1</f>
        <v>-0.40759263468970208</v>
      </c>
      <c r="C76" s="83"/>
      <c r="D76" s="84"/>
      <c r="E76" s="82">
        <f t="shared" ref="E76" si="34">E74/E50-1</f>
        <v>-0.37371134020618568</v>
      </c>
      <c r="F76" s="83"/>
      <c r="G76" s="84"/>
      <c r="H76" s="82">
        <f t="shared" ref="H76" si="35">H74/H50-1</f>
        <v>-0.67319237796919862</v>
      </c>
      <c r="I76" s="83"/>
      <c r="J76" s="84"/>
      <c r="K76" s="82">
        <f t="shared" ref="K76" si="36">K74/K50-1</f>
        <v>-0.72191730698865719</v>
      </c>
      <c r="L76" s="83"/>
      <c r="M76" s="84"/>
      <c r="N76" s="82">
        <f t="shared" ref="N76" si="37">N74/N50-1</f>
        <v>-0.69668246445497628</v>
      </c>
      <c r="O76" s="83"/>
      <c r="P76" s="84"/>
      <c r="Q76" s="82">
        <f t="shared" ref="Q76" si="38">Q74/Q50-1</f>
        <v>-0.43323442136498513</v>
      </c>
      <c r="R76" s="83"/>
      <c r="S76" s="84"/>
      <c r="T76" s="82">
        <f t="shared" ref="T76" si="39">T74/T50-1</f>
        <v>-0.31775700934579443</v>
      </c>
      <c r="U76" s="83"/>
      <c r="V76" s="84"/>
      <c r="W76" s="82">
        <f t="shared" ref="W76" si="40">W74/W50-1</f>
        <v>0.32051282051282048</v>
      </c>
      <c r="X76" s="83"/>
      <c r="Y76" s="84"/>
      <c r="Z76" s="82">
        <f t="shared" ref="Z76" si="41">Z74/Z50-1</f>
        <v>0.50785340314136107</v>
      </c>
      <c r="AA76" s="83"/>
      <c r="AB76" s="84"/>
      <c r="AC76" s="82">
        <f t="shared" ref="AC76" si="42">AC74/AC50-1</f>
        <v>-0.38661710037174712</v>
      </c>
      <c r="AD76" s="83"/>
      <c r="AE76" s="84"/>
      <c r="AF76" s="82"/>
      <c r="AG76" s="83"/>
      <c r="AH76" s="84"/>
      <c r="AI76" s="82">
        <f t="shared" ref="AI76" si="43">AI74/AI50-1</f>
        <v>-0.11199999999999999</v>
      </c>
      <c r="AJ76" s="83"/>
      <c r="AK76" s="84"/>
      <c r="AL76" s="82"/>
      <c r="AM76" s="83"/>
      <c r="AN76" s="84"/>
      <c r="AO76" s="82"/>
      <c r="AP76" s="83"/>
      <c r="AQ76" s="84"/>
      <c r="AR76" s="73" t="s">
        <v>13</v>
      </c>
    </row>
    <row r="77" spans="1:44" x14ac:dyDescent="0.2">
      <c r="A77" s="50" t="s">
        <v>14</v>
      </c>
      <c r="B77" s="85">
        <f>B74/B64-1</f>
        <v>-0.16834210946226258</v>
      </c>
      <c r="C77" s="86"/>
      <c r="D77" s="87"/>
      <c r="E77" s="85">
        <f t="shared" ref="E77" si="44">E74/E64-1</f>
        <v>-0.19115549215406569</v>
      </c>
      <c r="F77" s="86"/>
      <c r="G77" s="87"/>
      <c r="H77" s="85">
        <f t="shared" ref="H77" si="45">H74/H64-1</f>
        <v>-0.30790491984521839</v>
      </c>
      <c r="I77" s="86"/>
      <c r="J77" s="87"/>
      <c r="K77" s="85">
        <f t="shared" ref="K77" si="46">K74/K64-1</f>
        <v>-0.34312878133102853</v>
      </c>
      <c r="L77" s="86"/>
      <c r="M77" s="87"/>
      <c r="N77" s="85">
        <f t="shared" ref="N77" si="47">N74/N64-1</f>
        <v>-0.41993957703927498</v>
      </c>
      <c r="O77" s="86"/>
      <c r="P77" s="87"/>
      <c r="Q77" s="85">
        <f t="shared" ref="Q77" si="48">Q74/Q64-1</f>
        <v>-0.25825242718446595</v>
      </c>
      <c r="R77" s="86"/>
      <c r="S77" s="87"/>
      <c r="T77" s="85">
        <f t="shared" ref="T77" si="49">T74/T64-1</f>
        <v>-0.11693548387096786</v>
      </c>
      <c r="U77" s="86"/>
      <c r="V77" s="87"/>
      <c r="W77" s="85">
        <f t="shared" ref="W77" si="50">W74/W64-1</f>
        <v>-0.24634146341463414</v>
      </c>
      <c r="X77" s="86"/>
      <c r="Y77" s="87"/>
      <c r="Z77" s="86">
        <f t="shared" ref="Z77" si="51">Z74/Z64-1</f>
        <v>-0.2615384615384615</v>
      </c>
      <c r="AA77" s="86"/>
      <c r="AB77" s="87"/>
      <c r="AC77" s="85">
        <f t="shared" ref="AC77" si="52">AC74/AC64-1</f>
        <v>-0.20673076923076927</v>
      </c>
      <c r="AD77" s="86"/>
      <c r="AE77" s="87"/>
      <c r="AF77" s="85"/>
      <c r="AG77" s="86"/>
      <c r="AH77" s="87"/>
      <c r="AI77" s="85">
        <f t="shared" ref="AI77" si="53">AI74/AI64-1</f>
        <v>-0.13281250000000011</v>
      </c>
      <c r="AJ77" s="86"/>
      <c r="AK77" s="87"/>
      <c r="AL77" s="85"/>
      <c r="AM77" s="86"/>
      <c r="AN77" s="87"/>
      <c r="AO77" s="85">
        <f t="shared" ref="AO77" si="54">AO74/AO64-1</f>
        <v>0.19047619047619047</v>
      </c>
      <c r="AP77" s="86"/>
      <c r="AQ77" s="87"/>
      <c r="AR77" s="73" t="s">
        <v>14</v>
      </c>
    </row>
    <row r="78" spans="1:44" x14ac:dyDescent="0.2">
      <c r="A78" s="50" t="s">
        <v>15</v>
      </c>
      <c r="B78" s="85">
        <f>B74/B73-1</f>
        <v>5.9834008878594247E-3</v>
      </c>
      <c r="C78" s="86"/>
      <c r="D78" s="87"/>
      <c r="E78" s="85">
        <f t="shared" ref="E78" si="55">E74/E73-1</f>
        <v>-4.098360655737765E-3</v>
      </c>
      <c r="F78" s="86"/>
      <c r="G78" s="87"/>
      <c r="H78" s="85">
        <f t="shared" ref="H78" si="56">H74/H73-1</f>
        <v>-4.0613026819923403E-2</v>
      </c>
      <c r="I78" s="86"/>
      <c r="J78" s="87"/>
      <c r="K78" s="85">
        <f t="shared" ref="K78" si="57">K74/K73-1</f>
        <v>-4.0404040404040442E-2</v>
      </c>
      <c r="L78" s="86"/>
      <c r="M78" s="87"/>
      <c r="N78" s="85">
        <f t="shared" ref="N78" si="58">N74/N73-1</f>
        <v>1.5873015873015817E-2</v>
      </c>
      <c r="O78" s="86"/>
      <c r="P78" s="87"/>
      <c r="Q78" s="85">
        <f t="shared" ref="Q78" si="59">Q74/Q73-1</f>
        <v>-6.6014669926650282E-2</v>
      </c>
      <c r="R78" s="86"/>
      <c r="S78" s="87"/>
      <c r="T78" s="85">
        <f t="shared" ref="T78" si="60">T74/T73-1</f>
        <v>-8.3682008368200833E-2</v>
      </c>
      <c r="U78" s="86"/>
      <c r="V78" s="87"/>
      <c r="W78" s="85">
        <f t="shared" ref="W78" si="61">W74/W73-1</f>
        <v>-1.5923566878980888E-2</v>
      </c>
      <c r="X78" s="86"/>
      <c r="Y78" s="87"/>
      <c r="Z78" s="86">
        <f t="shared" ref="Z78" si="62">Z74/Z73-1</f>
        <v>-2.7027027027027084E-2</v>
      </c>
      <c r="AA78" s="86"/>
      <c r="AB78" s="87"/>
      <c r="AC78" s="85">
        <f t="shared" ref="AC78" si="63">AC74/AC73-1</f>
        <v>-8.8397790055248726E-2</v>
      </c>
      <c r="AD78" s="86"/>
      <c r="AE78" s="87"/>
      <c r="AF78" s="85">
        <f t="shared" ref="AF78" si="64">AF74/AF73-1</f>
        <v>0.13493975903614452</v>
      </c>
      <c r="AG78" s="86"/>
      <c r="AH78" s="87"/>
      <c r="AI78" s="85">
        <f t="shared" ref="AI78" si="65">AI74/AI73-1</f>
        <v>0.11557788944723613</v>
      </c>
      <c r="AJ78" s="86"/>
      <c r="AK78" s="87"/>
      <c r="AL78" s="85">
        <f t="shared" ref="AL78" si="66">AL74/AL73-1</f>
        <v>0.13725490196078427</v>
      </c>
      <c r="AM78" s="86"/>
      <c r="AN78" s="87"/>
      <c r="AO78" s="85">
        <f t="shared" ref="AO78" si="67">AO74/AO73-1</f>
        <v>7.1428571428571397E-2</v>
      </c>
      <c r="AP78" s="86"/>
      <c r="AQ78" s="87"/>
      <c r="AR78" s="73" t="s">
        <v>15</v>
      </c>
    </row>
    <row r="79" spans="1:44" x14ac:dyDescent="0.2">
      <c r="A79" s="21"/>
      <c r="B79" s="37"/>
      <c r="C79" s="38"/>
      <c r="D79" s="39"/>
      <c r="E79" s="38"/>
      <c r="F79" s="38"/>
      <c r="G79" s="38"/>
      <c r="H79" s="37"/>
      <c r="I79" s="38"/>
      <c r="J79" s="39"/>
      <c r="K79" s="38"/>
      <c r="L79" s="38"/>
      <c r="M79" s="38"/>
      <c r="N79" s="37"/>
      <c r="O79" s="38"/>
      <c r="P79" s="39"/>
      <c r="Q79" s="38"/>
      <c r="R79" s="38"/>
      <c r="S79" s="38"/>
      <c r="T79" s="37"/>
      <c r="U79" s="38"/>
      <c r="V79" s="39"/>
      <c r="W79" s="37"/>
      <c r="X79" s="38"/>
      <c r="Y79" s="39"/>
      <c r="Z79" s="38"/>
      <c r="AA79" s="38"/>
      <c r="AB79" s="39"/>
      <c r="AC79" s="38"/>
      <c r="AD79" s="38"/>
      <c r="AE79" s="38"/>
      <c r="AF79" s="37"/>
      <c r="AG79" s="38"/>
      <c r="AH79" s="39"/>
      <c r="AI79" s="38"/>
      <c r="AJ79" s="38"/>
      <c r="AK79" s="38"/>
      <c r="AL79" s="37"/>
      <c r="AM79" s="38"/>
      <c r="AN79" s="39"/>
      <c r="AO79" s="37"/>
      <c r="AP79" s="40"/>
      <c r="AQ79" s="41"/>
      <c r="AR79" s="74"/>
    </row>
    <row r="80" spans="1:44" x14ac:dyDescent="0.2">
      <c r="AR80" s="52"/>
    </row>
    <row r="81" spans="1:44" x14ac:dyDescent="0.2">
      <c r="A81" s="44" t="s">
        <v>61</v>
      </c>
      <c r="B81" s="44"/>
      <c r="C81" s="44"/>
      <c r="D81" s="44"/>
      <c r="E81" s="44"/>
      <c r="F81" s="44"/>
      <c r="G81" s="44"/>
      <c r="H81" s="44"/>
      <c r="I81" s="44"/>
      <c r="J81" s="45"/>
      <c r="K81" s="45"/>
      <c r="L81" s="45"/>
      <c r="M81" s="45"/>
      <c r="N81" s="45"/>
      <c r="O81" s="45"/>
      <c r="P81" s="45"/>
      <c r="Q81" s="45"/>
      <c r="R81" s="45"/>
      <c r="S81" s="45"/>
      <c r="AR81" s="56" t="s">
        <v>61</v>
      </c>
    </row>
    <row r="82" spans="1:44" x14ac:dyDescent="0.2">
      <c r="AR82" s="52"/>
    </row>
    <row r="83" spans="1:44" x14ac:dyDescent="0.2">
      <c r="A83" s="22"/>
      <c r="B83" s="88" t="s">
        <v>0</v>
      </c>
      <c r="C83" s="89"/>
      <c r="D83" s="89"/>
      <c r="E83" s="89"/>
      <c r="F83" s="89"/>
      <c r="G83" s="89"/>
      <c r="H83" s="89"/>
      <c r="I83" s="89"/>
      <c r="J83" s="89"/>
      <c r="K83" s="89"/>
      <c r="L83" s="89"/>
      <c r="M83" s="89"/>
      <c r="N83" s="89"/>
      <c r="O83" s="89"/>
      <c r="P83" s="89"/>
      <c r="Q83" s="89"/>
      <c r="R83" s="89"/>
      <c r="S83" s="89"/>
      <c r="T83" s="89"/>
      <c r="U83" s="89"/>
      <c r="V83" s="89"/>
      <c r="W83" s="89" t="s">
        <v>0</v>
      </c>
      <c r="X83" s="89"/>
      <c r="Y83" s="89"/>
      <c r="Z83" s="89"/>
      <c r="AA83" s="89"/>
      <c r="AB83" s="89"/>
      <c r="AC83" s="89"/>
      <c r="AD83" s="89"/>
      <c r="AE83" s="89"/>
      <c r="AF83" s="89"/>
      <c r="AG83" s="89"/>
      <c r="AH83" s="89"/>
      <c r="AI83" s="89"/>
      <c r="AJ83" s="89"/>
      <c r="AK83" s="89"/>
      <c r="AL83" s="89"/>
      <c r="AM83" s="89"/>
      <c r="AN83" s="89"/>
      <c r="AO83" s="89"/>
      <c r="AP83" s="89"/>
      <c r="AQ83" s="90"/>
      <c r="AR83" s="22"/>
    </row>
    <row r="84" spans="1:44" x14ac:dyDescent="0.2">
      <c r="A84" s="107"/>
      <c r="B84" s="80" t="s">
        <v>2</v>
      </c>
      <c r="C84" s="81"/>
      <c r="D84" s="81"/>
      <c r="E84" s="81" t="s">
        <v>3</v>
      </c>
      <c r="F84" s="81"/>
      <c r="G84" s="81"/>
      <c r="H84" s="78" t="s">
        <v>4</v>
      </c>
      <c r="I84" s="78"/>
      <c r="J84" s="78"/>
      <c r="K84" s="81" t="s">
        <v>5</v>
      </c>
      <c r="L84" s="81"/>
      <c r="M84" s="81"/>
      <c r="N84" s="81" t="s">
        <v>6</v>
      </c>
      <c r="O84" s="81"/>
      <c r="P84" s="81"/>
      <c r="Q84" s="78" t="s">
        <v>7</v>
      </c>
      <c r="R84" s="78"/>
      <c r="S84" s="78"/>
      <c r="T84" s="81" t="s">
        <v>8</v>
      </c>
      <c r="U84" s="81"/>
      <c r="V84" s="81"/>
      <c r="W84" s="81" t="s">
        <v>76</v>
      </c>
      <c r="X84" s="81"/>
      <c r="Y84" s="81"/>
      <c r="Z84" s="81" t="s">
        <v>77</v>
      </c>
      <c r="AA84" s="81"/>
      <c r="AB84" s="81"/>
      <c r="AC84" s="78" t="s">
        <v>78</v>
      </c>
      <c r="AD84" s="78"/>
      <c r="AE84" s="78"/>
      <c r="AF84" s="78" t="s">
        <v>79</v>
      </c>
      <c r="AG84" s="78"/>
      <c r="AH84" s="78"/>
      <c r="AI84" s="81" t="s">
        <v>80</v>
      </c>
      <c r="AJ84" s="81"/>
      <c r="AK84" s="81"/>
      <c r="AL84" s="78" t="s">
        <v>81</v>
      </c>
      <c r="AM84" s="78"/>
      <c r="AN84" s="78"/>
      <c r="AO84" s="78" t="s">
        <v>82</v>
      </c>
      <c r="AP84" s="78"/>
      <c r="AQ84" s="79"/>
      <c r="AR84" s="107"/>
    </row>
    <row r="85" spans="1:44" x14ac:dyDescent="0.2">
      <c r="A85" s="107"/>
      <c r="B85" s="80"/>
      <c r="C85" s="81"/>
      <c r="D85" s="81"/>
      <c r="E85" s="81"/>
      <c r="F85" s="81"/>
      <c r="G85" s="81"/>
      <c r="H85" s="78"/>
      <c r="I85" s="78"/>
      <c r="J85" s="78"/>
      <c r="K85" s="81"/>
      <c r="L85" s="81"/>
      <c r="M85" s="81"/>
      <c r="N85" s="81"/>
      <c r="O85" s="81"/>
      <c r="P85" s="81"/>
      <c r="Q85" s="78"/>
      <c r="R85" s="78"/>
      <c r="S85" s="78"/>
      <c r="T85" s="81"/>
      <c r="U85" s="81"/>
      <c r="V85" s="81"/>
      <c r="W85" s="81"/>
      <c r="X85" s="81"/>
      <c r="Y85" s="81"/>
      <c r="Z85" s="81"/>
      <c r="AA85" s="81"/>
      <c r="AB85" s="81"/>
      <c r="AC85" s="78"/>
      <c r="AD85" s="78"/>
      <c r="AE85" s="78"/>
      <c r="AF85" s="78"/>
      <c r="AG85" s="78"/>
      <c r="AH85" s="78"/>
      <c r="AI85" s="81"/>
      <c r="AJ85" s="81"/>
      <c r="AK85" s="81"/>
      <c r="AL85" s="78"/>
      <c r="AM85" s="78"/>
      <c r="AN85" s="78"/>
      <c r="AO85" s="78"/>
      <c r="AP85" s="78"/>
      <c r="AQ85" s="79"/>
      <c r="AR85" s="107"/>
    </row>
    <row r="86" spans="1:44" x14ac:dyDescent="0.2">
      <c r="A86" s="107"/>
      <c r="B86" s="80"/>
      <c r="C86" s="81"/>
      <c r="D86" s="81"/>
      <c r="E86" s="81"/>
      <c r="F86" s="81"/>
      <c r="G86" s="81"/>
      <c r="H86" s="78"/>
      <c r="I86" s="78"/>
      <c r="J86" s="78"/>
      <c r="K86" s="81"/>
      <c r="L86" s="81"/>
      <c r="M86" s="81"/>
      <c r="N86" s="81"/>
      <c r="O86" s="81"/>
      <c r="P86" s="81"/>
      <c r="Q86" s="78"/>
      <c r="R86" s="78"/>
      <c r="S86" s="78"/>
      <c r="T86" s="81"/>
      <c r="U86" s="81"/>
      <c r="V86" s="81"/>
      <c r="W86" s="81"/>
      <c r="X86" s="81"/>
      <c r="Y86" s="81"/>
      <c r="Z86" s="81"/>
      <c r="AA86" s="81"/>
      <c r="AB86" s="81"/>
      <c r="AC86" s="78"/>
      <c r="AD86" s="78"/>
      <c r="AE86" s="78"/>
      <c r="AF86" s="78"/>
      <c r="AG86" s="78"/>
      <c r="AH86" s="78"/>
      <c r="AI86" s="81"/>
      <c r="AJ86" s="81"/>
      <c r="AK86" s="81"/>
      <c r="AL86" s="78"/>
      <c r="AM86" s="78"/>
      <c r="AN86" s="78"/>
      <c r="AO86" s="78"/>
      <c r="AP86" s="78"/>
      <c r="AQ86" s="79"/>
      <c r="AR86" s="107"/>
    </row>
    <row r="87" spans="1:44" ht="15" customHeight="1" x14ac:dyDescent="0.2">
      <c r="A87" s="108" t="s">
        <v>1</v>
      </c>
      <c r="B87" s="80" t="s">
        <v>9</v>
      </c>
      <c r="C87" s="81" t="s">
        <v>10</v>
      </c>
      <c r="D87" s="81" t="s">
        <v>11</v>
      </c>
      <c r="E87" s="80" t="s">
        <v>9</v>
      </c>
      <c r="F87" s="81" t="s">
        <v>10</v>
      </c>
      <c r="G87" s="81" t="s">
        <v>11</v>
      </c>
      <c r="H87" s="80" t="s">
        <v>9</v>
      </c>
      <c r="I87" s="81" t="s">
        <v>10</v>
      </c>
      <c r="J87" s="81" t="s">
        <v>11</v>
      </c>
      <c r="K87" s="80" t="s">
        <v>9</v>
      </c>
      <c r="L87" s="81" t="s">
        <v>10</v>
      </c>
      <c r="M87" s="81" t="s">
        <v>11</v>
      </c>
      <c r="N87" s="80" t="s">
        <v>9</v>
      </c>
      <c r="O87" s="81" t="s">
        <v>10</v>
      </c>
      <c r="P87" s="81" t="s">
        <v>11</v>
      </c>
      <c r="Q87" s="80" t="s">
        <v>9</v>
      </c>
      <c r="R87" s="81" t="s">
        <v>10</v>
      </c>
      <c r="S87" s="81" t="s">
        <v>11</v>
      </c>
      <c r="T87" s="80" t="s">
        <v>9</v>
      </c>
      <c r="U87" s="81" t="s">
        <v>10</v>
      </c>
      <c r="V87" s="81" t="s">
        <v>11</v>
      </c>
      <c r="W87" s="80" t="s">
        <v>9</v>
      </c>
      <c r="X87" s="81" t="s">
        <v>10</v>
      </c>
      <c r="Y87" s="81" t="s">
        <v>11</v>
      </c>
      <c r="Z87" s="80" t="s">
        <v>9</v>
      </c>
      <c r="AA87" s="81" t="s">
        <v>10</v>
      </c>
      <c r="AB87" s="81" t="s">
        <v>11</v>
      </c>
      <c r="AC87" s="80" t="s">
        <v>9</v>
      </c>
      <c r="AD87" s="81" t="s">
        <v>10</v>
      </c>
      <c r="AE87" s="81" t="s">
        <v>11</v>
      </c>
      <c r="AF87" s="80" t="s">
        <v>9</v>
      </c>
      <c r="AG87" s="81" t="s">
        <v>10</v>
      </c>
      <c r="AH87" s="81" t="s">
        <v>11</v>
      </c>
      <c r="AI87" s="80" t="s">
        <v>9</v>
      </c>
      <c r="AJ87" s="81" t="s">
        <v>10</v>
      </c>
      <c r="AK87" s="81" t="s">
        <v>11</v>
      </c>
      <c r="AL87" s="80" t="s">
        <v>9</v>
      </c>
      <c r="AM87" s="81" t="s">
        <v>10</v>
      </c>
      <c r="AN87" s="81" t="s">
        <v>11</v>
      </c>
      <c r="AO87" s="80" t="s">
        <v>9</v>
      </c>
      <c r="AP87" s="81" t="s">
        <v>10</v>
      </c>
      <c r="AQ87" s="81" t="s">
        <v>11</v>
      </c>
      <c r="AR87" s="107"/>
    </row>
    <row r="88" spans="1:44" x14ac:dyDescent="0.2">
      <c r="A88" s="109"/>
      <c r="B88" s="110"/>
      <c r="C88" s="111"/>
      <c r="D88" s="111"/>
      <c r="E88" s="110"/>
      <c r="F88" s="111"/>
      <c r="G88" s="111"/>
      <c r="H88" s="110"/>
      <c r="I88" s="111"/>
      <c r="J88" s="111"/>
      <c r="K88" s="110"/>
      <c r="L88" s="111"/>
      <c r="M88" s="111"/>
      <c r="N88" s="110"/>
      <c r="O88" s="111"/>
      <c r="P88" s="111"/>
      <c r="Q88" s="110"/>
      <c r="R88" s="111"/>
      <c r="S88" s="111"/>
      <c r="T88" s="110"/>
      <c r="U88" s="111"/>
      <c r="V88" s="111"/>
      <c r="W88" s="110"/>
      <c r="X88" s="111"/>
      <c r="Y88" s="111"/>
      <c r="Z88" s="110"/>
      <c r="AA88" s="111"/>
      <c r="AB88" s="111"/>
      <c r="AC88" s="110"/>
      <c r="AD88" s="111"/>
      <c r="AE88" s="111"/>
      <c r="AF88" s="110"/>
      <c r="AG88" s="111"/>
      <c r="AH88" s="111"/>
      <c r="AI88" s="110"/>
      <c r="AJ88" s="111"/>
      <c r="AK88" s="111"/>
      <c r="AL88" s="110"/>
      <c r="AM88" s="111"/>
      <c r="AN88" s="111"/>
      <c r="AO88" s="110"/>
      <c r="AP88" s="111"/>
      <c r="AQ88" s="111"/>
      <c r="AR88" s="23" t="s">
        <v>1</v>
      </c>
    </row>
    <row r="89" spans="1:44" x14ac:dyDescent="0.2">
      <c r="A89" s="50">
        <v>1994</v>
      </c>
      <c r="B89" s="24">
        <v>524.20000000000005</v>
      </c>
      <c r="C89" s="25">
        <v>515.1</v>
      </c>
      <c r="D89" s="26">
        <v>533.29999999999995</v>
      </c>
      <c r="E89" s="25">
        <v>200</v>
      </c>
      <c r="F89" s="25">
        <v>194.3</v>
      </c>
      <c r="G89" s="25">
        <v>205.7</v>
      </c>
      <c r="H89" s="24">
        <v>190.7</v>
      </c>
      <c r="I89" s="25">
        <v>185.2</v>
      </c>
      <c r="J89" s="26">
        <v>196.2</v>
      </c>
      <c r="K89" s="25">
        <v>109.1</v>
      </c>
      <c r="L89" s="25">
        <v>104.9</v>
      </c>
      <c r="M89" s="25">
        <v>113.2</v>
      </c>
      <c r="N89" s="24">
        <v>51.4</v>
      </c>
      <c r="O89" s="25">
        <v>48.5</v>
      </c>
      <c r="P89" s="26">
        <v>54.2</v>
      </c>
      <c r="Q89" s="25">
        <v>45.5</v>
      </c>
      <c r="R89" s="25">
        <v>42.8</v>
      </c>
      <c r="S89" s="25">
        <v>48.2</v>
      </c>
      <c r="T89" s="24">
        <v>23.4</v>
      </c>
      <c r="U89" s="25">
        <v>21.4</v>
      </c>
      <c r="V89" s="26">
        <v>25.3</v>
      </c>
      <c r="W89" s="75">
        <v>10.7</v>
      </c>
      <c r="X89" s="76">
        <v>9.4</v>
      </c>
      <c r="Y89" s="77">
        <v>12.1</v>
      </c>
      <c r="Z89" s="25">
        <v>7.3</v>
      </c>
      <c r="AA89" s="25">
        <v>6.2</v>
      </c>
      <c r="AB89" s="26">
        <v>8.4</v>
      </c>
      <c r="AC89" s="25">
        <v>8.9</v>
      </c>
      <c r="AD89" s="25">
        <v>7.7</v>
      </c>
      <c r="AE89" s="25">
        <v>10</v>
      </c>
      <c r="AF89" s="24"/>
      <c r="AG89" s="25"/>
      <c r="AH89" s="26"/>
      <c r="AI89" s="25">
        <v>8.5</v>
      </c>
      <c r="AJ89" s="25">
        <v>7.4</v>
      </c>
      <c r="AK89" s="25">
        <v>9.6</v>
      </c>
      <c r="AL89" s="24"/>
      <c r="AM89" s="25"/>
      <c r="AN89" s="26"/>
      <c r="AO89" s="24">
        <v>1.9</v>
      </c>
      <c r="AP89" s="27">
        <v>1.3</v>
      </c>
      <c r="AQ89" s="28">
        <v>2.4</v>
      </c>
      <c r="AR89" s="73">
        <v>1994</v>
      </c>
    </row>
    <row r="90" spans="1:44" x14ac:dyDescent="0.2">
      <c r="A90" s="50">
        <v>1995</v>
      </c>
      <c r="B90" s="24">
        <v>514.70000000000005</v>
      </c>
      <c r="C90" s="25">
        <v>505.7</v>
      </c>
      <c r="D90" s="26">
        <v>523.79999999999995</v>
      </c>
      <c r="E90" s="25">
        <v>194.5</v>
      </c>
      <c r="F90" s="25">
        <v>188.9</v>
      </c>
      <c r="G90" s="25">
        <v>200.1</v>
      </c>
      <c r="H90" s="24">
        <v>181.5</v>
      </c>
      <c r="I90" s="25">
        <v>176.1</v>
      </c>
      <c r="J90" s="26">
        <v>187</v>
      </c>
      <c r="K90" s="25">
        <v>105.9</v>
      </c>
      <c r="L90" s="25">
        <v>101.8</v>
      </c>
      <c r="M90" s="25">
        <v>110.1</v>
      </c>
      <c r="N90" s="24">
        <v>46.4</v>
      </c>
      <c r="O90" s="25">
        <v>43.6</v>
      </c>
      <c r="P90" s="26">
        <v>49.1</v>
      </c>
      <c r="Q90" s="25">
        <v>48.6</v>
      </c>
      <c r="R90" s="25">
        <v>45.8</v>
      </c>
      <c r="S90" s="25">
        <v>51.4</v>
      </c>
      <c r="T90" s="24">
        <v>24.3</v>
      </c>
      <c r="U90" s="25">
        <v>22.3</v>
      </c>
      <c r="V90" s="26">
        <v>26.3</v>
      </c>
      <c r="W90" s="24">
        <v>12.3</v>
      </c>
      <c r="X90" s="25">
        <v>10.9</v>
      </c>
      <c r="Y90" s="26">
        <v>13.8</v>
      </c>
      <c r="Z90" s="25">
        <v>8.8000000000000007</v>
      </c>
      <c r="AA90" s="25">
        <v>7.6</v>
      </c>
      <c r="AB90" s="26">
        <v>10</v>
      </c>
      <c r="AC90" s="25">
        <v>9</v>
      </c>
      <c r="AD90" s="25">
        <v>7.8</v>
      </c>
      <c r="AE90" s="25">
        <v>10.1</v>
      </c>
      <c r="AF90" s="24"/>
      <c r="AG90" s="25"/>
      <c r="AH90" s="26"/>
      <c r="AI90" s="25">
        <v>8.1</v>
      </c>
      <c r="AJ90" s="25">
        <v>7</v>
      </c>
      <c r="AK90" s="25">
        <v>9.1999999999999993</v>
      </c>
      <c r="AL90" s="24"/>
      <c r="AM90" s="25"/>
      <c r="AN90" s="26"/>
      <c r="AO90" s="24">
        <v>2.2999999999999998</v>
      </c>
      <c r="AP90" s="27">
        <v>1.7</v>
      </c>
      <c r="AQ90" s="28">
        <v>2.9</v>
      </c>
      <c r="AR90" s="73">
        <v>1995</v>
      </c>
    </row>
    <row r="91" spans="1:44" x14ac:dyDescent="0.2">
      <c r="A91" s="50">
        <v>1996</v>
      </c>
      <c r="B91" s="24">
        <v>508.8</v>
      </c>
      <c r="C91" s="25">
        <v>499.8</v>
      </c>
      <c r="D91" s="26">
        <v>517.79999999999995</v>
      </c>
      <c r="E91" s="25">
        <v>190.7</v>
      </c>
      <c r="F91" s="25">
        <v>185.2</v>
      </c>
      <c r="G91" s="25">
        <v>196.3</v>
      </c>
      <c r="H91" s="24">
        <v>170.3</v>
      </c>
      <c r="I91" s="25">
        <v>165</v>
      </c>
      <c r="J91" s="26">
        <v>175.5</v>
      </c>
      <c r="K91" s="25">
        <v>97.3</v>
      </c>
      <c r="L91" s="25">
        <v>93.3</v>
      </c>
      <c r="M91" s="25">
        <v>101.2</v>
      </c>
      <c r="N91" s="24">
        <v>38.9</v>
      </c>
      <c r="O91" s="25">
        <v>36.4</v>
      </c>
      <c r="P91" s="26">
        <v>41.4</v>
      </c>
      <c r="Q91" s="25">
        <v>50.1</v>
      </c>
      <c r="R91" s="25">
        <v>47.3</v>
      </c>
      <c r="S91" s="25">
        <v>53</v>
      </c>
      <c r="T91" s="24">
        <v>25.3</v>
      </c>
      <c r="U91" s="25">
        <v>23.3</v>
      </c>
      <c r="V91" s="26">
        <v>27.3</v>
      </c>
      <c r="W91" s="24">
        <v>13.9</v>
      </c>
      <c r="X91" s="25">
        <v>12.4</v>
      </c>
      <c r="Y91" s="26">
        <v>15.5</v>
      </c>
      <c r="Z91" s="25">
        <v>11.3</v>
      </c>
      <c r="AA91" s="25">
        <v>9.9</v>
      </c>
      <c r="AB91" s="26">
        <v>12.7</v>
      </c>
      <c r="AC91" s="25">
        <v>8.8000000000000007</v>
      </c>
      <c r="AD91" s="25">
        <v>7.6</v>
      </c>
      <c r="AE91" s="25">
        <v>9.9</v>
      </c>
      <c r="AF91" s="24"/>
      <c r="AG91" s="25"/>
      <c r="AH91" s="26"/>
      <c r="AI91" s="25">
        <v>8.3000000000000007</v>
      </c>
      <c r="AJ91" s="25">
        <v>7.2</v>
      </c>
      <c r="AK91" s="25">
        <v>9.4</v>
      </c>
      <c r="AL91" s="24"/>
      <c r="AM91" s="25"/>
      <c r="AN91" s="26"/>
      <c r="AO91" s="24">
        <v>1.6</v>
      </c>
      <c r="AP91" s="27">
        <v>1.1000000000000001</v>
      </c>
      <c r="AQ91" s="28">
        <v>2.2000000000000002</v>
      </c>
      <c r="AR91" s="73">
        <v>1996</v>
      </c>
    </row>
    <row r="92" spans="1:44" x14ac:dyDescent="0.2">
      <c r="A92" s="50">
        <v>1997</v>
      </c>
      <c r="B92" s="24">
        <v>493</v>
      </c>
      <c r="C92" s="25">
        <v>484.1</v>
      </c>
      <c r="D92" s="26">
        <v>501.8</v>
      </c>
      <c r="E92" s="25">
        <v>184.4</v>
      </c>
      <c r="F92" s="25">
        <v>178.9</v>
      </c>
      <c r="G92" s="25">
        <v>189.9</v>
      </c>
      <c r="H92" s="24">
        <v>167.7</v>
      </c>
      <c r="I92" s="25">
        <v>162.5</v>
      </c>
      <c r="J92" s="26">
        <v>172.9</v>
      </c>
      <c r="K92" s="25">
        <v>94.3</v>
      </c>
      <c r="L92" s="25">
        <v>90.3</v>
      </c>
      <c r="M92" s="25">
        <v>98.2</v>
      </c>
      <c r="N92" s="24">
        <v>40</v>
      </c>
      <c r="O92" s="25">
        <v>37.5</v>
      </c>
      <c r="P92" s="26">
        <v>42.6</v>
      </c>
      <c r="Q92" s="25">
        <v>48.3</v>
      </c>
      <c r="R92" s="25">
        <v>45.5</v>
      </c>
      <c r="S92" s="25">
        <v>51.1</v>
      </c>
      <c r="T92" s="24">
        <v>24.5</v>
      </c>
      <c r="U92" s="25">
        <v>22.5</v>
      </c>
      <c r="V92" s="26">
        <v>26.5</v>
      </c>
      <c r="W92" s="24">
        <v>14.4</v>
      </c>
      <c r="X92" s="25">
        <v>12.9</v>
      </c>
      <c r="Y92" s="26">
        <v>15.9</v>
      </c>
      <c r="Z92" s="25">
        <v>11.2</v>
      </c>
      <c r="AA92" s="25">
        <v>9.9</v>
      </c>
      <c r="AB92" s="26">
        <v>12.6</v>
      </c>
      <c r="AC92" s="25">
        <v>8.4</v>
      </c>
      <c r="AD92" s="25">
        <v>7.3</v>
      </c>
      <c r="AE92" s="25">
        <v>9.5</v>
      </c>
      <c r="AF92" s="24"/>
      <c r="AG92" s="25"/>
      <c r="AH92" s="26"/>
      <c r="AI92" s="25">
        <v>8.6999999999999993</v>
      </c>
      <c r="AJ92" s="25">
        <v>7.6</v>
      </c>
      <c r="AK92" s="25">
        <v>9.8000000000000007</v>
      </c>
      <c r="AL92" s="24"/>
      <c r="AM92" s="25"/>
      <c r="AN92" s="26"/>
      <c r="AO92" s="24">
        <v>1.9</v>
      </c>
      <c r="AP92" s="27">
        <v>1.4</v>
      </c>
      <c r="AQ92" s="28">
        <v>2.5</v>
      </c>
      <c r="AR92" s="73">
        <v>1997</v>
      </c>
    </row>
    <row r="93" spans="1:44" x14ac:dyDescent="0.2">
      <c r="A93" s="50">
        <v>1998</v>
      </c>
      <c r="B93" s="24">
        <v>486.9</v>
      </c>
      <c r="C93" s="25">
        <v>478.1</v>
      </c>
      <c r="D93" s="26">
        <v>495.8</v>
      </c>
      <c r="E93" s="25">
        <v>181.6</v>
      </c>
      <c r="F93" s="25">
        <v>176.2</v>
      </c>
      <c r="G93" s="25">
        <v>187</v>
      </c>
      <c r="H93" s="24">
        <v>158</v>
      </c>
      <c r="I93" s="25">
        <v>152.9</v>
      </c>
      <c r="J93" s="26">
        <v>163.1</v>
      </c>
      <c r="K93" s="25">
        <v>89.4</v>
      </c>
      <c r="L93" s="25">
        <v>85.6</v>
      </c>
      <c r="M93" s="25">
        <v>93.2</v>
      </c>
      <c r="N93" s="24">
        <v>37.6</v>
      </c>
      <c r="O93" s="25">
        <v>35.1</v>
      </c>
      <c r="P93" s="26">
        <v>40.1</v>
      </c>
      <c r="Q93" s="25">
        <v>51.4</v>
      </c>
      <c r="R93" s="25">
        <v>48.5</v>
      </c>
      <c r="S93" s="25">
        <v>54.3</v>
      </c>
      <c r="T93" s="24">
        <v>27.3</v>
      </c>
      <c r="U93" s="25">
        <v>25.1</v>
      </c>
      <c r="V93" s="26">
        <v>29.4</v>
      </c>
      <c r="W93" s="24">
        <v>15.9</v>
      </c>
      <c r="X93" s="25">
        <v>14.3</v>
      </c>
      <c r="Y93" s="26">
        <v>17.5</v>
      </c>
      <c r="Z93" s="25">
        <v>12.1</v>
      </c>
      <c r="AA93" s="25">
        <v>10.7</v>
      </c>
      <c r="AB93" s="26">
        <v>13.5</v>
      </c>
      <c r="AC93" s="25">
        <v>8.6999999999999993</v>
      </c>
      <c r="AD93" s="25">
        <v>7.5</v>
      </c>
      <c r="AE93" s="25">
        <v>9.8000000000000007</v>
      </c>
      <c r="AF93" s="24"/>
      <c r="AG93" s="25"/>
      <c r="AH93" s="26"/>
      <c r="AI93" s="25">
        <v>8.8000000000000007</v>
      </c>
      <c r="AJ93" s="25">
        <v>7.6</v>
      </c>
      <c r="AK93" s="25">
        <v>9.9</v>
      </c>
      <c r="AL93" s="24"/>
      <c r="AM93" s="25"/>
      <c r="AN93" s="26"/>
      <c r="AO93" s="24">
        <v>2</v>
      </c>
      <c r="AP93" s="27">
        <v>1.4</v>
      </c>
      <c r="AQ93" s="28">
        <v>2.6</v>
      </c>
      <c r="AR93" s="73">
        <v>1998</v>
      </c>
    </row>
    <row r="94" spans="1:44" x14ac:dyDescent="0.2">
      <c r="A94" s="50">
        <v>1999</v>
      </c>
      <c r="B94" s="24">
        <v>480.9</v>
      </c>
      <c r="C94" s="25">
        <v>472.1</v>
      </c>
      <c r="D94" s="26">
        <v>489.6</v>
      </c>
      <c r="E94" s="25">
        <v>180.5</v>
      </c>
      <c r="F94" s="25">
        <v>175.1</v>
      </c>
      <c r="G94" s="25">
        <v>185.9</v>
      </c>
      <c r="H94" s="24">
        <v>149.19999999999999</v>
      </c>
      <c r="I94" s="25">
        <v>144.30000000000001</v>
      </c>
      <c r="J94" s="26">
        <v>154.1</v>
      </c>
      <c r="K94" s="25">
        <v>82.8</v>
      </c>
      <c r="L94" s="25">
        <v>79.2</v>
      </c>
      <c r="M94" s="25">
        <v>86.5</v>
      </c>
      <c r="N94" s="24">
        <v>36.9</v>
      </c>
      <c r="O94" s="25">
        <v>34.5</v>
      </c>
      <c r="P94" s="26">
        <v>39.4</v>
      </c>
      <c r="Q94" s="25">
        <v>55.7</v>
      </c>
      <c r="R94" s="25">
        <v>52.7</v>
      </c>
      <c r="S94" s="25">
        <v>58.7</v>
      </c>
      <c r="T94" s="24">
        <v>30.4</v>
      </c>
      <c r="U94" s="25">
        <v>28.2</v>
      </c>
      <c r="V94" s="26">
        <v>32.6</v>
      </c>
      <c r="W94" s="24">
        <v>16.7</v>
      </c>
      <c r="X94" s="25">
        <v>15.1</v>
      </c>
      <c r="Y94" s="26">
        <v>18.3</v>
      </c>
      <c r="Z94" s="29">
        <v>13.3</v>
      </c>
      <c r="AA94" s="29">
        <v>11.8</v>
      </c>
      <c r="AB94" s="30">
        <v>14.7</v>
      </c>
      <c r="AC94" s="25">
        <v>8.6999999999999993</v>
      </c>
      <c r="AD94" s="25">
        <v>7.5</v>
      </c>
      <c r="AE94" s="25">
        <v>9.9</v>
      </c>
      <c r="AF94" s="24"/>
      <c r="AG94" s="25"/>
      <c r="AH94" s="26"/>
      <c r="AI94" s="25">
        <v>8.1</v>
      </c>
      <c r="AJ94" s="25">
        <v>7</v>
      </c>
      <c r="AK94" s="25">
        <v>9.1999999999999993</v>
      </c>
      <c r="AL94" s="24"/>
      <c r="AM94" s="25"/>
      <c r="AN94" s="26"/>
      <c r="AO94" s="24">
        <v>2</v>
      </c>
      <c r="AP94" s="27">
        <v>1.4</v>
      </c>
      <c r="AQ94" s="28">
        <v>2.5</v>
      </c>
      <c r="AR94" s="73">
        <v>1999</v>
      </c>
    </row>
    <row r="95" spans="1:44" x14ac:dyDescent="0.2">
      <c r="A95" s="50">
        <v>2000</v>
      </c>
      <c r="B95" s="24">
        <v>459.4</v>
      </c>
      <c r="C95" s="25">
        <v>450.9</v>
      </c>
      <c r="D95" s="26">
        <v>468</v>
      </c>
      <c r="E95" s="25">
        <v>177.3</v>
      </c>
      <c r="F95" s="25">
        <v>171.9</v>
      </c>
      <c r="G95" s="25">
        <v>182.6</v>
      </c>
      <c r="H95" s="24">
        <v>138.30000000000001</v>
      </c>
      <c r="I95" s="25">
        <v>133.6</v>
      </c>
      <c r="J95" s="26">
        <v>143.1</v>
      </c>
      <c r="K95" s="25">
        <v>75.2</v>
      </c>
      <c r="L95" s="25">
        <v>71.7</v>
      </c>
      <c r="M95" s="25">
        <v>78.7</v>
      </c>
      <c r="N95" s="24">
        <v>36</v>
      </c>
      <c r="O95" s="25">
        <v>33.6</v>
      </c>
      <c r="P95" s="26">
        <v>38.4</v>
      </c>
      <c r="Q95" s="25">
        <v>45.5</v>
      </c>
      <c r="R95" s="25">
        <v>42.7</v>
      </c>
      <c r="S95" s="25">
        <v>48.2</v>
      </c>
      <c r="T95" s="24">
        <v>26.9</v>
      </c>
      <c r="U95" s="25">
        <v>24.8</v>
      </c>
      <c r="V95" s="26">
        <v>29</v>
      </c>
      <c r="W95" s="24">
        <v>16.399999999999999</v>
      </c>
      <c r="X95" s="25">
        <v>14.8</v>
      </c>
      <c r="Y95" s="26">
        <v>18</v>
      </c>
      <c r="Z95" s="29">
        <v>14.7</v>
      </c>
      <c r="AA95" s="29">
        <v>13.2</v>
      </c>
      <c r="AB95" s="30">
        <v>16.2</v>
      </c>
      <c r="AC95" s="25">
        <v>7.9</v>
      </c>
      <c r="AD95" s="25">
        <v>6.8</v>
      </c>
      <c r="AE95" s="25">
        <v>9</v>
      </c>
      <c r="AF95" s="24"/>
      <c r="AG95" s="25"/>
      <c r="AH95" s="26"/>
      <c r="AI95" s="25">
        <v>7.8</v>
      </c>
      <c r="AJ95" s="25">
        <v>6.7</v>
      </c>
      <c r="AK95" s="25">
        <v>8.9</v>
      </c>
      <c r="AL95" s="24"/>
      <c r="AM95" s="25"/>
      <c r="AN95" s="26"/>
      <c r="AO95" s="24">
        <v>4.5999999999999996</v>
      </c>
      <c r="AP95" s="27">
        <v>3.7</v>
      </c>
      <c r="AQ95" s="28">
        <v>5.4</v>
      </c>
      <c r="AR95" s="73">
        <v>2000</v>
      </c>
    </row>
    <row r="96" spans="1:44" x14ac:dyDescent="0.2">
      <c r="A96" s="50">
        <v>2001</v>
      </c>
      <c r="B96" s="24">
        <v>446.7</v>
      </c>
      <c r="C96" s="25">
        <v>438.3</v>
      </c>
      <c r="D96" s="26">
        <v>455.2</v>
      </c>
      <c r="E96" s="25">
        <v>175.7</v>
      </c>
      <c r="F96" s="25">
        <v>170.4</v>
      </c>
      <c r="G96" s="25">
        <v>181.1</v>
      </c>
      <c r="H96" s="24">
        <v>128.6</v>
      </c>
      <c r="I96" s="25">
        <v>124</v>
      </c>
      <c r="J96" s="26">
        <v>133.19999999999999</v>
      </c>
      <c r="K96" s="25">
        <v>69.3</v>
      </c>
      <c r="L96" s="25">
        <v>66</v>
      </c>
      <c r="M96" s="51">
        <v>72.7</v>
      </c>
      <c r="N96" s="24">
        <v>34.5</v>
      </c>
      <c r="O96" s="25">
        <v>32.1</v>
      </c>
      <c r="P96" s="26">
        <v>36.799999999999997</v>
      </c>
      <c r="Q96" s="25">
        <v>39.5</v>
      </c>
      <c r="R96" s="25">
        <v>36.9</v>
      </c>
      <c r="S96" s="25">
        <v>42</v>
      </c>
      <c r="T96" s="24">
        <v>25.2</v>
      </c>
      <c r="U96" s="25">
        <v>23.2</v>
      </c>
      <c r="V96" s="26">
        <v>27.2</v>
      </c>
      <c r="W96" s="24">
        <v>17.899999999999999</v>
      </c>
      <c r="X96" s="25">
        <v>16.2</v>
      </c>
      <c r="Y96" s="26">
        <v>19.5</v>
      </c>
      <c r="Z96" s="25">
        <v>15.4</v>
      </c>
      <c r="AA96" s="25">
        <v>13.8</v>
      </c>
      <c r="AB96" s="26">
        <v>16.899999999999999</v>
      </c>
      <c r="AC96" s="25">
        <v>8.5</v>
      </c>
      <c r="AD96" s="25">
        <v>7.4</v>
      </c>
      <c r="AE96" s="25">
        <v>9.6999999999999993</v>
      </c>
      <c r="AF96" s="24"/>
      <c r="AG96" s="25"/>
      <c r="AH96" s="26"/>
      <c r="AI96" s="25">
        <v>9.3000000000000007</v>
      </c>
      <c r="AJ96" s="25">
        <v>8.1</v>
      </c>
      <c r="AK96" s="25">
        <v>10.5</v>
      </c>
      <c r="AL96" s="24"/>
      <c r="AM96" s="25"/>
      <c r="AN96" s="26"/>
      <c r="AO96" s="24">
        <v>4</v>
      </c>
      <c r="AP96" s="27">
        <v>3.2</v>
      </c>
      <c r="AQ96" s="28">
        <v>4.8</v>
      </c>
      <c r="AR96" s="73">
        <v>2001</v>
      </c>
    </row>
    <row r="97" spans="1:44" x14ac:dyDescent="0.2">
      <c r="A97" s="50">
        <v>2002</v>
      </c>
      <c r="B97" s="24">
        <v>442.8</v>
      </c>
      <c r="C97" s="25">
        <v>434.4</v>
      </c>
      <c r="D97" s="26">
        <v>451.1</v>
      </c>
      <c r="E97" s="25">
        <v>172.2</v>
      </c>
      <c r="F97" s="25">
        <v>167</v>
      </c>
      <c r="G97" s="25">
        <v>177.5</v>
      </c>
      <c r="H97" s="24">
        <v>125.7</v>
      </c>
      <c r="I97" s="25">
        <v>121.2</v>
      </c>
      <c r="J97" s="26">
        <v>130.19999999999999</v>
      </c>
      <c r="K97" s="25">
        <v>67.400000000000006</v>
      </c>
      <c r="L97" s="25">
        <v>64.099999999999994</v>
      </c>
      <c r="M97" s="25">
        <v>70.7</v>
      </c>
      <c r="N97" s="24">
        <v>32.799999999999997</v>
      </c>
      <c r="O97" s="25">
        <v>30.5</v>
      </c>
      <c r="P97" s="26">
        <v>35.1</v>
      </c>
      <c r="Q97" s="25">
        <v>41.7</v>
      </c>
      <c r="R97" s="25">
        <v>39.1</v>
      </c>
      <c r="S97" s="25">
        <v>44.3</v>
      </c>
      <c r="T97" s="24">
        <v>24.7</v>
      </c>
      <c r="U97" s="25">
        <v>22.7</v>
      </c>
      <c r="V97" s="26">
        <v>26.7</v>
      </c>
      <c r="W97" s="24">
        <v>18.899999999999999</v>
      </c>
      <c r="X97" s="25">
        <v>17.2</v>
      </c>
      <c r="Y97" s="26">
        <v>20.7</v>
      </c>
      <c r="Z97" s="25">
        <v>17</v>
      </c>
      <c r="AA97" s="25">
        <v>15.4</v>
      </c>
      <c r="AB97" s="26">
        <v>18.600000000000001</v>
      </c>
      <c r="AC97" s="25">
        <v>7.5</v>
      </c>
      <c r="AD97" s="25">
        <v>6.5</v>
      </c>
      <c r="AE97" s="25">
        <v>8.6</v>
      </c>
      <c r="AF97" s="24"/>
      <c r="AG97" s="25"/>
      <c r="AH97" s="26"/>
      <c r="AI97" s="25">
        <v>8.6999999999999993</v>
      </c>
      <c r="AJ97" s="25">
        <v>7.6</v>
      </c>
      <c r="AK97" s="25">
        <v>9.8000000000000007</v>
      </c>
      <c r="AL97" s="24"/>
      <c r="AM97" s="25"/>
      <c r="AN97" s="26"/>
      <c r="AO97" s="24">
        <v>3.7</v>
      </c>
      <c r="AP97" s="27">
        <v>2.9</v>
      </c>
      <c r="AQ97" s="28">
        <v>4.5</v>
      </c>
      <c r="AR97" s="73">
        <v>2002</v>
      </c>
    </row>
    <row r="98" spans="1:44" x14ac:dyDescent="0.2">
      <c r="A98" s="50">
        <v>2003</v>
      </c>
      <c r="B98" s="24">
        <v>439.6</v>
      </c>
      <c r="C98" s="25">
        <v>431.3</v>
      </c>
      <c r="D98" s="26">
        <v>447.9</v>
      </c>
      <c r="E98" s="25">
        <v>173.5</v>
      </c>
      <c r="F98" s="25">
        <v>168.2</v>
      </c>
      <c r="G98" s="25">
        <v>178.7</v>
      </c>
      <c r="H98" s="24">
        <v>116.7</v>
      </c>
      <c r="I98" s="25">
        <v>112.4</v>
      </c>
      <c r="J98" s="26">
        <v>121</v>
      </c>
      <c r="K98" s="25">
        <v>61.7</v>
      </c>
      <c r="L98" s="25">
        <v>58.6</v>
      </c>
      <c r="M98" s="25">
        <v>64.900000000000006</v>
      </c>
      <c r="N98" s="24">
        <v>30.7</v>
      </c>
      <c r="O98" s="25">
        <v>28.5</v>
      </c>
      <c r="P98" s="26">
        <v>32.9</v>
      </c>
      <c r="Q98" s="25">
        <v>44.1</v>
      </c>
      <c r="R98" s="25">
        <v>41.4</v>
      </c>
      <c r="S98" s="25">
        <v>46.7</v>
      </c>
      <c r="T98" s="24">
        <v>27.3</v>
      </c>
      <c r="U98" s="25">
        <v>25.2</v>
      </c>
      <c r="V98" s="26">
        <v>29.5</v>
      </c>
      <c r="W98" s="24">
        <v>19</v>
      </c>
      <c r="X98" s="25">
        <v>17.2</v>
      </c>
      <c r="Y98" s="26">
        <v>20.7</v>
      </c>
      <c r="Z98" s="25">
        <v>16.7</v>
      </c>
      <c r="AA98" s="25">
        <v>15.1</v>
      </c>
      <c r="AB98" s="26">
        <v>18.3</v>
      </c>
      <c r="AC98" s="25">
        <v>7.7</v>
      </c>
      <c r="AD98" s="25">
        <v>6.6</v>
      </c>
      <c r="AE98" s="25">
        <v>8.8000000000000007</v>
      </c>
      <c r="AF98" s="24"/>
      <c r="AG98" s="25"/>
      <c r="AH98" s="26"/>
      <c r="AI98" s="25">
        <v>8.5</v>
      </c>
      <c r="AJ98" s="25">
        <v>7.4</v>
      </c>
      <c r="AK98" s="25">
        <v>9.6</v>
      </c>
      <c r="AL98" s="24"/>
      <c r="AM98" s="25"/>
      <c r="AN98" s="26"/>
      <c r="AO98" s="24">
        <v>4.5</v>
      </c>
      <c r="AP98" s="27">
        <v>3.6</v>
      </c>
      <c r="AQ98" s="28">
        <v>5.3</v>
      </c>
      <c r="AR98" s="73">
        <v>2003</v>
      </c>
    </row>
    <row r="99" spans="1:44" x14ac:dyDescent="0.2">
      <c r="A99" s="50">
        <v>2004</v>
      </c>
      <c r="B99" s="24">
        <v>416</v>
      </c>
      <c r="C99" s="25">
        <v>407.9</v>
      </c>
      <c r="D99" s="26">
        <v>424.1</v>
      </c>
      <c r="E99" s="25">
        <v>168.6</v>
      </c>
      <c r="F99" s="25">
        <v>163.5</v>
      </c>
      <c r="G99" s="25">
        <v>173.8</v>
      </c>
      <c r="H99" s="24">
        <v>106.6</v>
      </c>
      <c r="I99" s="25">
        <v>102.4</v>
      </c>
      <c r="J99" s="26">
        <v>110.7</v>
      </c>
      <c r="K99" s="25">
        <v>55.7</v>
      </c>
      <c r="L99" s="25">
        <v>52.8</v>
      </c>
      <c r="M99" s="25">
        <v>58.7</v>
      </c>
      <c r="N99" s="24">
        <v>27.9</v>
      </c>
      <c r="O99" s="25">
        <v>25.8</v>
      </c>
      <c r="P99" s="26">
        <v>30</v>
      </c>
      <c r="Q99" s="25">
        <v>40.200000000000003</v>
      </c>
      <c r="R99" s="25">
        <v>37.700000000000003</v>
      </c>
      <c r="S99" s="25">
        <v>42.8</v>
      </c>
      <c r="T99" s="24">
        <v>24.3</v>
      </c>
      <c r="U99" s="25">
        <v>22.3</v>
      </c>
      <c r="V99" s="26">
        <v>26.2</v>
      </c>
      <c r="W99" s="24">
        <v>17.5</v>
      </c>
      <c r="X99" s="25">
        <v>15.9</v>
      </c>
      <c r="Y99" s="26">
        <v>19.2</v>
      </c>
      <c r="Z99" s="25">
        <v>15.9</v>
      </c>
      <c r="AA99" s="25">
        <v>14.4</v>
      </c>
      <c r="AB99" s="26">
        <v>17.5</v>
      </c>
      <c r="AC99" s="25">
        <v>8.1999999999999993</v>
      </c>
      <c r="AD99" s="25">
        <v>7.1</v>
      </c>
      <c r="AE99" s="25">
        <v>9.4</v>
      </c>
      <c r="AF99" s="24"/>
      <c r="AG99" s="25"/>
      <c r="AH99" s="26"/>
      <c r="AI99" s="25">
        <v>8.6999999999999993</v>
      </c>
      <c r="AJ99" s="25">
        <v>7.5</v>
      </c>
      <c r="AK99" s="25">
        <v>9.8000000000000007</v>
      </c>
      <c r="AL99" s="24"/>
      <c r="AM99" s="25"/>
      <c r="AN99" s="26"/>
      <c r="AO99" s="24">
        <v>4.5999999999999996</v>
      </c>
      <c r="AP99" s="27">
        <v>3.7</v>
      </c>
      <c r="AQ99" s="28">
        <v>5.5</v>
      </c>
      <c r="AR99" s="73">
        <v>2004</v>
      </c>
    </row>
    <row r="100" spans="1:44" x14ac:dyDescent="0.2">
      <c r="A100" s="50">
        <v>2005</v>
      </c>
      <c r="B100" s="24">
        <v>411.8</v>
      </c>
      <c r="C100" s="25">
        <v>403.9</v>
      </c>
      <c r="D100" s="26">
        <v>419.8</v>
      </c>
      <c r="E100" s="25">
        <v>168.9</v>
      </c>
      <c r="F100" s="25">
        <v>163.80000000000001</v>
      </c>
      <c r="G100" s="25">
        <v>174.1</v>
      </c>
      <c r="H100" s="24">
        <v>100.4</v>
      </c>
      <c r="I100" s="25">
        <v>96.4</v>
      </c>
      <c r="J100" s="26">
        <v>104.4</v>
      </c>
      <c r="K100" s="25">
        <v>52.8</v>
      </c>
      <c r="L100" s="25">
        <v>49.9</v>
      </c>
      <c r="M100" s="25">
        <v>55.7</v>
      </c>
      <c r="N100" s="24">
        <v>26.3</v>
      </c>
      <c r="O100" s="25">
        <v>24.3</v>
      </c>
      <c r="P100" s="26">
        <v>28.3</v>
      </c>
      <c r="Q100" s="25">
        <v>41.2</v>
      </c>
      <c r="R100" s="25">
        <v>38.6</v>
      </c>
      <c r="S100" s="25">
        <v>43.8</v>
      </c>
      <c r="T100" s="24">
        <v>24</v>
      </c>
      <c r="U100" s="25">
        <v>22</v>
      </c>
      <c r="V100" s="26">
        <v>26</v>
      </c>
      <c r="W100" s="24">
        <v>19.5</v>
      </c>
      <c r="X100" s="25">
        <v>17.8</v>
      </c>
      <c r="Y100" s="26">
        <v>21.2</v>
      </c>
      <c r="Z100" s="25">
        <v>17.600000000000001</v>
      </c>
      <c r="AA100" s="25">
        <v>16</v>
      </c>
      <c r="AB100" s="26">
        <v>19.2</v>
      </c>
      <c r="AC100" s="25">
        <v>8.4</v>
      </c>
      <c r="AD100" s="25">
        <v>7.3</v>
      </c>
      <c r="AE100" s="25">
        <v>9.5</v>
      </c>
      <c r="AF100" s="24"/>
      <c r="AG100" s="25"/>
      <c r="AH100" s="26"/>
      <c r="AI100" s="25">
        <v>8.1</v>
      </c>
      <c r="AJ100" s="25">
        <v>7.1</v>
      </c>
      <c r="AK100" s="25">
        <v>9.1999999999999993</v>
      </c>
      <c r="AL100" s="24"/>
      <c r="AM100" s="25"/>
      <c r="AN100" s="26"/>
      <c r="AO100" s="24">
        <v>3.9</v>
      </c>
      <c r="AP100" s="27">
        <v>3.1</v>
      </c>
      <c r="AQ100" s="28">
        <v>4.7</v>
      </c>
      <c r="AR100" s="73">
        <v>2005</v>
      </c>
    </row>
    <row r="101" spans="1:44" x14ac:dyDescent="0.2">
      <c r="A101" s="50">
        <v>2006</v>
      </c>
      <c r="B101" s="24">
        <v>405</v>
      </c>
      <c r="C101" s="25">
        <v>397.1</v>
      </c>
      <c r="D101" s="26">
        <v>413</v>
      </c>
      <c r="E101" s="25">
        <v>164.3</v>
      </c>
      <c r="F101" s="25">
        <v>159.19999999999999</v>
      </c>
      <c r="G101" s="25">
        <v>169.4</v>
      </c>
      <c r="H101" s="24">
        <v>95.2</v>
      </c>
      <c r="I101" s="25">
        <v>91.4</v>
      </c>
      <c r="J101" s="26">
        <v>99.1</v>
      </c>
      <c r="K101" s="25">
        <v>49.9</v>
      </c>
      <c r="L101" s="25">
        <v>47.1</v>
      </c>
      <c r="M101" s="25">
        <v>52.7</v>
      </c>
      <c r="N101" s="24">
        <v>23.6</v>
      </c>
      <c r="O101" s="25">
        <v>21.6</v>
      </c>
      <c r="P101" s="26">
        <v>25.5</v>
      </c>
      <c r="Q101" s="25">
        <v>42.3</v>
      </c>
      <c r="R101" s="25">
        <v>39.700000000000003</v>
      </c>
      <c r="S101" s="25">
        <v>44.9</v>
      </c>
      <c r="T101" s="24">
        <v>25</v>
      </c>
      <c r="U101" s="25">
        <v>23</v>
      </c>
      <c r="V101" s="26">
        <v>27</v>
      </c>
      <c r="W101" s="24">
        <v>20.5</v>
      </c>
      <c r="X101" s="25">
        <v>18.7</v>
      </c>
      <c r="Y101" s="26">
        <v>22.2</v>
      </c>
      <c r="Z101" s="25">
        <v>18.2</v>
      </c>
      <c r="AA101" s="25">
        <v>16.600000000000001</v>
      </c>
      <c r="AB101" s="26">
        <v>19.8</v>
      </c>
      <c r="AC101" s="25">
        <v>6.3</v>
      </c>
      <c r="AD101" s="25">
        <v>5.4</v>
      </c>
      <c r="AE101" s="25">
        <v>7.3</v>
      </c>
      <c r="AF101" s="24"/>
      <c r="AG101" s="25"/>
      <c r="AH101" s="26"/>
      <c r="AI101" s="25">
        <v>6.9</v>
      </c>
      <c r="AJ101" s="25">
        <v>5.9</v>
      </c>
      <c r="AK101" s="25">
        <v>7.9</v>
      </c>
      <c r="AL101" s="24"/>
      <c r="AM101" s="25"/>
      <c r="AN101" s="26"/>
      <c r="AO101" s="24">
        <v>5</v>
      </c>
      <c r="AP101" s="27">
        <v>4.0999999999999996</v>
      </c>
      <c r="AQ101" s="28">
        <v>5.9</v>
      </c>
      <c r="AR101" s="73">
        <v>2006</v>
      </c>
    </row>
    <row r="102" spans="1:44" x14ac:dyDescent="0.2">
      <c r="A102" s="50">
        <v>2007</v>
      </c>
      <c r="B102" s="24">
        <v>401.2</v>
      </c>
      <c r="C102" s="25">
        <v>393.4</v>
      </c>
      <c r="D102" s="26">
        <v>409</v>
      </c>
      <c r="E102" s="25">
        <v>166.1</v>
      </c>
      <c r="F102" s="25">
        <v>161.1</v>
      </c>
      <c r="G102" s="25">
        <v>171.2</v>
      </c>
      <c r="H102" s="24">
        <v>89.5</v>
      </c>
      <c r="I102" s="25">
        <v>85.8</v>
      </c>
      <c r="J102" s="26">
        <v>93.3</v>
      </c>
      <c r="K102" s="25">
        <v>45.8</v>
      </c>
      <c r="L102" s="25">
        <v>43.1</v>
      </c>
      <c r="M102" s="25">
        <v>48.5</v>
      </c>
      <c r="N102" s="24">
        <v>22.3</v>
      </c>
      <c r="O102" s="25">
        <v>20.399999999999999</v>
      </c>
      <c r="P102" s="26">
        <v>24.2</v>
      </c>
      <c r="Q102" s="25">
        <v>41.5</v>
      </c>
      <c r="R102" s="25">
        <v>38.9</v>
      </c>
      <c r="S102" s="25">
        <v>44</v>
      </c>
      <c r="T102" s="24">
        <v>23.3</v>
      </c>
      <c r="U102" s="25">
        <v>21.4</v>
      </c>
      <c r="V102" s="26">
        <v>25.2</v>
      </c>
      <c r="W102" s="24">
        <v>17.2</v>
      </c>
      <c r="X102" s="25">
        <v>15.6</v>
      </c>
      <c r="Y102" s="26">
        <v>18.8</v>
      </c>
      <c r="Z102" s="25">
        <v>15.5</v>
      </c>
      <c r="AA102" s="25">
        <v>14</v>
      </c>
      <c r="AB102" s="26">
        <v>17.100000000000001</v>
      </c>
      <c r="AC102" s="25">
        <v>6.4</v>
      </c>
      <c r="AD102" s="25">
        <v>5.5</v>
      </c>
      <c r="AE102" s="25">
        <v>7.4</v>
      </c>
      <c r="AF102" s="24"/>
      <c r="AG102" s="25"/>
      <c r="AH102" s="26"/>
      <c r="AI102" s="25">
        <v>8.5</v>
      </c>
      <c r="AJ102" s="25">
        <v>7.4</v>
      </c>
      <c r="AK102" s="25">
        <v>9.6999999999999993</v>
      </c>
      <c r="AL102" s="24"/>
      <c r="AM102" s="25"/>
      <c r="AN102" s="26"/>
      <c r="AO102" s="24">
        <v>5.3</v>
      </c>
      <c r="AP102" s="27">
        <v>4.4000000000000004</v>
      </c>
      <c r="AQ102" s="28">
        <v>6.2</v>
      </c>
      <c r="AR102" s="73">
        <v>2007</v>
      </c>
    </row>
    <row r="103" spans="1:44" x14ac:dyDescent="0.2">
      <c r="A103" s="50">
        <v>2008</v>
      </c>
      <c r="B103" s="24">
        <v>387.7</v>
      </c>
      <c r="C103" s="25">
        <v>380.1</v>
      </c>
      <c r="D103" s="26">
        <v>395.4</v>
      </c>
      <c r="E103" s="25">
        <v>159.19999999999999</v>
      </c>
      <c r="F103" s="25">
        <v>154.30000000000001</v>
      </c>
      <c r="G103" s="25">
        <v>164.1</v>
      </c>
      <c r="H103" s="24">
        <v>84.5</v>
      </c>
      <c r="I103" s="25">
        <v>80.900000000000006</v>
      </c>
      <c r="J103" s="26">
        <v>88.1</v>
      </c>
      <c r="K103" s="25">
        <v>42.4</v>
      </c>
      <c r="L103" s="25">
        <v>39.799999999999997</v>
      </c>
      <c r="M103" s="25">
        <v>45</v>
      </c>
      <c r="N103" s="24">
        <v>22.5</v>
      </c>
      <c r="O103" s="25">
        <v>20.6</v>
      </c>
      <c r="P103" s="26">
        <v>24.4</v>
      </c>
      <c r="Q103" s="25">
        <v>40.200000000000003</v>
      </c>
      <c r="R103" s="25">
        <v>37.700000000000003</v>
      </c>
      <c r="S103" s="25">
        <v>42.7</v>
      </c>
      <c r="T103" s="24">
        <v>23.5</v>
      </c>
      <c r="U103" s="25">
        <v>21.6</v>
      </c>
      <c r="V103" s="26">
        <v>25.4</v>
      </c>
      <c r="W103" s="24">
        <v>17</v>
      </c>
      <c r="X103" s="25">
        <v>15.5</v>
      </c>
      <c r="Y103" s="26">
        <v>18.600000000000001</v>
      </c>
      <c r="Z103" s="25">
        <v>16.100000000000001</v>
      </c>
      <c r="AA103" s="25">
        <v>14.6</v>
      </c>
      <c r="AB103" s="26">
        <v>17.7</v>
      </c>
      <c r="AC103" s="25">
        <v>6.5</v>
      </c>
      <c r="AD103" s="25">
        <v>5.5</v>
      </c>
      <c r="AE103" s="25">
        <v>7.5</v>
      </c>
      <c r="AF103" s="24"/>
      <c r="AG103" s="25"/>
      <c r="AH103" s="26"/>
      <c r="AI103" s="25">
        <v>8.1</v>
      </c>
      <c r="AJ103" s="25">
        <v>7</v>
      </c>
      <c r="AK103" s="25">
        <v>9.1999999999999993</v>
      </c>
      <c r="AL103" s="24"/>
      <c r="AM103" s="25"/>
      <c r="AN103" s="26"/>
      <c r="AO103" s="24">
        <v>5.9</v>
      </c>
      <c r="AP103" s="27">
        <v>5</v>
      </c>
      <c r="AQ103" s="28">
        <v>6.9</v>
      </c>
      <c r="AR103" s="73">
        <v>2008</v>
      </c>
    </row>
    <row r="104" spans="1:44" x14ac:dyDescent="0.2">
      <c r="A104" s="50">
        <v>2009</v>
      </c>
      <c r="B104" s="24">
        <v>374.3</v>
      </c>
      <c r="C104" s="25">
        <v>366.8</v>
      </c>
      <c r="D104" s="26">
        <v>381.8</v>
      </c>
      <c r="E104" s="25">
        <v>158.19999999999999</v>
      </c>
      <c r="F104" s="25">
        <v>153.30000000000001</v>
      </c>
      <c r="G104" s="25">
        <v>163</v>
      </c>
      <c r="H104" s="24">
        <v>77.8</v>
      </c>
      <c r="I104" s="25">
        <v>74.400000000000006</v>
      </c>
      <c r="J104" s="26">
        <v>81.3</v>
      </c>
      <c r="K104" s="25">
        <v>38.200000000000003</v>
      </c>
      <c r="L104" s="25">
        <v>35.799999999999997</v>
      </c>
      <c r="M104" s="25">
        <v>40.6</v>
      </c>
      <c r="N104" s="24">
        <v>21.4</v>
      </c>
      <c r="O104" s="25">
        <v>19.600000000000001</v>
      </c>
      <c r="P104" s="26">
        <v>23.2</v>
      </c>
      <c r="Q104" s="25">
        <v>39.299999999999997</v>
      </c>
      <c r="R104" s="25">
        <v>36.799999999999997</v>
      </c>
      <c r="S104" s="25">
        <v>41.7</v>
      </c>
      <c r="T104" s="24">
        <v>22.9</v>
      </c>
      <c r="U104" s="25">
        <v>21</v>
      </c>
      <c r="V104" s="26">
        <v>24.8</v>
      </c>
      <c r="W104" s="24">
        <v>16.899999999999999</v>
      </c>
      <c r="X104" s="25">
        <v>15.4</v>
      </c>
      <c r="Y104" s="26">
        <v>18.5</v>
      </c>
      <c r="Z104" s="25">
        <v>15.6</v>
      </c>
      <c r="AA104" s="25">
        <v>14.1</v>
      </c>
      <c r="AB104" s="26">
        <v>17.100000000000001</v>
      </c>
      <c r="AC104" s="25">
        <v>7.7</v>
      </c>
      <c r="AD104" s="25">
        <v>6.6</v>
      </c>
      <c r="AE104" s="25">
        <v>8.8000000000000007</v>
      </c>
      <c r="AF104" s="24"/>
      <c r="AG104" s="25"/>
      <c r="AH104" s="26"/>
      <c r="AI104" s="25">
        <v>7.6</v>
      </c>
      <c r="AJ104" s="25">
        <v>6.6</v>
      </c>
      <c r="AK104" s="25">
        <v>8.6999999999999993</v>
      </c>
      <c r="AL104" s="24"/>
      <c r="AM104" s="25"/>
      <c r="AN104" s="26"/>
      <c r="AO104" s="24">
        <v>5.5</v>
      </c>
      <c r="AP104" s="27">
        <v>4.5999999999999996</v>
      </c>
      <c r="AQ104" s="28">
        <v>6.5</v>
      </c>
      <c r="AR104" s="73">
        <v>2009</v>
      </c>
    </row>
    <row r="105" spans="1:44" x14ac:dyDescent="0.2">
      <c r="A105" s="50">
        <v>2010</v>
      </c>
      <c r="B105" s="24">
        <v>370.4</v>
      </c>
      <c r="C105" s="25">
        <v>363</v>
      </c>
      <c r="D105" s="26">
        <v>377.8</v>
      </c>
      <c r="E105" s="25">
        <v>157</v>
      </c>
      <c r="F105" s="25">
        <v>152.19999999999999</v>
      </c>
      <c r="G105" s="25">
        <v>161.9</v>
      </c>
      <c r="H105" s="24">
        <v>73.099999999999994</v>
      </c>
      <c r="I105" s="25">
        <v>69.7</v>
      </c>
      <c r="J105" s="26">
        <v>76.400000000000006</v>
      </c>
      <c r="K105" s="25">
        <v>36.4</v>
      </c>
      <c r="L105" s="25">
        <v>34.1</v>
      </c>
      <c r="M105" s="25">
        <v>38.799999999999997</v>
      </c>
      <c r="N105" s="24">
        <v>18</v>
      </c>
      <c r="O105" s="25">
        <v>16.3</v>
      </c>
      <c r="P105" s="26">
        <v>19.600000000000001</v>
      </c>
      <c r="Q105" s="25">
        <v>39.5</v>
      </c>
      <c r="R105" s="25">
        <v>37.1</v>
      </c>
      <c r="S105" s="25">
        <v>42</v>
      </c>
      <c r="T105" s="24">
        <v>24.1</v>
      </c>
      <c r="U105" s="25">
        <v>22.1</v>
      </c>
      <c r="V105" s="26">
        <v>26</v>
      </c>
      <c r="W105" s="24">
        <v>15.5</v>
      </c>
      <c r="X105" s="25">
        <v>14</v>
      </c>
      <c r="Y105" s="26">
        <v>17</v>
      </c>
      <c r="Z105" s="29">
        <v>13.9</v>
      </c>
      <c r="AA105" s="29">
        <v>12.5</v>
      </c>
      <c r="AB105" s="30">
        <v>15.4</v>
      </c>
      <c r="AC105" s="25">
        <v>7.6</v>
      </c>
      <c r="AD105" s="25">
        <v>6.6</v>
      </c>
      <c r="AE105" s="25">
        <v>8.6999999999999993</v>
      </c>
      <c r="AF105" s="24"/>
      <c r="AG105" s="25"/>
      <c r="AH105" s="26"/>
      <c r="AI105" s="25">
        <v>7.5</v>
      </c>
      <c r="AJ105" s="25">
        <v>6.5</v>
      </c>
      <c r="AK105" s="25">
        <v>8.6</v>
      </c>
      <c r="AL105" s="24"/>
      <c r="AM105" s="25"/>
      <c r="AN105" s="26"/>
      <c r="AO105" s="24">
        <v>5.6</v>
      </c>
      <c r="AP105" s="27">
        <v>4.5999999999999996</v>
      </c>
      <c r="AQ105" s="28">
        <v>6.5</v>
      </c>
      <c r="AR105" s="73">
        <v>2010</v>
      </c>
    </row>
    <row r="106" spans="1:44" x14ac:dyDescent="0.2">
      <c r="A106" s="50">
        <v>2011</v>
      </c>
      <c r="B106" s="24">
        <v>360.7</v>
      </c>
      <c r="C106" s="25">
        <v>353.5</v>
      </c>
      <c r="D106" s="26">
        <v>368</v>
      </c>
      <c r="E106" s="25">
        <v>155.30000000000001</v>
      </c>
      <c r="F106" s="25">
        <v>150.5</v>
      </c>
      <c r="G106" s="25">
        <v>160.1</v>
      </c>
      <c r="H106" s="24">
        <v>68.900000000000006</v>
      </c>
      <c r="I106" s="25">
        <v>65.7</v>
      </c>
      <c r="J106" s="26">
        <v>72.2</v>
      </c>
      <c r="K106" s="25">
        <v>31.3</v>
      </c>
      <c r="L106" s="25">
        <v>29.1</v>
      </c>
      <c r="M106" s="25">
        <v>33.4</v>
      </c>
      <c r="N106" s="24">
        <v>17.600000000000001</v>
      </c>
      <c r="O106" s="25">
        <v>16</v>
      </c>
      <c r="P106" s="26">
        <v>19.2</v>
      </c>
      <c r="Q106" s="25">
        <v>37.1</v>
      </c>
      <c r="R106" s="25">
        <v>34.700000000000003</v>
      </c>
      <c r="S106" s="25">
        <v>39.5</v>
      </c>
      <c r="T106" s="24">
        <v>23</v>
      </c>
      <c r="U106" s="25">
        <v>21.1</v>
      </c>
      <c r="V106" s="26">
        <v>24.8</v>
      </c>
      <c r="W106" s="24">
        <v>16.100000000000001</v>
      </c>
      <c r="X106" s="25">
        <v>14.6</v>
      </c>
      <c r="Y106" s="26">
        <v>17.600000000000001</v>
      </c>
      <c r="Z106" s="29">
        <v>14.7</v>
      </c>
      <c r="AA106" s="29">
        <v>13.2</v>
      </c>
      <c r="AB106" s="30">
        <v>16.100000000000001</v>
      </c>
      <c r="AC106" s="25">
        <v>7</v>
      </c>
      <c r="AD106" s="25">
        <v>6</v>
      </c>
      <c r="AE106" s="25">
        <v>8</v>
      </c>
      <c r="AF106" s="24">
        <v>10.4</v>
      </c>
      <c r="AG106" s="25">
        <v>9.1</v>
      </c>
      <c r="AH106" s="26">
        <v>11.6</v>
      </c>
      <c r="AI106" s="25">
        <v>8.3000000000000007</v>
      </c>
      <c r="AJ106" s="25">
        <v>7.2</v>
      </c>
      <c r="AK106" s="25">
        <v>9.4</v>
      </c>
      <c r="AL106" s="24">
        <v>9.6</v>
      </c>
      <c r="AM106" s="25">
        <v>8.5</v>
      </c>
      <c r="AN106" s="26">
        <v>10.8</v>
      </c>
      <c r="AO106" s="24">
        <v>4.7</v>
      </c>
      <c r="AP106" s="27">
        <v>3.9</v>
      </c>
      <c r="AQ106" s="28">
        <v>5.6</v>
      </c>
      <c r="AR106" s="73">
        <v>2011</v>
      </c>
    </row>
    <row r="107" spans="1:44" x14ac:dyDescent="0.2">
      <c r="A107" s="50">
        <v>2012</v>
      </c>
      <c r="B107" s="24">
        <v>356.2</v>
      </c>
      <c r="C107" s="25">
        <v>349</v>
      </c>
      <c r="D107" s="26">
        <v>363.3</v>
      </c>
      <c r="E107" s="25">
        <v>157.1</v>
      </c>
      <c r="F107" s="25">
        <v>152.30000000000001</v>
      </c>
      <c r="G107" s="25">
        <v>161.9</v>
      </c>
      <c r="H107" s="24">
        <v>68.2</v>
      </c>
      <c r="I107" s="25">
        <v>65.099999999999994</v>
      </c>
      <c r="J107" s="26">
        <v>71.400000000000006</v>
      </c>
      <c r="K107" s="25">
        <v>31.3</v>
      </c>
      <c r="L107" s="25">
        <v>29.1</v>
      </c>
      <c r="M107" s="25">
        <v>33.5</v>
      </c>
      <c r="N107" s="24">
        <v>18.399999999999999</v>
      </c>
      <c r="O107" s="25">
        <v>16.7</v>
      </c>
      <c r="P107" s="26">
        <v>20</v>
      </c>
      <c r="Q107" s="25">
        <v>39.700000000000003</v>
      </c>
      <c r="R107" s="25">
        <v>37.299999999999997</v>
      </c>
      <c r="S107" s="25">
        <v>42.1</v>
      </c>
      <c r="T107" s="24">
        <v>25.5</v>
      </c>
      <c r="U107" s="25">
        <v>23.6</v>
      </c>
      <c r="V107" s="26">
        <v>27.5</v>
      </c>
      <c r="W107" s="24">
        <v>12.6</v>
      </c>
      <c r="X107" s="25">
        <v>11.2</v>
      </c>
      <c r="Y107" s="26">
        <v>13.9</v>
      </c>
      <c r="Z107" s="29">
        <v>11.5</v>
      </c>
      <c r="AA107" s="29">
        <v>10.199999999999999</v>
      </c>
      <c r="AB107" s="30">
        <v>12.8</v>
      </c>
      <c r="AC107" s="25">
        <v>6</v>
      </c>
      <c r="AD107" s="25">
        <v>5</v>
      </c>
      <c r="AE107" s="25">
        <v>6.9</v>
      </c>
      <c r="AF107" s="24">
        <v>9.6</v>
      </c>
      <c r="AG107" s="25">
        <v>8.4</v>
      </c>
      <c r="AH107" s="26">
        <v>10.7</v>
      </c>
      <c r="AI107" s="25">
        <v>7.6</v>
      </c>
      <c r="AJ107" s="25">
        <v>6.6</v>
      </c>
      <c r="AK107" s="25">
        <v>8.6</v>
      </c>
      <c r="AL107" s="24">
        <v>8.3000000000000007</v>
      </c>
      <c r="AM107" s="25">
        <v>7.2</v>
      </c>
      <c r="AN107" s="26">
        <v>9.4</v>
      </c>
      <c r="AO107" s="24">
        <v>6.8</v>
      </c>
      <c r="AP107" s="27">
        <v>5.8</v>
      </c>
      <c r="AQ107" s="28">
        <v>7.9</v>
      </c>
      <c r="AR107" s="73">
        <v>2012</v>
      </c>
    </row>
    <row r="108" spans="1:44" x14ac:dyDescent="0.2">
      <c r="A108" s="50">
        <v>2013</v>
      </c>
      <c r="B108" s="24">
        <v>349.2</v>
      </c>
      <c r="C108" s="25">
        <v>342.1</v>
      </c>
      <c r="D108" s="26">
        <v>356.3</v>
      </c>
      <c r="E108" s="25">
        <v>154.6</v>
      </c>
      <c r="F108" s="25">
        <v>149.9</v>
      </c>
      <c r="G108" s="25">
        <v>159.30000000000001</v>
      </c>
      <c r="H108" s="24">
        <v>66.099999999999994</v>
      </c>
      <c r="I108" s="25">
        <v>63</v>
      </c>
      <c r="J108" s="26">
        <v>69.2</v>
      </c>
      <c r="K108" s="25">
        <v>28.7</v>
      </c>
      <c r="L108" s="25">
        <v>26.6</v>
      </c>
      <c r="M108" s="25">
        <v>30.7</v>
      </c>
      <c r="N108" s="24">
        <v>18.2</v>
      </c>
      <c r="O108" s="25">
        <v>16.5</v>
      </c>
      <c r="P108" s="26">
        <v>19.8</v>
      </c>
      <c r="Q108" s="25">
        <v>36.5</v>
      </c>
      <c r="R108" s="25">
        <v>34.200000000000003</v>
      </c>
      <c r="S108" s="25">
        <v>38.799999999999997</v>
      </c>
      <c r="T108" s="24">
        <v>22.5</v>
      </c>
      <c r="U108" s="25">
        <v>20.7</v>
      </c>
      <c r="V108" s="26">
        <v>24.3</v>
      </c>
      <c r="W108" s="24">
        <v>13.3</v>
      </c>
      <c r="X108" s="25">
        <v>11.9</v>
      </c>
      <c r="Y108" s="26">
        <v>14.7</v>
      </c>
      <c r="Z108" s="29">
        <v>11.8</v>
      </c>
      <c r="AA108" s="29">
        <v>10.5</v>
      </c>
      <c r="AB108" s="30">
        <v>13.1</v>
      </c>
      <c r="AC108" s="25">
        <v>7.5</v>
      </c>
      <c r="AD108" s="25">
        <v>6.4</v>
      </c>
      <c r="AE108" s="25">
        <v>8.5</v>
      </c>
      <c r="AF108" s="24">
        <v>11.3</v>
      </c>
      <c r="AG108" s="25">
        <v>10</v>
      </c>
      <c r="AH108" s="26">
        <v>12.6</v>
      </c>
      <c r="AI108" s="25">
        <v>6.7</v>
      </c>
      <c r="AJ108" s="25">
        <v>5.7</v>
      </c>
      <c r="AK108" s="25">
        <v>7.6</v>
      </c>
      <c r="AL108" s="24">
        <v>7</v>
      </c>
      <c r="AM108" s="25">
        <v>6</v>
      </c>
      <c r="AN108" s="26">
        <v>8</v>
      </c>
      <c r="AO108" s="24">
        <v>7</v>
      </c>
      <c r="AP108" s="27">
        <v>6</v>
      </c>
      <c r="AQ108" s="28">
        <v>8</v>
      </c>
      <c r="AR108" s="73">
        <v>2013</v>
      </c>
    </row>
    <row r="109" spans="1:44" x14ac:dyDescent="0.2">
      <c r="A109" s="50">
        <v>2014</v>
      </c>
      <c r="B109" s="24">
        <v>334.8</v>
      </c>
      <c r="C109" s="25">
        <v>327.9</v>
      </c>
      <c r="D109" s="26">
        <v>341.6</v>
      </c>
      <c r="E109" s="25">
        <v>147.9</v>
      </c>
      <c r="F109" s="25">
        <v>143.4</v>
      </c>
      <c r="G109" s="25">
        <v>152.5</v>
      </c>
      <c r="H109" s="24">
        <v>60.4</v>
      </c>
      <c r="I109" s="25">
        <v>57.5</v>
      </c>
      <c r="J109" s="26">
        <v>63.3</v>
      </c>
      <c r="K109" s="25">
        <v>27.3</v>
      </c>
      <c r="L109" s="25">
        <v>25.3</v>
      </c>
      <c r="M109" s="25">
        <v>29.2</v>
      </c>
      <c r="N109" s="24">
        <v>15.6</v>
      </c>
      <c r="O109" s="25">
        <v>14.1</v>
      </c>
      <c r="P109" s="26">
        <v>17</v>
      </c>
      <c r="Q109" s="25">
        <v>36.1</v>
      </c>
      <c r="R109" s="25">
        <v>33.799999999999997</v>
      </c>
      <c r="S109" s="25">
        <v>38.4</v>
      </c>
      <c r="T109" s="24">
        <v>22.3</v>
      </c>
      <c r="U109" s="25">
        <v>20.5</v>
      </c>
      <c r="V109" s="26">
        <v>24.1</v>
      </c>
      <c r="W109" s="24">
        <v>13</v>
      </c>
      <c r="X109" s="25">
        <v>11.7</v>
      </c>
      <c r="Y109" s="26">
        <v>14.3</v>
      </c>
      <c r="Z109" s="29">
        <v>11.9</v>
      </c>
      <c r="AA109" s="29">
        <v>10.6</v>
      </c>
      <c r="AB109" s="30">
        <v>13.2</v>
      </c>
      <c r="AC109" s="25">
        <v>6.5</v>
      </c>
      <c r="AD109" s="25">
        <v>5.6</v>
      </c>
      <c r="AE109" s="25">
        <v>7.5</v>
      </c>
      <c r="AF109" s="24">
        <v>10.8</v>
      </c>
      <c r="AG109" s="25">
        <v>9.5</v>
      </c>
      <c r="AH109" s="26">
        <v>12</v>
      </c>
      <c r="AI109" s="25">
        <v>7.3</v>
      </c>
      <c r="AJ109" s="25">
        <v>6.3</v>
      </c>
      <c r="AK109" s="25">
        <v>8.3000000000000007</v>
      </c>
      <c r="AL109" s="24">
        <v>7.6</v>
      </c>
      <c r="AM109" s="25">
        <v>6.6</v>
      </c>
      <c r="AN109" s="26">
        <v>8.6</v>
      </c>
      <c r="AO109" s="24">
        <v>5.9</v>
      </c>
      <c r="AP109" s="27">
        <v>4.9000000000000004</v>
      </c>
      <c r="AQ109" s="28">
        <v>6.8</v>
      </c>
      <c r="AR109" s="73">
        <v>2014</v>
      </c>
    </row>
    <row r="110" spans="1:44" x14ac:dyDescent="0.2">
      <c r="A110" s="50">
        <v>2015</v>
      </c>
      <c r="B110" s="24">
        <v>347.3</v>
      </c>
      <c r="C110" s="25">
        <v>340.3</v>
      </c>
      <c r="D110" s="26">
        <v>354.2</v>
      </c>
      <c r="E110" s="25">
        <v>146.30000000000001</v>
      </c>
      <c r="F110" s="25">
        <v>141.80000000000001</v>
      </c>
      <c r="G110" s="25">
        <v>150.9</v>
      </c>
      <c r="H110" s="24">
        <v>62.9</v>
      </c>
      <c r="I110" s="25">
        <v>59.9</v>
      </c>
      <c r="J110" s="26">
        <v>65.900000000000006</v>
      </c>
      <c r="K110" s="25">
        <v>27.1</v>
      </c>
      <c r="L110" s="25">
        <v>25.1</v>
      </c>
      <c r="M110" s="25">
        <v>29</v>
      </c>
      <c r="N110" s="24">
        <v>15.9</v>
      </c>
      <c r="O110" s="25">
        <v>14.4</v>
      </c>
      <c r="P110" s="26">
        <v>17.399999999999999</v>
      </c>
      <c r="Q110" s="25">
        <v>37.299999999999997</v>
      </c>
      <c r="R110" s="25">
        <v>35</v>
      </c>
      <c r="S110" s="25">
        <v>39.700000000000003</v>
      </c>
      <c r="T110" s="24">
        <v>24.2</v>
      </c>
      <c r="U110" s="25">
        <v>22.4</v>
      </c>
      <c r="V110" s="26">
        <v>26.1</v>
      </c>
      <c r="W110" s="24">
        <v>13.7</v>
      </c>
      <c r="X110" s="25">
        <v>12.3</v>
      </c>
      <c r="Y110" s="26">
        <v>15.1</v>
      </c>
      <c r="Z110" s="29">
        <v>12.4</v>
      </c>
      <c r="AA110" s="29">
        <v>11.1</v>
      </c>
      <c r="AB110" s="30">
        <v>13.8</v>
      </c>
      <c r="AC110" s="25">
        <v>7.4</v>
      </c>
      <c r="AD110" s="25">
        <v>6.4</v>
      </c>
      <c r="AE110" s="25">
        <v>8.4</v>
      </c>
      <c r="AF110" s="24">
        <v>12.8</v>
      </c>
      <c r="AG110" s="25">
        <v>11.5</v>
      </c>
      <c r="AH110" s="26">
        <v>14.2</v>
      </c>
      <c r="AI110" s="25">
        <v>7.1</v>
      </c>
      <c r="AJ110" s="25">
        <v>6.1</v>
      </c>
      <c r="AK110" s="25">
        <v>8.1</v>
      </c>
      <c r="AL110" s="24">
        <v>7.4</v>
      </c>
      <c r="AM110" s="25">
        <v>6.4</v>
      </c>
      <c r="AN110" s="26">
        <v>8.4</v>
      </c>
      <c r="AO110" s="24">
        <v>7.5</v>
      </c>
      <c r="AP110" s="27">
        <v>6.5</v>
      </c>
      <c r="AQ110" s="28">
        <v>8.6</v>
      </c>
      <c r="AR110" s="73">
        <v>2015</v>
      </c>
    </row>
    <row r="111" spans="1:44" x14ac:dyDescent="0.2">
      <c r="A111" s="50">
        <v>2016</v>
      </c>
      <c r="B111" s="24">
        <v>347.1</v>
      </c>
      <c r="C111" s="25">
        <v>340.1</v>
      </c>
      <c r="D111" s="26">
        <v>354</v>
      </c>
      <c r="E111" s="25">
        <v>140.4</v>
      </c>
      <c r="F111" s="25">
        <v>136</v>
      </c>
      <c r="G111" s="25">
        <v>144.80000000000001</v>
      </c>
      <c r="H111" s="24">
        <v>62.7</v>
      </c>
      <c r="I111" s="25">
        <v>59.7</v>
      </c>
      <c r="J111" s="26">
        <v>65.599999999999994</v>
      </c>
      <c r="K111" s="25">
        <v>28.6</v>
      </c>
      <c r="L111" s="25">
        <v>26.6</v>
      </c>
      <c r="M111" s="25">
        <v>30.6</v>
      </c>
      <c r="N111" s="24">
        <v>16.399999999999999</v>
      </c>
      <c r="O111" s="25">
        <v>14.9</v>
      </c>
      <c r="P111" s="26">
        <v>18</v>
      </c>
      <c r="Q111" s="25">
        <v>39.700000000000003</v>
      </c>
      <c r="R111" s="25">
        <v>37.4</v>
      </c>
      <c r="S111" s="25">
        <v>42.1</v>
      </c>
      <c r="T111" s="24">
        <v>25</v>
      </c>
      <c r="U111" s="25">
        <v>23.2</v>
      </c>
      <c r="V111" s="26">
        <v>26.9</v>
      </c>
      <c r="W111" s="24">
        <v>13.6</v>
      </c>
      <c r="X111" s="25">
        <v>12.2</v>
      </c>
      <c r="Y111" s="26">
        <v>15</v>
      </c>
      <c r="Z111" s="29">
        <v>12.4</v>
      </c>
      <c r="AA111" s="29">
        <v>11.1</v>
      </c>
      <c r="AB111" s="30">
        <v>13.7</v>
      </c>
      <c r="AC111" s="25">
        <v>8.4</v>
      </c>
      <c r="AD111" s="25">
        <v>7.3</v>
      </c>
      <c r="AE111" s="25">
        <v>9.5</v>
      </c>
      <c r="AF111" s="24">
        <v>15.8</v>
      </c>
      <c r="AG111" s="25">
        <v>14.3</v>
      </c>
      <c r="AH111" s="26">
        <v>17.3</v>
      </c>
      <c r="AI111" s="25">
        <v>7.5</v>
      </c>
      <c r="AJ111" s="25">
        <v>6.5</v>
      </c>
      <c r="AK111" s="25">
        <v>8.5</v>
      </c>
      <c r="AL111" s="24">
        <v>7.9</v>
      </c>
      <c r="AM111" s="25">
        <v>6.9</v>
      </c>
      <c r="AN111" s="26">
        <v>9</v>
      </c>
      <c r="AO111" s="24">
        <v>7.7</v>
      </c>
      <c r="AP111" s="27">
        <v>6.7</v>
      </c>
      <c r="AQ111" s="28">
        <v>8.8000000000000007</v>
      </c>
      <c r="AR111" s="73">
        <v>2016</v>
      </c>
    </row>
    <row r="112" spans="1:44" x14ac:dyDescent="0.2">
      <c r="A112" s="50">
        <v>2017</v>
      </c>
      <c r="B112" s="24">
        <v>338.6</v>
      </c>
      <c r="C112" s="25">
        <v>331.8</v>
      </c>
      <c r="D112" s="26">
        <v>345.4</v>
      </c>
      <c r="E112" s="25">
        <v>140.1</v>
      </c>
      <c r="F112" s="25">
        <v>135.80000000000001</v>
      </c>
      <c r="G112" s="25">
        <v>144.5</v>
      </c>
      <c r="H112" s="24">
        <v>61.3</v>
      </c>
      <c r="I112" s="25">
        <v>58.4</v>
      </c>
      <c r="J112" s="26">
        <v>64.2</v>
      </c>
      <c r="K112" s="25">
        <v>26.9</v>
      </c>
      <c r="L112" s="25">
        <v>25</v>
      </c>
      <c r="M112" s="25">
        <v>28.8</v>
      </c>
      <c r="N112" s="24">
        <v>14.1</v>
      </c>
      <c r="O112" s="25">
        <v>12.7</v>
      </c>
      <c r="P112" s="26">
        <v>15.5</v>
      </c>
      <c r="Q112" s="25">
        <v>37.200000000000003</v>
      </c>
      <c r="R112" s="25">
        <v>35</v>
      </c>
      <c r="S112" s="25">
        <v>39.5</v>
      </c>
      <c r="T112" s="24">
        <v>24.7</v>
      </c>
      <c r="U112" s="25">
        <v>22.9</v>
      </c>
      <c r="V112" s="26">
        <v>26.6</v>
      </c>
      <c r="W112" s="24">
        <v>13.4</v>
      </c>
      <c r="X112" s="25">
        <v>12</v>
      </c>
      <c r="Y112" s="26">
        <v>14.7</v>
      </c>
      <c r="Z112" s="29">
        <v>12.3</v>
      </c>
      <c r="AA112" s="29">
        <v>11</v>
      </c>
      <c r="AB112" s="30">
        <v>13.6</v>
      </c>
      <c r="AC112" s="25">
        <v>7.7</v>
      </c>
      <c r="AD112" s="25">
        <v>6.6</v>
      </c>
      <c r="AE112" s="25">
        <v>8.6999999999999993</v>
      </c>
      <c r="AF112" s="24">
        <v>16.7</v>
      </c>
      <c r="AG112" s="25">
        <v>15.2</v>
      </c>
      <c r="AH112" s="26">
        <v>18.3</v>
      </c>
      <c r="AI112" s="25">
        <v>5.7</v>
      </c>
      <c r="AJ112" s="25">
        <v>4.8</v>
      </c>
      <c r="AK112" s="25">
        <v>6.6</v>
      </c>
      <c r="AL112" s="24">
        <v>5.9</v>
      </c>
      <c r="AM112" s="25">
        <v>5</v>
      </c>
      <c r="AN112" s="26">
        <v>6.8</v>
      </c>
      <c r="AO112" s="24">
        <v>7.2</v>
      </c>
      <c r="AP112" s="27">
        <v>6.2</v>
      </c>
      <c r="AQ112" s="28">
        <v>8.1</v>
      </c>
      <c r="AR112" s="73">
        <v>2017</v>
      </c>
    </row>
    <row r="113" spans="1:44" x14ac:dyDescent="0.2">
      <c r="A113" s="50">
        <v>2018</v>
      </c>
      <c r="B113" s="31">
        <v>348.5</v>
      </c>
      <c r="C113" s="32">
        <v>341.7</v>
      </c>
      <c r="D113" s="33">
        <v>355.4</v>
      </c>
      <c r="E113" s="32">
        <v>144.30000000000001</v>
      </c>
      <c r="F113" s="32">
        <v>139.9</v>
      </c>
      <c r="G113" s="32">
        <v>148.6</v>
      </c>
      <c r="H113" s="31">
        <v>57.3</v>
      </c>
      <c r="I113" s="32">
        <v>54.6</v>
      </c>
      <c r="J113" s="33">
        <v>60.1</v>
      </c>
      <c r="K113" s="32">
        <v>24.9</v>
      </c>
      <c r="L113" s="32">
        <v>23.1</v>
      </c>
      <c r="M113" s="32">
        <v>26.8</v>
      </c>
      <c r="N113" s="31">
        <v>14.5</v>
      </c>
      <c r="O113" s="32">
        <v>13.1</v>
      </c>
      <c r="P113" s="33">
        <v>15.9</v>
      </c>
      <c r="Q113" s="32">
        <v>36.9</v>
      </c>
      <c r="R113" s="32">
        <v>34.700000000000003</v>
      </c>
      <c r="S113" s="32">
        <v>39.200000000000003</v>
      </c>
      <c r="T113" s="31">
        <v>24.9</v>
      </c>
      <c r="U113" s="32">
        <v>23.1</v>
      </c>
      <c r="V113" s="33">
        <v>26.8</v>
      </c>
      <c r="W113" s="31">
        <v>14.8</v>
      </c>
      <c r="X113" s="32">
        <v>13.4</v>
      </c>
      <c r="Y113" s="33">
        <v>16.2</v>
      </c>
      <c r="Z113" s="32">
        <v>13.2</v>
      </c>
      <c r="AA113" s="32">
        <v>11.8</v>
      </c>
      <c r="AB113" s="33">
        <v>14.5</v>
      </c>
      <c r="AC113" s="32">
        <v>7.6</v>
      </c>
      <c r="AD113" s="32">
        <v>6.6</v>
      </c>
      <c r="AE113" s="32">
        <v>8.6999999999999993</v>
      </c>
      <c r="AF113" s="31">
        <v>18.2</v>
      </c>
      <c r="AG113" s="32">
        <v>16.600000000000001</v>
      </c>
      <c r="AH113" s="33">
        <v>19.899999999999999</v>
      </c>
      <c r="AI113" s="32">
        <v>7.4</v>
      </c>
      <c r="AJ113" s="32">
        <v>6.3</v>
      </c>
      <c r="AK113" s="32">
        <v>8.4</v>
      </c>
      <c r="AL113" s="34">
        <v>7.7</v>
      </c>
      <c r="AM113" s="35">
        <v>6.7</v>
      </c>
      <c r="AN113" s="36">
        <v>8.6999999999999993</v>
      </c>
      <c r="AO113" s="34">
        <v>7.3</v>
      </c>
      <c r="AP113" s="27">
        <v>6.3</v>
      </c>
      <c r="AQ113" s="28">
        <v>8.3000000000000007</v>
      </c>
      <c r="AR113" s="73">
        <v>2018</v>
      </c>
    </row>
    <row r="114" spans="1:44" s="52" customFormat="1" x14ac:dyDescent="0.2">
      <c r="A114" s="50"/>
      <c r="B114" s="31"/>
      <c r="C114" s="32"/>
      <c r="D114" s="33"/>
      <c r="E114" s="32"/>
      <c r="F114" s="32"/>
      <c r="G114" s="32"/>
      <c r="H114" s="31"/>
      <c r="I114" s="32"/>
      <c r="J114" s="33"/>
      <c r="K114" s="32"/>
      <c r="L114" s="32"/>
      <c r="M114" s="32"/>
      <c r="N114" s="31"/>
      <c r="O114" s="32"/>
      <c r="P114" s="33"/>
      <c r="Q114" s="32"/>
      <c r="R114" s="32"/>
      <c r="S114" s="32"/>
      <c r="T114" s="31"/>
      <c r="U114" s="32"/>
      <c r="V114" s="33"/>
      <c r="W114" s="31"/>
      <c r="X114" s="32"/>
      <c r="Y114" s="33"/>
      <c r="Z114" s="32"/>
      <c r="AA114" s="32"/>
      <c r="AB114" s="33"/>
      <c r="AC114" s="32"/>
      <c r="AD114" s="32"/>
      <c r="AE114" s="32"/>
      <c r="AF114" s="31"/>
      <c r="AG114" s="32"/>
      <c r="AH114" s="33"/>
      <c r="AI114" s="32"/>
      <c r="AJ114" s="32"/>
      <c r="AK114" s="32"/>
      <c r="AL114" s="34"/>
      <c r="AM114" s="35"/>
      <c r="AN114" s="36"/>
      <c r="AO114" s="34"/>
      <c r="AP114" s="27"/>
      <c r="AQ114" s="28"/>
      <c r="AR114" s="73"/>
    </row>
    <row r="115" spans="1:44" x14ac:dyDescent="0.2">
      <c r="A115" s="50" t="s">
        <v>13</v>
      </c>
      <c r="B115" s="82">
        <f>B113/B89-1</f>
        <v>-0.33517741320106831</v>
      </c>
      <c r="C115" s="83"/>
      <c r="D115" s="84"/>
      <c r="E115" s="82">
        <f t="shared" ref="E115" si="68">E113/E89-1</f>
        <v>-0.27849999999999997</v>
      </c>
      <c r="F115" s="83"/>
      <c r="G115" s="84"/>
      <c r="H115" s="82">
        <f t="shared" ref="H115" si="69">H113/H89-1</f>
        <v>-0.69952805453592037</v>
      </c>
      <c r="I115" s="83"/>
      <c r="J115" s="84"/>
      <c r="K115" s="82">
        <f t="shared" ref="K115" si="70">K113/K89-1</f>
        <v>-0.77176901924839592</v>
      </c>
      <c r="L115" s="83"/>
      <c r="M115" s="84"/>
      <c r="N115" s="82">
        <f t="shared" ref="N115" si="71">N113/N89-1</f>
        <v>-0.71789883268482491</v>
      </c>
      <c r="O115" s="83"/>
      <c r="P115" s="84"/>
      <c r="Q115" s="82">
        <f t="shared" ref="Q115" si="72">Q113/Q89-1</f>
        <v>-0.18901098901098901</v>
      </c>
      <c r="R115" s="83"/>
      <c r="S115" s="84"/>
      <c r="T115" s="82">
        <f t="shared" ref="T115" si="73">T113/T89-1</f>
        <v>6.4102564102564097E-2</v>
      </c>
      <c r="U115" s="83"/>
      <c r="V115" s="84"/>
      <c r="W115" s="82">
        <f t="shared" ref="W115" si="74">W113/W89-1</f>
        <v>0.3831775700934581</v>
      </c>
      <c r="X115" s="83"/>
      <c r="Y115" s="84"/>
      <c r="Z115" s="82">
        <f t="shared" ref="Z115" si="75">Z113/Z89-1</f>
        <v>0.80821917808219168</v>
      </c>
      <c r="AA115" s="83"/>
      <c r="AB115" s="84"/>
      <c r="AC115" s="82">
        <f t="shared" ref="AC115" si="76">AC113/AC89-1</f>
        <v>-0.1460674157303371</v>
      </c>
      <c r="AD115" s="83"/>
      <c r="AE115" s="84"/>
      <c r="AF115" s="82"/>
      <c r="AG115" s="83"/>
      <c r="AH115" s="84"/>
      <c r="AI115" s="82">
        <f t="shared" ref="AI115" si="77">AI113/AI89-1</f>
        <v>-0.12941176470588234</v>
      </c>
      <c r="AJ115" s="83"/>
      <c r="AK115" s="84"/>
      <c r="AL115" s="82"/>
      <c r="AM115" s="83"/>
      <c r="AN115" s="84"/>
      <c r="AO115" s="82"/>
      <c r="AP115" s="83"/>
      <c r="AQ115" s="84"/>
      <c r="AR115" s="73" t="s">
        <v>13</v>
      </c>
    </row>
    <row r="116" spans="1:44" x14ac:dyDescent="0.2">
      <c r="A116" s="50" t="s">
        <v>14</v>
      </c>
      <c r="B116" s="85">
        <f>B113/B103-1</f>
        <v>-0.10110910497807579</v>
      </c>
      <c r="C116" s="86"/>
      <c r="D116" s="87"/>
      <c r="E116" s="85">
        <f t="shared" ref="E116" si="78">E113/E103-1</f>
        <v>-9.3592964824120495E-2</v>
      </c>
      <c r="F116" s="86"/>
      <c r="G116" s="87"/>
      <c r="H116" s="85">
        <f t="shared" ref="H116" si="79">H113/H103-1</f>
        <v>-0.32189349112426036</v>
      </c>
      <c r="I116" s="86"/>
      <c r="J116" s="87"/>
      <c r="K116" s="85">
        <f t="shared" ref="K116" si="80">K113/K103-1</f>
        <v>-0.41273584905660377</v>
      </c>
      <c r="L116" s="86"/>
      <c r="M116" s="87"/>
      <c r="N116" s="85">
        <f t="shared" ref="N116" si="81">N113/N103-1</f>
        <v>-0.35555555555555551</v>
      </c>
      <c r="O116" s="86"/>
      <c r="P116" s="87"/>
      <c r="Q116" s="85">
        <f t="shared" ref="Q116" si="82">Q113/Q103-1</f>
        <v>-8.2089552238806096E-2</v>
      </c>
      <c r="R116" s="86"/>
      <c r="S116" s="87"/>
      <c r="T116" s="85">
        <f t="shared" ref="T116" si="83">T113/T103-1</f>
        <v>5.9574468085106247E-2</v>
      </c>
      <c r="U116" s="86"/>
      <c r="V116" s="87"/>
      <c r="W116" s="85">
        <f t="shared" ref="W116" si="84">W113/W103-1</f>
        <v>-0.12941176470588234</v>
      </c>
      <c r="X116" s="86"/>
      <c r="Y116" s="87"/>
      <c r="Z116" s="86">
        <f t="shared" ref="Z116" si="85">Z113/Z103-1</f>
        <v>-0.18012422360248459</v>
      </c>
      <c r="AA116" s="86"/>
      <c r="AB116" s="87"/>
      <c r="AC116" s="85">
        <f t="shared" ref="AC116" si="86">AC113/AC103-1</f>
        <v>0.16923076923076907</v>
      </c>
      <c r="AD116" s="86"/>
      <c r="AE116" s="87"/>
      <c r="AF116" s="85"/>
      <c r="AG116" s="86"/>
      <c r="AH116" s="87"/>
      <c r="AI116" s="85">
        <f t="shared" ref="AI116" si="87">AI113/AI103-1</f>
        <v>-8.6419753086419693E-2</v>
      </c>
      <c r="AJ116" s="86"/>
      <c r="AK116" s="87"/>
      <c r="AL116" s="85"/>
      <c r="AM116" s="86"/>
      <c r="AN116" s="87"/>
      <c r="AO116" s="85">
        <f t="shared" ref="AO116" si="88">AO113/AO103-1</f>
        <v>0.23728813559322015</v>
      </c>
      <c r="AP116" s="86"/>
      <c r="AQ116" s="87"/>
      <c r="AR116" s="73" t="s">
        <v>14</v>
      </c>
    </row>
    <row r="117" spans="1:44" x14ac:dyDescent="0.2">
      <c r="A117" s="50" t="s">
        <v>15</v>
      </c>
      <c r="B117" s="85">
        <f>B113/B112-1</f>
        <v>2.9238038984051862E-2</v>
      </c>
      <c r="C117" s="86"/>
      <c r="D117" s="87"/>
      <c r="E117" s="85">
        <f t="shared" ref="E117" si="89">E113/E112-1</f>
        <v>2.9978586723768963E-2</v>
      </c>
      <c r="F117" s="86"/>
      <c r="G117" s="87"/>
      <c r="H117" s="85">
        <f t="shared" ref="H117" si="90">H113/H112-1</f>
        <v>-6.5252854812398065E-2</v>
      </c>
      <c r="I117" s="86"/>
      <c r="J117" s="87"/>
      <c r="K117" s="85">
        <f t="shared" ref="K117" si="91">K113/K112-1</f>
        <v>-7.4349442379182173E-2</v>
      </c>
      <c r="L117" s="86"/>
      <c r="M117" s="87"/>
      <c r="N117" s="85">
        <f t="shared" ref="N117" si="92">N113/N112-1</f>
        <v>2.8368794326241176E-2</v>
      </c>
      <c r="O117" s="86"/>
      <c r="P117" s="87"/>
      <c r="Q117" s="85">
        <f t="shared" ref="Q117" si="93">Q113/Q112-1</f>
        <v>-8.0645161290323619E-3</v>
      </c>
      <c r="R117" s="86"/>
      <c r="S117" s="87"/>
      <c r="T117" s="85">
        <f t="shared" ref="T117" si="94">T113/T112-1</f>
        <v>8.0971659919029104E-3</v>
      </c>
      <c r="U117" s="86"/>
      <c r="V117" s="87"/>
      <c r="W117" s="85">
        <f t="shared" ref="W117" si="95">W113/W112-1</f>
        <v>0.10447761194029859</v>
      </c>
      <c r="X117" s="86"/>
      <c r="Y117" s="87"/>
      <c r="Z117" s="86">
        <f t="shared" ref="Z117" si="96">Z113/Z112-1</f>
        <v>7.3170731707316916E-2</v>
      </c>
      <c r="AA117" s="86"/>
      <c r="AB117" s="87"/>
      <c r="AC117" s="85">
        <f t="shared" ref="AC117" si="97">AC113/AC112-1</f>
        <v>-1.2987012987013102E-2</v>
      </c>
      <c r="AD117" s="86"/>
      <c r="AE117" s="87"/>
      <c r="AF117" s="85">
        <f t="shared" ref="AF117" si="98">AF113/AF112-1</f>
        <v>8.9820359281437057E-2</v>
      </c>
      <c r="AG117" s="86"/>
      <c r="AH117" s="87"/>
      <c r="AI117" s="85">
        <f t="shared" ref="AI117" si="99">AI113/AI112-1</f>
        <v>0.29824561403508776</v>
      </c>
      <c r="AJ117" s="86"/>
      <c r="AK117" s="87"/>
      <c r="AL117" s="85">
        <f t="shared" ref="AL117" si="100">AL113/AL112-1</f>
        <v>0.30508474576271172</v>
      </c>
      <c r="AM117" s="86"/>
      <c r="AN117" s="87"/>
      <c r="AO117" s="85">
        <f t="shared" ref="AO117" si="101">AO113/AO112-1</f>
        <v>1.388888888888884E-2</v>
      </c>
      <c r="AP117" s="86"/>
      <c r="AQ117" s="87"/>
      <c r="AR117" s="73" t="s">
        <v>15</v>
      </c>
    </row>
    <row r="118" spans="1:44" x14ac:dyDescent="0.2">
      <c r="A118" s="21"/>
      <c r="B118" s="37"/>
      <c r="C118" s="38"/>
      <c r="D118" s="39"/>
      <c r="E118" s="38"/>
      <c r="F118" s="38"/>
      <c r="G118" s="38"/>
      <c r="H118" s="37"/>
      <c r="I118" s="38"/>
      <c r="J118" s="39"/>
      <c r="K118" s="38"/>
      <c r="L118" s="38"/>
      <c r="M118" s="38"/>
      <c r="N118" s="37"/>
      <c r="O118" s="38"/>
      <c r="P118" s="39"/>
      <c r="Q118" s="38"/>
      <c r="R118" s="38"/>
      <c r="S118" s="38"/>
      <c r="T118" s="37"/>
      <c r="U118" s="38"/>
      <c r="V118" s="39"/>
      <c r="W118" s="37"/>
      <c r="X118" s="38"/>
      <c r="Y118" s="39"/>
      <c r="Z118" s="38"/>
      <c r="AA118" s="38"/>
      <c r="AB118" s="39"/>
      <c r="AC118" s="38"/>
      <c r="AD118" s="38"/>
      <c r="AE118" s="38"/>
      <c r="AF118" s="37"/>
      <c r="AG118" s="38"/>
      <c r="AH118" s="39"/>
      <c r="AI118" s="38"/>
      <c r="AJ118" s="38"/>
      <c r="AK118" s="38"/>
      <c r="AL118" s="37"/>
      <c r="AM118" s="38"/>
      <c r="AN118" s="39"/>
      <c r="AO118" s="37"/>
      <c r="AP118" s="40"/>
      <c r="AQ118" s="41"/>
      <c r="AR118" s="74"/>
    </row>
    <row r="119" spans="1:44" x14ac:dyDescent="0.2">
      <c r="AR119" s="52"/>
    </row>
    <row r="120" spans="1:44" x14ac:dyDescent="0.2">
      <c r="A120" s="44" t="s">
        <v>62</v>
      </c>
      <c r="B120" s="44"/>
      <c r="C120" s="44"/>
      <c r="D120" s="44"/>
      <c r="E120" s="44"/>
      <c r="F120" s="44"/>
      <c r="G120" s="44"/>
      <c r="H120" s="44"/>
      <c r="I120" s="44"/>
      <c r="J120" s="45"/>
      <c r="K120" s="45"/>
      <c r="L120" s="45"/>
      <c r="M120" s="45"/>
      <c r="N120" s="45"/>
      <c r="O120" s="45"/>
      <c r="P120" s="45"/>
      <c r="Q120" s="45"/>
      <c r="R120" s="45"/>
      <c r="S120" s="45"/>
      <c r="AR120" s="56" t="s">
        <v>62</v>
      </c>
    </row>
    <row r="121" spans="1:44" x14ac:dyDescent="0.2">
      <c r="AR121" s="52"/>
    </row>
    <row r="122" spans="1:44" x14ac:dyDescent="0.2">
      <c r="A122" s="22"/>
      <c r="B122" s="88" t="s">
        <v>0</v>
      </c>
      <c r="C122" s="89"/>
      <c r="D122" s="89"/>
      <c r="E122" s="89"/>
      <c r="F122" s="89"/>
      <c r="G122" s="89"/>
      <c r="H122" s="89"/>
      <c r="I122" s="89"/>
      <c r="J122" s="89"/>
      <c r="K122" s="89"/>
      <c r="L122" s="89"/>
      <c r="M122" s="89"/>
      <c r="N122" s="89"/>
      <c r="O122" s="89"/>
      <c r="P122" s="89"/>
      <c r="Q122" s="89"/>
      <c r="R122" s="89"/>
      <c r="S122" s="89"/>
      <c r="T122" s="89"/>
      <c r="U122" s="89"/>
      <c r="V122" s="89"/>
      <c r="W122" s="89" t="s">
        <v>0</v>
      </c>
      <c r="X122" s="89"/>
      <c r="Y122" s="89"/>
      <c r="Z122" s="89"/>
      <c r="AA122" s="89"/>
      <c r="AB122" s="89"/>
      <c r="AC122" s="89"/>
      <c r="AD122" s="89"/>
      <c r="AE122" s="89"/>
      <c r="AF122" s="89"/>
      <c r="AG122" s="89"/>
      <c r="AH122" s="89"/>
      <c r="AI122" s="89"/>
      <c r="AJ122" s="89"/>
      <c r="AK122" s="89"/>
      <c r="AL122" s="89"/>
      <c r="AM122" s="89"/>
      <c r="AN122" s="89"/>
      <c r="AO122" s="89"/>
      <c r="AP122" s="89"/>
      <c r="AQ122" s="90"/>
      <c r="AR122" s="22"/>
    </row>
    <row r="123" spans="1:44" x14ac:dyDescent="0.2">
      <c r="A123" s="107"/>
      <c r="B123" s="80" t="s">
        <v>2</v>
      </c>
      <c r="C123" s="81"/>
      <c r="D123" s="81"/>
      <c r="E123" s="81" t="s">
        <v>3</v>
      </c>
      <c r="F123" s="81"/>
      <c r="G123" s="81"/>
      <c r="H123" s="78" t="s">
        <v>4</v>
      </c>
      <c r="I123" s="78"/>
      <c r="J123" s="78"/>
      <c r="K123" s="81" t="s">
        <v>5</v>
      </c>
      <c r="L123" s="81"/>
      <c r="M123" s="81"/>
      <c r="N123" s="81" t="s">
        <v>6</v>
      </c>
      <c r="O123" s="81"/>
      <c r="P123" s="81"/>
      <c r="Q123" s="78" t="s">
        <v>7</v>
      </c>
      <c r="R123" s="78"/>
      <c r="S123" s="78"/>
      <c r="T123" s="81" t="s">
        <v>8</v>
      </c>
      <c r="U123" s="81"/>
      <c r="V123" s="81"/>
      <c r="W123" s="81" t="s">
        <v>76</v>
      </c>
      <c r="X123" s="81"/>
      <c r="Y123" s="81"/>
      <c r="Z123" s="81" t="s">
        <v>77</v>
      </c>
      <c r="AA123" s="81"/>
      <c r="AB123" s="81"/>
      <c r="AC123" s="78" t="s">
        <v>78</v>
      </c>
      <c r="AD123" s="78"/>
      <c r="AE123" s="78"/>
      <c r="AF123" s="78" t="s">
        <v>79</v>
      </c>
      <c r="AG123" s="78"/>
      <c r="AH123" s="78"/>
      <c r="AI123" s="81" t="s">
        <v>80</v>
      </c>
      <c r="AJ123" s="81"/>
      <c r="AK123" s="81"/>
      <c r="AL123" s="78" t="s">
        <v>81</v>
      </c>
      <c r="AM123" s="78"/>
      <c r="AN123" s="78"/>
      <c r="AO123" s="78" t="s">
        <v>82</v>
      </c>
      <c r="AP123" s="78"/>
      <c r="AQ123" s="79"/>
      <c r="AR123" s="107"/>
    </row>
    <row r="124" spans="1:44" x14ac:dyDescent="0.2">
      <c r="A124" s="107"/>
      <c r="B124" s="80"/>
      <c r="C124" s="81"/>
      <c r="D124" s="81"/>
      <c r="E124" s="81"/>
      <c r="F124" s="81"/>
      <c r="G124" s="81"/>
      <c r="H124" s="78"/>
      <c r="I124" s="78"/>
      <c r="J124" s="78"/>
      <c r="K124" s="81"/>
      <c r="L124" s="81"/>
      <c r="M124" s="81"/>
      <c r="N124" s="81"/>
      <c r="O124" s="81"/>
      <c r="P124" s="81"/>
      <c r="Q124" s="78"/>
      <c r="R124" s="78"/>
      <c r="S124" s="78"/>
      <c r="T124" s="81"/>
      <c r="U124" s="81"/>
      <c r="V124" s="81"/>
      <c r="W124" s="81"/>
      <c r="X124" s="81"/>
      <c r="Y124" s="81"/>
      <c r="Z124" s="81"/>
      <c r="AA124" s="81"/>
      <c r="AB124" s="81"/>
      <c r="AC124" s="78"/>
      <c r="AD124" s="78"/>
      <c r="AE124" s="78"/>
      <c r="AF124" s="78"/>
      <c r="AG124" s="78"/>
      <c r="AH124" s="78"/>
      <c r="AI124" s="81"/>
      <c r="AJ124" s="81"/>
      <c r="AK124" s="81"/>
      <c r="AL124" s="78"/>
      <c r="AM124" s="78"/>
      <c r="AN124" s="78"/>
      <c r="AO124" s="78"/>
      <c r="AP124" s="78"/>
      <c r="AQ124" s="79"/>
      <c r="AR124" s="107"/>
    </row>
    <row r="125" spans="1:44" x14ac:dyDescent="0.2">
      <c r="A125" s="107"/>
      <c r="B125" s="80"/>
      <c r="C125" s="81"/>
      <c r="D125" s="81"/>
      <c r="E125" s="81"/>
      <c r="F125" s="81"/>
      <c r="G125" s="81"/>
      <c r="H125" s="78"/>
      <c r="I125" s="78"/>
      <c r="J125" s="78"/>
      <c r="K125" s="81"/>
      <c r="L125" s="81"/>
      <c r="M125" s="81"/>
      <c r="N125" s="81"/>
      <c r="O125" s="81"/>
      <c r="P125" s="81"/>
      <c r="Q125" s="78"/>
      <c r="R125" s="78"/>
      <c r="S125" s="78"/>
      <c r="T125" s="81"/>
      <c r="U125" s="81"/>
      <c r="V125" s="81"/>
      <c r="W125" s="81"/>
      <c r="X125" s="81"/>
      <c r="Y125" s="81"/>
      <c r="Z125" s="81"/>
      <c r="AA125" s="81"/>
      <c r="AB125" s="81"/>
      <c r="AC125" s="78"/>
      <c r="AD125" s="78"/>
      <c r="AE125" s="78"/>
      <c r="AF125" s="78"/>
      <c r="AG125" s="78"/>
      <c r="AH125" s="78"/>
      <c r="AI125" s="81"/>
      <c r="AJ125" s="81"/>
      <c r="AK125" s="81"/>
      <c r="AL125" s="78"/>
      <c r="AM125" s="78"/>
      <c r="AN125" s="78"/>
      <c r="AO125" s="78"/>
      <c r="AP125" s="78"/>
      <c r="AQ125" s="79"/>
      <c r="AR125" s="107"/>
    </row>
    <row r="126" spans="1:44" ht="15" customHeight="1" x14ac:dyDescent="0.2">
      <c r="A126" s="108" t="s">
        <v>1</v>
      </c>
      <c r="B126" s="80" t="s">
        <v>9</v>
      </c>
      <c r="C126" s="81" t="s">
        <v>10</v>
      </c>
      <c r="D126" s="81" t="s">
        <v>11</v>
      </c>
      <c r="E126" s="80" t="s">
        <v>9</v>
      </c>
      <c r="F126" s="81" t="s">
        <v>10</v>
      </c>
      <c r="G126" s="81" t="s">
        <v>11</v>
      </c>
      <c r="H126" s="80" t="s">
        <v>9</v>
      </c>
      <c r="I126" s="81" t="s">
        <v>10</v>
      </c>
      <c r="J126" s="81" t="s">
        <v>11</v>
      </c>
      <c r="K126" s="80" t="s">
        <v>9</v>
      </c>
      <c r="L126" s="81" t="s">
        <v>10</v>
      </c>
      <c r="M126" s="81" t="s">
        <v>11</v>
      </c>
      <c r="N126" s="80" t="s">
        <v>9</v>
      </c>
      <c r="O126" s="81" t="s">
        <v>10</v>
      </c>
      <c r="P126" s="81" t="s">
        <v>11</v>
      </c>
      <c r="Q126" s="80" t="s">
        <v>9</v>
      </c>
      <c r="R126" s="81" t="s">
        <v>10</v>
      </c>
      <c r="S126" s="81" t="s">
        <v>11</v>
      </c>
      <c r="T126" s="80" t="s">
        <v>9</v>
      </c>
      <c r="U126" s="81" t="s">
        <v>10</v>
      </c>
      <c r="V126" s="81" t="s">
        <v>11</v>
      </c>
      <c r="W126" s="80" t="s">
        <v>9</v>
      </c>
      <c r="X126" s="81" t="s">
        <v>10</v>
      </c>
      <c r="Y126" s="81" t="s">
        <v>11</v>
      </c>
      <c r="Z126" s="80" t="s">
        <v>9</v>
      </c>
      <c r="AA126" s="81" t="s">
        <v>10</v>
      </c>
      <c r="AB126" s="81" t="s">
        <v>11</v>
      </c>
      <c r="AC126" s="80" t="s">
        <v>9</v>
      </c>
      <c r="AD126" s="81" t="s">
        <v>10</v>
      </c>
      <c r="AE126" s="81" t="s">
        <v>11</v>
      </c>
      <c r="AF126" s="80" t="s">
        <v>9</v>
      </c>
      <c r="AG126" s="81" t="s">
        <v>10</v>
      </c>
      <c r="AH126" s="81" t="s">
        <v>11</v>
      </c>
      <c r="AI126" s="80" t="s">
        <v>9</v>
      </c>
      <c r="AJ126" s="81" t="s">
        <v>10</v>
      </c>
      <c r="AK126" s="81" t="s">
        <v>11</v>
      </c>
      <c r="AL126" s="80" t="s">
        <v>9</v>
      </c>
      <c r="AM126" s="81" t="s">
        <v>10</v>
      </c>
      <c r="AN126" s="81" t="s">
        <v>11</v>
      </c>
      <c r="AO126" s="80" t="s">
        <v>9</v>
      </c>
      <c r="AP126" s="81" t="s">
        <v>10</v>
      </c>
      <c r="AQ126" s="81" t="s">
        <v>11</v>
      </c>
      <c r="AR126" s="107"/>
    </row>
    <row r="127" spans="1:44" x14ac:dyDescent="0.2">
      <c r="A127" s="109"/>
      <c r="B127" s="110"/>
      <c r="C127" s="111"/>
      <c r="D127" s="111"/>
      <c r="E127" s="110"/>
      <c r="F127" s="111"/>
      <c r="G127" s="111"/>
      <c r="H127" s="110"/>
      <c r="I127" s="111"/>
      <c r="J127" s="111"/>
      <c r="K127" s="110"/>
      <c r="L127" s="111"/>
      <c r="M127" s="111"/>
      <c r="N127" s="110"/>
      <c r="O127" s="111"/>
      <c r="P127" s="111"/>
      <c r="Q127" s="110"/>
      <c r="R127" s="111"/>
      <c r="S127" s="111"/>
      <c r="T127" s="110"/>
      <c r="U127" s="111"/>
      <c r="V127" s="111"/>
      <c r="W127" s="110"/>
      <c r="X127" s="111"/>
      <c r="Y127" s="111"/>
      <c r="Z127" s="110"/>
      <c r="AA127" s="111"/>
      <c r="AB127" s="111"/>
      <c r="AC127" s="110"/>
      <c r="AD127" s="111"/>
      <c r="AE127" s="111"/>
      <c r="AF127" s="110"/>
      <c r="AG127" s="111"/>
      <c r="AH127" s="111"/>
      <c r="AI127" s="110"/>
      <c r="AJ127" s="111"/>
      <c r="AK127" s="111"/>
      <c r="AL127" s="110"/>
      <c r="AM127" s="111"/>
      <c r="AN127" s="111"/>
      <c r="AO127" s="110"/>
      <c r="AP127" s="111"/>
      <c r="AQ127" s="111"/>
      <c r="AR127" s="23" t="s">
        <v>1</v>
      </c>
    </row>
    <row r="128" spans="1:44" x14ac:dyDescent="0.2">
      <c r="A128" s="50">
        <v>1994</v>
      </c>
      <c r="B128" s="24">
        <v>702</v>
      </c>
      <c r="C128" s="25">
        <v>694.2</v>
      </c>
      <c r="D128" s="26">
        <v>709.8</v>
      </c>
      <c r="E128" s="25">
        <v>235.8</v>
      </c>
      <c r="F128" s="25">
        <v>231.2</v>
      </c>
      <c r="G128" s="25">
        <v>240.4</v>
      </c>
      <c r="H128" s="24">
        <v>286.89999999999998</v>
      </c>
      <c r="I128" s="25">
        <v>281.8</v>
      </c>
      <c r="J128" s="26">
        <v>292</v>
      </c>
      <c r="K128" s="25">
        <v>191.2</v>
      </c>
      <c r="L128" s="25">
        <v>187</v>
      </c>
      <c r="M128" s="25">
        <v>195.4</v>
      </c>
      <c r="N128" s="24">
        <v>57.4</v>
      </c>
      <c r="O128" s="25">
        <v>55.1</v>
      </c>
      <c r="P128" s="26">
        <v>59.6</v>
      </c>
      <c r="Q128" s="25">
        <v>56.4</v>
      </c>
      <c r="R128" s="25">
        <v>54.2</v>
      </c>
      <c r="S128" s="25">
        <v>58.7</v>
      </c>
      <c r="T128" s="24">
        <v>27.7</v>
      </c>
      <c r="U128" s="25">
        <v>26.1</v>
      </c>
      <c r="V128" s="26">
        <v>29.3</v>
      </c>
      <c r="W128" s="75">
        <v>17</v>
      </c>
      <c r="X128" s="76">
        <v>15.8</v>
      </c>
      <c r="Y128" s="77">
        <v>18.3</v>
      </c>
      <c r="Z128" s="25">
        <v>13.2</v>
      </c>
      <c r="AA128" s="25">
        <v>12.1</v>
      </c>
      <c r="AB128" s="26">
        <v>14.3</v>
      </c>
      <c r="AC128" s="25">
        <v>17.899999999999999</v>
      </c>
      <c r="AD128" s="25">
        <v>16.7</v>
      </c>
      <c r="AE128" s="25">
        <v>19.100000000000001</v>
      </c>
      <c r="AF128" s="24"/>
      <c r="AG128" s="25"/>
      <c r="AH128" s="26"/>
      <c r="AI128" s="25">
        <v>16.8</v>
      </c>
      <c r="AJ128" s="25">
        <v>15.6</v>
      </c>
      <c r="AK128" s="25">
        <v>17.899999999999999</v>
      </c>
      <c r="AL128" s="24"/>
      <c r="AM128" s="25"/>
      <c r="AN128" s="26"/>
      <c r="AO128" s="24">
        <v>1.5</v>
      </c>
      <c r="AP128" s="27">
        <v>1.2</v>
      </c>
      <c r="AQ128" s="28">
        <v>1.9</v>
      </c>
      <c r="AR128" s="73">
        <v>1994</v>
      </c>
    </row>
    <row r="129" spans="1:44" x14ac:dyDescent="0.2">
      <c r="A129" s="50">
        <v>1995</v>
      </c>
      <c r="B129" s="24">
        <v>697.5</v>
      </c>
      <c r="C129" s="25">
        <v>689.7</v>
      </c>
      <c r="D129" s="26">
        <v>705.3</v>
      </c>
      <c r="E129" s="25">
        <v>232.9</v>
      </c>
      <c r="F129" s="25">
        <v>228.3</v>
      </c>
      <c r="G129" s="25">
        <v>237.4</v>
      </c>
      <c r="H129" s="24">
        <v>275.60000000000002</v>
      </c>
      <c r="I129" s="25">
        <v>270.60000000000002</v>
      </c>
      <c r="J129" s="26">
        <v>280.60000000000002</v>
      </c>
      <c r="K129" s="25">
        <v>182.4</v>
      </c>
      <c r="L129" s="25">
        <v>178.3</v>
      </c>
      <c r="M129" s="25">
        <v>186.5</v>
      </c>
      <c r="N129" s="24">
        <v>55</v>
      </c>
      <c r="O129" s="25">
        <v>52.8</v>
      </c>
      <c r="P129" s="26">
        <v>57.3</v>
      </c>
      <c r="Q129" s="25">
        <v>61.6</v>
      </c>
      <c r="R129" s="25">
        <v>59.2</v>
      </c>
      <c r="S129" s="25">
        <v>64</v>
      </c>
      <c r="T129" s="24">
        <v>30.8</v>
      </c>
      <c r="U129" s="25">
        <v>29.1</v>
      </c>
      <c r="V129" s="26">
        <v>32.5</v>
      </c>
      <c r="W129" s="24">
        <v>19.100000000000001</v>
      </c>
      <c r="X129" s="25">
        <v>17.8</v>
      </c>
      <c r="Y129" s="26">
        <v>20.399999999999999</v>
      </c>
      <c r="Z129" s="25">
        <v>15</v>
      </c>
      <c r="AA129" s="25">
        <v>13.8</v>
      </c>
      <c r="AB129" s="26">
        <v>16.100000000000001</v>
      </c>
      <c r="AC129" s="25">
        <v>17.3</v>
      </c>
      <c r="AD129" s="25">
        <v>16.100000000000001</v>
      </c>
      <c r="AE129" s="25">
        <v>18.5</v>
      </c>
      <c r="AF129" s="24"/>
      <c r="AG129" s="25"/>
      <c r="AH129" s="26"/>
      <c r="AI129" s="25">
        <v>16.899999999999999</v>
      </c>
      <c r="AJ129" s="25">
        <v>15.8</v>
      </c>
      <c r="AK129" s="25">
        <v>18.100000000000001</v>
      </c>
      <c r="AL129" s="24"/>
      <c r="AM129" s="25"/>
      <c r="AN129" s="26"/>
      <c r="AO129" s="24">
        <v>2</v>
      </c>
      <c r="AP129" s="27">
        <v>1.6</v>
      </c>
      <c r="AQ129" s="28">
        <v>2.5</v>
      </c>
      <c r="AR129" s="73">
        <v>1995</v>
      </c>
    </row>
    <row r="130" spans="1:44" x14ac:dyDescent="0.2">
      <c r="A130" s="50">
        <v>1996</v>
      </c>
      <c r="B130" s="24">
        <v>692.5</v>
      </c>
      <c r="C130" s="25">
        <v>684.7</v>
      </c>
      <c r="D130" s="26">
        <v>700.3</v>
      </c>
      <c r="E130" s="25">
        <v>229.2</v>
      </c>
      <c r="F130" s="25">
        <v>224.6</v>
      </c>
      <c r="G130" s="25">
        <v>233.7</v>
      </c>
      <c r="H130" s="24">
        <v>264.8</v>
      </c>
      <c r="I130" s="25">
        <v>259.8</v>
      </c>
      <c r="J130" s="26">
        <v>269.7</v>
      </c>
      <c r="K130" s="25">
        <v>173</v>
      </c>
      <c r="L130" s="25">
        <v>169</v>
      </c>
      <c r="M130" s="25">
        <v>177</v>
      </c>
      <c r="N130" s="24">
        <v>47.8</v>
      </c>
      <c r="O130" s="25">
        <v>45.7</v>
      </c>
      <c r="P130" s="26">
        <v>49.9</v>
      </c>
      <c r="Q130" s="25">
        <v>62.3</v>
      </c>
      <c r="R130" s="25">
        <v>59.9</v>
      </c>
      <c r="S130" s="25">
        <v>64.7</v>
      </c>
      <c r="T130" s="24">
        <v>29.6</v>
      </c>
      <c r="U130" s="25">
        <v>27.9</v>
      </c>
      <c r="V130" s="26">
        <v>31.2</v>
      </c>
      <c r="W130" s="24">
        <v>22.8</v>
      </c>
      <c r="X130" s="25">
        <v>21.4</v>
      </c>
      <c r="Y130" s="26">
        <v>24.2</v>
      </c>
      <c r="Z130" s="25">
        <v>18.399999999999999</v>
      </c>
      <c r="AA130" s="25">
        <v>17.100000000000001</v>
      </c>
      <c r="AB130" s="26">
        <v>19.7</v>
      </c>
      <c r="AC130" s="25">
        <v>17</v>
      </c>
      <c r="AD130" s="25">
        <v>15.8</v>
      </c>
      <c r="AE130" s="25">
        <v>18.100000000000001</v>
      </c>
      <c r="AF130" s="24"/>
      <c r="AG130" s="25"/>
      <c r="AH130" s="26"/>
      <c r="AI130" s="25">
        <v>16.899999999999999</v>
      </c>
      <c r="AJ130" s="25">
        <v>15.7</v>
      </c>
      <c r="AK130" s="25">
        <v>18</v>
      </c>
      <c r="AL130" s="24"/>
      <c r="AM130" s="25"/>
      <c r="AN130" s="26"/>
      <c r="AO130" s="24">
        <v>2</v>
      </c>
      <c r="AP130" s="27">
        <v>1.6</v>
      </c>
      <c r="AQ130" s="28">
        <v>2.5</v>
      </c>
      <c r="AR130" s="73">
        <v>1996</v>
      </c>
    </row>
    <row r="131" spans="1:44" x14ac:dyDescent="0.2">
      <c r="A131" s="50">
        <v>1997</v>
      </c>
      <c r="B131" s="24">
        <v>665.8</v>
      </c>
      <c r="C131" s="25">
        <v>658.1</v>
      </c>
      <c r="D131" s="26">
        <v>673.4</v>
      </c>
      <c r="E131" s="25">
        <v>220.6</v>
      </c>
      <c r="F131" s="25">
        <v>216.1</v>
      </c>
      <c r="G131" s="25">
        <v>225.1</v>
      </c>
      <c r="H131" s="24">
        <v>252.8</v>
      </c>
      <c r="I131" s="25">
        <v>248</v>
      </c>
      <c r="J131" s="26">
        <v>257.60000000000002</v>
      </c>
      <c r="K131" s="25">
        <v>162.6</v>
      </c>
      <c r="L131" s="25">
        <v>158.69999999999999</v>
      </c>
      <c r="M131" s="25">
        <v>166.5</v>
      </c>
      <c r="N131" s="24">
        <v>47.2</v>
      </c>
      <c r="O131" s="25">
        <v>45.1</v>
      </c>
      <c r="P131" s="26">
        <v>49.3</v>
      </c>
      <c r="Q131" s="25">
        <v>60.9</v>
      </c>
      <c r="R131" s="25">
        <v>58.5</v>
      </c>
      <c r="S131" s="25">
        <v>63.3</v>
      </c>
      <c r="T131" s="24">
        <v>30</v>
      </c>
      <c r="U131" s="25">
        <v>28.3</v>
      </c>
      <c r="V131" s="26">
        <v>31.7</v>
      </c>
      <c r="W131" s="24">
        <v>24.2</v>
      </c>
      <c r="X131" s="25">
        <v>22.8</v>
      </c>
      <c r="Y131" s="26">
        <v>25.7</v>
      </c>
      <c r="Z131" s="25">
        <v>20.100000000000001</v>
      </c>
      <c r="AA131" s="25">
        <v>18.8</v>
      </c>
      <c r="AB131" s="26">
        <v>21.5</v>
      </c>
      <c r="AC131" s="25">
        <v>15.8</v>
      </c>
      <c r="AD131" s="25">
        <v>14.7</v>
      </c>
      <c r="AE131" s="25">
        <v>16.899999999999999</v>
      </c>
      <c r="AF131" s="24"/>
      <c r="AG131" s="25"/>
      <c r="AH131" s="26"/>
      <c r="AI131" s="25">
        <v>17.7</v>
      </c>
      <c r="AJ131" s="25">
        <v>16.5</v>
      </c>
      <c r="AK131" s="25">
        <v>18.8</v>
      </c>
      <c r="AL131" s="24"/>
      <c r="AM131" s="25"/>
      <c r="AN131" s="26"/>
      <c r="AO131" s="24">
        <v>2.2999999999999998</v>
      </c>
      <c r="AP131" s="27">
        <v>1.8</v>
      </c>
      <c r="AQ131" s="28">
        <v>2.7</v>
      </c>
      <c r="AR131" s="73">
        <v>1997</v>
      </c>
    </row>
    <row r="132" spans="1:44" x14ac:dyDescent="0.2">
      <c r="A132" s="50">
        <v>1998</v>
      </c>
      <c r="B132" s="24">
        <v>656.1</v>
      </c>
      <c r="C132" s="25">
        <v>648.5</v>
      </c>
      <c r="D132" s="26">
        <v>663.7</v>
      </c>
      <c r="E132" s="25">
        <v>217.1</v>
      </c>
      <c r="F132" s="25">
        <v>212.7</v>
      </c>
      <c r="G132" s="25">
        <v>221.5</v>
      </c>
      <c r="H132" s="24">
        <v>241.8</v>
      </c>
      <c r="I132" s="25">
        <v>237</v>
      </c>
      <c r="J132" s="26">
        <v>246.5</v>
      </c>
      <c r="K132" s="25">
        <v>155.69999999999999</v>
      </c>
      <c r="L132" s="25">
        <v>151.9</v>
      </c>
      <c r="M132" s="25">
        <v>159.5</v>
      </c>
      <c r="N132" s="24">
        <v>45.1</v>
      </c>
      <c r="O132" s="25">
        <v>43.1</v>
      </c>
      <c r="P132" s="26">
        <v>47.2</v>
      </c>
      <c r="Q132" s="25">
        <v>61.2</v>
      </c>
      <c r="R132" s="25">
        <v>58.8</v>
      </c>
      <c r="S132" s="25">
        <v>63.5</v>
      </c>
      <c r="T132" s="24">
        <v>30.5</v>
      </c>
      <c r="U132" s="25">
        <v>28.8</v>
      </c>
      <c r="V132" s="26">
        <v>32.200000000000003</v>
      </c>
      <c r="W132" s="24">
        <v>25.7</v>
      </c>
      <c r="X132" s="25">
        <v>24.2</v>
      </c>
      <c r="Y132" s="26">
        <v>27.2</v>
      </c>
      <c r="Z132" s="25">
        <v>21.2</v>
      </c>
      <c r="AA132" s="25">
        <v>19.8</v>
      </c>
      <c r="AB132" s="26">
        <v>22.5</v>
      </c>
      <c r="AC132" s="25">
        <v>16.3</v>
      </c>
      <c r="AD132" s="25">
        <v>15.2</v>
      </c>
      <c r="AE132" s="25">
        <v>17.5</v>
      </c>
      <c r="AF132" s="24"/>
      <c r="AG132" s="25"/>
      <c r="AH132" s="26"/>
      <c r="AI132" s="25">
        <v>18</v>
      </c>
      <c r="AJ132" s="25">
        <v>16.8</v>
      </c>
      <c r="AK132" s="25">
        <v>19.100000000000001</v>
      </c>
      <c r="AL132" s="24"/>
      <c r="AM132" s="25"/>
      <c r="AN132" s="26"/>
      <c r="AO132" s="24">
        <v>2.1</v>
      </c>
      <c r="AP132" s="27">
        <v>1.7</v>
      </c>
      <c r="AQ132" s="28">
        <v>2.6</v>
      </c>
      <c r="AR132" s="73">
        <v>1998</v>
      </c>
    </row>
    <row r="133" spans="1:44" x14ac:dyDescent="0.2">
      <c r="A133" s="50">
        <v>1999</v>
      </c>
      <c r="B133" s="24">
        <v>644.5</v>
      </c>
      <c r="C133" s="25">
        <v>636.9</v>
      </c>
      <c r="D133" s="26">
        <v>652</v>
      </c>
      <c r="E133" s="25">
        <v>213.1</v>
      </c>
      <c r="F133" s="25">
        <v>208.7</v>
      </c>
      <c r="G133" s="25">
        <v>217.5</v>
      </c>
      <c r="H133" s="24">
        <v>228.2</v>
      </c>
      <c r="I133" s="25">
        <v>223.6</v>
      </c>
      <c r="J133" s="26">
        <v>232.8</v>
      </c>
      <c r="K133" s="25">
        <v>147.30000000000001</v>
      </c>
      <c r="L133" s="25">
        <v>143.6</v>
      </c>
      <c r="M133" s="25">
        <v>151</v>
      </c>
      <c r="N133" s="24">
        <v>42.1</v>
      </c>
      <c r="O133" s="25">
        <v>40.1</v>
      </c>
      <c r="P133" s="26">
        <v>44.1</v>
      </c>
      <c r="Q133" s="25">
        <v>64.400000000000006</v>
      </c>
      <c r="R133" s="25">
        <v>62</v>
      </c>
      <c r="S133" s="25">
        <v>66.8</v>
      </c>
      <c r="T133" s="24">
        <v>32.1</v>
      </c>
      <c r="U133" s="25">
        <v>30.4</v>
      </c>
      <c r="V133" s="26">
        <v>33.799999999999997</v>
      </c>
      <c r="W133" s="24">
        <v>28</v>
      </c>
      <c r="X133" s="25">
        <v>26.5</v>
      </c>
      <c r="Y133" s="26">
        <v>29.5</v>
      </c>
      <c r="Z133" s="29">
        <v>23.3</v>
      </c>
      <c r="AA133" s="29">
        <v>21.9</v>
      </c>
      <c r="AB133" s="30">
        <v>24.7</v>
      </c>
      <c r="AC133" s="25">
        <v>15.8</v>
      </c>
      <c r="AD133" s="25">
        <v>14.7</v>
      </c>
      <c r="AE133" s="25">
        <v>16.899999999999999</v>
      </c>
      <c r="AF133" s="24"/>
      <c r="AG133" s="25"/>
      <c r="AH133" s="26"/>
      <c r="AI133" s="25">
        <v>17.8</v>
      </c>
      <c r="AJ133" s="25">
        <v>16.600000000000001</v>
      </c>
      <c r="AK133" s="25">
        <v>18.899999999999999</v>
      </c>
      <c r="AL133" s="24"/>
      <c r="AM133" s="25"/>
      <c r="AN133" s="26"/>
      <c r="AO133" s="24">
        <v>2.2000000000000002</v>
      </c>
      <c r="AP133" s="27">
        <v>1.7</v>
      </c>
      <c r="AQ133" s="28">
        <v>2.6</v>
      </c>
      <c r="AR133" s="73">
        <v>1999</v>
      </c>
    </row>
    <row r="134" spans="1:44" x14ac:dyDescent="0.2">
      <c r="A134" s="50">
        <v>2000</v>
      </c>
      <c r="B134" s="24">
        <v>618.70000000000005</v>
      </c>
      <c r="C134" s="25">
        <v>611.29999999999995</v>
      </c>
      <c r="D134" s="26">
        <v>626</v>
      </c>
      <c r="E134" s="25">
        <v>209.1</v>
      </c>
      <c r="F134" s="25">
        <v>204.8</v>
      </c>
      <c r="G134" s="25">
        <v>213.5</v>
      </c>
      <c r="H134" s="24">
        <v>213</v>
      </c>
      <c r="I134" s="25">
        <v>208.6</v>
      </c>
      <c r="J134" s="26">
        <v>217.4</v>
      </c>
      <c r="K134" s="25">
        <v>133.19999999999999</v>
      </c>
      <c r="L134" s="25">
        <v>129.69999999999999</v>
      </c>
      <c r="M134" s="25">
        <v>136.69999999999999</v>
      </c>
      <c r="N134" s="24">
        <v>42.3</v>
      </c>
      <c r="O134" s="25">
        <v>40.299999999999997</v>
      </c>
      <c r="P134" s="26">
        <v>44.3</v>
      </c>
      <c r="Q134" s="25">
        <v>55.3</v>
      </c>
      <c r="R134" s="25">
        <v>53</v>
      </c>
      <c r="S134" s="25">
        <v>57.5</v>
      </c>
      <c r="T134" s="24">
        <v>31.6</v>
      </c>
      <c r="U134" s="25">
        <v>29.9</v>
      </c>
      <c r="V134" s="26">
        <v>33.299999999999997</v>
      </c>
      <c r="W134" s="24">
        <v>29</v>
      </c>
      <c r="X134" s="25">
        <v>27.4</v>
      </c>
      <c r="Y134" s="26">
        <v>30.6</v>
      </c>
      <c r="Z134" s="29">
        <v>26.1</v>
      </c>
      <c r="AA134" s="29">
        <v>24.6</v>
      </c>
      <c r="AB134" s="30">
        <v>27.6</v>
      </c>
      <c r="AC134" s="25">
        <v>15.5</v>
      </c>
      <c r="AD134" s="25">
        <v>14.3</v>
      </c>
      <c r="AE134" s="25">
        <v>16.600000000000001</v>
      </c>
      <c r="AF134" s="24"/>
      <c r="AG134" s="25"/>
      <c r="AH134" s="26"/>
      <c r="AI134" s="25">
        <v>17.899999999999999</v>
      </c>
      <c r="AJ134" s="25">
        <v>16.7</v>
      </c>
      <c r="AK134" s="25">
        <v>19.100000000000001</v>
      </c>
      <c r="AL134" s="24"/>
      <c r="AM134" s="25"/>
      <c r="AN134" s="26"/>
      <c r="AO134" s="24">
        <v>4.3</v>
      </c>
      <c r="AP134" s="27">
        <v>3.7</v>
      </c>
      <c r="AQ134" s="28">
        <v>4.9000000000000004</v>
      </c>
      <c r="AR134" s="73">
        <v>2000</v>
      </c>
    </row>
    <row r="135" spans="1:44" x14ac:dyDescent="0.2">
      <c r="A135" s="50">
        <v>2001</v>
      </c>
      <c r="B135" s="24">
        <v>603.9</v>
      </c>
      <c r="C135" s="25">
        <v>596.70000000000005</v>
      </c>
      <c r="D135" s="26">
        <v>611.1</v>
      </c>
      <c r="E135" s="25">
        <v>210.5</v>
      </c>
      <c r="F135" s="25">
        <v>206.2</v>
      </c>
      <c r="G135" s="25">
        <v>214.9</v>
      </c>
      <c r="H135" s="24">
        <v>196.3</v>
      </c>
      <c r="I135" s="25">
        <v>192.1</v>
      </c>
      <c r="J135" s="26">
        <v>200.5</v>
      </c>
      <c r="K135" s="25">
        <v>122.3</v>
      </c>
      <c r="L135" s="25">
        <v>118.9</v>
      </c>
      <c r="M135" s="51">
        <v>125.6</v>
      </c>
      <c r="N135" s="24">
        <v>39.299999999999997</v>
      </c>
      <c r="O135" s="25">
        <v>37.4</v>
      </c>
      <c r="P135" s="26">
        <v>41.2</v>
      </c>
      <c r="Q135" s="25">
        <v>48.4</v>
      </c>
      <c r="R135" s="25">
        <v>46.3</v>
      </c>
      <c r="S135" s="25">
        <v>50.5</v>
      </c>
      <c r="T135" s="24">
        <v>28.9</v>
      </c>
      <c r="U135" s="25">
        <v>27.3</v>
      </c>
      <c r="V135" s="26">
        <v>30.6</v>
      </c>
      <c r="W135" s="24">
        <v>31.1</v>
      </c>
      <c r="X135" s="25">
        <v>29.5</v>
      </c>
      <c r="Y135" s="26">
        <v>32.799999999999997</v>
      </c>
      <c r="Z135" s="25">
        <v>28</v>
      </c>
      <c r="AA135" s="25">
        <v>26.5</v>
      </c>
      <c r="AB135" s="26">
        <v>29.5</v>
      </c>
      <c r="AC135" s="25">
        <v>17.100000000000001</v>
      </c>
      <c r="AD135" s="25">
        <v>15.9</v>
      </c>
      <c r="AE135" s="25">
        <v>18.3</v>
      </c>
      <c r="AF135" s="24"/>
      <c r="AG135" s="25"/>
      <c r="AH135" s="26"/>
      <c r="AI135" s="25">
        <v>18.3</v>
      </c>
      <c r="AJ135" s="25">
        <v>17.100000000000001</v>
      </c>
      <c r="AK135" s="25">
        <v>19.399999999999999</v>
      </c>
      <c r="AL135" s="24"/>
      <c r="AM135" s="25"/>
      <c r="AN135" s="26"/>
      <c r="AO135" s="24">
        <v>4.3</v>
      </c>
      <c r="AP135" s="27">
        <v>3.6</v>
      </c>
      <c r="AQ135" s="28">
        <v>4.9000000000000004</v>
      </c>
      <c r="AR135" s="73">
        <v>2001</v>
      </c>
    </row>
    <row r="136" spans="1:44" x14ac:dyDescent="0.2">
      <c r="A136" s="50">
        <v>2002</v>
      </c>
      <c r="B136" s="24">
        <v>599.20000000000005</v>
      </c>
      <c r="C136" s="25">
        <v>592</v>
      </c>
      <c r="D136" s="26">
        <v>606.4</v>
      </c>
      <c r="E136" s="25">
        <v>207.6</v>
      </c>
      <c r="F136" s="25">
        <v>203.4</v>
      </c>
      <c r="G136" s="25">
        <v>211.9</v>
      </c>
      <c r="H136" s="24">
        <v>188.7</v>
      </c>
      <c r="I136" s="25">
        <v>184.6</v>
      </c>
      <c r="J136" s="26">
        <v>192.8</v>
      </c>
      <c r="K136" s="25">
        <v>116.3</v>
      </c>
      <c r="L136" s="25">
        <v>113</v>
      </c>
      <c r="M136" s="25">
        <v>119.5</v>
      </c>
      <c r="N136" s="24">
        <v>37.6</v>
      </c>
      <c r="O136" s="25">
        <v>35.799999999999997</v>
      </c>
      <c r="P136" s="26">
        <v>39.5</v>
      </c>
      <c r="Q136" s="25">
        <v>51.3</v>
      </c>
      <c r="R136" s="25">
        <v>49.2</v>
      </c>
      <c r="S136" s="25">
        <v>53.5</v>
      </c>
      <c r="T136" s="24">
        <v>28.6</v>
      </c>
      <c r="U136" s="25">
        <v>27</v>
      </c>
      <c r="V136" s="26">
        <v>30.2</v>
      </c>
      <c r="W136" s="24">
        <v>32.9</v>
      </c>
      <c r="X136" s="25">
        <v>31.2</v>
      </c>
      <c r="Y136" s="26">
        <v>34.5</v>
      </c>
      <c r="Z136" s="25">
        <v>30</v>
      </c>
      <c r="AA136" s="25">
        <v>28.5</v>
      </c>
      <c r="AB136" s="26">
        <v>31.6</v>
      </c>
      <c r="AC136" s="25">
        <v>14.9</v>
      </c>
      <c r="AD136" s="25">
        <v>13.8</v>
      </c>
      <c r="AE136" s="25">
        <v>16</v>
      </c>
      <c r="AF136" s="24"/>
      <c r="AG136" s="25"/>
      <c r="AH136" s="26"/>
      <c r="AI136" s="25">
        <v>18.7</v>
      </c>
      <c r="AJ136" s="25">
        <v>17.5</v>
      </c>
      <c r="AK136" s="25">
        <v>19.899999999999999</v>
      </c>
      <c r="AL136" s="24"/>
      <c r="AM136" s="25"/>
      <c r="AN136" s="26"/>
      <c r="AO136" s="24">
        <v>4.5</v>
      </c>
      <c r="AP136" s="27">
        <v>3.9</v>
      </c>
      <c r="AQ136" s="28">
        <v>5.2</v>
      </c>
      <c r="AR136" s="73">
        <v>2002</v>
      </c>
    </row>
    <row r="137" spans="1:44" x14ac:dyDescent="0.2">
      <c r="A137" s="50">
        <v>2003</v>
      </c>
      <c r="B137" s="24">
        <v>582.70000000000005</v>
      </c>
      <c r="C137" s="25">
        <v>575.6</v>
      </c>
      <c r="D137" s="26">
        <v>589.70000000000005</v>
      </c>
      <c r="E137" s="25">
        <v>200.8</v>
      </c>
      <c r="F137" s="25">
        <v>196.7</v>
      </c>
      <c r="G137" s="25">
        <v>205</v>
      </c>
      <c r="H137" s="24">
        <v>180.5</v>
      </c>
      <c r="I137" s="25">
        <v>176.5</v>
      </c>
      <c r="J137" s="26">
        <v>184.5</v>
      </c>
      <c r="K137" s="25">
        <v>112.6</v>
      </c>
      <c r="L137" s="25">
        <v>109.5</v>
      </c>
      <c r="M137" s="25">
        <v>115.8</v>
      </c>
      <c r="N137" s="24">
        <v>36.1</v>
      </c>
      <c r="O137" s="25">
        <v>34.299999999999997</v>
      </c>
      <c r="P137" s="26">
        <v>37.9</v>
      </c>
      <c r="Q137" s="25">
        <v>52.6</v>
      </c>
      <c r="R137" s="25">
        <v>50.4</v>
      </c>
      <c r="S137" s="25">
        <v>54.7</v>
      </c>
      <c r="T137" s="24">
        <v>29.6</v>
      </c>
      <c r="U137" s="25">
        <v>28</v>
      </c>
      <c r="V137" s="26">
        <v>31.3</v>
      </c>
      <c r="W137" s="24">
        <v>32.9</v>
      </c>
      <c r="X137" s="25">
        <v>31.2</v>
      </c>
      <c r="Y137" s="26">
        <v>34.5</v>
      </c>
      <c r="Z137" s="25">
        <v>29.9</v>
      </c>
      <c r="AA137" s="25">
        <v>28.3</v>
      </c>
      <c r="AB137" s="26">
        <v>31.4</v>
      </c>
      <c r="AC137" s="25">
        <v>15</v>
      </c>
      <c r="AD137" s="25">
        <v>13.9</v>
      </c>
      <c r="AE137" s="25">
        <v>16.100000000000001</v>
      </c>
      <c r="AF137" s="24"/>
      <c r="AG137" s="25"/>
      <c r="AH137" s="26"/>
      <c r="AI137" s="25">
        <v>16.3</v>
      </c>
      <c r="AJ137" s="25">
        <v>15.2</v>
      </c>
      <c r="AK137" s="25">
        <v>17.399999999999999</v>
      </c>
      <c r="AL137" s="24"/>
      <c r="AM137" s="25"/>
      <c r="AN137" s="26"/>
      <c r="AO137" s="24">
        <v>4.5</v>
      </c>
      <c r="AP137" s="27">
        <v>3.9</v>
      </c>
      <c r="AQ137" s="28">
        <v>5.2</v>
      </c>
      <c r="AR137" s="73">
        <v>2003</v>
      </c>
    </row>
    <row r="138" spans="1:44" x14ac:dyDescent="0.2">
      <c r="A138" s="50">
        <v>2004</v>
      </c>
      <c r="B138" s="24">
        <v>554.70000000000005</v>
      </c>
      <c r="C138" s="25">
        <v>547.9</v>
      </c>
      <c r="D138" s="26">
        <v>561.5</v>
      </c>
      <c r="E138" s="25">
        <v>198.5</v>
      </c>
      <c r="F138" s="25">
        <v>194.3</v>
      </c>
      <c r="G138" s="25">
        <v>202.6</v>
      </c>
      <c r="H138" s="24">
        <v>164.1</v>
      </c>
      <c r="I138" s="25">
        <v>160.30000000000001</v>
      </c>
      <c r="J138" s="26">
        <v>167.9</v>
      </c>
      <c r="K138" s="25">
        <v>101.9</v>
      </c>
      <c r="L138" s="25">
        <v>98.9</v>
      </c>
      <c r="M138" s="25">
        <v>104.9</v>
      </c>
      <c r="N138" s="24">
        <v>32.299999999999997</v>
      </c>
      <c r="O138" s="25">
        <v>30.6</v>
      </c>
      <c r="P138" s="26">
        <v>34</v>
      </c>
      <c r="Q138" s="25">
        <v>47.6</v>
      </c>
      <c r="R138" s="25">
        <v>45.5</v>
      </c>
      <c r="S138" s="25">
        <v>49.6</v>
      </c>
      <c r="T138" s="24">
        <v>25.7</v>
      </c>
      <c r="U138" s="25">
        <v>24.2</v>
      </c>
      <c r="V138" s="26">
        <v>27.2</v>
      </c>
      <c r="W138" s="24">
        <v>31.5</v>
      </c>
      <c r="X138" s="25">
        <v>29.9</v>
      </c>
      <c r="Y138" s="26">
        <v>33.1</v>
      </c>
      <c r="Z138" s="25">
        <v>28.9</v>
      </c>
      <c r="AA138" s="25">
        <v>27.3</v>
      </c>
      <c r="AB138" s="26">
        <v>30.4</v>
      </c>
      <c r="AC138" s="25">
        <v>16</v>
      </c>
      <c r="AD138" s="25">
        <v>14.8</v>
      </c>
      <c r="AE138" s="25">
        <v>17.100000000000001</v>
      </c>
      <c r="AF138" s="24"/>
      <c r="AG138" s="25"/>
      <c r="AH138" s="26"/>
      <c r="AI138" s="25">
        <v>16.8</v>
      </c>
      <c r="AJ138" s="25">
        <v>15.6</v>
      </c>
      <c r="AK138" s="25">
        <v>17.899999999999999</v>
      </c>
      <c r="AL138" s="24"/>
      <c r="AM138" s="25"/>
      <c r="AN138" s="26"/>
      <c r="AO138" s="24">
        <v>5.4</v>
      </c>
      <c r="AP138" s="27">
        <v>4.7</v>
      </c>
      <c r="AQ138" s="28">
        <v>6.1</v>
      </c>
      <c r="AR138" s="73">
        <v>2004</v>
      </c>
    </row>
    <row r="139" spans="1:44" x14ac:dyDescent="0.2">
      <c r="A139" s="50">
        <v>2005</v>
      </c>
      <c r="B139" s="24">
        <v>537.79999999999995</v>
      </c>
      <c r="C139" s="25">
        <v>531.1</v>
      </c>
      <c r="D139" s="26">
        <v>544.5</v>
      </c>
      <c r="E139" s="25">
        <v>194.7</v>
      </c>
      <c r="F139" s="25">
        <v>190.6</v>
      </c>
      <c r="G139" s="25">
        <v>198.8</v>
      </c>
      <c r="H139" s="24">
        <v>155.9</v>
      </c>
      <c r="I139" s="25">
        <v>152.30000000000001</v>
      </c>
      <c r="J139" s="26">
        <v>159.6</v>
      </c>
      <c r="K139" s="25">
        <v>97.4</v>
      </c>
      <c r="L139" s="25">
        <v>94.5</v>
      </c>
      <c r="M139" s="25">
        <v>100.3</v>
      </c>
      <c r="N139" s="24">
        <v>29.5</v>
      </c>
      <c r="O139" s="25">
        <v>27.9</v>
      </c>
      <c r="P139" s="26">
        <v>31.1</v>
      </c>
      <c r="Q139" s="25">
        <v>48.1</v>
      </c>
      <c r="R139" s="25">
        <v>46</v>
      </c>
      <c r="S139" s="25">
        <v>50.1</v>
      </c>
      <c r="T139" s="24">
        <v>25.7</v>
      </c>
      <c r="U139" s="25">
        <v>24.2</v>
      </c>
      <c r="V139" s="26">
        <v>27.2</v>
      </c>
      <c r="W139" s="24">
        <v>32</v>
      </c>
      <c r="X139" s="25">
        <v>30.4</v>
      </c>
      <c r="Y139" s="26">
        <v>33.6</v>
      </c>
      <c r="Z139" s="25">
        <v>29.2</v>
      </c>
      <c r="AA139" s="25">
        <v>27.7</v>
      </c>
      <c r="AB139" s="26">
        <v>30.8</v>
      </c>
      <c r="AC139" s="25">
        <v>14.2</v>
      </c>
      <c r="AD139" s="25">
        <v>13.2</v>
      </c>
      <c r="AE139" s="25">
        <v>15.3</v>
      </c>
      <c r="AF139" s="24"/>
      <c r="AG139" s="25"/>
      <c r="AH139" s="26"/>
      <c r="AI139" s="25">
        <v>15.5</v>
      </c>
      <c r="AJ139" s="25">
        <v>14.4</v>
      </c>
      <c r="AK139" s="25">
        <v>16.600000000000001</v>
      </c>
      <c r="AL139" s="24"/>
      <c r="AM139" s="25"/>
      <c r="AN139" s="26"/>
      <c r="AO139" s="24">
        <v>4</v>
      </c>
      <c r="AP139" s="27">
        <v>3.4</v>
      </c>
      <c r="AQ139" s="28">
        <v>4.5999999999999996</v>
      </c>
      <c r="AR139" s="73">
        <v>2005</v>
      </c>
    </row>
    <row r="140" spans="1:44" x14ac:dyDescent="0.2">
      <c r="A140" s="50">
        <v>2006</v>
      </c>
      <c r="B140" s="24">
        <v>526.79999999999995</v>
      </c>
      <c r="C140" s="25">
        <v>520.20000000000005</v>
      </c>
      <c r="D140" s="26">
        <v>533.29999999999995</v>
      </c>
      <c r="E140" s="25">
        <v>189.4</v>
      </c>
      <c r="F140" s="25">
        <v>185.4</v>
      </c>
      <c r="G140" s="25">
        <v>193.4</v>
      </c>
      <c r="H140" s="24">
        <v>144.1</v>
      </c>
      <c r="I140" s="25">
        <v>140.6</v>
      </c>
      <c r="J140" s="26">
        <v>147.6</v>
      </c>
      <c r="K140" s="25">
        <v>87.6</v>
      </c>
      <c r="L140" s="25">
        <v>84.8</v>
      </c>
      <c r="M140" s="25">
        <v>90.3</v>
      </c>
      <c r="N140" s="24">
        <v>28.3</v>
      </c>
      <c r="O140" s="25">
        <v>26.7</v>
      </c>
      <c r="P140" s="26">
        <v>29.8</v>
      </c>
      <c r="Q140" s="25">
        <v>49.5</v>
      </c>
      <c r="R140" s="25">
        <v>47.4</v>
      </c>
      <c r="S140" s="25">
        <v>51.5</v>
      </c>
      <c r="T140" s="24">
        <v>26.8</v>
      </c>
      <c r="U140" s="25">
        <v>25.3</v>
      </c>
      <c r="V140" s="26">
        <v>28.4</v>
      </c>
      <c r="W140" s="24">
        <v>33.1</v>
      </c>
      <c r="X140" s="25">
        <v>31.5</v>
      </c>
      <c r="Y140" s="26">
        <v>34.700000000000003</v>
      </c>
      <c r="Z140" s="25">
        <v>30.8</v>
      </c>
      <c r="AA140" s="25">
        <v>29.2</v>
      </c>
      <c r="AB140" s="26">
        <v>32.4</v>
      </c>
      <c r="AC140" s="25">
        <v>14.1</v>
      </c>
      <c r="AD140" s="25">
        <v>13.1</v>
      </c>
      <c r="AE140" s="25">
        <v>15.1</v>
      </c>
      <c r="AF140" s="24"/>
      <c r="AG140" s="25"/>
      <c r="AH140" s="26"/>
      <c r="AI140" s="25">
        <v>15.7</v>
      </c>
      <c r="AJ140" s="25">
        <v>14.6</v>
      </c>
      <c r="AK140" s="25">
        <v>16.8</v>
      </c>
      <c r="AL140" s="24"/>
      <c r="AM140" s="25"/>
      <c r="AN140" s="26"/>
      <c r="AO140" s="24">
        <v>4.8</v>
      </c>
      <c r="AP140" s="27">
        <v>4.0999999999999996</v>
      </c>
      <c r="AQ140" s="28">
        <v>5.4</v>
      </c>
      <c r="AR140" s="73">
        <v>2006</v>
      </c>
    </row>
    <row r="141" spans="1:44" x14ac:dyDescent="0.2">
      <c r="A141" s="50">
        <v>2007</v>
      </c>
      <c r="B141" s="24">
        <v>523.1</v>
      </c>
      <c r="C141" s="25">
        <v>516.6</v>
      </c>
      <c r="D141" s="26">
        <v>529.70000000000005</v>
      </c>
      <c r="E141" s="25">
        <v>188.5</v>
      </c>
      <c r="F141" s="25">
        <v>184.6</v>
      </c>
      <c r="G141" s="25">
        <v>192.5</v>
      </c>
      <c r="H141" s="24">
        <v>142.4</v>
      </c>
      <c r="I141" s="25">
        <v>138.9</v>
      </c>
      <c r="J141" s="26">
        <v>145.80000000000001</v>
      </c>
      <c r="K141" s="25">
        <v>86.8</v>
      </c>
      <c r="L141" s="25">
        <v>84.1</v>
      </c>
      <c r="M141" s="25">
        <v>89.5</v>
      </c>
      <c r="N141" s="24">
        <v>26.8</v>
      </c>
      <c r="O141" s="25">
        <v>25.3</v>
      </c>
      <c r="P141" s="26">
        <v>28.3</v>
      </c>
      <c r="Q141" s="25">
        <v>47.5</v>
      </c>
      <c r="R141" s="25">
        <v>45.5</v>
      </c>
      <c r="S141" s="25">
        <v>49.5</v>
      </c>
      <c r="T141" s="24">
        <v>25.4</v>
      </c>
      <c r="U141" s="25">
        <v>23.9</v>
      </c>
      <c r="V141" s="26">
        <v>26.9</v>
      </c>
      <c r="W141" s="24">
        <v>29.1</v>
      </c>
      <c r="X141" s="25">
        <v>27.6</v>
      </c>
      <c r="Y141" s="26">
        <v>30.7</v>
      </c>
      <c r="Z141" s="25">
        <v>27.4</v>
      </c>
      <c r="AA141" s="25">
        <v>25.9</v>
      </c>
      <c r="AB141" s="26">
        <v>28.8</v>
      </c>
      <c r="AC141" s="25">
        <v>14.4</v>
      </c>
      <c r="AD141" s="25">
        <v>13.3</v>
      </c>
      <c r="AE141" s="25">
        <v>15.4</v>
      </c>
      <c r="AF141" s="24"/>
      <c r="AG141" s="25"/>
      <c r="AH141" s="26"/>
      <c r="AI141" s="25">
        <v>16.899999999999999</v>
      </c>
      <c r="AJ141" s="25">
        <v>15.8</v>
      </c>
      <c r="AK141" s="25">
        <v>18</v>
      </c>
      <c r="AL141" s="24"/>
      <c r="AM141" s="25"/>
      <c r="AN141" s="26"/>
      <c r="AO141" s="24">
        <v>5.8</v>
      </c>
      <c r="AP141" s="27">
        <v>5</v>
      </c>
      <c r="AQ141" s="28">
        <v>6.5</v>
      </c>
      <c r="AR141" s="73">
        <v>2007</v>
      </c>
    </row>
    <row r="142" spans="1:44" x14ac:dyDescent="0.2">
      <c r="A142" s="50">
        <v>2008</v>
      </c>
      <c r="B142" s="24">
        <v>507.2</v>
      </c>
      <c r="C142" s="25">
        <v>500.8</v>
      </c>
      <c r="D142" s="26">
        <v>513.6</v>
      </c>
      <c r="E142" s="25">
        <v>184.8</v>
      </c>
      <c r="F142" s="25">
        <v>180.9</v>
      </c>
      <c r="G142" s="25">
        <v>188.7</v>
      </c>
      <c r="H142" s="24">
        <v>132.69999999999999</v>
      </c>
      <c r="I142" s="25">
        <v>129.30000000000001</v>
      </c>
      <c r="J142" s="26">
        <v>136</v>
      </c>
      <c r="K142" s="25">
        <v>79</v>
      </c>
      <c r="L142" s="25">
        <v>76.5</v>
      </c>
      <c r="M142" s="25">
        <v>81.599999999999994</v>
      </c>
      <c r="N142" s="24">
        <v>27.8</v>
      </c>
      <c r="O142" s="25">
        <v>26.3</v>
      </c>
      <c r="P142" s="26">
        <v>29.3</v>
      </c>
      <c r="Q142" s="25">
        <v>45.9</v>
      </c>
      <c r="R142" s="25">
        <v>43.9</v>
      </c>
      <c r="S142" s="25">
        <v>47.8</v>
      </c>
      <c r="T142" s="24">
        <v>24.1</v>
      </c>
      <c r="U142" s="25">
        <v>22.7</v>
      </c>
      <c r="V142" s="26">
        <v>25.6</v>
      </c>
      <c r="W142" s="24">
        <v>29</v>
      </c>
      <c r="X142" s="25">
        <v>27.5</v>
      </c>
      <c r="Y142" s="26">
        <v>30.5</v>
      </c>
      <c r="Z142" s="25">
        <v>27.6</v>
      </c>
      <c r="AA142" s="25">
        <v>26.1</v>
      </c>
      <c r="AB142" s="26">
        <v>29</v>
      </c>
      <c r="AC142" s="25">
        <v>13.6</v>
      </c>
      <c r="AD142" s="25">
        <v>12.6</v>
      </c>
      <c r="AE142" s="25">
        <v>14.7</v>
      </c>
      <c r="AF142" s="24"/>
      <c r="AG142" s="25"/>
      <c r="AH142" s="26"/>
      <c r="AI142" s="25">
        <v>16.8</v>
      </c>
      <c r="AJ142" s="25">
        <v>15.7</v>
      </c>
      <c r="AK142" s="25">
        <v>17.899999999999999</v>
      </c>
      <c r="AL142" s="24"/>
      <c r="AM142" s="25"/>
      <c r="AN142" s="26"/>
      <c r="AO142" s="24">
        <v>6.1</v>
      </c>
      <c r="AP142" s="27">
        <v>5.4</v>
      </c>
      <c r="AQ142" s="28">
        <v>6.9</v>
      </c>
      <c r="AR142" s="73">
        <v>2008</v>
      </c>
    </row>
    <row r="143" spans="1:44" x14ac:dyDescent="0.2">
      <c r="A143" s="50">
        <v>2009</v>
      </c>
      <c r="B143" s="24">
        <v>482.2</v>
      </c>
      <c r="C143" s="25">
        <v>476</v>
      </c>
      <c r="D143" s="26">
        <v>488.4</v>
      </c>
      <c r="E143" s="25">
        <v>180.4</v>
      </c>
      <c r="F143" s="25">
        <v>176.6</v>
      </c>
      <c r="G143" s="25">
        <v>184.2</v>
      </c>
      <c r="H143" s="24">
        <v>119.2</v>
      </c>
      <c r="I143" s="25">
        <v>116.1</v>
      </c>
      <c r="J143" s="26">
        <v>122.3</v>
      </c>
      <c r="K143" s="25">
        <v>70.400000000000006</v>
      </c>
      <c r="L143" s="25">
        <v>68</v>
      </c>
      <c r="M143" s="25">
        <v>72.8</v>
      </c>
      <c r="N143" s="24">
        <v>24.2</v>
      </c>
      <c r="O143" s="25">
        <v>22.8</v>
      </c>
      <c r="P143" s="26">
        <v>25.6</v>
      </c>
      <c r="Q143" s="25">
        <v>45.7</v>
      </c>
      <c r="R143" s="25">
        <v>43.7</v>
      </c>
      <c r="S143" s="25">
        <v>47.6</v>
      </c>
      <c r="T143" s="24">
        <v>24.5</v>
      </c>
      <c r="U143" s="25">
        <v>23.1</v>
      </c>
      <c r="V143" s="26">
        <v>25.9</v>
      </c>
      <c r="W143" s="24">
        <v>25.7</v>
      </c>
      <c r="X143" s="25">
        <v>24.3</v>
      </c>
      <c r="Y143" s="26">
        <v>27.1</v>
      </c>
      <c r="Z143" s="25">
        <v>24.3</v>
      </c>
      <c r="AA143" s="25">
        <v>23</v>
      </c>
      <c r="AB143" s="26">
        <v>25.7</v>
      </c>
      <c r="AC143" s="25">
        <v>14.7</v>
      </c>
      <c r="AD143" s="25">
        <v>13.7</v>
      </c>
      <c r="AE143" s="25">
        <v>15.8</v>
      </c>
      <c r="AF143" s="24"/>
      <c r="AG143" s="25"/>
      <c r="AH143" s="26"/>
      <c r="AI143" s="25">
        <v>15</v>
      </c>
      <c r="AJ143" s="25">
        <v>13.9</v>
      </c>
      <c r="AK143" s="25">
        <v>16</v>
      </c>
      <c r="AL143" s="24"/>
      <c r="AM143" s="25"/>
      <c r="AN143" s="26"/>
      <c r="AO143" s="24">
        <v>6.1</v>
      </c>
      <c r="AP143" s="27">
        <v>5.4</v>
      </c>
      <c r="AQ143" s="28">
        <v>6.9</v>
      </c>
      <c r="AR143" s="73">
        <v>2009</v>
      </c>
    </row>
    <row r="144" spans="1:44" x14ac:dyDescent="0.2">
      <c r="A144" s="50">
        <v>2010</v>
      </c>
      <c r="B144" s="24">
        <v>472</v>
      </c>
      <c r="C144" s="25">
        <v>465.9</v>
      </c>
      <c r="D144" s="26">
        <v>478.1</v>
      </c>
      <c r="E144" s="25">
        <v>175.6</v>
      </c>
      <c r="F144" s="25">
        <v>171.9</v>
      </c>
      <c r="G144" s="25">
        <v>179.4</v>
      </c>
      <c r="H144" s="24">
        <v>115.9</v>
      </c>
      <c r="I144" s="25">
        <v>112.8</v>
      </c>
      <c r="J144" s="26">
        <v>119</v>
      </c>
      <c r="K144" s="25">
        <v>68.8</v>
      </c>
      <c r="L144" s="25">
        <v>66.400000000000006</v>
      </c>
      <c r="M144" s="25">
        <v>71.099999999999994</v>
      </c>
      <c r="N144" s="24">
        <v>21.6</v>
      </c>
      <c r="O144" s="25">
        <v>20.3</v>
      </c>
      <c r="P144" s="26">
        <v>22.9</v>
      </c>
      <c r="Q144" s="25">
        <v>42.8</v>
      </c>
      <c r="R144" s="25">
        <v>40.9</v>
      </c>
      <c r="S144" s="25">
        <v>44.6</v>
      </c>
      <c r="T144" s="24">
        <v>22.8</v>
      </c>
      <c r="U144" s="25">
        <v>21.4</v>
      </c>
      <c r="V144" s="26">
        <v>24.2</v>
      </c>
      <c r="W144" s="24">
        <v>26.4</v>
      </c>
      <c r="X144" s="25">
        <v>25</v>
      </c>
      <c r="Y144" s="26">
        <v>27.9</v>
      </c>
      <c r="Z144" s="29">
        <v>24.2</v>
      </c>
      <c r="AA144" s="29">
        <v>22.9</v>
      </c>
      <c r="AB144" s="30">
        <v>25.6</v>
      </c>
      <c r="AC144" s="25">
        <v>13.6</v>
      </c>
      <c r="AD144" s="25">
        <v>12.6</v>
      </c>
      <c r="AE144" s="25">
        <v>14.6</v>
      </c>
      <c r="AF144" s="24"/>
      <c r="AG144" s="25"/>
      <c r="AH144" s="26"/>
      <c r="AI144" s="25">
        <v>15.4</v>
      </c>
      <c r="AJ144" s="25">
        <v>14.4</v>
      </c>
      <c r="AK144" s="25">
        <v>16.5</v>
      </c>
      <c r="AL144" s="24"/>
      <c r="AM144" s="25"/>
      <c r="AN144" s="26"/>
      <c r="AO144" s="24">
        <v>5.5</v>
      </c>
      <c r="AP144" s="27">
        <v>4.8</v>
      </c>
      <c r="AQ144" s="28">
        <v>6.2</v>
      </c>
      <c r="AR144" s="73">
        <v>2010</v>
      </c>
    </row>
    <row r="145" spans="1:44" x14ac:dyDescent="0.2">
      <c r="A145" s="50">
        <v>2011</v>
      </c>
      <c r="B145" s="24">
        <v>460.7</v>
      </c>
      <c r="C145" s="25">
        <v>454.7</v>
      </c>
      <c r="D145" s="26">
        <v>466.7</v>
      </c>
      <c r="E145" s="25">
        <v>175.4</v>
      </c>
      <c r="F145" s="25">
        <v>171.7</v>
      </c>
      <c r="G145" s="25">
        <v>179.2</v>
      </c>
      <c r="H145" s="24">
        <v>108.5</v>
      </c>
      <c r="I145" s="25">
        <v>105.5</v>
      </c>
      <c r="J145" s="26">
        <v>111.4</v>
      </c>
      <c r="K145" s="25">
        <v>62.4</v>
      </c>
      <c r="L145" s="25">
        <v>60.1</v>
      </c>
      <c r="M145" s="25">
        <v>64.599999999999994</v>
      </c>
      <c r="N145" s="24">
        <v>21.6</v>
      </c>
      <c r="O145" s="25">
        <v>20.2</v>
      </c>
      <c r="P145" s="26">
        <v>22.9</v>
      </c>
      <c r="Q145" s="25">
        <v>44.1</v>
      </c>
      <c r="R145" s="25">
        <v>42.2</v>
      </c>
      <c r="S145" s="25">
        <v>46</v>
      </c>
      <c r="T145" s="24">
        <v>24.3</v>
      </c>
      <c r="U145" s="25">
        <v>22.9</v>
      </c>
      <c r="V145" s="26">
        <v>25.7</v>
      </c>
      <c r="W145" s="24">
        <v>24.7</v>
      </c>
      <c r="X145" s="25">
        <v>23.4</v>
      </c>
      <c r="Y145" s="26">
        <v>26.1</v>
      </c>
      <c r="Z145" s="29">
        <v>22.9</v>
      </c>
      <c r="AA145" s="29">
        <v>21.6</v>
      </c>
      <c r="AB145" s="30">
        <v>24.3</v>
      </c>
      <c r="AC145" s="25">
        <v>12.1</v>
      </c>
      <c r="AD145" s="25">
        <v>11.1</v>
      </c>
      <c r="AE145" s="25">
        <v>13</v>
      </c>
      <c r="AF145" s="24">
        <v>19.600000000000001</v>
      </c>
      <c r="AG145" s="25">
        <v>18.399999999999999</v>
      </c>
      <c r="AH145" s="26">
        <v>20.8</v>
      </c>
      <c r="AI145" s="25">
        <v>15.2</v>
      </c>
      <c r="AJ145" s="25">
        <v>14.1</v>
      </c>
      <c r="AK145" s="25">
        <v>16.2</v>
      </c>
      <c r="AL145" s="24">
        <v>17.600000000000001</v>
      </c>
      <c r="AM145" s="25">
        <v>16.5</v>
      </c>
      <c r="AN145" s="26">
        <v>18.7</v>
      </c>
      <c r="AO145" s="24">
        <v>5.2</v>
      </c>
      <c r="AP145" s="27">
        <v>4.5</v>
      </c>
      <c r="AQ145" s="28">
        <v>5.8</v>
      </c>
      <c r="AR145" s="73">
        <v>2011</v>
      </c>
    </row>
    <row r="146" spans="1:44" x14ac:dyDescent="0.2">
      <c r="A146" s="50">
        <v>2012</v>
      </c>
      <c r="B146" s="24">
        <v>449.1</v>
      </c>
      <c r="C146" s="25">
        <v>443.2</v>
      </c>
      <c r="D146" s="26">
        <v>454.9</v>
      </c>
      <c r="E146" s="25">
        <v>173.8</v>
      </c>
      <c r="F146" s="25">
        <v>170.1</v>
      </c>
      <c r="G146" s="25">
        <v>177.4</v>
      </c>
      <c r="H146" s="24">
        <v>105.8</v>
      </c>
      <c r="I146" s="25">
        <v>102.9</v>
      </c>
      <c r="J146" s="26">
        <v>108.7</v>
      </c>
      <c r="K146" s="25">
        <v>61.6</v>
      </c>
      <c r="L146" s="25">
        <v>59.4</v>
      </c>
      <c r="M146" s="25">
        <v>63.8</v>
      </c>
      <c r="N146" s="24">
        <v>20.100000000000001</v>
      </c>
      <c r="O146" s="25">
        <v>18.8</v>
      </c>
      <c r="P146" s="26">
        <v>21.3</v>
      </c>
      <c r="Q146" s="25">
        <v>43.4</v>
      </c>
      <c r="R146" s="25">
        <v>41.5</v>
      </c>
      <c r="S146" s="25">
        <v>45.2</v>
      </c>
      <c r="T146" s="24">
        <v>25.5</v>
      </c>
      <c r="U146" s="25">
        <v>24</v>
      </c>
      <c r="V146" s="26">
        <v>26.9</v>
      </c>
      <c r="W146" s="24">
        <v>20.5</v>
      </c>
      <c r="X146" s="25">
        <v>19.2</v>
      </c>
      <c r="Y146" s="26">
        <v>21.7</v>
      </c>
      <c r="Z146" s="29">
        <v>19.100000000000001</v>
      </c>
      <c r="AA146" s="29">
        <v>17.899999999999999</v>
      </c>
      <c r="AB146" s="30">
        <v>20.3</v>
      </c>
      <c r="AC146" s="25">
        <v>12</v>
      </c>
      <c r="AD146" s="25">
        <v>11</v>
      </c>
      <c r="AE146" s="25">
        <v>12.9</v>
      </c>
      <c r="AF146" s="24">
        <v>19.899999999999999</v>
      </c>
      <c r="AG146" s="25">
        <v>18.7</v>
      </c>
      <c r="AH146" s="26">
        <v>21.1</v>
      </c>
      <c r="AI146" s="25">
        <v>14.8</v>
      </c>
      <c r="AJ146" s="25">
        <v>13.8</v>
      </c>
      <c r="AK146" s="25">
        <v>15.8</v>
      </c>
      <c r="AL146" s="24">
        <v>16.2</v>
      </c>
      <c r="AM146" s="25">
        <v>15.1</v>
      </c>
      <c r="AN146" s="26">
        <v>17.3</v>
      </c>
      <c r="AO146" s="24">
        <v>6.7</v>
      </c>
      <c r="AP146" s="27">
        <v>6</v>
      </c>
      <c r="AQ146" s="28">
        <v>7.4</v>
      </c>
      <c r="AR146" s="73">
        <v>2012</v>
      </c>
    </row>
    <row r="147" spans="1:44" x14ac:dyDescent="0.2">
      <c r="A147" s="50">
        <v>2013</v>
      </c>
      <c r="B147" s="24">
        <v>441.2</v>
      </c>
      <c r="C147" s="25">
        <v>435.4</v>
      </c>
      <c r="D147" s="26">
        <v>447</v>
      </c>
      <c r="E147" s="25">
        <v>171.3</v>
      </c>
      <c r="F147" s="25">
        <v>167.6</v>
      </c>
      <c r="G147" s="25">
        <v>174.9</v>
      </c>
      <c r="H147" s="24">
        <v>103.1</v>
      </c>
      <c r="I147" s="25">
        <v>100.2</v>
      </c>
      <c r="J147" s="26">
        <v>105.9</v>
      </c>
      <c r="K147" s="25">
        <v>58.1</v>
      </c>
      <c r="L147" s="25">
        <v>55.9</v>
      </c>
      <c r="M147" s="25">
        <v>60.2</v>
      </c>
      <c r="N147" s="24">
        <v>20.5</v>
      </c>
      <c r="O147" s="25">
        <v>19.2</v>
      </c>
      <c r="P147" s="26">
        <v>21.7</v>
      </c>
      <c r="Q147" s="25">
        <v>41.8</v>
      </c>
      <c r="R147" s="25">
        <v>40</v>
      </c>
      <c r="S147" s="25">
        <v>43.6</v>
      </c>
      <c r="T147" s="24">
        <v>23.9</v>
      </c>
      <c r="U147" s="25">
        <v>22.5</v>
      </c>
      <c r="V147" s="26">
        <v>25.3</v>
      </c>
      <c r="W147" s="24">
        <v>21</v>
      </c>
      <c r="X147" s="25">
        <v>19.8</v>
      </c>
      <c r="Y147" s="26">
        <v>22.3</v>
      </c>
      <c r="Z147" s="29">
        <v>19.600000000000001</v>
      </c>
      <c r="AA147" s="29">
        <v>18.399999999999999</v>
      </c>
      <c r="AB147" s="30">
        <v>20.9</v>
      </c>
      <c r="AC147" s="25">
        <v>12.6</v>
      </c>
      <c r="AD147" s="25">
        <v>11.7</v>
      </c>
      <c r="AE147" s="25">
        <v>13.6</v>
      </c>
      <c r="AF147" s="24">
        <v>20.6</v>
      </c>
      <c r="AG147" s="25">
        <v>19.3</v>
      </c>
      <c r="AH147" s="26">
        <v>21.8</v>
      </c>
      <c r="AI147" s="25">
        <v>14.7</v>
      </c>
      <c r="AJ147" s="25">
        <v>13.6</v>
      </c>
      <c r="AK147" s="25">
        <v>15.7</v>
      </c>
      <c r="AL147" s="24">
        <v>15.7</v>
      </c>
      <c r="AM147" s="25">
        <v>14.6</v>
      </c>
      <c r="AN147" s="26">
        <v>16.8</v>
      </c>
      <c r="AO147" s="24">
        <v>6.6</v>
      </c>
      <c r="AP147" s="27">
        <v>5.9</v>
      </c>
      <c r="AQ147" s="28">
        <v>7.3</v>
      </c>
      <c r="AR147" s="73">
        <v>2013</v>
      </c>
    </row>
    <row r="148" spans="1:44" x14ac:dyDescent="0.2">
      <c r="A148" s="50">
        <v>2014</v>
      </c>
      <c r="B148" s="24">
        <v>426.9</v>
      </c>
      <c r="C148" s="25">
        <v>421.3</v>
      </c>
      <c r="D148" s="26">
        <v>432.6</v>
      </c>
      <c r="E148" s="25">
        <v>166.8</v>
      </c>
      <c r="F148" s="25">
        <v>163.30000000000001</v>
      </c>
      <c r="G148" s="25">
        <v>170.4</v>
      </c>
      <c r="H148" s="24">
        <v>95.5</v>
      </c>
      <c r="I148" s="25">
        <v>92.8</v>
      </c>
      <c r="J148" s="26">
        <v>98.2</v>
      </c>
      <c r="K148" s="25">
        <v>53.7</v>
      </c>
      <c r="L148" s="25">
        <v>51.6</v>
      </c>
      <c r="M148" s="25">
        <v>55.7</v>
      </c>
      <c r="N148" s="24">
        <v>17.5</v>
      </c>
      <c r="O148" s="25">
        <v>16.3</v>
      </c>
      <c r="P148" s="26">
        <v>18.600000000000001</v>
      </c>
      <c r="Q148" s="25">
        <v>40.200000000000003</v>
      </c>
      <c r="R148" s="25">
        <v>38.4</v>
      </c>
      <c r="S148" s="25">
        <v>41.9</v>
      </c>
      <c r="T148" s="24">
        <v>23.1</v>
      </c>
      <c r="U148" s="25">
        <v>21.7</v>
      </c>
      <c r="V148" s="26">
        <v>24.4</v>
      </c>
      <c r="W148" s="24">
        <v>21.6</v>
      </c>
      <c r="X148" s="25">
        <v>20.3</v>
      </c>
      <c r="Y148" s="26">
        <v>22.8</v>
      </c>
      <c r="Z148" s="29">
        <v>20</v>
      </c>
      <c r="AA148" s="29">
        <v>18.8</v>
      </c>
      <c r="AB148" s="30">
        <v>21.2</v>
      </c>
      <c r="AC148" s="25">
        <v>12</v>
      </c>
      <c r="AD148" s="25">
        <v>11.1</v>
      </c>
      <c r="AE148" s="25">
        <v>12.9</v>
      </c>
      <c r="AF148" s="24">
        <v>21</v>
      </c>
      <c r="AG148" s="25">
        <v>19.8</v>
      </c>
      <c r="AH148" s="26">
        <v>22.2</v>
      </c>
      <c r="AI148" s="25">
        <v>12.9</v>
      </c>
      <c r="AJ148" s="25">
        <v>11.9</v>
      </c>
      <c r="AK148" s="25">
        <v>13.9</v>
      </c>
      <c r="AL148" s="24">
        <v>13.7</v>
      </c>
      <c r="AM148" s="25">
        <v>12.7</v>
      </c>
      <c r="AN148" s="26">
        <v>14.7</v>
      </c>
      <c r="AO148" s="24">
        <v>5.8</v>
      </c>
      <c r="AP148" s="27">
        <v>5.0999999999999996</v>
      </c>
      <c r="AQ148" s="28">
        <v>6.5</v>
      </c>
      <c r="AR148" s="73">
        <v>2014</v>
      </c>
    </row>
    <row r="149" spans="1:44" x14ac:dyDescent="0.2">
      <c r="A149" s="50">
        <v>2015</v>
      </c>
      <c r="B149" s="24">
        <v>444.3</v>
      </c>
      <c r="C149" s="25">
        <v>438.6</v>
      </c>
      <c r="D149" s="26">
        <v>450</v>
      </c>
      <c r="E149" s="25">
        <v>168.1</v>
      </c>
      <c r="F149" s="25">
        <v>164.6</v>
      </c>
      <c r="G149" s="25">
        <v>171.7</v>
      </c>
      <c r="H149" s="24">
        <v>100</v>
      </c>
      <c r="I149" s="25">
        <v>97.3</v>
      </c>
      <c r="J149" s="26">
        <v>102.8</v>
      </c>
      <c r="K149" s="25">
        <v>55.3</v>
      </c>
      <c r="L149" s="25">
        <v>53.2</v>
      </c>
      <c r="M149" s="25">
        <v>57.3</v>
      </c>
      <c r="N149" s="24">
        <v>18.399999999999999</v>
      </c>
      <c r="O149" s="25">
        <v>17.2</v>
      </c>
      <c r="P149" s="26">
        <v>19.600000000000001</v>
      </c>
      <c r="Q149" s="25">
        <v>42.8</v>
      </c>
      <c r="R149" s="25">
        <v>41</v>
      </c>
      <c r="S149" s="25">
        <v>44.6</v>
      </c>
      <c r="T149" s="24">
        <v>24.8</v>
      </c>
      <c r="U149" s="25">
        <v>23.4</v>
      </c>
      <c r="V149" s="26">
        <v>26.2</v>
      </c>
      <c r="W149" s="24">
        <v>21.4</v>
      </c>
      <c r="X149" s="25">
        <v>20.2</v>
      </c>
      <c r="Y149" s="26">
        <v>22.7</v>
      </c>
      <c r="Z149" s="29">
        <v>20</v>
      </c>
      <c r="AA149" s="29">
        <v>18.8</v>
      </c>
      <c r="AB149" s="30">
        <v>21.2</v>
      </c>
      <c r="AC149" s="25">
        <v>12.8</v>
      </c>
      <c r="AD149" s="25">
        <v>11.9</v>
      </c>
      <c r="AE149" s="25">
        <v>13.8</v>
      </c>
      <c r="AF149" s="24">
        <v>23.1</v>
      </c>
      <c r="AG149" s="25">
        <v>21.8</v>
      </c>
      <c r="AH149" s="26">
        <v>24.4</v>
      </c>
      <c r="AI149" s="25">
        <v>12.8</v>
      </c>
      <c r="AJ149" s="25">
        <v>11.8</v>
      </c>
      <c r="AK149" s="25">
        <v>13.7</v>
      </c>
      <c r="AL149" s="24">
        <v>13.1</v>
      </c>
      <c r="AM149" s="25">
        <v>12.1</v>
      </c>
      <c r="AN149" s="26">
        <v>14.1</v>
      </c>
      <c r="AO149" s="24">
        <v>7.2</v>
      </c>
      <c r="AP149" s="27">
        <v>6.4</v>
      </c>
      <c r="AQ149" s="28">
        <v>7.9</v>
      </c>
      <c r="AR149" s="73">
        <v>2015</v>
      </c>
    </row>
    <row r="150" spans="1:44" x14ac:dyDescent="0.2">
      <c r="A150" s="50">
        <v>2016</v>
      </c>
      <c r="B150" s="24">
        <v>443.1</v>
      </c>
      <c r="C150" s="25">
        <v>437.5</v>
      </c>
      <c r="D150" s="26">
        <v>448.8</v>
      </c>
      <c r="E150" s="25">
        <v>160.9</v>
      </c>
      <c r="F150" s="25">
        <v>157.5</v>
      </c>
      <c r="G150" s="25">
        <v>164.3</v>
      </c>
      <c r="H150" s="24">
        <v>97.5</v>
      </c>
      <c r="I150" s="25">
        <v>94.8</v>
      </c>
      <c r="J150" s="26">
        <v>100.2</v>
      </c>
      <c r="K150" s="25">
        <v>53.6</v>
      </c>
      <c r="L150" s="25">
        <v>51.6</v>
      </c>
      <c r="M150" s="25">
        <v>55.5</v>
      </c>
      <c r="N150" s="24">
        <v>18.8</v>
      </c>
      <c r="O150" s="25">
        <v>17.600000000000001</v>
      </c>
      <c r="P150" s="26">
        <v>19.899999999999999</v>
      </c>
      <c r="Q150" s="25">
        <v>43.4</v>
      </c>
      <c r="R150" s="25">
        <v>41.6</v>
      </c>
      <c r="S150" s="25">
        <v>45.2</v>
      </c>
      <c r="T150" s="24">
        <v>24.3</v>
      </c>
      <c r="U150" s="25">
        <v>22.9</v>
      </c>
      <c r="V150" s="26">
        <v>25.6</v>
      </c>
      <c r="W150" s="24">
        <v>22.8</v>
      </c>
      <c r="X150" s="25">
        <v>21.6</v>
      </c>
      <c r="Y150" s="26">
        <v>24.1</v>
      </c>
      <c r="Z150" s="29">
        <v>21.2</v>
      </c>
      <c r="AA150" s="29">
        <v>20</v>
      </c>
      <c r="AB150" s="30">
        <v>22.4</v>
      </c>
      <c r="AC150" s="25">
        <v>14.1</v>
      </c>
      <c r="AD150" s="25">
        <v>13.1</v>
      </c>
      <c r="AE150" s="25">
        <v>15.1</v>
      </c>
      <c r="AF150" s="24">
        <v>27.9</v>
      </c>
      <c r="AG150" s="25">
        <v>26.5</v>
      </c>
      <c r="AH150" s="26">
        <v>29.4</v>
      </c>
      <c r="AI150" s="25">
        <v>13.6</v>
      </c>
      <c r="AJ150" s="25">
        <v>12.6</v>
      </c>
      <c r="AK150" s="25">
        <v>14.5</v>
      </c>
      <c r="AL150" s="24">
        <v>14.2</v>
      </c>
      <c r="AM150" s="25">
        <v>13.2</v>
      </c>
      <c r="AN150" s="26">
        <v>15.2</v>
      </c>
      <c r="AO150" s="24">
        <v>7.6</v>
      </c>
      <c r="AP150" s="27">
        <v>6.9</v>
      </c>
      <c r="AQ150" s="28">
        <v>8.4</v>
      </c>
      <c r="AR150" s="73">
        <v>2016</v>
      </c>
    </row>
    <row r="151" spans="1:44" x14ac:dyDescent="0.2">
      <c r="A151" s="50">
        <v>2017</v>
      </c>
      <c r="B151" s="24">
        <v>428.3</v>
      </c>
      <c r="C151" s="25">
        <v>422.8</v>
      </c>
      <c r="D151" s="26">
        <v>433.8</v>
      </c>
      <c r="E151" s="25">
        <v>155.5</v>
      </c>
      <c r="F151" s="25">
        <v>152.1</v>
      </c>
      <c r="G151" s="25">
        <v>158.80000000000001</v>
      </c>
      <c r="H151" s="24">
        <v>95.9</v>
      </c>
      <c r="I151" s="25">
        <v>93.3</v>
      </c>
      <c r="J151" s="26">
        <v>98.5</v>
      </c>
      <c r="K151" s="25">
        <v>53</v>
      </c>
      <c r="L151" s="25">
        <v>51.1</v>
      </c>
      <c r="M151" s="25">
        <v>55</v>
      </c>
      <c r="N151" s="24">
        <v>16.5</v>
      </c>
      <c r="O151" s="25">
        <v>15.4</v>
      </c>
      <c r="P151" s="26">
        <v>17.600000000000001</v>
      </c>
      <c r="Q151" s="25">
        <v>39.1</v>
      </c>
      <c r="R151" s="25">
        <v>37.4</v>
      </c>
      <c r="S151" s="25">
        <v>40.700000000000003</v>
      </c>
      <c r="T151" s="24">
        <v>24.3</v>
      </c>
      <c r="U151" s="25">
        <v>23</v>
      </c>
      <c r="V151" s="26">
        <v>25.7</v>
      </c>
      <c r="W151" s="24">
        <v>22.4</v>
      </c>
      <c r="X151" s="25">
        <v>21.1</v>
      </c>
      <c r="Y151" s="26">
        <v>23.7</v>
      </c>
      <c r="Z151" s="29">
        <v>20.9</v>
      </c>
      <c r="AA151" s="29">
        <v>19.7</v>
      </c>
      <c r="AB151" s="30">
        <v>22.2</v>
      </c>
      <c r="AC151" s="25">
        <v>12.9</v>
      </c>
      <c r="AD151" s="25">
        <v>11.9</v>
      </c>
      <c r="AE151" s="25">
        <v>13.8</v>
      </c>
      <c r="AF151" s="24">
        <v>29.1</v>
      </c>
      <c r="AG151" s="25">
        <v>27.6</v>
      </c>
      <c r="AH151" s="26">
        <v>30.6</v>
      </c>
      <c r="AI151" s="25">
        <v>12.8</v>
      </c>
      <c r="AJ151" s="25">
        <v>11.8</v>
      </c>
      <c r="AK151" s="25">
        <v>13.8</v>
      </c>
      <c r="AL151" s="24">
        <v>13.1</v>
      </c>
      <c r="AM151" s="25">
        <v>12.2</v>
      </c>
      <c r="AN151" s="26">
        <v>14.1</v>
      </c>
      <c r="AO151" s="24">
        <v>7.1</v>
      </c>
      <c r="AP151" s="27">
        <v>6.4</v>
      </c>
      <c r="AQ151" s="28">
        <v>7.8</v>
      </c>
      <c r="AR151" s="73">
        <v>2017</v>
      </c>
    </row>
    <row r="152" spans="1:44" x14ac:dyDescent="0.2">
      <c r="A152" s="50">
        <v>2018</v>
      </c>
      <c r="B152" s="31">
        <v>434.8</v>
      </c>
      <c r="C152" s="32">
        <v>429.3</v>
      </c>
      <c r="D152" s="33">
        <v>440.3</v>
      </c>
      <c r="E152" s="32">
        <v>157.19999999999999</v>
      </c>
      <c r="F152" s="32">
        <v>153.9</v>
      </c>
      <c r="G152" s="32">
        <v>160.5</v>
      </c>
      <c r="H152" s="31">
        <v>91.3</v>
      </c>
      <c r="I152" s="32">
        <v>88.7</v>
      </c>
      <c r="J152" s="33">
        <v>93.8</v>
      </c>
      <c r="K152" s="32">
        <v>50.5</v>
      </c>
      <c r="L152" s="32">
        <v>48.6</v>
      </c>
      <c r="M152" s="32">
        <v>52.3</v>
      </c>
      <c r="N152" s="31">
        <v>16.899999999999999</v>
      </c>
      <c r="O152" s="32">
        <v>15.8</v>
      </c>
      <c r="P152" s="33">
        <v>18</v>
      </c>
      <c r="Q152" s="32">
        <v>37.6</v>
      </c>
      <c r="R152" s="32">
        <v>36</v>
      </c>
      <c r="S152" s="32">
        <v>39.200000000000003</v>
      </c>
      <c r="T152" s="31">
        <v>23.4</v>
      </c>
      <c r="U152" s="32">
        <v>22.2</v>
      </c>
      <c r="V152" s="33">
        <v>24.7</v>
      </c>
      <c r="W152" s="31">
        <v>22.9</v>
      </c>
      <c r="X152" s="32">
        <v>21.6</v>
      </c>
      <c r="Y152" s="33">
        <v>24.2</v>
      </c>
      <c r="Z152" s="32">
        <v>21</v>
      </c>
      <c r="AA152" s="32">
        <v>19.8</v>
      </c>
      <c r="AB152" s="33">
        <v>22.2</v>
      </c>
      <c r="AC152" s="32">
        <v>12.1</v>
      </c>
      <c r="AD152" s="32">
        <v>11.1</v>
      </c>
      <c r="AE152" s="32">
        <v>13</v>
      </c>
      <c r="AF152" s="31">
        <v>32.700000000000003</v>
      </c>
      <c r="AG152" s="32">
        <v>31.1</v>
      </c>
      <c r="AH152" s="33">
        <v>34.200000000000003</v>
      </c>
      <c r="AI152" s="32">
        <v>14.8</v>
      </c>
      <c r="AJ152" s="32">
        <v>13.7</v>
      </c>
      <c r="AK152" s="32">
        <v>15.8</v>
      </c>
      <c r="AL152" s="34">
        <v>15.4</v>
      </c>
      <c r="AM152" s="35">
        <v>14.4</v>
      </c>
      <c r="AN152" s="36">
        <v>16.5</v>
      </c>
      <c r="AO152" s="34">
        <v>7.4</v>
      </c>
      <c r="AP152" s="27">
        <v>6.7</v>
      </c>
      <c r="AQ152" s="28">
        <v>8.1</v>
      </c>
      <c r="AR152" s="73">
        <v>2018</v>
      </c>
    </row>
    <row r="153" spans="1:44" s="52" customFormat="1" x14ac:dyDescent="0.2">
      <c r="A153" s="50"/>
      <c r="B153" s="31"/>
      <c r="C153" s="32"/>
      <c r="D153" s="33"/>
      <c r="E153" s="32"/>
      <c r="F153" s="32"/>
      <c r="G153" s="32"/>
      <c r="H153" s="31"/>
      <c r="I153" s="32"/>
      <c r="J153" s="33"/>
      <c r="K153" s="32"/>
      <c r="L153" s="32"/>
      <c r="M153" s="32"/>
      <c r="N153" s="31"/>
      <c r="O153" s="32"/>
      <c r="P153" s="33"/>
      <c r="Q153" s="32"/>
      <c r="R153" s="32"/>
      <c r="S153" s="32"/>
      <c r="T153" s="31"/>
      <c r="U153" s="32"/>
      <c r="V153" s="33"/>
      <c r="W153" s="31"/>
      <c r="X153" s="32"/>
      <c r="Y153" s="33"/>
      <c r="Z153" s="32"/>
      <c r="AA153" s="32"/>
      <c r="AB153" s="33"/>
      <c r="AC153" s="32"/>
      <c r="AD153" s="32"/>
      <c r="AE153" s="32"/>
      <c r="AF153" s="31"/>
      <c r="AG153" s="32"/>
      <c r="AH153" s="33"/>
      <c r="AI153" s="32"/>
      <c r="AJ153" s="32"/>
      <c r="AK153" s="32"/>
      <c r="AL153" s="34"/>
      <c r="AM153" s="35"/>
      <c r="AN153" s="36"/>
      <c r="AO153" s="34"/>
      <c r="AP153" s="27"/>
      <c r="AQ153" s="28"/>
      <c r="AR153" s="73"/>
    </row>
    <row r="154" spans="1:44" x14ac:dyDescent="0.2">
      <c r="A154" s="50" t="s">
        <v>13</v>
      </c>
      <c r="B154" s="82">
        <f>B152/B128-1</f>
        <v>-0.38062678062678057</v>
      </c>
      <c r="C154" s="83"/>
      <c r="D154" s="84"/>
      <c r="E154" s="82">
        <f t="shared" ref="E154" si="102">E152/E128-1</f>
        <v>-0.33333333333333337</v>
      </c>
      <c r="F154" s="83"/>
      <c r="G154" s="84"/>
      <c r="H154" s="82">
        <f t="shared" ref="H154" si="103">H152/H128-1</f>
        <v>-0.68177065179505059</v>
      </c>
      <c r="I154" s="83"/>
      <c r="J154" s="84"/>
      <c r="K154" s="82">
        <f t="shared" ref="K154" si="104">K152/K128-1</f>
        <v>-0.73587866108786604</v>
      </c>
      <c r="L154" s="83"/>
      <c r="M154" s="84"/>
      <c r="N154" s="82">
        <f t="shared" ref="N154" si="105">N152/N128-1</f>
        <v>-0.70557491289198615</v>
      </c>
      <c r="O154" s="83"/>
      <c r="P154" s="84"/>
      <c r="Q154" s="82">
        <f t="shared" ref="Q154" si="106">Q152/Q128-1</f>
        <v>-0.33333333333333326</v>
      </c>
      <c r="R154" s="83"/>
      <c r="S154" s="84"/>
      <c r="T154" s="82">
        <f t="shared" ref="T154" si="107">T152/T128-1</f>
        <v>-0.15523465703971118</v>
      </c>
      <c r="U154" s="83"/>
      <c r="V154" s="84"/>
      <c r="W154" s="82">
        <f t="shared" ref="W154" si="108">W152/W128-1</f>
        <v>0.34705882352941164</v>
      </c>
      <c r="X154" s="83"/>
      <c r="Y154" s="84"/>
      <c r="Z154" s="82">
        <f t="shared" ref="Z154" si="109">Z152/Z128-1</f>
        <v>0.59090909090909105</v>
      </c>
      <c r="AA154" s="83"/>
      <c r="AB154" s="84"/>
      <c r="AC154" s="82">
        <f t="shared" ref="AC154" si="110">AC152/AC128-1</f>
        <v>-0.32402234636871508</v>
      </c>
      <c r="AD154" s="83"/>
      <c r="AE154" s="84"/>
      <c r="AF154" s="82"/>
      <c r="AG154" s="83"/>
      <c r="AH154" s="84"/>
      <c r="AI154" s="82">
        <f t="shared" ref="AI154" si="111">AI152/AI128-1</f>
        <v>-0.11904761904761907</v>
      </c>
      <c r="AJ154" s="83"/>
      <c r="AK154" s="84"/>
      <c r="AL154" s="82"/>
      <c r="AM154" s="83"/>
      <c r="AN154" s="84"/>
      <c r="AO154" s="82"/>
      <c r="AP154" s="83"/>
      <c r="AQ154" s="84"/>
      <c r="AR154" s="73" t="s">
        <v>13</v>
      </c>
    </row>
    <row r="155" spans="1:44" x14ac:dyDescent="0.2">
      <c r="A155" s="50" t="s">
        <v>14</v>
      </c>
      <c r="B155" s="85">
        <f>B152/B142-1</f>
        <v>-0.14274447949526814</v>
      </c>
      <c r="C155" s="86"/>
      <c r="D155" s="87"/>
      <c r="E155" s="85">
        <f t="shared" ref="E155" si="112">E152/E142-1</f>
        <v>-0.14935064935064946</v>
      </c>
      <c r="F155" s="86"/>
      <c r="G155" s="87"/>
      <c r="H155" s="85">
        <f t="shared" ref="H155" si="113">H152/H142-1</f>
        <v>-0.31198191409193665</v>
      </c>
      <c r="I155" s="86"/>
      <c r="J155" s="87"/>
      <c r="K155" s="85">
        <f t="shared" ref="K155" si="114">K152/K142-1</f>
        <v>-0.36075949367088611</v>
      </c>
      <c r="L155" s="86"/>
      <c r="M155" s="87"/>
      <c r="N155" s="85">
        <f t="shared" ref="N155" si="115">N152/N142-1</f>
        <v>-0.39208633093525191</v>
      </c>
      <c r="O155" s="86"/>
      <c r="P155" s="87"/>
      <c r="Q155" s="85">
        <f t="shared" ref="Q155" si="116">Q152/Q142-1</f>
        <v>-0.18082788671023964</v>
      </c>
      <c r="R155" s="86"/>
      <c r="S155" s="87"/>
      <c r="T155" s="85">
        <f t="shared" ref="T155" si="117">T152/T142-1</f>
        <v>-2.904564315352709E-2</v>
      </c>
      <c r="U155" s="86"/>
      <c r="V155" s="87"/>
      <c r="W155" s="85">
        <f t="shared" ref="W155" si="118">W152/W142-1</f>
        <v>-0.21034482758620698</v>
      </c>
      <c r="X155" s="86"/>
      <c r="Y155" s="87"/>
      <c r="Z155" s="86">
        <f t="shared" ref="Z155" si="119">Z152/Z142-1</f>
        <v>-0.23913043478260876</v>
      </c>
      <c r="AA155" s="86"/>
      <c r="AB155" s="87"/>
      <c r="AC155" s="85">
        <f t="shared" ref="AC155" si="120">AC152/AC142-1</f>
        <v>-0.11029411764705888</v>
      </c>
      <c r="AD155" s="86"/>
      <c r="AE155" s="87"/>
      <c r="AF155" s="85"/>
      <c r="AG155" s="86"/>
      <c r="AH155" s="87"/>
      <c r="AI155" s="85">
        <f t="shared" ref="AI155" si="121">AI152/AI142-1</f>
        <v>-0.11904761904761907</v>
      </c>
      <c r="AJ155" s="86"/>
      <c r="AK155" s="87"/>
      <c r="AL155" s="85"/>
      <c r="AM155" s="86"/>
      <c r="AN155" s="87"/>
      <c r="AO155" s="85">
        <f t="shared" ref="AO155" si="122">AO152/AO142-1</f>
        <v>0.21311475409836089</v>
      </c>
      <c r="AP155" s="86"/>
      <c r="AQ155" s="87"/>
      <c r="AR155" s="73" t="s">
        <v>14</v>
      </c>
    </row>
    <row r="156" spans="1:44" x14ac:dyDescent="0.2">
      <c r="A156" s="50" t="s">
        <v>15</v>
      </c>
      <c r="B156" s="85">
        <f>B152/B151-1</f>
        <v>1.5176278309596114E-2</v>
      </c>
      <c r="C156" s="86"/>
      <c r="D156" s="87"/>
      <c r="E156" s="85">
        <f t="shared" ref="E156" si="123">E152/E151-1</f>
        <v>1.0932475884244397E-2</v>
      </c>
      <c r="F156" s="86"/>
      <c r="G156" s="87"/>
      <c r="H156" s="85">
        <f t="shared" ref="H156" si="124">H152/H151-1</f>
        <v>-4.79666319082378E-2</v>
      </c>
      <c r="I156" s="86"/>
      <c r="J156" s="87"/>
      <c r="K156" s="85">
        <f t="shared" ref="K156" si="125">K152/K151-1</f>
        <v>-4.7169811320754707E-2</v>
      </c>
      <c r="L156" s="86"/>
      <c r="M156" s="87"/>
      <c r="N156" s="85">
        <f t="shared" ref="N156" si="126">N152/N151-1</f>
        <v>2.4242424242424176E-2</v>
      </c>
      <c r="O156" s="86"/>
      <c r="P156" s="87"/>
      <c r="Q156" s="85">
        <f t="shared" ref="Q156" si="127">Q152/Q151-1</f>
        <v>-3.8363171355498715E-2</v>
      </c>
      <c r="R156" s="86"/>
      <c r="S156" s="87"/>
      <c r="T156" s="85">
        <f t="shared" ref="T156" si="128">T152/T151-1</f>
        <v>-3.703703703703709E-2</v>
      </c>
      <c r="U156" s="86"/>
      <c r="V156" s="87"/>
      <c r="W156" s="85">
        <f t="shared" ref="W156" si="129">W152/W151-1</f>
        <v>2.2321428571428603E-2</v>
      </c>
      <c r="X156" s="86"/>
      <c r="Y156" s="87"/>
      <c r="Z156" s="86">
        <f t="shared" ref="Z156" si="130">Z152/Z151-1</f>
        <v>4.784688995215447E-3</v>
      </c>
      <c r="AA156" s="86"/>
      <c r="AB156" s="87"/>
      <c r="AC156" s="85">
        <f t="shared" ref="AC156" si="131">AC152/AC151-1</f>
        <v>-6.2015503875968991E-2</v>
      </c>
      <c r="AD156" s="86"/>
      <c r="AE156" s="87"/>
      <c r="AF156" s="85">
        <f t="shared" ref="AF156" si="132">AF152/AF151-1</f>
        <v>0.12371134020618557</v>
      </c>
      <c r="AG156" s="86"/>
      <c r="AH156" s="87"/>
      <c r="AI156" s="85">
        <f t="shared" ref="AI156" si="133">AI152/AI151-1</f>
        <v>0.15625</v>
      </c>
      <c r="AJ156" s="86"/>
      <c r="AK156" s="87"/>
      <c r="AL156" s="85">
        <f t="shared" ref="AL156" si="134">AL152/AL151-1</f>
        <v>0.17557251908396942</v>
      </c>
      <c r="AM156" s="86"/>
      <c r="AN156" s="87"/>
      <c r="AO156" s="85">
        <f t="shared" ref="AO156" si="135">AO152/AO151-1</f>
        <v>4.2253521126760729E-2</v>
      </c>
      <c r="AP156" s="86"/>
      <c r="AQ156" s="87"/>
      <c r="AR156" s="73" t="s">
        <v>15</v>
      </c>
    </row>
    <row r="157" spans="1:44" x14ac:dyDescent="0.2">
      <c r="A157" s="21"/>
      <c r="B157" s="37"/>
      <c r="C157" s="38"/>
      <c r="D157" s="39"/>
      <c r="E157" s="38"/>
      <c r="F157" s="38"/>
      <c r="G157" s="38"/>
      <c r="H157" s="37"/>
      <c r="I157" s="38"/>
      <c r="J157" s="39"/>
      <c r="K157" s="38"/>
      <c r="L157" s="38"/>
      <c r="M157" s="38"/>
      <c r="N157" s="37"/>
      <c r="O157" s="38"/>
      <c r="P157" s="39"/>
      <c r="Q157" s="38"/>
      <c r="R157" s="38"/>
      <c r="S157" s="38"/>
      <c r="T157" s="37"/>
      <c r="U157" s="38"/>
      <c r="V157" s="39"/>
      <c r="W157" s="37"/>
      <c r="X157" s="38"/>
      <c r="Y157" s="39"/>
      <c r="Z157" s="38"/>
      <c r="AA157" s="38"/>
      <c r="AB157" s="39"/>
      <c r="AC157" s="38"/>
      <c r="AD157" s="38"/>
      <c r="AE157" s="38"/>
      <c r="AF157" s="37"/>
      <c r="AG157" s="38"/>
      <c r="AH157" s="39"/>
      <c r="AI157" s="38"/>
      <c r="AJ157" s="38"/>
      <c r="AK157" s="38"/>
      <c r="AL157" s="37"/>
      <c r="AM157" s="38"/>
      <c r="AN157" s="39"/>
      <c r="AO157" s="37"/>
      <c r="AP157" s="40"/>
      <c r="AQ157" s="41"/>
      <c r="AR157" s="74"/>
    </row>
    <row r="158" spans="1:44" ht="14.25" customHeight="1" x14ac:dyDescent="0.2"/>
    <row r="159" spans="1:44" ht="14.25" customHeight="1" x14ac:dyDescent="0.2">
      <c r="A159" s="114" t="s">
        <v>63</v>
      </c>
      <c r="B159" s="112"/>
      <c r="C159" s="112"/>
      <c r="D159" s="112"/>
      <c r="E159" s="112"/>
      <c r="F159" s="112"/>
      <c r="G159" s="112"/>
      <c r="H159" s="112"/>
      <c r="I159" s="112"/>
      <c r="J159" s="112"/>
      <c r="K159" s="112"/>
      <c r="L159" s="112"/>
      <c r="M159" s="112"/>
      <c r="N159" s="112"/>
      <c r="O159" s="112"/>
      <c r="P159" s="112"/>
      <c r="Q159" s="112"/>
      <c r="R159" s="112"/>
    </row>
    <row r="160" spans="1:44" ht="14.25" customHeight="1" x14ac:dyDescent="0.2">
      <c r="A160" s="115" t="s">
        <v>64</v>
      </c>
      <c r="B160" s="115"/>
      <c r="C160" s="115"/>
      <c r="D160" s="115"/>
      <c r="E160" s="115"/>
      <c r="F160" s="115"/>
      <c r="G160" s="115"/>
      <c r="H160" s="115"/>
      <c r="I160" s="115"/>
      <c r="J160" s="115"/>
      <c r="K160" s="115"/>
      <c r="L160" s="115"/>
      <c r="M160" s="115"/>
      <c r="N160" s="115"/>
      <c r="O160" s="115"/>
      <c r="P160" s="115"/>
      <c r="Q160" s="115"/>
      <c r="R160" s="115"/>
    </row>
    <row r="161" spans="1:18" ht="14.25" customHeight="1" x14ac:dyDescent="0.2">
      <c r="A161" s="115" t="s">
        <v>65</v>
      </c>
      <c r="B161" s="115"/>
      <c r="C161" s="115"/>
      <c r="D161" s="115"/>
      <c r="E161" s="115"/>
      <c r="F161" s="115"/>
      <c r="G161" s="115"/>
      <c r="H161" s="115"/>
      <c r="I161" s="115"/>
      <c r="J161" s="115"/>
      <c r="K161" s="115"/>
      <c r="L161" s="115"/>
      <c r="M161" s="115"/>
      <c r="N161" s="115"/>
      <c r="O161" s="115"/>
      <c r="P161" s="115"/>
      <c r="Q161" s="115"/>
      <c r="R161" s="115"/>
    </row>
    <row r="162" spans="1:18" ht="14.25" customHeight="1" x14ac:dyDescent="0.2">
      <c r="A162" s="115" t="s">
        <v>66</v>
      </c>
      <c r="B162" s="115"/>
      <c r="C162" s="115"/>
      <c r="D162" s="115"/>
      <c r="E162" s="115"/>
      <c r="F162" s="115"/>
      <c r="G162" s="115"/>
      <c r="H162" s="115"/>
      <c r="I162" s="115"/>
      <c r="J162" s="115"/>
      <c r="K162" s="115"/>
      <c r="L162" s="115"/>
      <c r="M162" s="115"/>
      <c r="N162" s="115"/>
      <c r="O162" s="115"/>
      <c r="P162" s="115"/>
      <c r="Q162" s="115"/>
      <c r="R162" s="115"/>
    </row>
    <row r="163" spans="1:18" ht="14.25" customHeight="1" x14ac:dyDescent="0.2">
      <c r="A163" s="113" t="s">
        <v>67</v>
      </c>
      <c r="B163" s="113"/>
      <c r="C163" s="113"/>
      <c r="D163" s="113"/>
      <c r="E163" s="113"/>
      <c r="F163" s="113"/>
      <c r="G163" s="113"/>
      <c r="H163" s="113"/>
      <c r="I163" s="113"/>
      <c r="J163" s="113"/>
      <c r="K163" s="113"/>
      <c r="L163" s="113"/>
      <c r="M163" s="113"/>
      <c r="N163" s="113"/>
      <c r="O163" s="113"/>
      <c r="P163" s="113"/>
      <c r="Q163" s="113"/>
      <c r="R163" s="113"/>
    </row>
    <row r="164" spans="1:18" ht="14.25" customHeight="1" x14ac:dyDescent="0.2">
      <c r="A164" s="113"/>
      <c r="B164" s="113"/>
      <c r="C164" s="113"/>
      <c r="D164" s="113"/>
      <c r="E164" s="113"/>
      <c r="F164" s="113"/>
      <c r="G164" s="113"/>
      <c r="H164" s="113"/>
      <c r="I164" s="113"/>
      <c r="J164" s="113"/>
      <c r="K164" s="113"/>
      <c r="L164" s="113"/>
      <c r="M164" s="113"/>
      <c r="N164" s="113"/>
      <c r="O164" s="113"/>
      <c r="P164" s="113"/>
      <c r="Q164" s="113"/>
      <c r="R164" s="113"/>
    </row>
    <row r="165" spans="1:18" ht="14.25" customHeight="1" x14ac:dyDescent="0.2">
      <c r="B165" s="112"/>
      <c r="C165" s="112"/>
      <c r="D165" s="112"/>
      <c r="E165" s="112"/>
      <c r="F165" s="112"/>
      <c r="G165" s="112"/>
      <c r="H165" s="112"/>
      <c r="I165" s="112"/>
      <c r="J165" s="112"/>
      <c r="K165" s="112"/>
      <c r="L165" s="112"/>
      <c r="M165" s="112"/>
      <c r="N165" s="112"/>
      <c r="O165" s="112"/>
      <c r="P165" s="112"/>
      <c r="Q165" s="112"/>
      <c r="R165" s="112"/>
    </row>
    <row r="166" spans="1:18" ht="14.25" customHeight="1" x14ac:dyDescent="0.2">
      <c r="A166" s="112" t="s">
        <v>68</v>
      </c>
    </row>
    <row r="167" spans="1:18" ht="14.25" customHeight="1" x14ac:dyDescent="0.2"/>
  </sheetData>
  <mergeCells count="410">
    <mergeCell ref="A162:R162"/>
    <mergeCell ref="AK126:AK127"/>
    <mergeCell ref="AL126:AL127"/>
    <mergeCell ref="AM126:AM127"/>
    <mergeCell ref="AN126:AN127"/>
    <mergeCell ref="AO126:AO127"/>
    <mergeCell ref="AP126:AP127"/>
    <mergeCell ref="AQ126:AQ127"/>
    <mergeCell ref="A160:R160"/>
    <mergeCell ref="A161:R161"/>
    <mergeCell ref="AB126:AB127"/>
    <mergeCell ref="AC126:AC127"/>
    <mergeCell ref="AD126:AD127"/>
    <mergeCell ref="AE126:AE127"/>
    <mergeCell ref="AF126:AF127"/>
    <mergeCell ref="AG126:AG127"/>
    <mergeCell ref="AH126:AH127"/>
    <mergeCell ref="AI126:AI127"/>
    <mergeCell ref="AJ126:AJ127"/>
    <mergeCell ref="S126:S127"/>
    <mergeCell ref="T126:T127"/>
    <mergeCell ref="U126:U127"/>
    <mergeCell ref="V126:V127"/>
    <mergeCell ref="W126:W127"/>
    <mergeCell ref="X126:X127"/>
    <mergeCell ref="Y126:Y127"/>
    <mergeCell ref="Z126:Z127"/>
    <mergeCell ref="AA126:AA127"/>
    <mergeCell ref="J126:J127"/>
    <mergeCell ref="K126:K127"/>
    <mergeCell ref="L126:L127"/>
    <mergeCell ref="M126:M127"/>
    <mergeCell ref="N126:N127"/>
    <mergeCell ref="O126:O127"/>
    <mergeCell ref="P126:P127"/>
    <mergeCell ref="Q126:Q127"/>
    <mergeCell ref="R126:R127"/>
    <mergeCell ref="A126:A127"/>
    <mergeCell ref="B126:B127"/>
    <mergeCell ref="C126:C127"/>
    <mergeCell ref="D126:D127"/>
    <mergeCell ref="E126:E127"/>
    <mergeCell ref="F126:F127"/>
    <mergeCell ref="G126:G127"/>
    <mergeCell ref="H126:H127"/>
    <mergeCell ref="I126:I127"/>
    <mergeCell ref="AN87:AN88"/>
    <mergeCell ref="AO87:AO88"/>
    <mergeCell ref="AP87:AP88"/>
    <mergeCell ref="AQ87:AQ88"/>
    <mergeCell ref="B123:D125"/>
    <mergeCell ref="E123:G125"/>
    <mergeCell ref="H123:J125"/>
    <mergeCell ref="K123:M125"/>
    <mergeCell ref="N123:P125"/>
    <mergeCell ref="Q123:S125"/>
    <mergeCell ref="T123:V125"/>
    <mergeCell ref="W123:Y125"/>
    <mergeCell ref="Z123:AB125"/>
    <mergeCell ref="AC123:AE125"/>
    <mergeCell ref="AF123:AH125"/>
    <mergeCell ref="AI123:AK125"/>
    <mergeCell ref="AL123:AN125"/>
    <mergeCell ref="AO123:AQ125"/>
    <mergeCell ref="AE87:AE88"/>
    <mergeCell ref="AF87:AF88"/>
    <mergeCell ref="AG87:AG88"/>
    <mergeCell ref="AH87:AH88"/>
    <mergeCell ref="AI87:AI88"/>
    <mergeCell ref="AJ87:AJ88"/>
    <mergeCell ref="AK87:AK88"/>
    <mergeCell ref="AL87:AL88"/>
    <mergeCell ref="AM87:AM88"/>
    <mergeCell ref="A87:A88"/>
    <mergeCell ref="B87:B88"/>
    <mergeCell ref="C87:C88"/>
    <mergeCell ref="D87:D88"/>
    <mergeCell ref="E87:E88"/>
    <mergeCell ref="F87:F88"/>
    <mergeCell ref="G87:G88"/>
    <mergeCell ref="H87:H88"/>
    <mergeCell ref="I87:I88"/>
    <mergeCell ref="AP48:AP49"/>
    <mergeCell ref="AQ48:AQ49"/>
    <mergeCell ref="B84:D86"/>
    <mergeCell ref="E84:G86"/>
    <mergeCell ref="H84:J86"/>
    <mergeCell ref="K84:M86"/>
    <mergeCell ref="N84:P86"/>
    <mergeCell ref="Q84:S86"/>
    <mergeCell ref="T84:V86"/>
    <mergeCell ref="W84:Y86"/>
    <mergeCell ref="Z84:AB86"/>
    <mergeCell ref="AC84:AE86"/>
    <mergeCell ref="AF84:AH86"/>
    <mergeCell ref="AI84:AK86"/>
    <mergeCell ref="AL84:AN86"/>
    <mergeCell ref="AO84:AQ86"/>
    <mergeCell ref="AG48:AG49"/>
    <mergeCell ref="AH48:AH49"/>
    <mergeCell ref="AI48:AI49"/>
    <mergeCell ref="AJ48:AJ49"/>
    <mergeCell ref="AK48:AK49"/>
    <mergeCell ref="AL48:AL49"/>
    <mergeCell ref="AM48:AM49"/>
    <mergeCell ref="AN48:AN49"/>
    <mergeCell ref="AO48:AO49"/>
    <mergeCell ref="X48:X49"/>
    <mergeCell ref="Y48:Y49"/>
    <mergeCell ref="Z48:Z49"/>
    <mergeCell ref="AA48:AA49"/>
    <mergeCell ref="AB48:AB49"/>
    <mergeCell ref="AC48:AC49"/>
    <mergeCell ref="AD48:AD49"/>
    <mergeCell ref="AE48:AE49"/>
    <mergeCell ref="AF48:AF49"/>
    <mergeCell ref="M48:M49"/>
    <mergeCell ref="N48:N49"/>
    <mergeCell ref="O48:O49"/>
    <mergeCell ref="P48:P49"/>
    <mergeCell ref="Q48:Q49"/>
    <mergeCell ref="R48:R49"/>
    <mergeCell ref="S48:S49"/>
    <mergeCell ref="T48:T49"/>
    <mergeCell ref="U48:U49"/>
    <mergeCell ref="A48:A49"/>
    <mergeCell ref="B48:B49"/>
    <mergeCell ref="C48:C49"/>
    <mergeCell ref="D48:D49"/>
    <mergeCell ref="E48:E49"/>
    <mergeCell ref="F48:F49"/>
    <mergeCell ref="G48:G49"/>
    <mergeCell ref="H48:H49"/>
    <mergeCell ref="I48:I49"/>
    <mergeCell ref="B44:V44"/>
    <mergeCell ref="W44:AQ44"/>
    <mergeCell ref="B45:D47"/>
    <mergeCell ref="E45:G47"/>
    <mergeCell ref="H45:J47"/>
    <mergeCell ref="K45:M47"/>
    <mergeCell ref="N45:P47"/>
    <mergeCell ref="Q45:S47"/>
    <mergeCell ref="T45:V47"/>
    <mergeCell ref="W45:Y47"/>
    <mergeCell ref="Z45:AB47"/>
    <mergeCell ref="AC45:AE47"/>
    <mergeCell ref="AF45:AH47"/>
    <mergeCell ref="AI45:AK47"/>
    <mergeCell ref="AL45:AN47"/>
    <mergeCell ref="AO45:AQ47"/>
    <mergeCell ref="J48:J49"/>
    <mergeCell ref="K48:K49"/>
    <mergeCell ref="L48:L49"/>
    <mergeCell ref="B5:V5"/>
    <mergeCell ref="W5:AQ5"/>
    <mergeCell ref="B6:D8"/>
    <mergeCell ref="E6:G8"/>
    <mergeCell ref="H6:J8"/>
    <mergeCell ref="K6:M8"/>
    <mergeCell ref="N6:P8"/>
    <mergeCell ref="Q6:S8"/>
    <mergeCell ref="T6:V8"/>
    <mergeCell ref="W6:Y8"/>
    <mergeCell ref="Z6:AB8"/>
    <mergeCell ref="AC6:AE8"/>
    <mergeCell ref="AF6:AH8"/>
    <mergeCell ref="AI6:AK8"/>
    <mergeCell ref="AL6:AN8"/>
    <mergeCell ref="AO6:AQ8"/>
    <mergeCell ref="B9:B10"/>
    <mergeCell ref="AB9:AB10"/>
    <mergeCell ref="AC9:AC10"/>
    <mergeCell ref="AD9:AD10"/>
    <mergeCell ref="AE9:AE10"/>
    <mergeCell ref="AF9:AF10"/>
    <mergeCell ref="AG9:AG10"/>
    <mergeCell ref="AH9:AH10"/>
    <mergeCell ref="AI9:AI10"/>
    <mergeCell ref="AJ9:AJ10"/>
    <mergeCell ref="S9:S10"/>
    <mergeCell ref="T9:T10"/>
    <mergeCell ref="U9:U10"/>
    <mergeCell ref="V9:V10"/>
    <mergeCell ref="W9:W10"/>
    <mergeCell ref="X9:X10"/>
    <mergeCell ref="Y9:Y10"/>
    <mergeCell ref="Z9:Z10"/>
    <mergeCell ref="AA9:AA10"/>
    <mergeCell ref="J9:J10"/>
    <mergeCell ref="K9:K10"/>
    <mergeCell ref="L9:L10"/>
    <mergeCell ref="M9:M10"/>
    <mergeCell ref="N9:N10"/>
    <mergeCell ref="O9:O10"/>
    <mergeCell ref="P9:P10"/>
    <mergeCell ref="Q9:Q10"/>
    <mergeCell ref="R9:R10"/>
    <mergeCell ref="A9:A10"/>
    <mergeCell ref="C9:C10"/>
    <mergeCell ref="D9:D10"/>
    <mergeCell ref="E9:E10"/>
    <mergeCell ref="F9:F10"/>
    <mergeCell ref="G9:G10"/>
    <mergeCell ref="H9:H10"/>
    <mergeCell ref="I9:I10"/>
    <mergeCell ref="A1:M1"/>
    <mergeCell ref="A3:L3"/>
    <mergeCell ref="AK9:AK10"/>
    <mergeCell ref="AL9:AL10"/>
    <mergeCell ref="AM9:AM10"/>
    <mergeCell ref="AN9:AN10"/>
    <mergeCell ref="AO9:AO10"/>
    <mergeCell ref="AP9:AP10"/>
    <mergeCell ref="A163:R164"/>
    <mergeCell ref="B83:V83"/>
    <mergeCell ref="W83:AQ83"/>
    <mergeCell ref="B122:V122"/>
    <mergeCell ref="W122:AQ122"/>
    <mergeCell ref="AF117:AH117"/>
    <mergeCell ref="AI117:AK117"/>
    <mergeCell ref="AL76:AN76"/>
    <mergeCell ref="AO76:AQ76"/>
    <mergeCell ref="AL77:AN77"/>
    <mergeCell ref="AO77:AQ77"/>
    <mergeCell ref="AL78:AN78"/>
    <mergeCell ref="AO78:AQ78"/>
    <mergeCell ref="AL115:AN115"/>
    <mergeCell ref="AO115:AQ115"/>
    <mergeCell ref="AL116:AN116"/>
    <mergeCell ref="AO116:AQ116"/>
    <mergeCell ref="AO154:AQ154"/>
    <mergeCell ref="AL155:AN155"/>
    <mergeCell ref="AO155:AQ155"/>
    <mergeCell ref="E154:G154"/>
    <mergeCell ref="H154:J154"/>
    <mergeCell ref="K154:M154"/>
    <mergeCell ref="N154:P154"/>
    <mergeCell ref="AL117:AN117"/>
    <mergeCell ref="AO117:AQ117"/>
    <mergeCell ref="AL154:AN154"/>
    <mergeCell ref="AF154:AH154"/>
    <mergeCell ref="AI154:AK154"/>
    <mergeCell ref="Q117:S117"/>
    <mergeCell ref="T117:V117"/>
    <mergeCell ref="W117:Y117"/>
    <mergeCell ref="Z117:AB117"/>
    <mergeCell ref="AC117:AE117"/>
    <mergeCell ref="T116:V116"/>
    <mergeCell ref="W116:Y116"/>
    <mergeCell ref="Z116:AB116"/>
    <mergeCell ref="AL156:AN156"/>
    <mergeCell ref="AO156:AQ156"/>
    <mergeCell ref="AF156:AH156"/>
    <mergeCell ref="AI156:AK156"/>
    <mergeCell ref="AC155:AE155"/>
    <mergeCell ref="AF155:AH155"/>
    <mergeCell ref="AI155:AK155"/>
    <mergeCell ref="Q154:S154"/>
    <mergeCell ref="T154:V154"/>
    <mergeCell ref="W154:Y154"/>
    <mergeCell ref="Z154:AB154"/>
    <mergeCell ref="AC154:AE154"/>
    <mergeCell ref="B154:D154"/>
    <mergeCell ref="Q156:S156"/>
    <mergeCell ref="T156:V156"/>
    <mergeCell ref="W156:Y156"/>
    <mergeCell ref="Z156:AB156"/>
    <mergeCell ref="AC156:AE156"/>
    <mergeCell ref="B156:D156"/>
    <mergeCell ref="E156:G156"/>
    <mergeCell ref="H156:J156"/>
    <mergeCell ref="K156:M156"/>
    <mergeCell ref="N156:P156"/>
    <mergeCell ref="B155:D155"/>
    <mergeCell ref="E155:G155"/>
    <mergeCell ref="H155:J155"/>
    <mergeCell ref="K155:M155"/>
    <mergeCell ref="N155:P155"/>
    <mergeCell ref="Q155:S155"/>
    <mergeCell ref="T155:V155"/>
    <mergeCell ref="W155:Y155"/>
    <mergeCell ref="Z155:AB155"/>
    <mergeCell ref="B117:D117"/>
    <mergeCell ref="E117:G117"/>
    <mergeCell ref="H117:J117"/>
    <mergeCell ref="K117:M117"/>
    <mergeCell ref="N117:P117"/>
    <mergeCell ref="AC116:AE116"/>
    <mergeCell ref="AF116:AH116"/>
    <mergeCell ref="AI116:AK116"/>
    <mergeCell ref="Q115:S115"/>
    <mergeCell ref="T115:V115"/>
    <mergeCell ref="W115:Y115"/>
    <mergeCell ref="Z115:AB115"/>
    <mergeCell ref="AC115:AE115"/>
    <mergeCell ref="B115:D115"/>
    <mergeCell ref="E115:G115"/>
    <mergeCell ref="H115:J115"/>
    <mergeCell ref="K115:M115"/>
    <mergeCell ref="N115:P115"/>
    <mergeCell ref="B116:D116"/>
    <mergeCell ref="E116:G116"/>
    <mergeCell ref="H116:J116"/>
    <mergeCell ref="K116:M116"/>
    <mergeCell ref="N116:P116"/>
    <mergeCell ref="Q116:S116"/>
    <mergeCell ref="Q78:S78"/>
    <mergeCell ref="T78:V78"/>
    <mergeCell ref="W78:Y78"/>
    <mergeCell ref="Z78:AB78"/>
    <mergeCell ref="AF115:AH115"/>
    <mergeCell ref="AI115:AK115"/>
    <mergeCell ref="AC78:AE78"/>
    <mergeCell ref="Q87:Q88"/>
    <mergeCell ref="R87:R88"/>
    <mergeCell ref="S87:S88"/>
    <mergeCell ref="T87:T88"/>
    <mergeCell ref="U87:U88"/>
    <mergeCell ref="V87:V88"/>
    <mergeCell ref="W87:W88"/>
    <mergeCell ref="X87:X88"/>
    <mergeCell ref="Y87:Y88"/>
    <mergeCell ref="Z87:Z88"/>
    <mergeCell ref="AA87:AA88"/>
    <mergeCell ref="AB87:AB88"/>
    <mergeCell ref="AC87:AC88"/>
    <mergeCell ref="AD87:AD88"/>
    <mergeCell ref="J87:J88"/>
    <mergeCell ref="K87:K88"/>
    <mergeCell ref="L87:L88"/>
    <mergeCell ref="M87:M88"/>
    <mergeCell ref="N87:N88"/>
    <mergeCell ref="O87:O88"/>
    <mergeCell ref="P87:P88"/>
    <mergeCell ref="B78:D78"/>
    <mergeCell ref="E78:G78"/>
    <mergeCell ref="H78:J78"/>
    <mergeCell ref="K78:M78"/>
    <mergeCell ref="N78:P78"/>
    <mergeCell ref="AF76:AH76"/>
    <mergeCell ref="AI76:AK76"/>
    <mergeCell ref="B77:D77"/>
    <mergeCell ref="E77:G77"/>
    <mergeCell ref="H77:J77"/>
    <mergeCell ref="K77:M77"/>
    <mergeCell ref="N77:P77"/>
    <mergeCell ref="Q77:S77"/>
    <mergeCell ref="T77:V77"/>
    <mergeCell ref="W77:Y77"/>
    <mergeCell ref="Z77:AB77"/>
    <mergeCell ref="AC77:AE77"/>
    <mergeCell ref="AF77:AH77"/>
    <mergeCell ref="AI77:AK77"/>
    <mergeCell ref="Q76:S76"/>
    <mergeCell ref="AC76:AE76"/>
    <mergeCell ref="AF78:AH78"/>
    <mergeCell ref="AI78:AK78"/>
    <mergeCell ref="B76:D76"/>
    <mergeCell ref="E76:G76"/>
    <mergeCell ref="H76:J76"/>
    <mergeCell ref="K76:M76"/>
    <mergeCell ref="N76:P76"/>
    <mergeCell ref="T76:V76"/>
    <mergeCell ref="W76:Y76"/>
    <mergeCell ref="Z76:AB76"/>
    <mergeCell ref="AL37:AN37"/>
    <mergeCell ref="AL38:AN38"/>
    <mergeCell ref="AL39:AN39"/>
    <mergeCell ref="AC37:AE37"/>
    <mergeCell ref="AC38:AE38"/>
    <mergeCell ref="AC39:AE39"/>
    <mergeCell ref="T37:V37"/>
    <mergeCell ref="T38:V38"/>
    <mergeCell ref="T39:V39"/>
    <mergeCell ref="W37:Y37"/>
    <mergeCell ref="W38:Y38"/>
    <mergeCell ref="W39:Y39"/>
    <mergeCell ref="V48:V49"/>
    <mergeCell ref="W48:W49"/>
    <mergeCell ref="AO37:AQ37"/>
    <mergeCell ref="AO38:AQ38"/>
    <mergeCell ref="AO39:AQ39"/>
    <mergeCell ref="AF37:AH37"/>
    <mergeCell ref="AF38:AH38"/>
    <mergeCell ref="AF39:AH39"/>
    <mergeCell ref="AI37:AK37"/>
    <mergeCell ref="AI38:AK38"/>
    <mergeCell ref="AI39:AK39"/>
    <mergeCell ref="B37:D37"/>
    <mergeCell ref="B38:D38"/>
    <mergeCell ref="B39:D39"/>
    <mergeCell ref="E37:G37"/>
    <mergeCell ref="E38:G38"/>
    <mergeCell ref="E39:G39"/>
    <mergeCell ref="N37:P37"/>
    <mergeCell ref="N38:P38"/>
    <mergeCell ref="N39:P39"/>
    <mergeCell ref="Q37:S37"/>
    <mergeCell ref="Q38:S38"/>
    <mergeCell ref="Q39:S39"/>
    <mergeCell ref="H37:J37"/>
    <mergeCell ref="H38:J38"/>
    <mergeCell ref="H39:J39"/>
    <mergeCell ref="K37:M37"/>
    <mergeCell ref="K38:M38"/>
    <mergeCell ref="K39:M39"/>
    <mergeCell ref="Z37:AB37"/>
    <mergeCell ref="Z38:AB38"/>
    <mergeCell ref="Z39:AB39"/>
    <mergeCell ref="AQ9:AQ10"/>
  </mergeCells>
  <pageMargins left="0.70866141732283472" right="0.70866141732283472" top="0.74803149606299213" bottom="0.74803149606299213" header="0.31496062992125984" footer="0.31496062992125984"/>
  <pageSetup paperSize="9" scale="60" fitToWidth="2" fitToHeight="0" orientation="landscape" r:id="rId1"/>
  <rowBreaks count="3" manualBreakCount="3">
    <brk id="41" max="16383" man="1"/>
    <brk id="80" max="16383" man="1"/>
    <brk id="1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8"/>
  <sheetViews>
    <sheetView topLeftCell="A73" workbookViewId="0">
      <selection activeCell="I90" sqref="I90"/>
    </sheetView>
  </sheetViews>
  <sheetFormatPr defaultRowHeight="15" x14ac:dyDescent="0.25"/>
  <sheetData>
    <row r="1" spans="1:54" x14ac:dyDescent="0.25">
      <c r="A1" s="11" t="s">
        <v>16</v>
      </c>
      <c r="B1" s="91" t="s">
        <v>43</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row>
    <row r="2" spans="1:54" x14ac:dyDescent="0.25">
      <c r="A2" s="11" t="s">
        <v>17</v>
      </c>
      <c r="B2" t="s">
        <v>2</v>
      </c>
      <c r="C2" t="s">
        <v>48</v>
      </c>
      <c r="D2" t="s">
        <v>51</v>
      </c>
      <c r="E2" t="s">
        <v>53</v>
      </c>
      <c r="F2" t="s">
        <v>49</v>
      </c>
      <c r="G2" t="s">
        <v>52</v>
      </c>
      <c r="H2" t="s">
        <v>50</v>
      </c>
      <c r="I2" t="s">
        <v>46</v>
      </c>
      <c r="J2" t="s">
        <v>47</v>
      </c>
      <c r="K2" t="s">
        <v>44</v>
      </c>
      <c r="L2" t="s">
        <v>45</v>
      </c>
      <c r="M2" t="s">
        <v>55</v>
      </c>
      <c r="N2" t="s">
        <v>54</v>
      </c>
      <c r="O2" t="s">
        <v>70</v>
      </c>
      <c r="P2" t="s">
        <v>2</v>
      </c>
      <c r="Q2" t="s">
        <v>48</v>
      </c>
      <c r="R2" t="s">
        <v>51</v>
      </c>
      <c r="S2" t="s">
        <v>53</v>
      </c>
      <c r="T2" t="s">
        <v>49</v>
      </c>
      <c r="U2" t="s">
        <v>52</v>
      </c>
      <c r="V2" t="s">
        <v>50</v>
      </c>
      <c r="W2" t="s">
        <v>46</v>
      </c>
      <c r="X2" t="s">
        <v>47</v>
      </c>
      <c r="Y2" t="s">
        <v>44</v>
      </c>
      <c r="Z2" t="s">
        <v>45</v>
      </c>
      <c r="AA2" t="s">
        <v>55</v>
      </c>
      <c r="AB2" t="s">
        <v>54</v>
      </c>
      <c r="AC2" t="s">
        <v>70</v>
      </c>
      <c r="AD2" t="s">
        <v>2</v>
      </c>
      <c r="AE2" t="s">
        <v>48</v>
      </c>
      <c r="AF2" t="s">
        <v>51</v>
      </c>
      <c r="AG2" t="s">
        <v>53</v>
      </c>
      <c r="AH2" t="s">
        <v>49</v>
      </c>
      <c r="AI2" t="s">
        <v>52</v>
      </c>
      <c r="AJ2" t="s">
        <v>50</v>
      </c>
      <c r="AK2" t="s">
        <v>46</v>
      </c>
      <c r="AL2" t="s">
        <v>47</v>
      </c>
      <c r="AM2" t="s">
        <v>44</v>
      </c>
      <c r="AN2" t="s">
        <v>45</v>
      </c>
      <c r="AO2" t="s">
        <v>55</v>
      </c>
      <c r="AP2" t="s">
        <v>54</v>
      </c>
      <c r="AQ2" t="s">
        <v>70</v>
      </c>
      <c r="BB2" t="s">
        <v>2</v>
      </c>
    </row>
    <row r="3" spans="1:54" x14ac:dyDescent="0.25">
      <c r="A3" s="11"/>
      <c r="B3" s="8" t="s">
        <v>9</v>
      </c>
      <c r="C3" s="9" t="s">
        <v>9</v>
      </c>
      <c r="D3" s="9" t="s">
        <v>9</v>
      </c>
      <c r="E3" s="9" t="s">
        <v>9</v>
      </c>
      <c r="F3" s="9" t="s">
        <v>9</v>
      </c>
      <c r="G3" s="9" t="s">
        <v>9</v>
      </c>
      <c r="H3" s="9" t="s">
        <v>9</v>
      </c>
      <c r="I3" s="9" t="s">
        <v>9</v>
      </c>
      <c r="J3" s="9" t="s">
        <v>9</v>
      </c>
      <c r="K3" s="9" t="s">
        <v>9</v>
      </c>
      <c r="L3" s="9" t="s">
        <v>9</v>
      </c>
      <c r="M3" s="9" t="s">
        <v>9</v>
      </c>
      <c r="N3" s="9" t="s">
        <v>9</v>
      </c>
      <c r="O3" s="10" t="s">
        <v>9</v>
      </c>
      <c r="P3" s="8" t="s">
        <v>10</v>
      </c>
      <c r="Q3" s="9" t="s">
        <v>10</v>
      </c>
      <c r="R3" s="9" t="s">
        <v>10</v>
      </c>
      <c r="S3" s="9" t="s">
        <v>10</v>
      </c>
      <c r="T3" s="9" t="s">
        <v>10</v>
      </c>
      <c r="U3" s="9" t="s">
        <v>10</v>
      </c>
      <c r="V3" s="9" t="s">
        <v>10</v>
      </c>
      <c r="W3" s="9" t="s">
        <v>10</v>
      </c>
      <c r="X3" s="9" t="s">
        <v>10</v>
      </c>
      <c r="Y3" s="9" t="s">
        <v>10</v>
      </c>
      <c r="Z3" s="9" t="s">
        <v>10</v>
      </c>
      <c r="AA3" s="9" t="s">
        <v>10</v>
      </c>
      <c r="AB3" s="9" t="s">
        <v>10</v>
      </c>
      <c r="AC3" s="10" t="s">
        <v>10</v>
      </c>
      <c r="AD3" s="8" t="s">
        <v>11</v>
      </c>
      <c r="AE3" s="9" t="s">
        <v>11</v>
      </c>
      <c r="AF3" s="9" t="s">
        <v>11</v>
      </c>
      <c r="AG3" s="9" t="s">
        <v>11</v>
      </c>
      <c r="AH3" s="9" t="s">
        <v>11</v>
      </c>
      <c r="AI3" s="9" t="s">
        <v>11</v>
      </c>
      <c r="AJ3" s="9" t="s">
        <v>11</v>
      </c>
      <c r="AK3" s="9" t="s">
        <v>11</v>
      </c>
      <c r="AL3" s="9" t="s">
        <v>11</v>
      </c>
      <c r="AM3" s="9" t="s">
        <v>11</v>
      </c>
      <c r="AN3" s="9" t="s">
        <v>11</v>
      </c>
      <c r="AO3" s="9" t="s">
        <v>11</v>
      </c>
      <c r="AP3" s="10" t="s">
        <v>11</v>
      </c>
      <c r="AQ3" t="s">
        <v>11</v>
      </c>
      <c r="BB3" t="s">
        <v>48</v>
      </c>
    </row>
    <row r="4" spans="1:54" x14ac:dyDescent="0.25">
      <c r="A4" s="11" t="s">
        <v>18</v>
      </c>
      <c r="B4" s="15">
        <v>686.4</v>
      </c>
      <c r="C4" s="12">
        <v>231.4</v>
      </c>
      <c r="D4" s="14">
        <v>278.10000000000002</v>
      </c>
      <c r="E4" s="14">
        <v>183.9</v>
      </c>
      <c r="F4" s="14">
        <v>56.7</v>
      </c>
      <c r="G4" s="14">
        <v>55.3</v>
      </c>
      <c r="H4" s="14">
        <v>27.2</v>
      </c>
      <c r="I4" s="14">
        <v>16.7</v>
      </c>
      <c r="J4" s="14">
        <v>12.9</v>
      </c>
      <c r="K4" s="14">
        <v>17.600000000000001</v>
      </c>
      <c r="L4" s="14" t="s">
        <v>12</v>
      </c>
      <c r="M4" s="14">
        <v>16.600000000000001</v>
      </c>
      <c r="N4" s="12" t="s">
        <v>12</v>
      </c>
      <c r="O4" s="16">
        <v>1.6</v>
      </c>
      <c r="P4" s="15">
        <v>678.7</v>
      </c>
      <c r="Q4" s="12">
        <v>226.9</v>
      </c>
      <c r="R4" s="14">
        <v>273.2</v>
      </c>
      <c r="S4" s="14">
        <v>179.8</v>
      </c>
      <c r="T4" s="14">
        <v>54.5</v>
      </c>
      <c r="U4" s="14">
        <v>53.1</v>
      </c>
      <c r="V4" s="14">
        <v>25.7</v>
      </c>
      <c r="W4" s="14">
        <v>15.5</v>
      </c>
      <c r="X4" s="14">
        <v>11.9</v>
      </c>
      <c r="Y4" s="14">
        <v>16.399999999999999</v>
      </c>
      <c r="Z4" s="14" t="s">
        <v>12</v>
      </c>
      <c r="AA4" s="14">
        <v>15.5</v>
      </c>
      <c r="AB4" s="12" t="s">
        <v>12</v>
      </c>
      <c r="AC4" s="16">
        <v>1.2</v>
      </c>
      <c r="AD4" s="15">
        <v>694</v>
      </c>
      <c r="AE4" s="12">
        <v>235.9</v>
      </c>
      <c r="AF4" s="14">
        <v>283</v>
      </c>
      <c r="AG4" s="14">
        <v>187.9</v>
      </c>
      <c r="AH4" s="14">
        <v>58.9</v>
      </c>
      <c r="AI4" s="14">
        <v>57.5</v>
      </c>
      <c r="AJ4" s="14">
        <v>28.8</v>
      </c>
      <c r="AK4" s="14">
        <v>17.899999999999999</v>
      </c>
      <c r="AL4" s="14">
        <v>14</v>
      </c>
      <c r="AM4" s="14">
        <v>18.8</v>
      </c>
      <c r="AN4" s="14" t="s">
        <v>12</v>
      </c>
      <c r="AO4" s="14">
        <v>17.8</v>
      </c>
      <c r="AP4" s="13" t="s">
        <v>12</v>
      </c>
      <c r="AQ4" s="20">
        <v>2</v>
      </c>
      <c r="BB4" t="s">
        <v>51</v>
      </c>
    </row>
    <row r="5" spans="1:54" x14ac:dyDescent="0.25">
      <c r="A5" s="11" t="s">
        <v>19</v>
      </c>
      <c r="B5" s="15">
        <v>682.2</v>
      </c>
      <c r="C5" s="12">
        <v>228.6</v>
      </c>
      <c r="D5" s="14">
        <v>267.5</v>
      </c>
      <c r="E5" s="14">
        <v>176</v>
      </c>
      <c r="F5" s="14">
        <v>54.1</v>
      </c>
      <c r="G5" s="14">
        <v>60.1</v>
      </c>
      <c r="H5" s="14">
        <v>30</v>
      </c>
      <c r="I5" s="14">
        <v>18.7</v>
      </c>
      <c r="J5" s="14">
        <v>14.6</v>
      </c>
      <c r="K5" s="14">
        <v>17.100000000000001</v>
      </c>
      <c r="L5" s="14" t="s">
        <v>12</v>
      </c>
      <c r="M5" s="14">
        <v>16.7</v>
      </c>
      <c r="N5" s="12" t="s">
        <v>12</v>
      </c>
      <c r="O5" s="16">
        <v>2.1</v>
      </c>
      <c r="P5" s="15">
        <v>674.6</v>
      </c>
      <c r="Q5" s="12">
        <v>224.2</v>
      </c>
      <c r="R5" s="14">
        <v>262.7</v>
      </c>
      <c r="S5" s="14">
        <v>172</v>
      </c>
      <c r="T5" s="14">
        <v>51.9</v>
      </c>
      <c r="U5" s="14">
        <v>57.8</v>
      </c>
      <c r="V5" s="14">
        <v>28.4</v>
      </c>
      <c r="W5" s="14">
        <v>17.5</v>
      </c>
      <c r="X5" s="14">
        <v>13.5</v>
      </c>
      <c r="Y5" s="14">
        <v>15.9</v>
      </c>
      <c r="Z5" s="14" t="s">
        <v>12</v>
      </c>
      <c r="AA5" s="14">
        <v>15.6</v>
      </c>
      <c r="AB5" s="12" t="s">
        <v>12</v>
      </c>
      <c r="AC5" s="16">
        <v>1.6</v>
      </c>
      <c r="AD5" s="15">
        <v>689.8</v>
      </c>
      <c r="AE5" s="12">
        <v>233.1</v>
      </c>
      <c r="AF5" s="14">
        <v>272.39999999999998</v>
      </c>
      <c r="AG5" s="14">
        <v>179.9</v>
      </c>
      <c r="AH5" s="14">
        <v>56.3</v>
      </c>
      <c r="AI5" s="14">
        <v>62.4</v>
      </c>
      <c r="AJ5" s="14">
        <v>31.7</v>
      </c>
      <c r="AK5" s="14">
        <v>20</v>
      </c>
      <c r="AL5" s="14">
        <v>15.8</v>
      </c>
      <c r="AM5" s="14">
        <v>18.2</v>
      </c>
      <c r="AN5" s="14" t="s">
        <v>12</v>
      </c>
      <c r="AO5" s="14">
        <v>17.8</v>
      </c>
      <c r="AP5" s="13" t="s">
        <v>12</v>
      </c>
      <c r="AQ5" s="20">
        <v>2.5</v>
      </c>
      <c r="BB5" t="s">
        <v>53</v>
      </c>
    </row>
    <row r="6" spans="1:54" x14ac:dyDescent="0.25">
      <c r="A6" s="11" t="s">
        <v>20</v>
      </c>
      <c r="B6" s="15">
        <v>677.4</v>
      </c>
      <c r="C6" s="12">
        <v>225</v>
      </c>
      <c r="D6" s="14">
        <v>256.7</v>
      </c>
      <c r="E6" s="14">
        <v>166.7</v>
      </c>
      <c r="F6" s="14">
        <v>46.9</v>
      </c>
      <c r="G6" s="14">
        <v>61</v>
      </c>
      <c r="H6" s="14">
        <v>29.1</v>
      </c>
      <c r="I6" s="14">
        <v>22.4</v>
      </c>
      <c r="J6" s="14">
        <v>18.100000000000001</v>
      </c>
      <c r="K6" s="14">
        <v>16.7</v>
      </c>
      <c r="L6" s="14" t="s">
        <v>12</v>
      </c>
      <c r="M6" s="14">
        <v>16.600000000000001</v>
      </c>
      <c r="N6" s="12" t="s">
        <v>12</v>
      </c>
      <c r="O6" s="16">
        <v>2</v>
      </c>
      <c r="P6" s="15">
        <v>669.8</v>
      </c>
      <c r="Q6" s="12">
        <v>220.5</v>
      </c>
      <c r="R6" s="14">
        <v>251.9</v>
      </c>
      <c r="S6" s="14">
        <v>162.80000000000001</v>
      </c>
      <c r="T6" s="14">
        <v>44.9</v>
      </c>
      <c r="U6" s="14">
        <v>58.7</v>
      </c>
      <c r="V6" s="14">
        <v>27.5</v>
      </c>
      <c r="W6" s="14">
        <v>21</v>
      </c>
      <c r="X6" s="14">
        <v>16.8</v>
      </c>
      <c r="Y6" s="14">
        <v>15.6</v>
      </c>
      <c r="Z6" s="14" t="s">
        <v>12</v>
      </c>
      <c r="AA6" s="14">
        <v>15.5</v>
      </c>
      <c r="AB6" s="12" t="s">
        <v>12</v>
      </c>
      <c r="AC6" s="16">
        <v>1.5</v>
      </c>
      <c r="AD6" s="15">
        <v>685</v>
      </c>
      <c r="AE6" s="12">
        <v>229.4</v>
      </c>
      <c r="AF6" s="14">
        <v>261.39999999999998</v>
      </c>
      <c r="AG6" s="14">
        <v>170.5</v>
      </c>
      <c r="AH6" s="14">
        <v>49</v>
      </c>
      <c r="AI6" s="14">
        <v>63.4</v>
      </c>
      <c r="AJ6" s="14">
        <v>30.7</v>
      </c>
      <c r="AK6" s="14">
        <v>23.7</v>
      </c>
      <c r="AL6" s="14">
        <v>19.3</v>
      </c>
      <c r="AM6" s="14">
        <v>17.899999999999999</v>
      </c>
      <c r="AN6" s="14" t="s">
        <v>12</v>
      </c>
      <c r="AO6" s="14">
        <v>17.7</v>
      </c>
      <c r="AP6" s="13" t="s">
        <v>12</v>
      </c>
      <c r="AQ6" s="20">
        <v>2.4</v>
      </c>
      <c r="BB6" t="s">
        <v>49</v>
      </c>
    </row>
    <row r="7" spans="1:54" x14ac:dyDescent="0.25">
      <c r="A7" s="11" t="s">
        <v>21</v>
      </c>
      <c r="B7" s="15">
        <v>651.9</v>
      </c>
      <c r="C7" s="12">
        <v>216.4</v>
      </c>
      <c r="D7" s="14">
        <v>245.9</v>
      </c>
      <c r="E7" s="14">
        <v>157.19999999999999</v>
      </c>
      <c r="F7" s="14">
        <v>46.5</v>
      </c>
      <c r="G7" s="14">
        <v>59.6</v>
      </c>
      <c r="H7" s="14">
        <v>29.4</v>
      </c>
      <c r="I7" s="14">
        <v>23.8</v>
      </c>
      <c r="J7" s="14">
        <v>19.7</v>
      </c>
      <c r="K7" s="14">
        <v>15.6</v>
      </c>
      <c r="L7" s="14" t="s">
        <v>12</v>
      </c>
      <c r="M7" s="14">
        <v>17.5</v>
      </c>
      <c r="N7" s="12" t="s">
        <v>12</v>
      </c>
      <c r="O7" s="16">
        <v>2.2000000000000002</v>
      </c>
      <c r="P7" s="15">
        <v>644.4</v>
      </c>
      <c r="Q7" s="12">
        <v>212.1</v>
      </c>
      <c r="R7" s="14">
        <v>241.2</v>
      </c>
      <c r="S7" s="14">
        <v>153.5</v>
      </c>
      <c r="T7" s="14">
        <v>44.5</v>
      </c>
      <c r="U7" s="14">
        <v>57.3</v>
      </c>
      <c r="V7" s="14">
        <v>27.8</v>
      </c>
      <c r="W7" s="14">
        <v>22.3</v>
      </c>
      <c r="X7" s="14">
        <v>18.399999999999999</v>
      </c>
      <c r="Y7" s="14">
        <v>14.5</v>
      </c>
      <c r="Z7" s="14" t="s">
        <v>12</v>
      </c>
      <c r="AA7" s="14">
        <v>16.3</v>
      </c>
      <c r="AB7" s="12" t="s">
        <v>12</v>
      </c>
      <c r="AC7" s="16">
        <v>1.8</v>
      </c>
      <c r="AD7" s="15">
        <v>659.4</v>
      </c>
      <c r="AE7" s="12">
        <v>220.8</v>
      </c>
      <c r="AF7" s="14">
        <v>250.6</v>
      </c>
      <c r="AG7" s="14">
        <v>161</v>
      </c>
      <c r="AH7" s="14">
        <v>48.6</v>
      </c>
      <c r="AI7" s="14">
        <v>61.9</v>
      </c>
      <c r="AJ7" s="14">
        <v>31</v>
      </c>
      <c r="AK7" s="14">
        <v>25.2</v>
      </c>
      <c r="AL7" s="14">
        <v>21</v>
      </c>
      <c r="AM7" s="14">
        <v>16.7</v>
      </c>
      <c r="AN7" s="14" t="s">
        <v>12</v>
      </c>
      <c r="AO7" s="14">
        <v>18.600000000000001</v>
      </c>
      <c r="AP7" s="13" t="s">
        <v>12</v>
      </c>
      <c r="AQ7" s="20">
        <v>2.7</v>
      </c>
      <c r="BB7" t="s">
        <v>52</v>
      </c>
    </row>
    <row r="8" spans="1:54" x14ac:dyDescent="0.25">
      <c r="A8" s="11" t="s">
        <v>22</v>
      </c>
      <c r="B8" s="15">
        <v>643.29999999999995</v>
      </c>
      <c r="C8" s="12">
        <v>213.4</v>
      </c>
      <c r="D8" s="14">
        <v>235.2</v>
      </c>
      <c r="E8" s="14">
        <v>150.5</v>
      </c>
      <c r="F8" s="14">
        <v>44.4</v>
      </c>
      <c r="G8" s="14">
        <v>60.2</v>
      </c>
      <c r="H8" s="14">
        <v>30.1</v>
      </c>
      <c r="I8" s="14">
        <v>25.3</v>
      </c>
      <c r="J8" s="14">
        <v>20.8</v>
      </c>
      <c r="K8" s="14">
        <v>16.100000000000001</v>
      </c>
      <c r="L8" s="14" t="s">
        <v>12</v>
      </c>
      <c r="M8" s="14">
        <v>17.7</v>
      </c>
      <c r="N8" s="12" t="s">
        <v>12</v>
      </c>
      <c r="O8" s="16">
        <v>2.1</v>
      </c>
      <c r="P8" s="15">
        <v>635.79999999999995</v>
      </c>
      <c r="Q8" s="12">
        <v>209.1</v>
      </c>
      <c r="R8" s="14">
        <v>230.6</v>
      </c>
      <c r="S8" s="14">
        <v>146.80000000000001</v>
      </c>
      <c r="T8" s="14">
        <v>42.4</v>
      </c>
      <c r="U8" s="14">
        <v>57.9</v>
      </c>
      <c r="V8" s="14">
        <v>28.5</v>
      </c>
      <c r="W8" s="14">
        <v>23.8</v>
      </c>
      <c r="X8" s="14">
        <v>19.5</v>
      </c>
      <c r="Y8" s="14">
        <v>15</v>
      </c>
      <c r="Z8" s="14" t="s">
        <v>12</v>
      </c>
      <c r="AA8" s="14">
        <v>16.600000000000001</v>
      </c>
      <c r="AB8" s="12" t="s">
        <v>12</v>
      </c>
      <c r="AC8" s="16">
        <v>1.7</v>
      </c>
      <c r="AD8" s="15">
        <v>650.70000000000005</v>
      </c>
      <c r="AE8" s="12">
        <v>217.8</v>
      </c>
      <c r="AF8" s="14">
        <v>239.7</v>
      </c>
      <c r="AG8" s="14">
        <v>154.1</v>
      </c>
      <c r="AH8" s="14">
        <v>46.4</v>
      </c>
      <c r="AI8" s="14">
        <v>62.5</v>
      </c>
      <c r="AJ8" s="14">
        <v>31.8</v>
      </c>
      <c r="AK8" s="14">
        <v>26.8</v>
      </c>
      <c r="AL8" s="14">
        <v>22.1</v>
      </c>
      <c r="AM8" s="14">
        <v>17.2</v>
      </c>
      <c r="AN8" s="14" t="s">
        <v>12</v>
      </c>
      <c r="AO8" s="14">
        <v>18.899999999999999</v>
      </c>
      <c r="AP8" s="13" t="s">
        <v>12</v>
      </c>
      <c r="AQ8" s="20">
        <v>2.6</v>
      </c>
      <c r="BB8" t="s">
        <v>50</v>
      </c>
    </row>
    <row r="9" spans="1:54" x14ac:dyDescent="0.25">
      <c r="A9" s="11" t="s">
        <v>23</v>
      </c>
      <c r="B9" s="15">
        <v>632.5</v>
      </c>
      <c r="C9" s="12">
        <v>209.8</v>
      </c>
      <c r="D9" s="14">
        <v>222.1</v>
      </c>
      <c r="E9" s="14">
        <v>142.5</v>
      </c>
      <c r="F9" s="14">
        <v>41.6</v>
      </c>
      <c r="G9" s="14">
        <v>63.6</v>
      </c>
      <c r="H9" s="14">
        <v>31.9</v>
      </c>
      <c r="I9" s="14">
        <v>27.5</v>
      </c>
      <c r="J9" s="14">
        <v>22.9</v>
      </c>
      <c r="K9" s="14">
        <v>15.6</v>
      </c>
      <c r="L9" s="14" t="s">
        <v>12</v>
      </c>
      <c r="M9" s="14">
        <v>17.5</v>
      </c>
      <c r="N9" s="12" t="s">
        <v>12</v>
      </c>
      <c r="O9" s="16">
        <v>2.1</v>
      </c>
      <c r="P9" s="15">
        <v>625.1</v>
      </c>
      <c r="Q9" s="12">
        <v>205.5</v>
      </c>
      <c r="R9" s="14">
        <v>217.7</v>
      </c>
      <c r="S9" s="14">
        <v>138.9</v>
      </c>
      <c r="T9" s="14">
        <v>39.700000000000003</v>
      </c>
      <c r="U9" s="14">
        <v>61.2</v>
      </c>
      <c r="V9" s="14">
        <v>30.2</v>
      </c>
      <c r="W9" s="14">
        <v>26</v>
      </c>
      <c r="X9" s="14">
        <v>21.5</v>
      </c>
      <c r="Y9" s="14">
        <v>14.4</v>
      </c>
      <c r="Z9" s="14" t="s">
        <v>12</v>
      </c>
      <c r="AA9" s="14">
        <v>16.3</v>
      </c>
      <c r="AB9" s="12" t="s">
        <v>12</v>
      </c>
      <c r="AC9" s="16">
        <v>1.7</v>
      </c>
      <c r="AD9" s="15">
        <v>639.79999999999995</v>
      </c>
      <c r="AE9" s="12">
        <v>214.1</v>
      </c>
      <c r="AF9" s="14">
        <v>226.6</v>
      </c>
      <c r="AG9" s="14">
        <v>146.1</v>
      </c>
      <c r="AH9" s="14">
        <v>43.6</v>
      </c>
      <c r="AI9" s="14">
        <v>66</v>
      </c>
      <c r="AJ9" s="14">
        <v>33.6</v>
      </c>
      <c r="AK9" s="14">
        <v>29</v>
      </c>
      <c r="AL9" s="14">
        <v>24.3</v>
      </c>
      <c r="AM9" s="14">
        <v>16.7</v>
      </c>
      <c r="AN9" s="14" t="s">
        <v>12</v>
      </c>
      <c r="AO9" s="14">
        <v>18.600000000000001</v>
      </c>
      <c r="AP9" s="13" t="s">
        <v>12</v>
      </c>
      <c r="AQ9" s="20">
        <v>2.6</v>
      </c>
      <c r="BB9" t="s">
        <v>46</v>
      </c>
    </row>
    <row r="10" spans="1:54" x14ac:dyDescent="0.25">
      <c r="A10" s="11" t="s">
        <v>24</v>
      </c>
      <c r="B10" s="15">
        <v>607.29999999999995</v>
      </c>
      <c r="C10" s="12">
        <v>206</v>
      </c>
      <c r="D10" s="14">
        <v>207.3</v>
      </c>
      <c r="E10" s="14">
        <v>129</v>
      </c>
      <c r="F10" s="14">
        <v>41.7</v>
      </c>
      <c r="G10" s="14">
        <v>54.4</v>
      </c>
      <c r="H10" s="14">
        <v>31.2</v>
      </c>
      <c r="I10" s="14">
        <v>28.4</v>
      </c>
      <c r="J10" s="14">
        <v>25.6</v>
      </c>
      <c r="K10" s="14">
        <v>15.2</v>
      </c>
      <c r="L10" s="14" t="s">
        <v>12</v>
      </c>
      <c r="M10" s="14">
        <v>17.600000000000001</v>
      </c>
      <c r="N10" s="12" t="s">
        <v>12</v>
      </c>
      <c r="O10" s="16">
        <v>4.3</v>
      </c>
      <c r="P10" s="15">
        <v>600.1</v>
      </c>
      <c r="Q10" s="12">
        <v>201.8</v>
      </c>
      <c r="R10" s="14">
        <v>203</v>
      </c>
      <c r="S10" s="14">
        <v>125.6</v>
      </c>
      <c r="T10" s="14">
        <v>39.799999999999997</v>
      </c>
      <c r="U10" s="14">
        <v>52.2</v>
      </c>
      <c r="V10" s="14">
        <v>29.5</v>
      </c>
      <c r="W10" s="14">
        <v>26.9</v>
      </c>
      <c r="X10" s="14">
        <v>24.2</v>
      </c>
      <c r="Y10" s="14">
        <v>14.1</v>
      </c>
      <c r="Z10" s="14" t="s">
        <v>12</v>
      </c>
      <c r="AA10" s="14">
        <v>16.5</v>
      </c>
      <c r="AB10" s="12" t="s">
        <v>12</v>
      </c>
      <c r="AC10" s="16">
        <v>3.7</v>
      </c>
      <c r="AD10" s="15">
        <v>614.5</v>
      </c>
      <c r="AE10" s="12">
        <v>210.3</v>
      </c>
      <c r="AF10" s="14">
        <v>211.5</v>
      </c>
      <c r="AG10" s="14">
        <v>132.30000000000001</v>
      </c>
      <c r="AH10" s="14">
        <v>43.6</v>
      </c>
      <c r="AI10" s="14">
        <v>56.6</v>
      </c>
      <c r="AJ10" s="14">
        <v>32.799999999999997</v>
      </c>
      <c r="AK10" s="14">
        <v>30</v>
      </c>
      <c r="AL10" s="14">
        <v>27.1</v>
      </c>
      <c r="AM10" s="14">
        <v>16.3</v>
      </c>
      <c r="AN10" s="14" t="s">
        <v>12</v>
      </c>
      <c r="AO10" s="14">
        <v>18.8</v>
      </c>
      <c r="AP10" s="13" t="s">
        <v>12</v>
      </c>
      <c r="AQ10" s="20">
        <v>5</v>
      </c>
      <c r="BB10" t="s">
        <v>47</v>
      </c>
    </row>
    <row r="11" spans="1:54" x14ac:dyDescent="0.25">
      <c r="A11" s="11" t="s">
        <v>25</v>
      </c>
      <c r="B11" s="15">
        <v>593.1</v>
      </c>
      <c r="C11" s="12">
        <v>207.3</v>
      </c>
      <c r="D11" s="14">
        <v>191.4</v>
      </c>
      <c r="E11" s="14">
        <v>118.5</v>
      </c>
      <c r="F11" s="14">
        <v>38.9</v>
      </c>
      <c r="G11" s="14">
        <v>47.6</v>
      </c>
      <c r="H11" s="14">
        <v>28.5</v>
      </c>
      <c r="I11" s="14">
        <v>30.6</v>
      </c>
      <c r="J11" s="14">
        <v>27.5</v>
      </c>
      <c r="K11" s="14">
        <v>16.8</v>
      </c>
      <c r="L11" s="14" t="s">
        <v>12</v>
      </c>
      <c r="M11" s="14">
        <v>18</v>
      </c>
      <c r="N11" s="12" t="s">
        <v>12</v>
      </c>
      <c r="O11" s="16">
        <v>4.2</v>
      </c>
      <c r="P11" s="15">
        <v>586</v>
      </c>
      <c r="Q11" s="12">
        <v>203.1</v>
      </c>
      <c r="R11" s="14">
        <v>187.3</v>
      </c>
      <c r="S11" s="14">
        <v>115.3</v>
      </c>
      <c r="T11" s="14">
        <v>37</v>
      </c>
      <c r="U11" s="14">
        <v>45.5</v>
      </c>
      <c r="V11" s="14">
        <v>26.9</v>
      </c>
      <c r="W11" s="14">
        <v>29</v>
      </c>
      <c r="X11" s="14">
        <v>26</v>
      </c>
      <c r="Y11" s="14">
        <v>15.7</v>
      </c>
      <c r="Z11" s="14" t="s">
        <v>12</v>
      </c>
      <c r="AA11" s="14">
        <v>16.899999999999999</v>
      </c>
      <c r="AB11" s="12" t="s">
        <v>12</v>
      </c>
      <c r="AC11" s="16">
        <v>3.6</v>
      </c>
      <c r="AD11" s="15">
        <v>600.20000000000005</v>
      </c>
      <c r="AE11" s="12">
        <v>211.6</v>
      </c>
      <c r="AF11" s="14">
        <v>195.5</v>
      </c>
      <c r="AG11" s="14">
        <v>121.8</v>
      </c>
      <c r="AH11" s="14">
        <v>40.700000000000003</v>
      </c>
      <c r="AI11" s="14">
        <v>49.6</v>
      </c>
      <c r="AJ11" s="14">
        <v>30.1</v>
      </c>
      <c r="AK11" s="14">
        <v>32.1</v>
      </c>
      <c r="AL11" s="14">
        <v>29</v>
      </c>
      <c r="AM11" s="14">
        <v>18</v>
      </c>
      <c r="AN11" s="14" t="s">
        <v>12</v>
      </c>
      <c r="AO11" s="14">
        <v>19.2</v>
      </c>
      <c r="AP11" s="13" t="s">
        <v>12</v>
      </c>
      <c r="AQ11" s="20">
        <v>4.8</v>
      </c>
      <c r="BB11" t="s">
        <v>45</v>
      </c>
    </row>
    <row r="12" spans="1:54" x14ac:dyDescent="0.25">
      <c r="A12" s="11" t="s">
        <v>26</v>
      </c>
      <c r="B12" s="15">
        <v>588.9</v>
      </c>
      <c r="C12" s="12">
        <v>204.4</v>
      </c>
      <c r="D12" s="14">
        <v>184.3</v>
      </c>
      <c r="E12" s="14">
        <v>112.9</v>
      </c>
      <c r="F12" s="14">
        <v>37.200000000000003</v>
      </c>
      <c r="G12" s="14">
        <v>50.5</v>
      </c>
      <c r="H12" s="14">
        <v>28.2</v>
      </c>
      <c r="I12" s="14">
        <v>32.299999999999997</v>
      </c>
      <c r="J12" s="14">
        <v>29.5</v>
      </c>
      <c r="K12" s="14">
        <v>14.6</v>
      </c>
      <c r="L12" s="14" t="s">
        <v>12</v>
      </c>
      <c r="M12" s="14">
        <v>18.399999999999999</v>
      </c>
      <c r="N12" s="12" t="s">
        <v>12</v>
      </c>
      <c r="O12" s="16">
        <v>4.5</v>
      </c>
      <c r="P12" s="15">
        <v>581.9</v>
      </c>
      <c r="Q12" s="12">
        <v>200.2</v>
      </c>
      <c r="R12" s="14">
        <v>180.3</v>
      </c>
      <c r="S12" s="14">
        <v>109.8</v>
      </c>
      <c r="T12" s="14">
        <v>35.4</v>
      </c>
      <c r="U12" s="14">
        <v>48.4</v>
      </c>
      <c r="V12" s="14">
        <v>26.7</v>
      </c>
      <c r="W12" s="14">
        <v>30.7</v>
      </c>
      <c r="X12" s="14">
        <v>28</v>
      </c>
      <c r="Y12" s="14">
        <v>13.6</v>
      </c>
      <c r="Z12" s="14" t="s">
        <v>12</v>
      </c>
      <c r="AA12" s="14">
        <v>17.2</v>
      </c>
      <c r="AB12" s="12" t="s">
        <v>12</v>
      </c>
      <c r="AC12" s="16">
        <v>3.8</v>
      </c>
      <c r="AD12" s="15">
        <v>596</v>
      </c>
      <c r="AE12" s="12">
        <v>208.6</v>
      </c>
      <c r="AF12" s="14">
        <v>188.3</v>
      </c>
      <c r="AG12" s="14">
        <v>116.1</v>
      </c>
      <c r="AH12" s="14">
        <v>39</v>
      </c>
      <c r="AI12" s="14">
        <v>52.7</v>
      </c>
      <c r="AJ12" s="14">
        <v>29.8</v>
      </c>
      <c r="AK12" s="14">
        <v>33.9</v>
      </c>
      <c r="AL12" s="14">
        <v>31.1</v>
      </c>
      <c r="AM12" s="14">
        <v>15.7</v>
      </c>
      <c r="AN12" s="14" t="s">
        <v>12</v>
      </c>
      <c r="AO12" s="14">
        <v>19.600000000000001</v>
      </c>
      <c r="AP12" s="13" t="s">
        <v>12</v>
      </c>
      <c r="AQ12" s="20">
        <v>5.0999999999999996</v>
      </c>
      <c r="BB12" t="s">
        <v>44</v>
      </c>
    </row>
    <row r="13" spans="1:54" x14ac:dyDescent="0.25">
      <c r="A13" s="11" t="s">
        <v>27</v>
      </c>
      <c r="B13" s="15">
        <v>573.4</v>
      </c>
      <c r="C13" s="12">
        <v>198.3</v>
      </c>
      <c r="D13" s="14">
        <v>176.1</v>
      </c>
      <c r="E13" s="14">
        <v>109.2</v>
      </c>
      <c r="F13" s="14">
        <v>35.6</v>
      </c>
      <c r="G13" s="14">
        <v>51.9</v>
      </c>
      <c r="H13" s="14">
        <v>29.5</v>
      </c>
      <c r="I13" s="14">
        <v>32.299999999999997</v>
      </c>
      <c r="J13" s="14">
        <v>29.3</v>
      </c>
      <c r="K13" s="14">
        <v>14.7</v>
      </c>
      <c r="L13" s="14" t="s">
        <v>12</v>
      </c>
      <c r="M13" s="14">
        <v>16</v>
      </c>
      <c r="N13" s="12" t="s">
        <v>12</v>
      </c>
      <c r="O13" s="16">
        <v>4.5</v>
      </c>
      <c r="P13" s="15">
        <v>566.5</v>
      </c>
      <c r="Q13" s="12">
        <v>194.2</v>
      </c>
      <c r="R13" s="14">
        <v>172.2</v>
      </c>
      <c r="S13" s="14">
        <v>106.2</v>
      </c>
      <c r="T13" s="14">
        <v>33.9</v>
      </c>
      <c r="U13" s="14">
        <v>49.8</v>
      </c>
      <c r="V13" s="14">
        <v>27.9</v>
      </c>
      <c r="W13" s="14">
        <v>30.6</v>
      </c>
      <c r="X13" s="14">
        <v>27.8</v>
      </c>
      <c r="Y13" s="14">
        <v>13.7</v>
      </c>
      <c r="Z13" s="14" t="s">
        <v>12</v>
      </c>
      <c r="AA13" s="14">
        <v>14.9</v>
      </c>
      <c r="AB13" s="12" t="s">
        <v>12</v>
      </c>
      <c r="AC13" s="16">
        <v>3.9</v>
      </c>
      <c r="AD13" s="15">
        <v>580.29999999999995</v>
      </c>
      <c r="AE13" s="12">
        <v>202.4</v>
      </c>
      <c r="AF13" s="14">
        <v>180</v>
      </c>
      <c r="AG13" s="14">
        <v>112.3</v>
      </c>
      <c r="AH13" s="14">
        <v>37.4</v>
      </c>
      <c r="AI13" s="14">
        <v>54</v>
      </c>
      <c r="AJ13" s="14">
        <v>31.1</v>
      </c>
      <c r="AK13" s="14">
        <v>33.9</v>
      </c>
      <c r="AL13" s="14">
        <v>30.8</v>
      </c>
      <c r="AM13" s="14">
        <v>15.8</v>
      </c>
      <c r="AN13" s="14" t="s">
        <v>12</v>
      </c>
      <c r="AO13" s="14">
        <v>17.100000000000001</v>
      </c>
      <c r="AP13" s="13" t="s">
        <v>12</v>
      </c>
      <c r="AQ13" s="20">
        <v>5.2</v>
      </c>
      <c r="BB13" t="s">
        <v>55</v>
      </c>
    </row>
    <row r="14" spans="1:54" x14ac:dyDescent="0.25">
      <c r="A14" s="11" t="s">
        <v>28</v>
      </c>
      <c r="B14" s="15">
        <v>546.20000000000005</v>
      </c>
      <c r="C14" s="12">
        <v>195.9</v>
      </c>
      <c r="D14" s="14">
        <v>160.30000000000001</v>
      </c>
      <c r="E14" s="14">
        <v>98.9</v>
      </c>
      <c r="F14" s="14">
        <v>32</v>
      </c>
      <c r="G14" s="14">
        <v>47</v>
      </c>
      <c r="H14" s="14">
        <v>25.6</v>
      </c>
      <c r="I14" s="14">
        <v>30.9</v>
      </c>
      <c r="J14" s="14">
        <v>28.4</v>
      </c>
      <c r="K14" s="14">
        <v>15.7</v>
      </c>
      <c r="L14" s="14" t="s">
        <v>12</v>
      </c>
      <c r="M14" s="14">
        <v>16.5</v>
      </c>
      <c r="N14" s="12" t="s">
        <v>12</v>
      </c>
      <c r="O14" s="16">
        <v>5.3</v>
      </c>
      <c r="P14" s="15">
        <v>539.4</v>
      </c>
      <c r="Q14" s="12">
        <v>191.8</v>
      </c>
      <c r="R14" s="14">
        <v>156.6</v>
      </c>
      <c r="S14" s="14">
        <v>96</v>
      </c>
      <c r="T14" s="14">
        <v>30.3</v>
      </c>
      <c r="U14" s="14">
        <v>45</v>
      </c>
      <c r="V14" s="14">
        <v>24.1</v>
      </c>
      <c r="W14" s="14">
        <v>29.4</v>
      </c>
      <c r="X14" s="14">
        <v>26.9</v>
      </c>
      <c r="Y14" s="14">
        <v>14.6</v>
      </c>
      <c r="Z14" s="14" t="s">
        <v>12</v>
      </c>
      <c r="AA14" s="14">
        <v>15.4</v>
      </c>
      <c r="AB14" s="12" t="s">
        <v>12</v>
      </c>
      <c r="AC14" s="16">
        <v>4.5999999999999996</v>
      </c>
      <c r="AD14" s="15">
        <v>552.9</v>
      </c>
      <c r="AE14" s="12">
        <v>199.9</v>
      </c>
      <c r="AF14" s="14">
        <v>164</v>
      </c>
      <c r="AG14" s="14">
        <v>101.8</v>
      </c>
      <c r="AH14" s="14">
        <v>33.6</v>
      </c>
      <c r="AI14" s="14">
        <v>49</v>
      </c>
      <c r="AJ14" s="14">
        <v>27.1</v>
      </c>
      <c r="AK14" s="14">
        <v>32.5</v>
      </c>
      <c r="AL14" s="14">
        <v>29.9</v>
      </c>
      <c r="AM14" s="14">
        <v>16.8</v>
      </c>
      <c r="AN14" s="14" t="s">
        <v>12</v>
      </c>
      <c r="AO14" s="14">
        <v>17.7</v>
      </c>
      <c r="AP14" s="13" t="s">
        <v>12</v>
      </c>
      <c r="AQ14" s="20">
        <v>6</v>
      </c>
      <c r="BB14" t="s">
        <v>54</v>
      </c>
    </row>
    <row r="15" spans="1:54" x14ac:dyDescent="0.25">
      <c r="A15" s="11" t="s">
        <v>29</v>
      </c>
      <c r="B15" s="15">
        <v>530.29999999999995</v>
      </c>
      <c r="C15" s="12">
        <v>192.5</v>
      </c>
      <c r="D15" s="14">
        <v>152.6</v>
      </c>
      <c r="E15" s="14">
        <v>94.7</v>
      </c>
      <c r="F15" s="14">
        <v>29.3</v>
      </c>
      <c r="G15" s="14">
        <v>47.6</v>
      </c>
      <c r="H15" s="14">
        <v>25.6</v>
      </c>
      <c r="I15" s="14">
        <v>31.4</v>
      </c>
      <c r="J15" s="14">
        <v>28.8</v>
      </c>
      <c r="K15" s="14">
        <v>14.1</v>
      </c>
      <c r="L15" s="14" t="s">
        <v>12</v>
      </c>
      <c r="M15" s="14">
        <v>15.3</v>
      </c>
      <c r="N15" s="12" t="s">
        <v>12</v>
      </c>
      <c r="O15" s="16">
        <v>4</v>
      </c>
      <c r="P15" s="15">
        <v>523.79999999999995</v>
      </c>
      <c r="Q15" s="12">
        <v>188.5</v>
      </c>
      <c r="R15" s="14">
        <v>149</v>
      </c>
      <c r="S15" s="14">
        <v>91.9</v>
      </c>
      <c r="T15" s="14">
        <v>27.7</v>
      </c>
      <c r="U15" s="14">
        <v>45.6</v>
      </c>
      <c r="V15" s="14">
        <v>24.1</v>
      </c>
      <c r="W15" s="14">
        <v>29.9</v>
      </c>
      <c r="X15" s="14">
        <v>27.3</v>
      </c>
      <c r="Y15" s="14">
        <v>13</v>
      </c>
      <c r="Z15" s="14" t="s">
        <v>12</v>
      </c>
      <c r="AA15" s="14">
        <v>14.2</v>
      </c>
      <c r="AB15" s="12" t="s">
        <v>12</v>
      </c>
      <c r="AC15" s="16">
        <v>3.4</v>
      </c>
      <c r="AD15" s="15">
        <v>536.9</v>
      </c>
      <c r="AE15" s="12">
        <v>196.5</v>
      </c>
      <c r="AF15" s="14">
        <v>156.19999999999999</v>
      </c>
      <c r="AG15" s="14">
        <v>97.5</v>
      </c>
      <c r="AH15" s="14">
        <v>30.9</v>
      </c>
      <c r="AI15" s="14">
        <v>49.6</v>
      </c>
      <c r="AJ15" s="14">
        <v>27.1</v>
      </c>
      <c r="AK15" s="14">
        <v>33</v>
      </c>
      <c r="AL15" s="14">
        <v>30.3</v>
      </c>
      <c r="AM15" s="14">
        <v>15.1</v>
      </c>
      <c r="AN15" s="14" t="s">
        <v>12</v>
      </c>
      <c r="AO15" s="14">
        <v>16.3</v>
      </c>
      <c r="AP15" s="13" t="s">
        <v>12</v>
      </c>
      <c r="AQ15" s="20">
        <v>4.5999999999999996</v>
      </c>
      <c r="BB15" t="s">
        <v>70</v>
      </c>
    </row>
    <row r="16" spans="1:54" x14ac:dyDescent="0.25">
      <c r="A16" s="11" t="s">
        <v>30</v>
      </c>
      <c r="B16" s="15">
        <v>520.4</v>
      </c>
      <c r="C16" s="12">
        <v>187.5</v>
      </c>
      <c r="D16" s="14">
        <v>141.4</v>
      </c>
      <c r="E16" s="14">
        <v>85.6</v>
      </c>
      <c r="F16" s="14">
        <v>28</v>
      </c>
      <c r="G16" s="14">
        <v>49</v>
      </c>
      <c r="H16" s="14">
        <v>26.7</v>
      </c>
      <c r="I16" s="14">
        <v>32.6</v>
      </c>
      <c r="J16" s="14">
        <v>30.3</v>
      </c>
      <c r="K16" s="14">
        <v>13.8</v>
      </c>
      <c r="L16" s="14" t="s">
        <v>12</v>
      </c>
      <c r="M16" s="14">
        <v>15.4</v>
      </c>
      <c r="N16" s="12" t="s">
        <v>12</v>
      </c>
      <c r="O16" s="16">
        <v>4.8</v>
      </c>
      <c r="P16" s="15">
        <v>513.9</v>
      </c>
      <c r="Q16" s="12">
        <v>183.6</v>
      </c>
      <c r="R16" s="14">
        <v>138</v>
      </c>
      <c r="S16" s="14">
        <v>82.9</v>
      </c>
      <c r="T16" s="14">
        <v>26.4</v>
      </c>
      <c r="U16" s="14">
        <v>46.9</v>
      </c>
      <c r="V16" s="14">
        <v>25.2</v>
      </c>
      <c r="W16" s="14">
        <v>31</v>
      </c>
      <c r="X16" s="14">
        <v>28.8</v>
      </c>
      <c r="Y16" s="14">
        <v>12.8</v>
      </c>
      <c r="Z16" s="14" t="s">
        <v>12</v>
      </c>
      <c r="AA16" s="14">
        <v>14.4</v>
      </c>
      <c r="AB16" s="12" t="s">
        <v>12</v>
      </c>
      <c r="AC16" s="16">
        <v>4.2</v>
      </c>
      <c r="AD16" s="15">
        <v>526.9</v>
      </c>
      <c r="AE16" s="12">
        <v>191.5</v>
      </c>
      <c r="AF16" s="14">
        <v>144.80000000000001</v>
      </c>
      <c r="AG16" s="14">
        <v>88.3</v>
      </c>
      <c r="AH16" s="14">
        <v>29.5</v>
      </c>
      <c r="AI16" s="14">
        <v>51</v>
      </c>
      <c r="AJ16" s="14">
        <v>28.2</v>
      </c>
      <c r="AK16" s="14">
        <v>34.200000000000003</v>
      </c>
      <c r="AL16" s="14">
        <v>31.8</v>
      </c>
      <c r="AM16" s="14">
        <v>14.9</v>
      </c>
      <c r="AN16" s="14" t="s">
        <v>12</v>
      </c>
      <c r="AO16" s="14">
        <v>16.5</v>
      </c>
      <c r="AP16" s="13" t="s">
        <v>12</v>
      </c>
      <c r="AQ16" s="20">
        <v>5.5</v>
      </c>
    </row>
    <row r="17" spans="1:43" x14ac:dyDescent="0.25">
      <c r="A17" s="11" t="s">
        <v>31</v>
      </c>
      <c r="B17" s="15">
        <v>516.79999999999995</v>
      </c>
      <c r="C17" s="12">
        <v>186.8</v>
      </c>
      <c r="D17" s="14">
        <v>139.5</v>
      </c>
      <c r="E17" s="14">
        <v>84.6</v>
      </c>
      <c r="F17" s="14">
        <v>26.5</v>
      </c>
      <c r="G17" s="14">
        <v>47.1</v>
      </c>
      <c r="H17" s="14">
        <v>25.2</v>
      </c>
      <c r="I17" s="14">
        <v>28.7</v>
      </c>
      <c r="J17" s="14">
        <v>26.9</v>
      </c>
      <c r="K17" s="14">
        <v>14.2</v>
      </c>
      <c r="L17" s="14" t="s">
        <v>12</v>
      </c>
      <c r="M17" s="14">
        <v>16.7</v>
      </c>
      <c r="N17" s="12" t="s">
        <v>12</v>
      </c>
      <c r="O17" s="16">
        <v>5.7</v>
      </c>
      <c r="P17" s="15">
        <v>510.4</v>
      </c>
      <c r="Q17" s="12">
        <v>182.9</v>
      </c>
      <c r="R17" s="14">
        <v>136.1</v>
      </c>
      <c r="S17" s="14">
        <v>82</v>
      </c>
      <c r="T17" s="14">
        <v>25</v>
      </c>
      <c r="U17" s="14">
        <v>45.1</v>
      </c>
      <c r="V17" s="14">
        <v>23.8</v>
      </c>
      <c r="W17" s="14">
        <v>27.3</v>
      </c>
      <c r="X17" s="14">
        <v>25.5</v>
      </c>
      <c r="Y17" s="14">
        <v>13.1</v>
      </c>
      <c r="Z17" s="14" t="s">
        <v>12</v>
      </c>
      <c r="AA17" s="14">
        <v>15.6</v>
      </c>
      <c r="AB17" s="12" t="s">
        <v>12</v>
      </c>
      <c r="AC17" s="16">
        <v>5</v>
      </c>
      <c r="AD17" s="15">
        <v>523.29999999999995</v>
      </c>
      <c r="AE17" s="12">
        <v>190.7</v>
      </c>
      <c r="AF17" s="14">
        <v>142.9</v>
      </c>
      <c r="AG17" s="14">
        <v>87.2</v>
      </c>
      <c r="AH17" s="14">
        <v>28</v>
      </c>
      <c r="AI17" s="14">
        <v>49</v>
      </c>
      <c r="AJ17" s="14">
        <v>26.7</v>
      </c>
      <c r="AK17" s="14">
        <v>30.2</v>
      </c>
      <c r="AL17" s="14">
        <v>28.4</v>
      </c>
      <c r="AM17" s="14">
        <v>15.2</v>
      </c>
      <c r="AN17" s="14" t="s">
        <v>12</v>
      </c>
      <c r="AO17" s="14">
        <v>17.8</v>
      </c>
      <c r="AP17" s="13" t="s">
        <v>12</v>
      </c>
      <c r="AQ17" s="20">
        <v>6.4</v>
      </c>
    </row>
    <row r="18" spans="1:43" x14ac:dyDescent="0.25">
      <c r="A18" s="11" t="s">
        <v>32</v>
      </c>
      <c r="B18" s="15">
        <v>501.3</v>
      </c>
      <c r="C18" s="12">
        <v>183</v>
      </c>
      <c r="D18" s="14">
        <v>130.1</v>
      </c>
      <c r="E18" s="14">
        <v>77.2</v>
      </c>
      <c r="F18" s="14">
        <v>27.5</v>
      </c>
      <c r="G18" s="14">
        <v>45.5</v>
      </c>
      <c r="H18" s="14">
        <v>24.1</v>
      </c>
      <c r="I18" s="14">
        <v>28.6</v>
      </c>
      <c r="J18" s="14">
        <v>27.2</v>
      </c>
      <c r="K18" s="14">
        <v>13.5</v>
      </c>
      <c r="L18" s="14" t="s">
        <v>12</v>
      </c>
      <c r="M18" s="14">
        <v>16.600000000000001</v>
      </c>
      <c r="N18" s="12" t="s">
        <v>12</v>
      </c>
      <c r="O18" s="16">
        <v>6.1</v>
      </c>
      <c r="P18" s="15">
        <v>495</v>
      </c>
      <c r="Q18" s="12">
        <v>179.2</v>
      </c>
      <c r="R18" s="14">
        <v>126.9</v>
      </c>
      <c r="S18" s="14">
        <v>74.599999999999994</v>
      </c>
      <c r="T18" s="14">
        <v>26</v>
      </c>
      <c r="U18" s="14">
        <v>43.5</v>
      </c>
      <c r="V18" s="14">
        <v>22.6</v>
      </c>
      <c r="W18" s="14">
        <v>27.1</v>
      </c>
      <c r="X18" s="14">
        <v>25.7</v>
      </c>
      <c r="Y18" s="14">
        <v>12.5</v>
      </c>
      <c r="Z18" s="14" t="s">
        <v>12</v>
      </c>
      <c r="AA18" s="14">
        <v>15.5</v>
      </c>
      <c r="AB18" s="12" t="s">
        <v>12</v>
      </c>
      <c r="AC18" s="16">
        <v>5.4</v>
      </c>
      <c r="AD18" s="15">
        <v>507.6</v>
      </c>
      <c r="AE18" s="12">
        <v>186.9</v>
      </c>
      <c r="AF18" s="14">
        <v>133.4</v>
      </c>
      <c r="AG18" s="14">
        <v>79.7</v>
      </c>
      <c r="AH18" s="14">
        <v>29</v>
      </c>
      <c r="AI18" s="14">
        <v>47.4</v>
      </c>
      <c r="AJ18" s="14">
        <v>25.5</v>
      </c>
      <c r="AK18" s="14">
        <v>30</v>
      </c>
      <c r="AL18" s="14">
        <v>28.6</v>
      </c>
      <c r="AM18" s="14">
        <v>14.5</v>
      </c>
      <c r="AN18" s="14" t="s">
        <v>12</v>
      </c>
      <c r="AO18" s="14">
        <v>17.7</v>
      </c>
      <c r="AP18" s="13" t="s">
        <v>12</v>
      </c>
      <c r="AQ18" s="20">
        <v>6.8</v>
      </c>
    </row>
    <row r="19" spans="1:43" x14ac:dyDescent="0.25">
      <c r="A19" s="11" t="s">
        <v>33</v>
      </c>
      <c r="B19" s="15">
        <v>477</v>
      </c>
      <c r="C19" s="12">
        <v>178.9</v>
      </c>
      <c r="D19" s="14">
        <v>117.2</v>
      </c>
      <c r="E19" s="14">
        <v>68.8</v>
      </c>
      <c r="F19" s="14">
        <v>24.1</v>
      </c>
      <c r="G19" s="14">
        <v>45.2</v>
      </c>
      <c r="H19" s="14">
        <v>24.4</v>
      </c>
      <c r="I19" s="14">
        <v>25.4</v>
      </c>
      <c r="J19" s="14">
        <v>24</v>
      </c>
      <c r="K19" s="14">
        <v>14.5</v>
      </c>
      <c r="L19" s="14" t="s">
        <v>12</v>
      </c>
      <c r="M19" s="14">
        <v>14.8</v>
      </c>
      <c r="N19" s="12" t="s">
        <v>12</v>
      </c>
      <c r="O19" s="16">
        <v>6.1</v>
      </c>
      <c r="P19" s="15">
        <v>470.9</v>
      </c>
      <c r="Q19" s="12">
        <v>175.1</v>
      </c>
      <c r="R19" s="14">
        <v>114.1</v>
      </c>
      <c r="S19" s="14">
        <v>66.5</v>
      </c>
      <c r="T19" s="14">
        <v>22.7</v>
      </c>
      <c r="U19" s="14">
        <v>43.3</v>
      </c>
      <c r="V19" s="14">
        <v>23</v>
      </c>
      <c r="W19" s="14">
        <v>24</v>
      </c>
      <c r="X19" s="14">
        <v>22.7</v>
      </c>
      <c r="Y19" s="14">
        <v>13.5</v>
      </c>
      <c r="Z19" s="14" t="s">
        <v>12</v>
      </c>
      <c r="AA19" s="14">
        <v>13.8</v>
      </c>
      <c r="AB19" s="12" t="s">
        <v>12</v>
      </c>
      <c r="AC19" s="16">
        <v>5.4</v>
      </c>
      <c r="AD19" s="15">
        <v>483.1</v>
      </c>
      <c r="AE19" s="12">
        <v>182.6</v>
      </c>
      <c r="AF19" s="14">
        <v>120.2</v>
      </c>
      <c r="AG19" s="14">
        <v>71.2</v>
      </c>
      <c r="AH19" s="14">
        <v>25.5</v>
      </c>
      <c r="AI19" s="14">
        <v>47.1</v>
      </c>
      <c r="AJ19" s="14">
        <v>25.8</v>
      </c>
      <c r="AK19" s="14">
        <v>26.8</v>
      </c>
      <c r="AL19" s="14">
        <v>25.4</v>
      </c>
      <c r="AM19" s="14">
        <v>15.6</v>
      </c>
      <c r="AN19" s="14" t="s">
        <v>12</v>
      </c>
      <c r="AO19" s="14">
        <v>15.9</v>
      </c>
      <c r="AP19" s="13" t="s">
        <v>12</v>
      </c>
      <c r="AQ19" s="20">
        <v>6.8</v>
      </c>
    </row>
    <row r="20" spans="1:43" x14ac:dyDescent="0.25">
      <c r="A20" s="11" t="s">
        <v>34</v>
      </c>
      <c r="B20" s="15">
        <v>467.4</v>
      </c>
      <c r="C20" s="12">
        <v>174.5</v>
      </c>
      <c r="D20" s="14">
        <v>113.8</v>
      </c>
      <c r="E20" s="14">
        <v>67.2</v>
      </c>
      <c r="F20" s="14">
        <v>21.4</v>
      </c>
      <c r="G20" s="14">
        <v>42.5</v>
      </c>
      <c r="H20" s="14">
        <v>22.8</v>
      </c>
      <c r="I20" s="14">
        <v>26.1</v>
      </c>
      <c r="J20" s="14">
        <v>23.9</v>
      </c>
      <c r="K20" s="14">
        <v>13.4</v>
      </c>
      <c r="L20" s="14" t="s">
        <v>12</v>
      </c>
      <c r="M20" s="14">
        <v>15.3</v>
      </c>
      <c r="N20" s="12" t="s">
        <v>12</v>
      </c>
      <c r="O20" s="16">
        <v>5.5</v>
      </c>
      <c r="P20" s="15">
        <v>461.4</v>
      </c>
      <c r="Q20" s="12">
        <v>170.8</v>
      </c>
      <c r="R20" s="14">
        <v>110.8</v>
      </c>
      <c r="S20" s="14">
        <v>64.900000000000006</v>
      </c>
      <c r="T20" s="14">
        <v>20.100000000000001</v>
      </c>
      <c r="U20" s="14">
        <v>40.700000000000003</v>
      </c>
      <c r="V20" s="14">
        <v>21.5</v>
      </c>
      <c r="W20" s="14">
        <v>24.7</v>
      </c>
      <c r="X20" s="14">
        <v>22.5</v>
      </c>
      <c r="Y20" s="14">
        <v>12.4</v>
      </c>
      <c r="Z20" s="14" t="s">
        <v>12</v>
      </c>
      <c r="AA20" s="14">
        <v>14.2</v>
      </c>
      <c r="AB20" s="12" t="s">
        <v>12</v>
      </c>
      <c r="AC20" s="16">
        <v>4.9000000000000004</v>
      </c>
      <c r="AD20" s="15">
        <v>473.4</v>
      </c>
      <c r="AE20" s="12">
        <v>178.2</v>
      </c>
      <c r="AF20" s="14">
        <v>116.9</v>
      </c>
      <c r="AG20" s="14">
        <v>69.5</v>
      </c>
      <c r="AH20" s="14">
        <v>22.7</v>
      </c>
      <c r="AI20" s="14">
        <v>44.4</v>
      </c>
      <c r="AJ20" s="14">
        <v>24.2</v>
      </c>
      <c r="AK20" s="14">
        <v>27.4</v>
      </c>
      <c r="AL20" s="14">
        <v>25.2</v>
      </c>
      <c r="AM20" s="14">
        <v>14.4</v>
      </c>
      <c r="AN20" s="14" t="s">
        <v>12</v>
      </c>
      <c r="AO20" s="14">
        <v>16.3</v>
      </c>
      <c r="AP20" s="13" t="s">
        <v>12</v>
      </c>
      <c r="AQ20" s="20">
        <v>6.2</v>
      </c>
    </row>
    <row r="21" spans="1:43" x14ac:dyDescent="0.25">
      <c r="A21" s="11" t="s">
        <v>35</v>
      </c>
      <c r="B21" s="15">
        <v>456.1</v>
      </c>
      <c r="C21" s="14">
        <v>174</v>
      </c>
      <c r="D21" s="14">
        <v>106.7</v>
      </c>
      <c r="E21" s="14">
        <v>61</v>
      </c>
      <c r="F21" s="14">
        <v>21.3</v>
      </c>
      <c r="G21" s="14">
        <v>43.7</v>
      </c>
      <c r="H21" s="14">
        <v>24.2</v>
      </c>
      <c r="I21" s="14">
        <v>24.4</v>
      </c>
      <c r="J21" s="14">
        <v>22.6</v>
      </c>
      <c r="K21" s="14">
        <v>11.9</v>
      </c>
      <c r="L21" s="14">
        <v>19.399999999999999</v>
      </c>
      <c r="M21" s="14">
        <v>15</v>
      </c>
      <c r="N21" s="14">
        <v>17.399999999999999</v>
      </c>
      <c r="O21" s="16">
        <v>5.0999999999999996</v>
      </c>
      <c r="P21" s="15">
        <v>450.1</v>
      </c>
      <c r="Q21" s="14">
        <v>170.3</v>
      </c>
      <c r="R21" s="14">
        <v>103.8</v>
      </c>
      <c r="S21" s="14">
        <v>58.8</v>
      </c>
      <c r="T21" s="14">
        <v>20</v>
      </c>
      <c r="U21" s="14">
        <v>41.8</v>
      </c>
      <c r="V21" s="14">
        <v>22.8</v>
      </c>
      <c r="W21" s="14">
        <v>23.1</v>
      </c>
      <c r="X21" s="14">
        <v>21.4</v>
      </c>
      <c r="Y21" s="14">
        <v>11</v>
      </c>
      <c r="Z21" s="14">
        <v>18.2</v>
      </c>
      <c r="AA21" s="14">
        <v>14</v>
      </c>
      <c r="AB21" s="14">
        <v>16.3</v>
      </c>
      <c r="AC21" s="16">
        <v>4.5</v>
      </c>
      <c r="AD21" s="15">
        <v>462</v>
      </c>
      <c r="AE21" s="14">
        <v>177.7</v>
      </c>
      <c r="AF21" s="14">
        <v>109.6</v>
      </c>
      <c r="AG21" s="14">
        <v>63.1</v>
      </c>
      <c r="AH21" s="14">
        <v>22.6</v>
      </c>
      <c r="AI21" s="14">
        <v>45.6</v>
      </c>
      <c r="AJ21" s="14">
        <v>25.6</v>
      </c>
      <c r="AK21" s="14">
        <v>25.7</v>
      </c>
      <c r="AL21" s="14">
        <v>23.9</v>
      </c>
      <c r="AM21" s="14">
        <v>12.9</v>
      </c>
      <c r="AN21" s="14">
        <v>20.6</v>
      </c>
      <c r="AO21" s="14">
        <v>16.100000000000001</v>
      </c>
      <c r="AP21" s="16">
        <v>18.600000000000001</v>
      </c>
      <c r="AQ21" s="20">
        <v>5.8</v>
      </c>
    </row>
    <row r="22" spans="1:43" x14ac:dyDescent="0.25">
      <c r="A22" s="11" t="s">
        <v>36</v>
      </c>
      <c r="B22" s="15">
        <v>445.3</v>
      </c>
      <c r="C22" s="14">
        <v>172.7</v>
      </c>
      <c r="D22" s="14">
        <v>104.2</v>
      </c>
      <c r="E22" s="14">
        <v>60.3</v>
      </c>
      <c r="F22" s="14">
        <v>20</v>
      </c>
      <c r="G22" s="14">
        <v>43.2</v>
      </c>
      <c r="H22" s="14">
        <v>25.4</v>
      </c>
      <c r="I22" s="14">
        <v>20.2</v>
      </c>
      <c r="J22" s="14">
        <v>18.899999999999999</v>
      </c>
      <c r="K22" s="14">
        <v>11.8</v>
      </c>
      <c r="L22" s="14">
        <v>19.7</v>
      </c>
      <c r="M22" s="14">
        <v>14.6</v>
      </c>
      <c r="N22" s="14">
        <v>16</v>
      </c>
      <c r="O22" s="16">
        <v>6.7</v>
      </c>
      <c r="P22" s="15">
        <v>439.5</v>
      </c>
      <c r="Q22" s="14">
        <v>169</v>
      </c>
      <c r="R22" s="14">
        <v>101.4</v>
      </c>
      <c r="S22" s="14">
        <v>58.2</v>
      </c>
      <c r="T22" s="14">
        <v>18.7</v>
      </c>
      <c r="U22" s="14">
        <v>41.3</v>
      </c>
      <c r="V22" s="14">
        <v>24</v>
      </c>
      <c r="W22" s="14">
        <v>19</v>
      </c>
      <c r="X22" s="14">
        <v>17.7</v>
      </c>
      <c r="Y22" s="14">
        <v>10.9</v>
      </c>
      <c r="Z22" s="14">
        <v>18.5</v>
      </c>
      <c r="AA22" s="14">
        <v>13.6</v>
      </c>
      <c r="AB22" s="14">
        <v>15</v>
      </c>
      <c r="AC22" s="16">
        <v>6</v>
      </c>
      <c r="AD22" s="15">
        <v>451.1</v>
      </c>
      <c r="AE22" s="14">
        <v>176.3</v>
      </c>
      <c r="AF22" s="14">
        <v>107.1</v>
      </c>
      <c r="AG22" s="14">
        <v>62.5</v>
      </c>
      <c r="AH22" s="14">
        <v>21.2</v>
      </c>
      <c r="AI22" s="14">
        <v>45</v>
      </c>
      <c r="AJ22" s="14">
        <v>26.9</v>
      </c>
      <c r="AK22" s="14">
        <v>21.5</v>
      </c>
      <c r="AL22" s="14">
        <v>20.100000000000001</v>
      </c>
      <c r="AM22" s="14">
        <v>12.8</v>
      </c>
      <c r="AN22" s="14">
        <v>20.9</v>
      </c>
      <c r="AO22" s="14">
        <v>15.7</v>
      </c>
      <c r="AP22" s="16">
        <v>17.100000000000001</v>
      </c>
      <c r="AQ22" s="20">
        <v>7.5</v>
      </c>
    </row>
    <row r="23" spans="1:43" x14ac:dyDescent="0.25">
      <c r="A23" s="11" t="s">
        <v>37</v>
      </c>
      <c r="B23" s="15">
        <v>437.5</v>
      </c>
      <c r="C23" s="14">
        <v>170.2</v>
      </c>
      <c r="D23" s="14">
        <v>101.5</v>
      </c>
      <c r="E23" s="14">
        <v>56.8</v>
      </c>
      <c r="F23" s="14">
        <v>20.399999999999999</v>
      </c>
      <c r="G23" s="14">
        <v>41.5</v>
      </c>
      <c r="H23" s="14">
        <v>23.8</v>
      </c>
      <c r="I23" s="14">
        <v>20.8</v>
      </c>
      <c r="J23" s="14">
        <v>19.399999999999999</v>
      </c>
      <c r="K23" s="14">
        <v>12.5</v>
      </c>
      <c r="L23" s="14">
        <v>20.399999999999999</v>
      </c>
      <c r="M23" s="14">
        <v>14.5</v>
      </c>
      <c r="N23" s="14">
        <v>15.5</v>
      </c>
      <c r="O23" s="16">
        <v>6.6</v>
      </c>
      <c r="P23" s="15">
        <v>431.7</v>
      </c>
      <c r="Q23" s="14">
        <v>166.6</v>
      </c>
      <c r="R23" s="14">
        <v>98.7</v>
      </c>
      <c r="S23" s="14">
        <v>54.7</v>
      </c>
      <c r="T23" s="14">
        <v>19.100000000000001</v>
      </c>
      <c r="U23" s="14">
        <v>39.700000000000003</v>
      </c>
      <c r="V23" s="14">
        <v>22.4</v>
      </c>
      <c r="W23" s="14">
        <v>19.5</v>
      </c>
      <c r="X23" s="14">
        <v>18.2</v>
      </c>
      <c r="Y23" s="14">
        <v>11.6</v>
      </c>
      <c r="Z23" s="14">
        <v>19.2</v>
      </c>
      <c r="AA23" s="14">
        <v>13.5</v>
      </c>
      <c r="AB23" s="14">
        <v>14.4</v>
      </c>
      <c r="AC23" s="16">
        <v>5.9</v>
      </c>
      <c r="AD23" s="15">
        <v>443.2</v>
      </c>
      <c r="AE23" s="14">
        <v>173.8</v>
      </c>
      <c r="AF23" s="14">
        <v>104.3</v>
      </c>
      <c r="AG23" s="14">
        <v>58.9</v>
      </c>
      <c r="AH23" s="14">
        <v>21.6</v>
      </c>
      <c r="AI23" s="14">
        <v>43.3</v>
      </c>
      <c r="AJ23" s="14">
        <v>25.2</v>
      </c>
      <c r="AK23" s="14">
        <v>22</v>
      </c>
      <c r="AL23" s="14">
        <v>20.6</v>
      </c>
      <c r="AM23" s="14">
        <v>13.5</v>
      </c>
      <c r="AN23" s="14">
        <v>21.6</v>
      </c>
      <c r="AO23" s="14">
        <v>15.5</v>
      </c>
      <c r="AP23" s="16">
        <v>16.600000000000001</v>
      </c>
      <c r="AQ23" s="20">
        <v>7.3</v>
      </c>
    </row>
    <row r="24" spans="1:43" x14ac:dyDescent="0.25">
      <c r="A24" s="11" t="s">
        <v>38</v>
      </c>
      <c r="B24" s="15">
        <v>423.2</v>
      </c>
      <c r="C24" s="14">
        <v>165.8</v>
      </c>
      <c r="D24" s="14">
        <v>94</v>
      </c>
      <c r="E24" s="14">
        <v>52.5</v>
      </c>
      <c r="F24" s="14">
        <v>17.399999999999999</v>
      </c>
      <c r="G24" s="14">
        <v>40</v>
      </c>
      <c r="H24" s="14">
        <v>23</v>
      </c>
      <c r="I24" s="14">
        <v>21.2</v>
      </c>
      <c r="J24" s="14">
        <v>19.7</v>
      </c>
      <c r="K24" s="14">
        <v>11.9</v>
      </c>
      <c r="L24" s="14">
        <v>20.8</v>
      </c>
      <c r="M24" s="14">
        <v>12.8</v>
      </c>
      <c r="N24" s="14">
        <v>13.5</v>
      </c>
      <c r="O24" s="16">
        <v>5.8</v>
      </c>
      <c r="P24" s="15">
        <v>417.6</v>
      </c>
      <c r="Q24" s="14">
        <v>162.30000000000001</v>
      </c>
      <c r="R24" s="14">
        <v>91.4</v>
      </c>
      <c r="S24" s="14">
        <v>50.5</v>
      </c>
      <c r="T24" s="14">
        <v>16.2</v>
      </c>
      <c r="U24" s="14">
        <v>38.200000000000003</v>
      </c>
      <c r="V24" s="14">
        <v>21.7</v>
      </c>
      <c r="W24" s="14">
        <v>20</v>
      </c>
      <c r="X24" s="14">
        <v>18.5</v>
      </c>
      <c r="Y24" s="14">
        <v>10.9</v>
      </c>
      <c r="Z24" s="14">
        <v>19.5</v>
      </c>
      <c r="AA24" s="14">
        <v>11.8</v>
      </c>
      <c r="AB24" s="14">
        <v>12.6</v>
      </c>
      <c r="AC24" s="16">
        <v>5.0999999999999996</v>
      </c>
      <c r="AD24" s="15">
        <v>428.7</v>
      </c>
      <c r="AE24" s="14">
        <v>169.3</v>
      </c>
      <c r="AF24" s="14">
        <v>96.7</v>
      </c>
      <c r="AG24" s="14">
        <v>54.5</v>
      </c>
      <c r="AH24" s="14">
        <v>18.5</v>
      </c>
      <c r="AI24" s="14">
        <v>41.7</v>
      </c>
      <c r="AJ24" s="14">
        <v>24.3</v>
      </c>
      <c r="AK24" s="14">
        <v>22.5</v>
      </c>
      <c r="AL24" s="14">
        <v>20.9</v>
      </c>
      <c r="AM24" s="14">
        <v>12.8</v>
      </c>
      <c r="AN24" s="14">
        <v>22</v>
      </c>
      <c r="AO24" s="14">
        <v>13.7</v>
      </c>
      <c r="AP24" s="16">
        <v>14.5</v>
      </c>
      <c r="AQ24" s="20">
        <v>6.5</v>
      </c>
    </row>
    <row r="25" spans="1:43" x14ac:dyDescent="0.25">
      <c r="A25" s="11" t="s">
        <v>39</v>
      </c>
      <c r="B25" s="15">
        <v>440.5</v>
      </c>
      <c r="C25" s="14">
        <v>167.1</v>
      </c>
      <c r="D25" s="14">
        <v>98.5</v>
      </c>
      <c r="E25" s="14">
        <v>54.1</v>
      </c>
      <c r="F25" s="14">
        <v>18.3</v>
      </c>
      <c r="G25" s="14">
        <v>42.5</v>
      </c>
      <c r="H25" s="14">
        <v>24.8</v>
      </c>
      <c r="I25" s="14">
        <v>21.2</v>
      </c>
      <c r="J25" s="14">
        <v>19.7</v>
      </c>
      <c r="K25" s="14">
        <v>12.7</v>
      </c>
      <c r="L25" s="14">
        <v>22.8</v>
      </c>
      <c r="M25" s="14">
        <v>12.6</v>
      </c>
      <c r="N25" s="14">
        <v>13</v>
      </c>
      <c r="O25" s="16">
        <v>7.2</v>
      </c>
      <c r="P25" s="15">
        <v>434.8</v>
      </c>
      <c r="Q25" s="14">
        <v>163.6</v>
      </c>
      <c r="R25" s="14">
        <v>95.8</v>
      </c>
      <c r="S25" s="14">
        <v>52.1</v>
      </c>
      <c r="T25" s="14">
        <v>17.100000000000001</v>
      </c>
      <c r="U25" s="14">
        <v>40.700000000000003</v>
      </c>
      <c r="V25" s="14">
        <v>23.4</v>
      </c>
      <c r="W25" s="14">
        <v>20</v>
      </c>
      <c r="X25" s="14">
        <v>18.600000000000001</v>
      </c>
      <c r="Y25" s="14">
        <v>11.7</v>
      </c>
      <c r="Z25" s="14">
        <v>21.6</v>
      </c>
      <c r="AA25" s="14">
        <v>11.7</v>
      </c>
      <c r="AB25" s="14">
        <v>12</v>
      </c>
      <c r="AC25" s="16">
        <v>6.4</v>
      </c>
      <c r="AD25" s="15">
        <v>446.2</v>
      </c>
      <c r="AE25" s="14">
        <v>170.6</v>
      </c>
      <c r="AF25" s="14">
        <v>101.2</v>
      </c>
      <c r="AG25" s="14">
        <v>56.1</v>
      </c>
      <c r="AH25" s="14">
        <v>19.399999999999999</v>
      </c>
      <c r="AI25" s="14">
        <v>44.3</v>
      </c>
      <c r="AJ25" s="14">
        <v>26.1</v>
      </c>
      <c r="AK25" s="14">
        <v>22.4</v>
      </c>
      <c r="AL25" s="14">
        <v>20.9</v>
      </c>
      <c r="AM25" s="14">
        <v>13.6</v>
      </c>
      <c r="AN25" s="14">
        <v>24.1</v>
      </c>
      <c r="AO25" s="14">
        <v>13.6</v>
      </c>
      <c r="AP25" s="16">
        <v>13.9</v>
      </c>
      <c r="AQ25" s="20">
        <v>7.9</v>
      </c>
    </row>
    <row r="26" spans="1:43" x14ac:dyDescent="0.25">
      <c r="A26" s="11" t="s">
        <v>40</v>
      </c>
      <c r="B26" s="15">
        <v>439.7</v>
      </c>
      <c r="C26" s="14">
        <v>160</v>
      </c>
      <c r="D26" s="14">
        <v>96.1</v>
      </c>
      <c r="E26" s="14">
        <v>52.6</v>
      </c>
      <c r="F26" s="14">
        <v>18.7</v>
      </c>
      <c r="G26" s="14">
        <v>43.3</v>
      </c>
      <c r="H26" s="14">
        <v>24.3</v>
      </c>
      <c r="I26" s="14">
        <v>22.5</v>
      </c>
      <c r="J26" s="14">
        <v>20.9</v>
      </c>
      <c r="K26" s="14">
        <v>13.9</v>
      </c>
      <c r="L26" s="14">
        <v>27.6</v>
      </c>
      <c r="M26" s="14">
        <v>13.4</v>
      </c>
      <c r="N26" s="14">
        <v>14.1</v>
      </c>
      <c r="O26" s="16">
        <v>7.6</v>
      </c>
      <c r="P26" s="15">
        <v>434</v>
      </c>
      <c r="Q26" s="14">
        <v>156.6</v>
      </c>
      <c r="R26" s="14">
        <v>93.5</v>
      </c>
      <c r="S26" s="14">
        <v>50.7</v>
      </c>
      <c r="T26" s="14">
        <v>17.5</v>
      </c>
      <c r="U26" s="14">
        <v>41.5</v>
      </c>
      <c r="V26" s="14">
        <v>23</v>
      </c>
      <c r="W26" s="14">
        <v>21.3</v>
      </c>
      <c r="X26" s="14">
        <v>19.7</v>
      </c>
      <c r="Y26" s="14">
        <v>12.9</v>
      </c>
      <c r="Z26" s="14">
        <v>26.2</v>
      </c>
      <c r="AA26" s="14">
        <v>12.4</v>
      </c>
      <c r="AB26" s="14">
        <v>13.1</v>
      </c>
      <c r="AC26" s="16">
        <v>6.9</v>
      </c>
      <c r="AD26" s="15">
        <v>445.3</v>
      </c>
      <c r="AE26" s="14">
        <v>163.4</v>
      </c>
      <c r="AF26" s="14">
        <v>98.8</v>
      </c>
      <c r="AG26" s="14">
        <v>54.6</v>
      </c>
      <c r="AH26" s="14">
        <v>19.8</v>
      </c>
      <c r="AI26" s="14">
        <v>45.1</v>
      </c>
      <c r="AJ26" s="14">
        <v>25.6</v>
      </c>
      <c r="AK26" s="14">
        <v>23.8</v>
      </c>
      <c r="AL26" s="14">
        <v>22.1</v>
      </c>
      <c r="AM26" s="14">
        <v>14.9</v>
      </c>
      <c r="AN26" s="14">
        <v>29.1</v>
      </c>
      <c r="AO26" s="14">
        <v>14.4</v>
      </c>
      <c r="AP26" s="16">
        <v>15.1</v>
      </c>
      <c r="AQ26" s="20">
        <v>8.4</v>
      </c>
    </row>
    <row r="27" spans="1:43" x14ac:dyDescent="0.25">
      <c r="A27" s="11" t="s">
        <v>41</v>
      </c>
      <c r="B27" s="15">
        <v>425.2</v>
      </c>
      <c r="C27" s="14">
        <v>154.69999999999999</v>
      </c>
      <c r="D27" s="14">
        <v>94.6</v>
      </c>
      <c r="E27" s="14">
        <v>52</v>
      </c>
      <c r="F27" s="14">
        <v>16.399999999999999</v>
      </c>
      <c r="G27" s="14">
        <v>39</v>
      </c>
      <c r="H27" s="14">
        <v>24.4</v>
      </c>
      <c r="I27" s="14">
        <v>22.1</v>
      </c>
      <c r="J27" s="14">
        <v>20.7</v>
      </c>
      <c r="K27" s="14">
        <v>12.7</v>
      </c>
      <c r="L27" s="14">
        <v>28.8</v>
      </c>
      <c r="M27" s="14">
        <v>12.7</v>
      </c>
      <c r="N27" s="14">
        <v>13</v>
      </c>
      <c r="O27" s="16">
        <v>7.1</v>
      </c>
      <c r="P27" s="15">
        <v>419.8</v>
      </c>
      <c r="Q27" s="14">
        <v>151.4</v>
      </c>
      <c r="R27" s="14">
        <v>92</v>
      </c>
      <c r="S27" s="14">
        <v>50.1</v>
      </c>
      <c r="T27" s="14">
        <v>15.3</v>
      </c>
      <c r="U27" s="14">
        <v>37.299999999999997</v>
      </c>
      <c r="V27" s="14">
        <v>23</v>
      </c>
      <c r="W27" s="14">
        <v>20.9</v>
      </c>
      <c r="X27" s="14">
        <v>19.5</v>
      </c>
      <c r="Y27" s="14">
        <v>11.8</v>
      </c>
      <c r="Z27" s="14">
        <v>27.4</v>
      </c>
      <c r="AA27" s="14">
        <v>11.7</v>
      </c>
      <c r="AB27" s="14">
        <v>12</v>
      </c>
      <c r="AC27" s="16">
        <v>6.4</v>
      </c>
      <c r="AD27" s="15">
        <v>430.7</v>
      </c>
      <c r="AE27" s="14">
        <v>158</v>
      </c>
      <c r="AF27" s="14">
        <v>97.2</v>
      </c>
      <c r="AG27" s="14">
        <v>54</v>
      </c>
      <c r="AH27" s="14">
        <v>17.399999999999999</v>
      </c>
      <c r="AI27" s="14">
        <v>40.700000000000003</v>
      </c>
      <c r="AJ27" s="14">
        <v>25.7</v>
      </c>
      <c r="AK27" s="14">
        <v>23.4</v>
      </c>
      <c r="AL27" s="14">
        <v>21.9</v>
      </c>
      <c r="AM27" s="14">
        <v>13.7</v>
      </c>
      <c r="AN27" s="14">
        <v>30.3</v>
      </c>
      <c r="AO27" s="14">
        <v>13.6</v>
      </c>
      <c r="AP27" s="16">
        <v>14</v>
      </c>
      <c r="AQ27" s="20">
        <v>7.8</v>
      </c>
    </row>
    <row r="28" spans="1:43" x14ac:dyDescent="0.25">
      <c r="A28" s="11" t="s">
        <v>42</v>
      </c>
      <c r="B28" s="17">
        <v>432</v>
      </c>
      <c r="C28" s="18">
        <v>156.6</v>
      </c>
      <c r="D28" s="18">
        <v>90</v>
      </c>
      <c r="E28" s="18">
        <v>49.5</v>
      </c>
      <c r="F28" s="18">
        <v>16.8</v>
      </c>
      <c r="G28" s="18">
        <v>37.6</v>
      </c>
      <c r="H28" s="18">
        <v>23.5</v>
      </c>
      <c r="I28" s="18">
        <v>22.6</v>
      </c>
      <c r="J28" s="18">
        <v>20.7</v>
      </c>
      <c r="K28" s="18">
        <v>12</v>
      </c>
      <c r="L28" s="18">
        <v>32.4</v>
      </c>
      <c r="M28" s="18">
        <v>14.6</v>
      </c>
      <c r="N28" s="18">
        <v>15.3</v>
      </c>
      <c r="O28" s="19">
        <v>7.4</v>
      </c>
      <c r="P28" s="17">
        <v>426.5</v>
      </c>
      <c r="Q28" s="18">
        <v>153.30000000000001</v>
      </c>
      <c r="R28" s="18">
        <v>87.5</v>
      </c>
      <c r="S28" s="18">
        <v>47.7</v>
      </c>
      <c r="T28" s="18">
        <v>15.7</v>
      </c>
      <c r="U28" s="18">
        <v>35.9</v>
      </c>
      <c r="V28" s="18">
        <v>22.2</v>
      </c>
      <c r="W28" s="18">
        <v>21.3</v>
      </c>
      <c r="X28" s="18">
        <v>19.5</v>
      </c>
      <c r="Y28" s="18">
        <v>11</v>
      </c>
      <c r="Z28" s="18">
        <v>30.8</v>
      </c>
      <c r="AA28" s="18">
        <v>13.6</v>
      </c>
      <c r="AB28" s="18">
        <v>14.2</v>
      </c>
      <c r="AC28" s="19">
        <v>6.7</v>
      </c>
      <c r="AD28" s="17">
        <v>437.5</v>
      </c>
      <c r="AE28" s="18">
        <v>159.9</v>
      </c>
      <c r="AF28" s="18">
        <v>92.5</v>
      </c>
      <c r="AG28" s="18">
        <v>51.4</v>
      </c>
      <c r="AH28" s="18">
        <v>17.899999999999999</v>
      </c>
      <c r="AI28" s="18">
        <v>39.200000000000003</v>
      </c>
      <c r="AJ28" s="18">
        <v>24.8</v>
      </c>
      <c r="AK28" s="18">
        <v>23.9</v>
      </c>
      <c r="AL28" s="18">
        <v>21.9</v>
      </c>
      <c r="AM28" s="18">
        <v>12.9</v>
      </c>
      <c r="AN28" s="18">
        <v>33.9</v>
      </c>
      <c r="AO28" s="18">
        <v>15.6</v>
      </c>
      <c r="AP28" s="19">
        <v>16.3</v>
      </c>
      <c r="AQ28" s="20">
        <v>8.1</v>
      </c>
    </row>
    <row r="29" spans="1:43" x14ac:dyDescent="0.25">
      <c r="A29" s="11"/>
    </row>
    <row r="30" spans="1:43" x14ac:dyDescent="0.25">
      <c r="A30" s="11"/>
    </row>
    <row r="31" spans="1:43" x14ac:dyDescent="0.25">
      <c r="A31" s="11"/>
      <c r="B31" s="1" t="s">
        <v>56</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x14ac:dyDescent="0.25">
      <c r="B32" t="s">
        <v>2</v>
      </c>
      <c r="C32" t="s">
        <v>48</v>
      </c>
      <c r="D32" t="s">
        <v>51</v>
      </c>
      <c r="E32" t="s">
        <v>53</v>
      </c>
      <c r="F32" t="s">
        <v>49</v>
      </c>
      <c r="G32" t="s">
        <v>52</v>
      </c>
      <c r="H32" t="s">
        <v>50</v>
      </c>
      <c r="I32" t="s">
        <v>46</v>
      </c>
      <c r="J32" t="s">
        <v>47</v>
      </c>
      <c r="K32" t="s">
        <v>44</v>
      </c>
      <c r="L32" t="s">
        <v>45</v>
      </c>
      <c r="M32" t="s">
        <v>55</v>
      </c>
      <c r="N32" t="s">
        <v>54</v>
      </c>
      <c r="O32" t="s">
        <v>70</v>
      </c>
      <c r="P32" t="s">
        <v>2</v>
      </c>
      <c r="Q32" t="s">
        <v>48</v>
      </c>
      <c r="R32" t="s">
        <v>51</v>
      </c>
      <c r="S32" t="s">
        <v>53</v>
      </c>
      <c r="T32" t="s">
        <v>49</v>
      </c>
      <c r="U32" t="s">
        <v>52</v>
      </c>
      <c r="V32" t="s">
        <v>50</v>
      </c>
      <c r="W32" t="s">
        <v>46</v>
      </c>
      <c r="X32" t="s">
        <v>47</v>
      </c>
      <c r="Y32" t="s">
        <v>44</v>
      </c>
      <c r="Z32" t="s">
        <v>45</v>
      </c>
      <c r="AA32" t="s">
        <v>55</v>
      </c>
      <c r="AB32" t="s">
        <v>54</v>
      </c>
      <c r="AC32" t="s">
        <v>70</v>
      </c>
      <c r="AD32" t="s">
        <v>2</v>
      </c>
      <c r="AE32" t="s">
        <v>48</v>
      </c>
      <c r="AF32" t="s">
        <v>51</v>
      </c>
      <c r="AG32" t="s">
        <v>53</v>
      </c>
      <c r="AH32" t="s">
        <v>49</v>
      </c>
      <c r="AI32" t="s">
        <v>52</v>
      </c>
      <c r="AJ32" t="s">
        <v>50</v>
      </c>
      <c r="AK32" t="s">
        <v>46</v>
      </c>
      <c r="AL32" t="s">
        <v>47</v>
      </c>
      <c r="AM32" t="s">
        <v>44</v>
      </c>
      <c r="AN32" t="s">
        <v>45</v>
      </c>
      <c r="AO32" t="s">
        <v>55</v>
      </c>
      <c r="AP32" t="s">
        <v>54</v>
      </c>
      <c r="AQ32" t="s">
        <v>70</v>
      </c>
    </row>
    <row r="33" spans="1:43" x14ac:dyDescent="0.25">
      <c r="B33" t="s">
        <v>9</v>
      </c>
      <c r="C33" t="s">
        <v>9</v>
      </c>
      <c r="D33" t="s">
        <v>9</v>
      </c>
      <c r="E33" t="s">
        <v>9</v>
      </c>
      <c r="F33" t="s">
        <v>9</v>
      </c>
      <c r="G33" t="s">
        <v>9</v>
      </c>
      <c r="H33" t="s">
        <v>9</v>
      </c>
      <c r="I33" t="s">
        <v>9</v>
      </c>
      <c r="J33" t="s">
        <v>9</v>
      </c>
      <c r="K33" t="s">
        <v>9</v>
      </c>
      <c r="L33" t="s">
        <v>9</v>
      </c>
      <c r="M33" t="s">
        <v>9</v>
      </c>
      <c r="N33" t="s">
        <v>9</v>
      </c>
      <c r="O33" t="s">
        <v>9</v>
      </c>
      <c r="P33" t="s">
        <v>10</v>
      </c>
      <c r="Q33" t="s">
        <v>10</v>
      </c>
      <c r="R33" t="s">
        <v>10</v>
      </c>
      <c r="S33" t="s">
        <v>10</v>
      </c>
      <c r="T33" t="s">
        <v>10</v>
      </c>
      <c r="U33" t="s">
        <v>10</v>
      </c>
      <c r="V33" t="s">
        <v>10</v>
      </c>
      <c r="W33" t="s">
        <v>10</v>
      </c>
      <c r="X33" t="s">
        <v>10</v>
      </c>
      <c r="Y33" t="s">
        <v>10</v>
      </c>
      <c r="Z33" t="s">
        <v>10</v>
      </c>
      <c r="AA33" t="s">
        <v>10</v>
      </c>
      <c r="AB33" t="s">
        <v>10</v>
      </c>
      <c r="AC33" t="s">
        <v>10</v>
      </c>
      <c r="AD33" t="s">
        <v>11</v>
      </c>
      <c r="AE33" t="s">
        <v>11</v>
      </c>
      <c r="AF33" t="s">
        <v>11</v>
      </c>
      <c r="AG33" t="s">
        <v>11</v>
      </c>
      <c r="AH33" t="s">
        <v>11</v>
      </c>
      <c r="AI33" t="s">
        <v>11</v>
      </c>
      <c r="AJ33" t="s">
        <v>11</v>
      </c>
      <c r="AK33" t="s">
        <v>11</v>
      </c>
      <c r="AL33" t="s">
        <v>11</v>
      </c>
      <c r="AM33" t="s">
        <v>11</v>
      </c>
      <c r="AN33" t="s">
        <v>11</v>
      </c>
      <c r="AO33" t="s">
        <v>11</v>
      </c>
      <c r="AP33" t="s">
        <v>11</v>
      </c>
      <c r="AQ33" t="s">
        <v>11</v>
      </c>
    </row>
    <row r="34" spans="1:43" x14ac:dyDescent="0.25">
      <c r="A34" s="11" t="s">
        <v>18</v>
      </c>
      <c r="B34">
        <v>879.8</v>
      </c>
      <c r="C34">
        <v>271.60000000000002</v>
      </c>
      <c r="D34">
        <v>383.1</v>
      </c>
      <c r="E34">
        <v>273.3</v>
      </c>
      <c r="F34">
        <v>63.3</v>
      </c>
      <c r="G34">
        <v>67.400000000000006</v>
      </c>
      <c r="H34">
        <v>32.1</v>
      </c>
      <c r="I34">
        <v>23.4</v>
      </c>
      <c r="J34">
        <v>19.100000000000001</v>
      </c>
      <c r="K34">
        <v>26.9</v>
      </c>
      <c r="L34" t="s">
        <v>12</v>
      </c>
      <c r="M34">
        <v>25</v>
      </c>
      <c r="N34" t="s">
        <v>12</v>
      </c>
      <c r="O34">
        <v>1.2</v>
      </c>
      <c r="P34">
        <v>867</v>
      </c>
      <c r="Q34">
        <v>264.3</v>
      </c>
      <c r="R34">
        <v>374.5</v>
      </c>
      <c r="S34">
        <v>266.10000000000002</v>
      </c>
      <c r="T34">
        <v>59.8</v>
      </c>
      <c r="U34">
        <v>63.7</v>
      </c>
      <c r="V34">
        <v>29.5</v>
      </c>
      <c r="W34">
        <v>21.3</v>
      </c>
      <c r="X34">
        <v>17.2</v>
      </c>
      <c r="Y34">
        <v>24.8</v>
      </c>
      <c r="Z34" t="s">
        <v>12</v>
      </c>
      <c r="AA34">
        <v>23</v>
      </c>
      <c r="AB34" t="s">
        <v>12</v>
      </c>
      <c r="AC34">
        <v>0.7</v>
      </c>
      <c r="AD34">
        <v>892.6</v>
      </c>
      <c r="AE34">
        <v>278.8</v>
      </c>
      <c r="AF34">
        <v>391.7</v>
      </c>
      <c r="AG34">
        <v>280.60000000000002</v>
      </c>
      <c r="AH34">
        <v>66.900000000000006</v>
      </c>
      <c r="AI34">
        <v>71</v>
      </c>
      <c r="AJ34">
        <v>34.6</v>
      </c>
      <c r="AK34">
        <v>25.4</v>
      </c>
      <c r="AL34">
        <v>21</v>
      </c>
      <c r="AM34">
        <v>28.9</v>
      </c>
      <c r="AN34" t="s">
        <v>12</v>
      </c>
      <c r="AO34">
        <v>27</v>
      </c>
      <c r="AP34" t="s">
        <v>12</v>
      </c>
      <c r="AQ34">
        <v>1.7</v>
      </c>
    </row>
    <row r="35" spans="1:43" x14ac:dyDescent="0.25">
      <c r="A35" s="11" t="s">
        <v>19</v>
      </c>
      <c r="B35">
        <v>880.2</v>
      </c>
      <c r="C35">
        <v>271.2</v>
      </c>
      <c r="D35">
        <v>369.7</v>
      </c>
      <c r="E35">
        <v>258.89999999999998</v>
      </c>
      <c r="F35">
        <v>63.7</v>
      </c>
      <c r="G35">
        <v>74.7</v>
      </c>
      <c r="H35">
        <v>37.4</v>
      </c>
      <c r="I35">
        <v>25.8</v>
      </c>
      <c r="J35">
        <v>21.1</v>
      </c>
      <c r="K35">
        <v>25.7</v>
      </c>
      <c r="L35" t="s">
        <v>12</v>
      </c>
      <c r="M35">
        <v>25.7</v>
      </c>
      <c r="N35" t="s">
        <v>12</v>
      </c>
      <c r="O35">
        <v>1.8</v>
      </c>
      <c r="P35">
        <v>867.4</v>
      </c>
      <c r="Q35">
        <v>264</v>
      </c>
      <c r="R35">
        <v>361.2</v>
      </c>
      <c r="S35">
        <v>251.8</v>
      </c>
      <c r="T35">
        <v>60.2</v>
      </c>
      <c r="U35">
        <v>70.900000000000006</v>
      </c>
      <c r="V35">
        <v>34.6</v>
      </c>
      <c r="W35">
        <v>23.7</v>
      </c>
      <c r="X35">
        <v>19.100000000000001</v>
      </c>
      <c r="Y35">
        <v>23.6</v>
      </c>
      <c r="Z35" t="s">
        <v>12</v>
      </c>
      <c r="AA35">
        <v>23.7</v>
      </c>
      <c r="AB35" t="s">
        <v>12</v>
      </c>
      <c r="AC35">
        <v>1.2</v>
      </c>
      <c r="AD35">
        <v>893.1</v>
      </c>
      <c r="AE35">
        <v>278.5</v>
      </c>
      <c r="AF35">
        <v>378.1</v>
      </c>
      <c r="AG35">
        <v>266</v>
      </c>
      <c r="AH35">
        <v>67.3</v>
      </c>
      <c r="AI35">
        <v>78.599999999999994</v>
      </c>
      <c r="AJ35">
        <v>40.1</v>
      </c>
      <c r="AK35">
        <v>28</v>
      </c>
      <c r="AL35">
        <v>23.1</v>
      </c>
      <c r="AM35">
        <v>27.7</v>
      </c>
      <c r="AN35" t="s">
        <v>12</v>
      </c>
      <c r="AO35">
        <v>27.7</v>
      </c>
      <c r="AP35" t="s">
        <v>12</v>
      </c>
      <c r="AQ35">
        <v>2.4</v>
      </c>
    </row>
    <row r="36" spans="1:43" x14ac:dyDescent="0.25">
      <c r="A36" s="11" t="s">
        <v>20</v>
      </c>
      <c r="B36">
        <v>876.2</v>
      </c>
      <c r="C36">
        <v>267.60000000000002</v>
      </c>
      <c r="D36">
        <v>359.3</v>
      </c>
      <c r="E36">
        <v>248.8</v>
      </c>
      <c r="F36">
        <v>56.7</v>
      </c>
      <c r="G36">
        <v>74.599999999999994</v>
      </c>
      <c r="H36">
        <v>33.9</v>
      </c>
      <c r="I36">
        <v>31.6</v>
      </c>
      <c r="J36">
        <v>25.5</v>
      </c>
      <c r="K36">
        <v>25.1</v>
      </c>
      <c r="L36" t="s">
        <v>12</v>
      </c>
      <c r="M36">
        <v>25.4</v>
      </c>
      <c r="N36" t="s">
        <v>12</v>
      </c>
      <c r="O36">
        <v>2.4</v>
      </c>
      <c r="P36">
        <v>863.4</v>
      </c>
      <c r="Q36">
        <v>260.39999999999998</v>
      </c>
      <c r="R36">
        <v>350.9</v>
      </c>
      <c r="S36">
        <v>241.8</v>
      </c>
      <c r="T36">
        <v>53.4</v>
      </c>
      <c r="U36">
        <v>70.7</v>
      </c>
      <c r="V36">
        <v>31.2</v>
      </c>
      <c r="W36">
        <v>29.2</v>
      </c>
      <c r="X36">
        <v>23.4</v>
      </c>
      <c r="Y36">
        <v>23.1</v>
      </c>
      <c r="Z36" t="s">
        <v>12</v>
      </c>
      <c r="AA36">
        <v>23.4</v>
      </c>
      <c r="AB36" t="s">
        <v>12</v>
      </c>
      <c r="AC36">
        <v>1.7</v>
      </c>
      <c r="AD36">
        <v>889</v>
      </c>
      <c r="AE36">
        <v>274.8</v>
      </c>
      <c r="AF36">
        <v>367.6</v>
      </c>
      <c r="AG36">
        <v>255.7</v>
      </c>
      <c r="AH36">
        <v>60.1</v>
      </c>
      <c r="AI36">
        <v>78.400000000000006</v>
      </c>
      <c r="AJ36">
        <v>36.5</v>
      </c>
      <c r="AK36">
        <v>34</v>
      </c>
      <c r="AL36">
        <v>27.7</v>
      </c>
      <c r="AM36">
        <v>27.2</v>
      </c>
      <c r="AN36" t="s">
        <v>12</v>
      </c>
      <c r="AO36">
        <v>27.4</v>
      </c>
      <c r="AP36" t="s">
        <v>12</v>
      </c>
      <c r="AQ36">
        <v>3.1</v>
      </c>
    </row>
    <row r="37" spans="1:43" x14ac:dyDescent="0.25">
      <c r="A37" s="11" t="s">
        <v>21</v>
      </c>
      <c r="B37">
        <v>838.6</v>
      </c>
      <c r="C37">
        <v>256.89999999999998</v>
      </c>
      <c r="D37">
        <v>337.9</v>
      </c>
      <c r="E37">
        <v>230.9</v>
      </c>
      <c r="F37">
        <v>54.3</v>
      </c>
      <c r="G37">
        <v>73.5</v>
      </c>
      <c r="H37">
        <v>35.6</v>
      </c>
      <c r="I37">
        <v>34.1</v>
      </c>
      <c r="J37">
        <v>29</v>
      </c>
      <c r="K37">
        <v>23.2</v>
      </c>
      <c r="L37" t="s">
        <v>12</v>
      </c>
      <c r="M37">
        <v>26.7</v>
      </c>
      <c r="N37" t="s">
        <v>12</v>
      </c>
      <c r="O37">
        <v>2.6</v>
      </c>
      <c r="P37">
        <v>826.1</v>
      </c>
      <c r="Q37">
        <v>249.8</v>
      </c>
      <c r="R37">
        <v>329.8</v>
      </c>
      <c r="S37">
        <v>224.2</v>
      </c>
      <c r="T37">
        <v>51</v>
      </c>
      <c r="U37">
        <v>69.7</v>
      </c>
      <c r="V37">
        <v>32.9</v>
      </c>
      <c r="W37">
        <v>31.6</v>
      </c>
      <c r="X37">
        <v>26.8</v>
      </c>
      <c r="Y37">
        <v>21.3</v>
      </c>
      <c r="Z37" t="s">
        <v>12</v>
      </c>
      <c r="AA37">
        <v>24.6</v>
      </c>
      <c r="AB37" t="s">
        <v>12</v>
      </c>
      <c r="AC37">
        <v>1.9</v>
      </c>
      <c r="AD37">
        <v>851.1</v>
      </c>
      <c r="AE37">
        <v>263.89999999999998</v>
      </c>
      <c r="AF37">
        <v>346</v>
      </c>
      <c r="AG37">
        <v>237.7</v>
      </c>
      <c r="AH37">
        <v>57.6</v>
      </c>
      <c r="AI37">
        <v>77.400000000000006</v>
      </c>
      <c r="AJ37">
        <v>38.200000000000003</v>
      </c>
      <c r="AK37">
        <v>36.5</v>
      </c>
      <c r="AL37">
        <v>31.3</v>
      </c>
      <c r="AM37">
        <v>25.2</v>
      </c>
      <c r="AN37" t="s">
        <v>12</v>
      </c>
      <c r="AO37">
        <v>28.7</v>
      </c>
      <c r="AP37" t="s">
        <v>12</v>
      </c>
      <c r="AQ37">
        <v>3.4</v>
      </c>
    </row>
    <row r="38" spans="1:43" x14ac:dyDescent="0.25">
      <c r="A38" s="11" t="s">
        <v>22</v>
      </c>
      <c r="B38">
        <v>825.3</v>
      </c>
      <c r="C38">
        <v>252.6</v>
      </c>
      <c r="D38">
        <v>325.5</v>
      </c>
      <c r="E38">
        <v>222</v>
      </c>
      <c r="F38">
        <v>52.6</v>
      </c>
      <c r="G38">
        <v>70.900000000000006</v>
      </c>
      <c r="H38">
        <v>33.799999999999997</v>
      </c>
      <c r="I38">
        <v>35.5</v>
      </c>
      <c r="J38">
        <v>30.2</v>
      </c>
      <c r="K38">
        <v>24</v>
      </c>
      <c r="L38" t="s">
        <v>12</v>
      </c>
      <c r="M38">
        <v>27.1</v>
      </c>
      <c r="N38" t="s">
        <v>12</v>
      </c>
      <c r="O38">
        <v>2.2999999999999998</v>
      </c>
      <c r="P38">
        <v>812.9</v>
      </c>
      <c r="Q38">
        <v>245.6</v>
      </c>
      <c r="R38">
        <v>317.60000000000002</v>
      </c>
      <c r="S38">
        <v>215.4</v>
      </c>
      <c r="T38">
        <v>49.4</v>
      </c>
      <c r="U38">
        <v>67.2</v>
      </c>
      <c r="V38">
        <v>31.2</v>
      </c>
      <c r="W38">
        <v>33</v>
      </c>
      <c r="X38">
        <v>27.9</v>
      </c>
      <c r="Y38">
        <v>22</v>
      </c>
      <c r="Z38" t="s">
        <v>12</v>
      </c>
      <c r="AA38">
        <v>25.1</v>
      </c>
      <c r="AB38" t="s">
        <v>12</v>
      </c>
      <c r="AC38">
        <v>1.6</v>
      </c>
      <c r="AD38">
        <v>837.7</v>
      </c>
      <c r="AE38">
        <v>259.60000000000002</v>
      </c>
      <c r="AF38">
        <v>333.4</v>
      </c>
      <c r="AG38">
        <v>228.5</v>
      </c>
      <c r="AH38">
        <v>55.9</v>
      </c>
      <c r="AI38">
        <v>74.7</v>
      </c>
      <c r="AJ38">
        <v>36.4</v>
      </c>
      <c r="AK38">
        <v>38</v>
      </c>
      <c r="AL38">
        <v>32.5</v>
      </c>
      <c r="AM38">
        <v>25.9</v>
      </c>
      <c r="AN38" t="s">
        <v>12</v>
      </c>
      <c r="AO38">
        <v>29.2</v>
      </c>
      <c r="AP38" t="s">
        <v>12</v>
      </c>
      <c r="AQ38">
        <v>3</v>
      </c>
    </row>
    <row r="39" spans="1:43" x14ac:dyDescent="0.25">
      <c r="A39" s="11" t="s">
        <v>23</v>
      </c>
      <c r="B39">
        <v>808</v>
      </c>
      <c r="C39">
        <v>245.8</v>
      </c>
      <c r="D39">
        <v>307.2</v>
      </c>
      <c r="E39">
        <v>211.8</v>
      </c>
      <c r="F39">
        <v>47.3</v>
      </c>
      <c r="G39">
        <v>73.099999999999994</v>
      </c>
      <c r="H39">
        <v>33.799999999999997</v>
      </c>
      <c r="I39">
        <v>39.299999999999997</v>
      </c>
      <c r="J39">
        <v>33.4</v>
      </c>
      <c r="K39">
        <v>22.9</v>
      </c>
      <c r="L39" t="s">
        <v>12</v>
      </c>
      <c r="M39">
        <v>27.5</v>
      </c>
      <c r="N39" t="s">
        <v>12</v>
      </c>
      <c r="O39">
        <v>2.4</v>
      </c>
      <c r="P39">
        <v>795.8</v>
      </c>
      <c r="Q39">
        <v>238.9</v>
      </c>
      <c r="R39">
        <v>299.5</v>
      </c>
      <c r="S39">
        <v>205.4</v>
      </c>
      <c r="T39">
        <v>44.2</v>
      </c>
      <c r="U39">
        <v>69.3</v>
      </c>
      <c r="V39">
        <v>31.2</v>
      </c>
      <c r="W39">
        <v>36.700000000000003</v>
      </c>
      <c r="X39">
        <v>31</v>
      </c>
      <c r="Y39">
        <v>20.9</v>
      </c>
      <c r="Z39" t="s">
        <v>12</v>
      </c>
      <c r="AA39">
        <v>25.4</v>
      </c>
      <c r="AB39" t="s">
        <v>12</v>
      </c>
      <c r="AC39">
        <v>1.7</v>
      </c>
      <c r="AD39">
        <v>820.2</v>
      </c>
      <c r="AE39">
        <v>252.6</v>
      </c>
      <c r="AF39">
        <v>314.89999999999998</v>
      </c>
      <c r="AG39">
        <v>218.2</v>
      </c>
      <c r="AH39">
        <v>50.3</v>
      </c>
      <c r="AI39">
        <v>76.900000000000006</v>
      </c>
      <c r="AJ39">
        <v>36.4</v>
      </c>
      <c r="AK39">
        <v>41.9</v>
      </c>
      <c r="AL39">
        <v>35.799999999999997</v>
      </c>
      <c r="AM39">
        <v>24.8</v>
      </c>
      <c r="AN39" t="s">
        <v>12</v>
      </c>
      <c r="AO39">
        <v>29.5</v>
      </c>
      <c r="AP39" t="s">
        <v>12</v>
      </c>
      <c r="AQ39">
        <v>3.1</v>
      </c>
    </row>
    <row r="40" spans="1:43" x14ac:dyDescent="0.25">
      <c r="A40" s="11" t="s">
        <v>24</v>
      </c>
      <c r="B40">
        <v>777.9</v>
      </c>
      <c r="C40">
        <v>241</v>
      </c>
      <c r="D40">
        <v>287.60000000000002</v>
      </c>
      <c r="E40">
        <v>191.2</v>
      </c>
      <c r="F40">
        <v>48.6</v>
      </c>
      <c r="G40">
        <v>65.099999999999994</v>
      </c>
      <c r="H40">
        <v>36.4</v>
      </c>
      <c r="I40">
        <v>41.6</v>
      </c>
      <c r="J40">
        <v>37.5</v>
      </c>
      <c r="K40">
        <v>23</v>
      </c>
      <c r="L40" t="s">
        <v>12</v>
      </c>
      <c r="M40">
        <v>28</v>
      </c>
      <c r="N40" t="s">
        <v>12</v>
      </c>
      <c r="O40">
        <v>4.0999999999999996</v>
      </c>
      <c r="P40">
        <v>766</v>
      </c>
      <c r="Q40">
        <v>234.2</v>
      </c>
      <c r="R40">
        <v>280.2</v>
      </c>
      <c r="S40">
        <v>185.2</v>
      </c>
      <c r="T40">
        <v>45.5</v>
      </c>
      <c r="U40">
        <v>61.5</v>
      </c>
      <c r="V40">
        <v>33.700000000000003</v>
      </c>
      <c r="W40">
        <v>38.9</v>
      </c>
      <c r="X40">
        <v>34.9</v>
      </c>
      <c r="Y40">
        <v>21</v>
      </c>
      <c r="Z40" t="s">
        <v>12</v>
      </c>
      <c r="AA40">
        <v>25.9</v>
      </c>
      <c r="AB40" t="s">
        <v>12</v>
      </c>
      <c r="AC40">
        <v>3.1</v>
      </c>
      <c r="AD40">
        <v>789.9</v>
      </c>
      <c r="AE40">
        <v>247.8</v>
      </c>
      <c r="AF40">
        <v>295</v>
      </c>
      <c r="AG40">
        <v>197.3</v>
      </c>
      <c r="AH40">
        <v>51.7</v>
      </c>
      <c r="AI40">
        <v>68.7</v>
      </c>
      <c r="AJ40">
        <v>39.1</v>
      </c>
      <c r="AK40">
        <v>44.3</v>
      </c>
      <c r="AL40">
        <v>40</v>
      </c>
      <c r="AM40">
        <v>25</v>
      </c>
      <c r="AN40" t="s">
        <v>12</v>
      </c>
      <c r="AO40">
        <v>30</v>
      </c>
      <c r="AP40" t="s">
        <v>12</v>
      </c>
      <c r="AQ40">
        <v>5</v>
      </c>
    </row>
    <row r="41" spans="1:43" x14ac:dyDescent="0.25">
      <c r="A41" s="11" t="s">
        <v>25</v>
      </c>
      <c r="B41">
        <v>761.1</v>
      </c>
      <c r="C41">
        <v>245.3</v>
      </c>
      <c r="D41">
        <v>263.89999999999998</v>
      </c>
      <c r="E41">
        <v>175.2</v>
      </c>
      <c r="F41">
        <v>44.2</v>
      </c>
      <c r="G41">
        <v>57.3</v>
      </c>
      <c r="H41">
        <v>32.700000000000003</v>
      </c>
      <c r="I41">
        <v>44.4</v>
      </c>
      <c r="J41">
        <v>40.700000000000003</v>
      </c>
      <c r="K41">
        <v>25.6</v>
      </c>
      <c r="L41" t="s">
        <v>12</v>
      </c>
      <c r="M41">
        <v>27.2</v>
      </c>
      <c r="N41" t="s">
        <v>12</v>
      </c>
      <c r="O41">
        <v>4.5999999999999996</v>
      </c>
      <c r="P41">
        <v>749.3</v>
      </c>
      <c r="Q41">
        <v>238.5</v>
      </c>
      <c r="R41">
        <v>256.89999999999998</v>
      </c>
      <c r="S41">
        <v>169.4</v>
      </c>
      <c r="T41">
        <v>41.2</v>
      </c>
      <c r="U41">
        <v>54</v>
      </c>
      <c r="V41">
        <v>30.1</v>
      </c>
      <c r="W41">
        <v>41.7</v>
      </c>
      <c r="X41">
        <v>38</v>
      </c>
      <c r="Y41">
        <v>23.6</v>
      </c>
      <c r="Z41" t="s">
        <v>12</v>
      </c>
      <c r="AA41">
        <v>25.2</v>
      </c>
      <c r="AB41" t="s">
        <v>12</v>
      </c>
      <c r="AC41">
        <v>3.6</v>
      </c>
      <c r="AD41">
        <v>772.8</v>
      </c>
      <c r="AE41">
        <v>252.2</v>
      </c>
      <c r="AF41">
        <v>271</v>
      </c>
      <c r="AG41">
        <v>181</v>
      </c>
      <c r="AH41">
        <v>47.1</v>
      </c>
      <c r="AI41">
        <v>60.7</v>
      </c>
      <c r="AJ41">
        <v>35.200000000000003</v>
      </c>
      <c r="AK41">
        <v>47.2</v>
      </c>
      <c r="AL41">
        <v>43.3</v>
      </c>
      <c r="AM41">
        <v>27.7</v>
      </c>
      <c r="AN41" t="s">
        <v>12</v>
      </c>
      <c r="AO41">
        <v>29.3</v>
      </c>
      <c r="AP41" t="s">
        <v>12</v>
      </c>
      <c r="AQ41">
        <v>5.5</v>
      </c>
    </row>
    <row r="42" spans="1:43" x14ac:dyDescent="0.25">
      <c r="A42" s="11" t="s">
        <v>26</v>
      </c>
      <c r="B42">
        <v>755.6</v>
      </c>
      <c r="C42">
        <v>243</v>
      </c>
      <c r="D42">
        <v>251.7</v>
      </c>
      <c r="E42">
        <v>165.2</v>
      </c>
      <c r="F42">
        <v>42.5</v>
      </c>
      <c r="G42">
        <v>61</v>
      </c>
      <c r="H42">
        <v>32.5</v>
      </c>
      <c r="I42">
        <v>46.8</v>
      </c>
      <c r="J42">
        <v>43</v>
      </c>
      <c r="K42">
        <v>22.3</v>
      </c>
      <c r="L42" t="s">
        <v>12</v>
      </c>
      <c r="M42">
        <v>28.7</v>
      </c>
      <c r="N42" t="s">
        <v>12</v>
      </c>
      <c r="O42">
        <v>5.3</v>
      </c>
      <c r="P42">
        <v>744</v>
      </c>
      <c r="Q42">
        <v>236.3</v>
      </c>
      <c r="R42">
        <v>244.9</v>
      </c>
      <c r="S42">
        <v>159.6</v>
      </c>
      <c r="T42">
        <v>39.6</v>
      </c>
      <c r="U42">
        <v>57.6</v>
      </c>
      <c r="V42">
        <v>29.9</v>
      </c>
      <c r="W42">
        <v>44</v>
      </c>
      <c r="X42">
        <v>40.299999999999997</v>
      </c>
      <c r="Y42">
        <v>20.399999999999999</v>
      </c>
      <c r="Z42" t="s">
        <v>12</v>
      </c>
      <c r="AA42">
        <v>26.6</v>
      </c>
      <c r="AB42" t="s">
        <v>12</v>
      </c>
      <c r="AC42">
        <v>4.3</v>
      </c>
      <c r="AD42">
        <v>767.3</v>
      </c>
      <c r="AE42">
        <v>249.8</v>
      </c>
      <c r="AF42">
        <v>258.60000000000002</v>
      </c>
      <c r="AG42">
        <v>170.7</v>
      </c>
      <c r="AH42">
        <v>45.3</v>
      </c>
      <c r="AI42">
        <v>64.400000000000006</v>
      </c>
      <c r="AJ42">
        <v>35</v>
      </c>
      <c r="AK42">
        <v>49.6</v>
      </c>
      <c r="AL42">
        <v>45.7</v>
      </c>
      <c r="AM42">
        <v>24.2</v>
      </c>
      <c r="AN42" t="s">
        <v>12</v>
      </c>
      <c r="AO42">
        <v>30.8</v>
      </c>
      <c r="AP42" t="s">
        <v>12</v>
      </c>
      <c r="AQ42">
        <v>6.4</v>
      </c>
    </row>
    <row r="43" spans="1:43" x14ac:dyDescent="0.25">
      <c r="A43" s="11" t="s">
        <v>27</v>
      </c>
      <c r="B43">
        <v>725.7</v>
      </c>
      <c r="C43">
        <v>228.2</v>
      </c>
      <c r="D43">
        <v>244.2</v>
      </c>
      <c r="E43">
        <v>163.6</v>
      </c>
      <c r="F43">
        <v>41.5</v>
      </c>
      <c r="G43">
        <v>61</v>
      </c>
      <c r="H43">
        <v>31.9</v>
      </c>
      <c r="I43">
        <v>46.8</v>
      </c>
      <c r="J43">
        <v>43</v>
      </c>
      <c r="K43">
        <v>22.2</v>
      </c>
      <c r="L43" t="s">
        <v>12</v>
      </c>
      <c r="M43">
        <v>24.1</v>
      </c>
      <c r="N43" t="s">
        <v>12</v>
      </c>
      <c r="O43">
        <v>4.5999999999999996</v>
      </c>
      <c r="P43">
        <v>714.4</v>
      </c>
      <c r="Q43">
        <v>221.7</v>
      </c>
      <c r="R43">
        <v>237.5</v>
      </c>
      <c r="S43">
        <v>158.1</v>
      </c>
      <c r="T43">
        <v>38.700000000000003</v>
      </c>
      <c r="U43">
        <v>57.6</v>
      </c>
      <c r="V43">
        <v>29.4</v>
      </c>
      <c r="W43">
        <v>44</v>
      </c>
      <c r="X43">
        <v>40.299999999999997</v>
      </c>
      <c r="Y43">
        <v>20.399999999999999</v>
      </c>
      <c r="Z43" t="s">
        <v>12</v>
      </c>
      <c r="AA43">
        <v>22.1</v>
      </c>
      <c r="AB43" t="s">
        <v>12</v>
      </c>
      <c r="AC43">
        <v>3.6</v>
      </c>
      <c r="AD43">
        <v>737.1</v>
      </c>
      <c r="AE43">
        <v>234.7</v>
      </c>
      <c r="AF43">
        <v>250.9</v>
      </c>
      <c r="AG43">
        <v>169.1</v>
      </c>
      <c r="AH43">
        <v>44.3</v>
      </c>
      <c r="AI43">
        <v>64.5</v>
      </c>
      <c r="AJ43">
        <v>34.4</v>
      </c>
      <c r="AK43">
        <v>49.6</v>
      </c>
      <c r="AL43">
        <v>45.7</v>
      </c>
      <c r="AM43">
        <v>24.1</v>
      </c>
      <c r="AN43" t="s">
        <v>12</v>
      </c>
      <c r="AO43">
        <v>26</v>
      </c>
      <c r="AP43" t="s">
        <v>12</v>
      </c>
      <c r="AQ43">
        <v>5.6</v>
      </c>
    </row>
    <row r="44" spans="1:43" x14ac:dyDescent="0.25">
      <c r="A44" s="11" t="s">
        <v>28</v>
      </c>
      <c r="B44">
        <v>693.4</v>
      </c>
      <c r="C44">
        <v>228.3</v>
      </c>
      <c r="D44">
        <v>221.6</v>
      </c>
      <c r="E44">
        <v>148</v>
      </c>
      <c r="F44">
        <v>36.6</v>
      </c>
      <c r="G44">
        <v>54.9</v>
      </c>
      <c r="H44">
        <v>27.2</v>
      </c>
      <c r="I44">
        <v>45.4</v>
      </c>
      <c r="J44">
        <v>41.8</v>
      </c>
      <c r="K44">
        <v>23.7</v>
      </c>
      <c r="L44" t="s">
        <v>12</v>
      </c>
      <c r="M44">
        <v>24.9</v>
      </c>
      <c r="N44" t="s">
        <v>12</v>
      </c>
      <c r="O44">
        <v>6.1</v>
      </c>
      <c r="P44">
        <v>682.3</v>
      </c>
      <c r="Q44">
        <v>221.9</v>
      </c>
      <c r="R44">
        <v>215.2</v>
      </c>
      <c r="S44">
        <v>142.80000000000001</v>
      </c>
      <c r="T44">
        <v>34</v>
      </c>
      <c r="U44">
        <v>51.7</v>
      </c>
      <c r="V44">
        <v>24.9</v>
      </c>
      <c r="W44">
        <v>42.7</v>
      </c>
      <c r="X44">
        <v>39.200000000000003</v>
      </c>
      <c r="Y44">
        <v>21.7</v>
      </c>
      <c r="Z44" t="s">
        <v>12</v>
      </c>
      <c r="AA44">
        <v>22.9</v>
      </c>
      <c r="AB44" t="s">
        <v>12</v>
      </c>
      <c r="AC44">
        <v>5</v>
      </c>
      <c r="AD44">
        <v>704.4</v>
      </c>
      <c r="AE44">
        <v>234.8</v>
      </c>
      <c r="AF44">
        <v>228</v>
      </c>
      <c r="AG44">
        <v>153.19999999999999</v>
      </c>
      <c r="AH44">
        <v>39.299999999999997</v>
      </c>
      <c r="AI44">
        <v>58.1</v>
      </c>
      <c r="AJ44">
        <v>29.4</v>
      </c>
      <c r="AK44">
        <v>48.2</v>
      </c>
      <c r="AL44">
        <v>44.5</v>
      </c>
      <c r="AM44">
        <v>25.6</v>
      </c>
      <c r="AN44" t="s">
        <v>12</v>
      </c>
      <c r="AO44">
        <v>26.8</v>
      </c>
      <c r="AP44" t="s">
        <v>12</v>
      </c>
      <c r="AQ44">
        <v>7.2</v>
      </c>
    </row>
    <row r="45" spans="1:43" x14ac:dyDescent="0.25">
      <c r="A45" s="11" t="s">
        <v>29</v>
      </c>
      <c r="B45">
        <v>663.8</v>
      </c>
      <c r="C45">
        <v>220.5</v>
      </c>
      <c r="D45">
        <v>211.5</v>
      </c>
      <c r="E45">
        <v>141.9</v>
      </c>
      <c r="F45">
        <v>32.799999999999997</v>
      </c>
      <c r="G45">
        <v>55</v>
      </c>
      <c r="H45">
        <v>27.4</v>
      </c>
      <c r="I45">
        <v>44.4</v>
      </c>
      <c r="J45">
        <v>40.9</v>
      </c>
      <c r="K45">
        <v>20.100000000000001</v>
      </c>
      <c r="L45" t="s">
        <v>12</v>
      </c>
      <c r="M45">
        <v>22.8</v>
      </c>
      <c r="N45" t="s">
        <v>12</v>
      </c>
      <c r="O45">
        <v>4.2</v>
      </c>
      <c r="P45">
        <v>653.1</v>
      </c>
      <c r="Q45">
        <v>214.2</v>
      </c>
      <c r="R45">
        <v>205.3</v>
      </c>
      <c r="S45">
        <v>136.9</v>
      </c>
      <c r="T45">
        <v>30.3</v>
      </c>
      <c r="U45">
        <v>51.8</v>
      </c>
      <c r="V45">
        <v>25.1</v>
      </c>
      <c r="W45">
        <v>41.7</v>
      </c>
      <c r="X45">
        <v>38.299999999999997</v>
      </c>
      <c r="Y45">
        <v>18.3</v>
      </c>
      <c r="Z45" t="s">
        <v>12</v>
      </c>
      <c r="AA45">
        <v>21</v>
      </c>
      <c r="AB45" t="s">
        <v>12</v>
      </c>
      <c r="AC45">
        <v>3.3</v>
      </c>
      <c r="AD45">
        <v>674.6</v>
      </c>
      <c r="AE45">
        <v>226.8</v>
      </c>
      <c r="AF45">
        <v>217.6</v>
      </c>
      <c r="AG45">
        <v>147</v>
      </c>
      <c r="AH45">
        <v>35.200000000000003</v>
      </c>
      <c r="AI45">
        <v>58.2</v>
      </c>
      <c r="AJ45">
        <v>29.7</v>
      </c>
      <c r="AK45">
        <v>47.1</v>
      </c>
      <c r="AL45">
        <v>43.5</v>
      </c>
      <c r="AM45">
        <v>21.9</v>
      </c>
      <c r="AN45" t="s">
        <v>12</v>
      </c>
      <c r="AO45">
        <v>24.7</v>
      </c>
      <c r="AP45" t="s">
        <v>12</v>
      </c>
      <c r="AQ45">
        <v>5.0999999999999996</v>
      </c>
    </row>
    <row r="46" spans="1:43" x14ac:dyDescent="0.25">
      <c r="A46" s="11" t="s">
        <v>30</v>
      </c>
      <c r="B46">
        <v>648.5</v>
      </c>
      <c r="C46">
        <v>214.6</v>
      </c>
      <c r="D46">
        <v>192.9</v>
      </c>
      <c r="E46">
        <v>125.3</v>
      </c>
      <c r="F46">
        <v>32.9</v>
      </c>
      <c r="G46">
        <v>56.6</v>
      </c>
      <c r="H46">
        <v>28.6</v>
      </c>
      <c r="I46">
        <v>45.7</v>
      </c>
      <c r="J46">
        <v>43.4</v>
      </c>
      <c r="K46">
        <v>21.9</v>
      </c>
      <c r="L46" t="s">
        <v>12</v>
      </c>
      <c r="M46">
        <v>24.5</v>
      </c>
      <c r="N46" t="s">
        <v>12</v>
      </c>
      <c r="O46">
        <v>4.5</v>
      </c>
      <c r="P46">
        <v>637.9</v>
      </c>
      <c r="Q46">
        <v>208.4</v>
      </c>
      <c r="R46">
        <v>187.1</v>
      </c>
      <c r="S46">
        <v>120.6</v>
      </c>
      <c r="T46">
        <v>30.5</v>
      </c>
      <c r="U46">
        <v>53.4</v>
      </c>
      <c r="V46">
        <v>26.3</v>
      </c>
      <c r="W46">
        <v>43</v>
      </c>
      <c r="X46">
        <v>40.700000000000003</v>
      </c>
      <c r="Y46">
        <v>20</v>
      </c>
      <c r="Z46" t="s">
        <v>12</v>
      </c>
      <c r="AA46">
        <v>22.6</v>
      </c>
      <c r="AB46" t="s">
        <v>12</v>
      </c>
      <c r="AC46">
        <v>3.6</v>
      </c>
      <c r="AD46">
        <v>659</v>
      </c>
      <c r="AE46">
        <v>220.8</v>
      </c>
      <c r="AF46">
        <v>198.8</v>
      </c>
      <c r="AG46">
        <v>130</v>
      </c>
      <c r="AH46">
        <v>35.4</v>
      </c>
      <c r="AI46">
        <v>59.8</v>
      </c>
      <c r="AJ46">
        <v>31</v>
      </c>
      <c r="AK46">
        <v>48.4</v>
      </c>
      <c r="AL46">
        <v>46</v>
      </c>
      <c r="AM46">
        <v>23.7</v>
      </c>
      <c r="AN46" t="s">
        <v>12</v>
      </c>
      <c r="AO46">
        <v>26.4</v>
      </c>
      <c r="AP46" t="s">
        <v>12</v>
      </c>
      <c r="AQ46">
        <v>5.5</v>
      </c>
    </row>
    <row r="47" spans="1:43" x14ac:dyDescent="0.25">
      <c r="A47" s="11" t="s">
        <v>31</v>
      </c>
      <c r="B47">
        <v>645.1</v>
      </c>
      <c r="C47">
        <v>210.9</v>
      </c>
      <c r="D47">
        <v>195.2</v>
      </c>
      <c r="E47">
        <v>127.8</v>
      </c>
      <c r="F47">
        <v>31.2</v>
      </c>
      <c r="G47">
        <v>53.6</v>
      </c>
      <c r="H47">
        <v>27.6</v>
      </c>
      <c r="I47">
        <v>41.1</v>
      </c>
      <c r="J47">
        <v>39.200000000000003</v>
      </c>
      <c r="K47">
        <v>22.3</v>
      </c>
      <c r="L47" t="s">
        <v>12</v>
      </c>
      <c r="M47">
        <v>25.2</v>
      </c>
      <c r="N47" t="s">
        <v>12</v>
      </c>
      <c r="O47">
        <v>6.2</v>
      </c>
      <c r="P47">
        <v>634.6</v>
      </c>
      <c r="Q47">
        <v>204.8</v>
      </c>
      <c r="R47">
        <v>189.4</v>
      </c>
      <c r="S47">
        <v>123</v>
      </c>
      <c r="T47">
        <v>28.9</v>
      </c>
      <c r="U47">
        <v>50.5</v>
      </c>
      <c r="V47">
        <v>25.3</v>
      </c>
      <c r="W47">
        <v>38.5</v>
      </c>
      <c r="X47">
        <v>36.700000000000003</v>
      </c>
      <c r="Y47">
        <v>20.399999999999999</v>
      </c>
      <c r="Z47" t="s">
        <v>12</v>
      </c>
      <c r="AA47">
        <v>23.3</v>
      </c>
      <c r="AB47" t="s">
        <v>12</v>
      </c>
      <c r="AC47">
        <v>5.0999999999999996</v>
      </c>
      <c r="AD47">
        <v>655.5</v>
      </c>
      <c r="AE47">
        <v>217</v>
      </c>
      <c r="AF47">
        <v>201</v>
      </c>
      <c r="AG47">
        <v>132.5</v>
      </c>
      <c r="AH47">
        <v>33.6</v>
      </c>
      <c r="AI47">
        <v>56.7</v>
      </c>
      <c r="AJ47">
        <v>29.8</v>
      </c>
      <c r="AK47">
        <v>43.6</v>
      </c>
      <c r="AL47">
        <v>41.7</v>
      </c>
      <c r="AM47">
        <v>24.2</v>
      </c>
      <c r="AN47" t="s">
        <v>12</v>
      </c>
      <c r="AO47">
        <v>27.2</v>
      </c>
      <c r="AP47" t="s">
        <v>12</v>
      </c>
      <c r="AQ47">
        <v>7.3</v>
      </c>
    </row>
    <row r="48" spans="1:43" x14ac:dyDescent="0.25">
      <c r="A48" s="11" t="s">
        <v>32</v>
      </c>
      <c r="B48">
        <v>626.70000000000005</v>
      </c>
      <c r="C48">
        <v>210.3</v>
      </c>
      <c r="D48">
        <v>180.9</v>
      </c>
      <c r="E48">
        <v>115.7</v>
      </c>
      <c r="F48">
        <v>33.1</v>
      </c>
      <c r="G48">
        <v>51.5</v>
      </c>
      <c r="H48">
        <v>24.8</v>
      </c>
      <c r="I48">
        <v>41</v>
      </c>
      <c r="J48">
        <v>39</v>
      </c>
      <c r="K48">
        <v>20.8</v>
      </c>
      <c r="L48" t="s">
        <v>12</v>
      </c>
      <c r="M48">
        <v>25.6</v>
      </c>
      <c r="N48" t="s">
        <v>12</v>
      </c>
      <c r="O48">
        <v>6.3</v>
      </c>
      <c r="P48">
        <v>616.5</v>
      </c>
      <c r="Q48">
        <v>204.3</v>
      </c>
      <c r="R48">
        <v>175.3</v>
      </c>
      <c r="S48">
        <v>111.2</v>
      </c>
      <c r="T48">
        <v>30.7</v>
      </c>
      <c r="U48">
        <v>48.5</v>
      </c>
      <c r="V48">
        <v>22.7</v>
      </c>
      <c r="W48">
        <v>38.5</v>
      </c>
      <c r="X48">
        <v>36.5</v>
      </c>
      <c r="Y48">
        <v>19</v>
      </c>
      <c r="Z48" t="s">
        <v>12</v>
      </c>
      <c r="AA48">
        <v>23.6</v>
      </c>
      <c r="AB48" t="s">
        <v>12</v>
      </c>
      <c r="AC48">
        <v>5.2</v>
      </c>
      <c r="AD48">
        <v>637</v>
      </c>
      <c r="AE48">
        <v>216.3</v>
      </c>
      <c r="AF48">
        <v>186.4</v>
      </c>
      <c r="AG48">
        <v>120.2</v>
      </c>
      <c r="AH48">
        <v>35.5</v>
      </c>
      <c r="AI48">
        <v>54.6</v>
      </c>
      <c r="AJ48">
        <v>26.9</v>
      </c>
      <c r="AK48">
        <v>43.5</v>
      </c>
      <c r="AL48">
        <v>41.5</v>
      </c>
      <c r="AM48">
        <v>22.6</v>
      </c>
      <c r="AN48" t="s">
        <v>12</v>
      </c>
      <c r="AO48">
        <v>27.5</v>
      </c>
      <c r="AP48" t="s">
        <v>12</v>
      </c>
      <c r="AQ48">
        <v>7.4</v>
      </c>
    </row>
    <row r="49" spans="1:43" x14ac:dyDescent="0.25">
      <c r="A49" s="11" t="s">
        <v>33</v>
      </c>
      <c r="B49">
        <v>590.1</v>
      </c>
      <c r="C49">
        <v>202.6</v>
      </c>
      <c r="D49">
        <v>160.6</v>
      </c>
      <c r="E49">
        <v>102.6</v>
      </c>
      <c r="F49">
        <v>27</v>
      </c>
      <c r="G49">
        <v>52</v>
      </c>
      <c r="H49">
        <v>26.1</v>
      </c>
      <c r="I49">
        <v>34.4</v>
      </c>
      <c r="J49">
        <v>33</v>
      </c>
      <c r="K49">
        <v>21.7</v>
      </c>
      <c r="L49" t="s">
        <v>12</v>
      </c>
      <c r="M49">
        <v>22.3</v>
      </c>
      <c r="N49" t="s">
        <v>12</v>
      </c>
      <c r="O49">
        <v>6.7</v>
      </c>
      <c r="P49">
        <v>580.29999999999995</v>
      </c>
      <c r="Q49">
        <v>196.7</v>
      </c>
      <c r="R49">
        <v>155.4</v>
      </c>
      <c r="S49">
        <v>98.4</v>
      </c>
      <c r="T49">
        <v>24.9</v>
      </c>
      <c r="U49">
        <v>49</v>
      </c>
      <c r="V49">
        <v>24</v>
      </c>
      <c r="W49">
        <v>32.1</v>
      </c>
      <c r="X49">
        <v>30.7</v>
      </c>
      <c r="Y49">
        <v>19.899999999999999</v>
      </c>
      <c r="Z49" t="s">
        <v>12</v>
      </c>
      <c r="AA49">
        <v>20.5</v>
      </c>
      <c r="AB49" t="s">
        <v>12</v>
      </c>
      <c r="AC49">
        <v>5.6</v>
      </c>
      <c r="AD49">
        <v>599.9</v>
      </c>
      <c r="AE49">
        <v>208.5</v>
      </c>
      <c r="AF49">
        <v>165.8</v>
      </c>
      <c r="AG49">
        <v>106.7</v>
      </c>
      <c r="AH49">
        <v>29.2</v>
      </c>
      <c r="AI49">
        <v>55</v>
      </c>
      <c r="AJ49">
        <v>28.3</v>
      </c>
      <c r="AK49">
        <v>36.700000000000003</v>
      </c>
      <c r="AL49">
        <v>35.299999999999997</v>
      </c>
      <c r="AM49">
        <v>23.5</v>
      </c>
      <c r="AN49" t="s">
        <v>12</v>
      </c>
      <c r="AO49">
        <v>24.2</v>
      </c>
      <c r="AP49" t="s">
        <v>12</v>
      </c>
      <c r="AQ49">
        <v>7.8</v>
      </c>
    </row>
    <row r="50" spans="1:43" x14ac:dyDescent="0.25">
      <c r="A50" s="11" t="s">
        <v>34</v>
      </c>
      <c r="B50">
        <v>573.6</v>
      </c>
      <c r="C50">
        <v>194.3</v>
      </c>
      <c r="D50">
        <v>158.69999999999999</v>
      </c>
      <c r="E50">
        <v>101.1</v>
      </c>
      <c r="F50">
        <v>25.3</v>
      </c>
      <c r="G50">
        <v>46</v>
      </c>
      <c r="H50">
        <v>21.5</v>
      </c>
      <c r="I50">
        <v>37.4</v>
      </c>
      <c r="J50">
        <v>34.5</v>
      </c>
      <c r="K50">
        <v>19.600000000000001</v>
      </c>
      <c r="L50" t="s">
        <v>12</v>
      </c>
      <c r="M50">
        <v>23.3</v>
      </c>
      <c r="N50" t="s">
        <v>12</v>
      </c>
      <c r="O50">
        <v>5.5</v>
      </c>
      <c r="P50">
        <v>564</v>
      </c>
      <c r="Q50">
        <v>188.6</v>
      </c>
      <c r="R50">
        <v>153.6</v>
      </c>
      <c r="S50">
        <v>97</v>
      </c>
      <c r="T50">
        <v>23.2</v>
      </c>
      <c r="U50">
        <v>43.2</v>
      </c>
      <c r="V50">
        <v>19.600000000000001</v>
      </c>
      <c r="W50">
        <v>35</v>
      </c>
      <c r="X50">
        <v>32.200000000000003</v>
      </c>
      <c r="Y50">
        <v>17.899999999999999</v>
      </c>
      <c r="Z50" t="s">
        <v>12</v>
      </c>
      <c r="AA50">
        <v>21.5</v>
      </c>
      <c r="AB50" t="s">
        <v>12</v>
      </c>
      <c r="AC50">
        <v>4.5</v>
      </c>
      <c r="AD50">
        <v>583.20000000000005</v>
      </c>
      <c r="AE50">
        <v>200</v>
      </c>
      <c r="AF50">
        <v>163.9</v>
      </c>
      <c r="AG50">
        <v>105.2</v>
      </c>
      <c r="AH50">
        <v>27.3</v>
      </c>
      <c r="AI50">
        <v>48.9</v>
      </c>
      <c r="AJ50">
        <v>23.4</v>
      </c>
      <c r="AK50">
        <v>39.799999999999997</v>
      </c>
      <c r="AL50">
        <v>36.799999999999997</v>
      </c>
      <c r="AM50">
        <v>21.3</v>
      </c>
      <c r="AN50" t="s">
        <v>12</v>
      </c>
      <c r="AO50">
        <v>25.2</v>
      </c>
      <c r="AP50" t="s">
        <v>12</v>
      </c>
      <c r="AQ50">
        <v>6.5</v>
      </c>
    </row>
    <row r="51" spans="1:43" x14ac:dyDescent="0.25">
      <c r="A51" s="11" t="s">
        <v>35</v>
      </c>
      <c r="B51">
        <v>560.6</v>
      </c>
      <c r="C51">
        <v>195.5</v>
      </c>
      <c r="D51">
        <v>148</v>
      </c>
      <c r="E51">
        <v>93.4</v>
      </c>
      <c r="F51">
        <v>25.5</v>
      </c>
      <c r="G51">
        <v>51.2</v>
      </c>
      <c r="H51">
        <v>25.6</v>
      </c>
      <c r="I51">
        <v>33.4</v>
      </c>
      <c r="J51">
        <v>31.2</v>
      </c>
      <c r="K51">
        <v>17.2</v>
      </c>
      <c r="L51">
        <v>28.8</v>
      </c>
      <c r="M51">
        <v>22.1</v>
      </c>
      <c r="N51">
        <v>25.6</v>
      </c>
      <c r="O51">
        <v>5.6</v>
      </c>
      <c r="P51">
        <v>551.1</v>
      </c>
      <c r="Q51">
        <v>189.8</v>
      </c>
      <c r="R51">
        <v>143.1</v>
      </c>
      <c r="S51">
        <v>89.5</v>
      </c>
      <c r="T51">
        <v>23.5</v>
      </c>
      <c r="U51">
        <v>48.2</v>
      </c>
      <c r="V51">
        <v>23.5</v>
      </c>
      <c r="W51">
        <v>31.1</v>
      </c>
      <c r="X51">
        <v>29</v>
      </c>
      <c r="Y51">
        <v>15.6</v>
      </c>
      <c r="Z51">
        <v>26.7</v>
      </c>
      <c r="AA51">
        <v>20.3</v>
      </c>
      <c r="AB51">
        <v>23.6</v>
      </c>
      <c r="AC51">
        <v>4.5999999999999996</v>
      </c>
      <c r="AD51">
        <v>570.1</v>
      </c>
      <c r="AE51">
        <v>201.2</v>
      </c>
      <c r="AF51">
        <v>152.9</v>
      </c>
      <c r="AG51">
        <v>97.4</v>
      </c>
      <c r="AH51">
        <v>27.6</v>
      </c>
      <c r="AI51">
        <v>54.1</v>
      </c>
      <c r="AJ51">
        <v>27.7</v>
      </c>
      <c r="AK51">
        <v>35.6</v>
      </c>
      <c r="AL51">
        <v>33.4</v>
      </c>
      <c r="AM51">
        <v>18.8</v>
      </c>
      <c r="AN51">
        <v>30.9</v>
      </c>
      <c r="AO51">
        <v>23.9</v>
      </c>
      <c r="AP51">
        <v>27.5</v>
      </c>
      <c r="AQ51">
        <v>6.6</v>
      </c>
    </row>
    <row r="52" spans="1:43" x14ac:dyDescent="0.25">
      <c r="A52" s="11" t="s">
        <v>36</v>
      </c>
      <c r="B52">
        <v>542</v>
      </c>
      <c r="C52">
        <v>190.4</v>
      </c>
      <c r="D52">
        <v>143.4</v>
      </c>
      <c r="E52">
        <v>91.9</v>
      </c>
      <c r="F52">
        <v>21.7</v>
      </c>
      <c r="G52">
        <v>47.1</v>
      </c>
      <c r="H52">
        <v>25.4</v>
      </c>
      <c r="I52">
        <v>28.3</v>
      </c>
      <c r="J52">
        <v>26.8</v>
      </c>
      <c r="K52">
        <v>18</v>
      </c>
      <c r="L52">
        <v>30.3</v>
      </c>
      <c r="M52">
        <v>22</v>
      </c>
      <c r="N52">
        <v>24.2</v>
      </c>
      <c r="O52">
        <v>6.6</v>
      </c>
      <c r="P52">
        <v>532.70000000000005</v>
      </c>
      <c r="Q52">
        <v>184.8</v>
      </c>
      <c r="R52">
        <v>138.6</v>
      </c>
      <c r="S52">
        <v>88.1</v>
      </c>
      <c r="T52">
        <v>19.8</v>
      </c>
      <c r="U52">
        <v>44.3</v>
      </c>
      <c r="V52">
        <v>23.3</v>
      </c>
      <c r="W52">
        <v>26.3</v>
      </c>
      <c r="X52">
        <v>24.7</v>
      </c>
      <c r="Y52">
        <v>16.399999999999999</v>
      </c>
      <c r="Z52">
        <v>28.2</v>
      </c>
      <c r="AA52">
        <v>20.2</v>
      </c>
      <c r="AB52">
        <v>22.3</v>
      </c>
      <c r="AC52">
        <v>5.5</v>
      </c>
      <c r="AD52">
        <v>551.29999999999995</v>
      </c>
      <c r="AE52">
        <v>196</v>
      </c>
      <c r="AF52">
        <v>148.19999999999999</v>
      </c>
      <c r="AG52">
        <v>95.8</v>
      </c>
      <c r="AH52">
        <v>23.6</v>
      </c>
      <c r="AI52">
        <v>49.9</v>
      </c>
      <c r="AJ52">
        <v>27.5</v>
      </c>
      <c r="AK52">
        <v>30.4</v>
      </c>
      <c r="AL52">
        <v>28.8</v>
      </c>
      <c r="AM52">
        <v>19.600000000000001</v>
      </c>
      <c r="AN52">
        <v>32.4</v>
      </c>
      <c r="AO52">
        <v>23.8</v>
      </c>
      <c r="AP52">
        <v>26.1</v>
      </c>
      <c r="AQ52">
        <v>7.6</v>
      </c>
    </row>
    <row r="53" spans="1:43" x14ac:dyDescent="0.25">
      <c r="A53" s="11" t="s">
        <v>37</v>
      </c>
      <c r="B53">
        <v>533.20000000000005</v>
      </c>
      <c r="C53">
        <v>187.9</v>
      </c>
      <c r="D53">
        <v>140.1</v>
      </c>
      <c r="E53">
        <v>87.4</v>
      </c>
      <c r="F53">
        <v>22.8</v>
      </c>
      <c r="G53">
        <v>47.2</v>
      </c>
      <c r="H53">
        <v>25.3</v>
      </c>
      <c r="I53">
        <v>28.7</v>
      </c>
      <c r="J53">
        <v>27.5</v>
      </c>
      <c r="K53">
        <v>17.8</v>
      </c>
      <c r="L53">
        <v>29.9</v>
      </c>
      <c r="M53">
        <v>22.7</v>
      </c>
      <c r="N53">
        <v>24.4</v>
      </c>
      <c r="O53">
        <v>6.2</v>
      </c>
      <c r="P53">
        <v>524.1</v>
      </c>
      <c r="Q53">
        <v>182.4</v>
      </c>
      <c r="R53">
        <v>135.30000000000001</v>
      </c>
      <c r="S53">
        <v>83.7</v>
      </c>
      <c r="T53">
        <v>20.8</v>
      </c>
      <c r="U53">
        <v>44.4</v>
      </c>
      <c r="V53">
        <v>23.3</v>
      </c>
      <c r="W53">
        <v>26.7</v>
      </c>
      <c r="X53">
        <v>25.4</v>
      </c>
      <c r="Y53">
        <v>16.2</v>
      </c>
      <c r="Z53">
        <v>27.7</v>
      </c>
      <c r="AA53">
        <v>20.9</v>
      </c>
      <c r="AB53">
        <v>22.5</v>
      </c>
      <c r="AC53">
        <v>5.0999999999999996</v>
      </c>
      <c r="AD53">
        <v>542.29999999999995</v>
      </c>
      <c r="AE53">
        <v>193.4</v>
      </c>
      <c r="AF53">
        <v>144.80000000000001</v>
      </c>
      <c r="AG53">
        <v>91.2</v>
      </c>
      <c r="AH53">
        <v>24.7</v>
      </c>
      <c r="AI53">
        <v>49.9</v>
      </c>
      <c r="AJ53">
        <v>27.4</v>
      </c>
      <c r="AK53">
        <v>30.8</v>
      </c>
      <c r="AL53">
        <v>29.5</v>
      </c>
      <c r="AM53">
        <v>19.399999999999999</v>
      </c>
      <c r="AN53">
        <v>32</v>
      </c>
      <c r="AO53">
        <v>24.5</v>
      </c>
      <c r="AP53">
        <v>26.3</v>
      </c>
      <c r="AQ53">
        <v>7.2</v>
      </c>
    </row>
    <row r="54" spans="1:43" x14ac:dyDescent="0.25">
      <c r="A54" s="11" t="s">
        <v>38</v>
      </c>
      <c r="B54">
        <v>519.1</v>
      </c>
      <c r="C54">
        <v>185.7</v>
      </c>
      <c r="D54">
        <v>130.69999999999999</v>
      </c>
      <c r="E54">
        <v>80.099999999999994</v>
      </c>
      <c r="F54">
        <v>19.399999999999999</v>
      </c>
      <c r="G54">
        <v>44.3</v>
      </c>
      <c r="H54">
        <v>23.8</v>
      </c>
      <c r="I54">
        <v>30.1</v>
      </c>
      <c r="J54">
        <v>28.1</v>
      </c>
      <c r="K54">
        <v>17.5</v>
      </c>
      <c r="L54">
        <v>31.2</v>
      </c>
      <c r="M54">
        <v>18.5</v>
      </c>
      <c r="N54">
        <v>19.8</v>
      </c>
      <c r="O54">
        <v>5.8</v>
      </c>
      <c r="P54">
        <v>510.2</v>
      </c>
      <c r="Q54">
        <v>180.3</v>
      </c>
      <c r="R54">
        <v>126.1</v>
      </c>
      <c r="S54">
        <v>76.5</v>
      </c>
      <c r="T54">
        <v>17.600000000000001</v>
      </c>
      <c r="U54">
        <v>41.6</v>
      </c>
      <c r="V54">
        <v>21.8</v>
      </c>
      <c r="W54">
        <v>28</v>
      </c>
      <c r="X54">
        <v>26.1</v>
      </c>
      <c r="Y54">
        <v>15.9</v>
      </c>
      <c r="Z54">
        <v>29.1</v>
      </c>
      <c r="AA54">
        <v>16.899999999999999</v>
      </c>
      <c r="AB54">
        <v>18.100000000000001</v>
      </c>
      <c r="AC54">
        <v>4.8</v>
      </c>
      <c r="AD54">
        <v>528.1</v>
      </c>
      <c r="AE54">
        <v>191.1</v>
      </c>
      <c r="AF54">
        <v>135.19999999999999</v>
      </c>
      <c r="AG54">
        <v>83.6</v>
      </c>
      <c r="AH54">
        <v>21.2</v>
      </c>
      <c r="AI54">
        <v>46.9</v>
      </c>
      <c r="AJ54">
        <v>25.7</v>
      </c>
      <c r="AK54">
        <v>32.200000000000003</v>
      </c>
      <c r="AL54">
        <v>30.2</v>
      </c>
      <c r="AM54">
        <v>19.100000000000001</v>
      </c>
      <c r="AN54">
        <v>33.4</v>
      </c>
      <c r="AO54">
        <v>20.2</v>
      </c>
      <c r="AP54">
        <v>21.5</v>
      </c>
      <c r="AQ54">
        <v>6.7</v>
      </c>
    </row>
    <row r="55" spans="1:43" x14ac:dyDescent="0.25">
      <c r="A55" s="11" t="s">
        <v>39</v>
      </c>
      <c r="B55">
        <v>541.4</v>
      </c>
      <c r="C55">
        <v>189.9</v>
      </c>
      <c r="D55">
        <v>137.1</v>
      </c>
      <c r="E55">
        <v>83.5</v>
      </c>
      <c r="F55">
        <v>20.8</v>
      </c>
      <c r="G55">
        <v>48.2</v>
      </c>
      <c r="H55">
        <v>25.4</v>
      </c>
      <c r="I55">
        <v>29.2</v>
      </c>
      <c r="J55">
        <v>27.5</v>
      </c>
      <c r="K55">
        <v>18.3</v>
      </c>
      <c r="L55">
        <v>33.4</v>
      </c>
      <c r="M55">
        <v>18.399999999999999</v>
      </c>
      <c r="N55">
        <v>18.8</v>
      </c>
      <c r="O55">
        <v>6.8</v>
      </c>
      <c r="P55">
        <v>532.29999999999995</v>
      </c>
      <c r="Q55">
        <v>184.5</v>
      </c>
      <c r="R55">
        <v>132.5</v>
      </c>
      <c r="S55">
        <v>79.900000000000006</v>
      </c>
      <c r="T55">
        <v>19</v>
      </c>
      <c r="U55">
        <v>45.5</v>
      </c>
      <c r="V55">
        <v>23.4</v>
      </c>
      <c r="W55">
        <v>27.1</v>
      </c>
      <c r="X55">
        <v>25.5</v>
      </c>
      <c r="Y55">
        <v>16.600000000000001</v>
      </c>
      <c r="Z55">
        <v>31.2</v>
      </c>
      <c r="AA55">
        <v>16.8</v>
      </c>
      <c r="AB55">
        <v>17.100000000000001</v>
      </c>
      <c r="AC55">
        <v>5.8</v>
      </c>
      <c r="AD55">
        <v>550.4</v>
      </c>
      <c r="AE55">
        <v>195.3</v>
      </c>
      <c r="AF55">
        <v>141.69999999999999</v>
      </c>
      <c r="AG55">
        <v>87.1</v>
      </c>
      <c r="AH55">
        <v>22.6</v>
      </c>
      <c r="AI55">
        <v>51</v>
      </c>
      <c r="AJ55">
        <v>27.4</v>
      </c>
      <c r="AK55">
        <v>31.2</v>
      </c>
      <c r="AL55">
        <v>29.6</v>
      </c>
      <c r="AM55">
        <v>19.899999999999999</v>
      </c>
      <c r="AN55">
        <v>35.6</v>
      </c>
      <c r="AO55">
        <v>20.100000000000001</v>
      </c>
      <c r="AP55">
        <v>20.5</v>
      </c>
      <c r="AQ55">
        <v>7.9</v>
      </c>
    </row>
    <row r="56" spans="1:43" x14ac:dyDescent="0.25">
      <c r="A56" s="11" t="s">
        <v>40</v>
      </c>
      <c r="B56">
        <v>539.20000000000005</v>
      </c>
      <c r="C56">
        <v>181.4</v>
      </c>
      <c r="D56">
        <v>132.30000000000001</v>
      </c>
      <c r="E56">
        <v>78.599999999999994</v>
      </c>
      <c r="F56">
        <v>21.1</v>
      </c>
      <c r="G56">
        <v>47.1</v>
      </c>
      <c r="H56">
        <v>23.5</v>
      </c>
      <c r="I56">
        <v>32.1</v>
      </c>
      <c r="J56">
        <v>30.1</v>
      </c>
      <c r="K56">
        <v>19.7</v>
      </c>
      <c r="L56">
        <v>40.1</v>
      </c>
      <c r="M56">
        <v>19.600000000000001</v>
      </c>
      <c r="N56">
        <v>20.5</v>
      </c>
      <c r="O56">
        <v>7.5</v>
      </c>
      <c r="P56">
        <v>530.20000000000005</v>
      </c>
      <c r="Q56">
        <v>176.2</v>
      </c>
      <c r="R56">
        <v>127.8</v>
      </c>
      <c r="S56">
        <v>75.099999999999994</v>
      </c>
      <c r="T56">
        <v>19.3</v>
      </c>
      <c r="U56">
        <v>44.4</v>
      </c>
      <c r="V56">
        <v>21.6</v>
      </c>
      <c r="W56">
        <v>29.9</v>
      </c>
      <c r="X56">
        <v>28</v>
      </c>
      <c r="Y56">
        <v>18</v>
      </c>
      <c r="Z56">
        <v>37.6</v>
      </c>
      <c r="AA56">
        <v>17.899999999999999</v>
      </c>
      <c r="AB56">
        <v>18.8</v>
      </c>
      <c r="AC56">
        <v>6.4</v>
      </c>
      <c r="AD56">
        <v>548.1</v>
      </c>
      <c r="AE56">
        <v>186.7</v>
      </c>
      <c r="AF56">
        <v>136.69999999999999</v>
      </c>
      <c r="AG56">
        <v>82</v>
      </c>
      <c r="AH56">
        <v>22.9</v>
      </c>
      <c r="AI56">
        <v>49.8</v>
      </c>
      <c r="AJ56">
        <v>25.4</v>
      </c>
      <c r="AK56">
        <v>34.299999999999997</v>
      </c>
      <c r="AL56">
        <v>32.200000000000003</v>
      </c>
      <c r="AM56">
        <v>21.5</v>
      </c>
      <c r="AN56">
        <v>42.5</v>
      </c>
      <c r="AO56">
        <v>21.3</v>
      </c>
      <c r="AP56">
        <v>22.2</v>
      </c>
      <c r="AQ56">
        <v>8.6999999999999993</v>
      </c>
    </row>
    <row r="57" spans="1:43" x14ac:dyDescent="0.25">
      <c r="A57" s="11" t="s">
        <v>41</v>
      </c>
      <c r="B57">
        <v>518.1</v>
      </c>
      <c r="C57">
        <v>170.8</v>
      </c>
      <c r="D57">
        <v>130.5</v>
      </c>
      <c r="E57">
        <v>79.2</v>
      </c>
      <c r="F57">
        <v>18.899999999999999</v>
      </c>
      <c r="G57">
        <v>40.9</v>
      </c>
      <c r="H57">
        <v>23.9</v>
      </c>
      <c r="I57">
        <v>31.4</v>
      </c>
      <c r="J57">
        <v>29.6</v>
      </c>
      <c r="K57">
        <v>18.100000000000001</v>
      </c>
      <c r="L57">
        <v>41.5</v>
      </c>
      <c r="M57">
        <v>19.899999999999999</v>
      </c>
      <c r="N57">
        <v>20.399999999999999</v>
      </c>
      <c r="O57">
        <v>7</v>
      </c>
      <c r="P57">
        <v>509.4</v>
      </c>
      <c r="Q57">
        <v>165.8</v>
      </c>
      <c r="R57">
        <v>126.1</v>
      </c>
      <c r="S57">
        <v>75.8</v>
      </c>
      <c r="T57">
        <v>17.2</v>
      </c>
      <c r="U57">
        <v>38.4</v>
      </c>
      <c r="V57">
        <v>22</v>
      </c>
      <c r="W57">
        <v>29.3</v>
      </c>
      <c r="X57">
        <v>27.5</v>
      </c>
      <c r="Y57">
        <v>16.399999999999999</v>
      </c>
      <c r="Z57">
        <v>39</v>
      </c>
      <c r="AA57">
        <v>18.2</v>
      </c>
      <c r="AB57">
        <v>18.7</v>
      </c>
      <c r="AC57">
        <v>6</v>
      </c>
      <c r="AD57">
        <v>526.70000000000005</v>
      </c>
      <c r="AE57">
        <v>175.8</v>
      </c>
      <c r="AF57">
        <v>134.80000000000001</v>
      </c>
      <c r="AG57">
        <v>82.6</v>
      </c>
      <c r="AH57">
        <v>20.5</v>
      </c>
      <c r="AI57">
        <v>43.3</v>
      </c>
      <c r="AJ57">
        <v>25.8</v>
      </c>
      <c r="AK57">
        <v>33.5</v>
      </c>
      <c r="AL57">
        <v>31.7</v>
      </c>
      <c r="AM57">
        <v>19.7</v>
      </c>
      <c r="AN57">
        <v>43.9</v>
      </c>
      <c r="AO57">
        <v>21.6</v>
      </c>
      <c r="AP57">
        <v>22.1</v>
      </c>
      <c r="AQ57">
        <v>8.1</v>
      </c>
    </row>
    <row r="58" spans="1:43" x14ac:dyDescent="0.25">
      <c r="A58" s="11" t="s">
        <v>42</v>
      </c>
      <c r="B58">
        <v>521.20000000000005</v>
      </c>
      <c r="C58">
        <v>170.1</v>
      </c>
      <c r="D58">
        <v>125.2</v>
      </c>
      <c r="E58">
        <v>76</v>
      </c>
      <c r="F58">
        <v>19.2</v>
      </c>
      <c r="G58">
        <v>38.200000000000003</v>
      </c>
      <c r="H58">
        <v>21.9</v>
      </c>
      <c r="I58">
        <v>30.9</v>
      </c>
      <c r="J58">
        <v>28.8</v>
      </c>
      <c r="K58">
        <v>16.5</v>
      </c>
      <c r="L58">
        <v>47.1</v>
      </c>
      <c r="M58">
        <v>22.2</v>
      </c>
      <c r="N58">
        <v>23.2</v>
      </c>
      <c r="O58">
        <v>7.5</v>
      </c>
      <c r="P58">
        <v>512.5</v>
      </c>
      <c r="Q58">
        <v>165.1</v>
      </c>
      <c r="R58">
        <v>121</v>
      </c>
      <c r="S58">
        <v>72.7</v>
      </c>
      <c r="T58">
        <v>17.5</v>
      </c>
      <c r="U58">
        <v>35.9</v>
      </c>
      <c r="V58">
        <v>20.2</v>
      </c>
      <c r="W58">
        <v>28.8</v>
      </c>
      <c r="X58">
        <v>26.8</v>
      </c>
      <c r="Y58">
        <v>14.9</v>
      </c>
      <c r="Z58">
        <v>44.4</v>
      </c>
      <c r="AA58">
        <v>20.399999999999999</v>
      </c>
      <c r="AB58">
        <v>21.3</v>
      </c>
      <c r="AC58">
        <v>6.4</v>
      </c>
      <c r="AD58">
        <v>529.79999999999995</v>
      </c>
      <c r="AE58">
        <v>175</v>
      </c>
      <c r="AF58">
        <v>129.5</v>
      </c>
      <c r="AG58">
        <v>79.3</v>
      </c>
      <c r="AH58">
        <v>20.9</v>
      </c>
      <c r="AI58">
        <v>40.6</v>
      </c>
      <c r="AJ58">
        <v>23.7</v>
      </c>
      <c r="AK58">
        <v>33.1</v>
      </c>
      <c r="AL58">
        <v>30.9</v>
      </c>
      <c r="AM58">
        <v>18</v>
      </c>
      <c r="AN58">
        <v>49.7</v>
      </c>
      <c r="AO58">
        <v>24</v>
      </c>
      <c r="AP58">
        <v>25</v>
      </c>
      <c r="AQ58">
        <v>8.5</v>
      </c>
    </row>
    <row r="59" spans="1:43" x14ac:dyDescent="0.25">
      <c r="A59" s="11"/>
    </row>
    <row r="60" spans="1:43" x14ac:dyDescent="0.25">
      <c r="A60" s="11"/>
    </row>
    <row r="61" spans="1:43" x14ac:dyDescent="0.25">
      <c r="A61" s="11"/>
      <c r="B61" t="s">
        <v>57</v>
      </c>
    </row>
    <row r="62" spans="1:43" x14ac:dyDescent="0.25">
      <c r="A62" s="11" t="s">
        <v>17</v>
      </c>
      <c r="B62" t="s">
        <v>2</v>
      </c>
      <c r="C62" t="s">
        <v>48</v>
      </c>
      <c r="D62" t="s">
        <v>51</v>
      </c>
      <c r="E62" t="s">
        <v>53</v>
      </c>
      <c r="F62" t="s">
        <v>49</v>
      </c>
      <c r="G62" t="s">
        <v>52</v>
      </c>
      <c r="H62" t="s">
        <v>50</v>
      </c>
      <c r="I62" t="s">
        <v>46</v>
      </c>
      <c r="J62" t="s">
        <v>47</v>
      </c>
      <c r="K62" t="s">
        <v>44</v>
      </c>
      <c r="L62" t="s">
        <v>45</v>
      </c>
      <c r="M62" t="s">
        <v>55</v>
      </c>
      <c r="N62" t="s">
        <v>54</v>
      </c>
      <c r="O62" t="s">
        <v>70</v>
      </c>
      <c r="P62" t="s">
        <v>2</v>
      </c>
      <c r="Q62" t="s">
        <v>48</v>
      </c>
      <c r="R62" t="s">
        <v>51</v>
      </c>
      <c r="S62" t="s">
        <v>53</v>
      </c>
      <c r="T62" t="s">
        <v>49</v>
      </c>
      <c r="U62" t="s">
        <v>52</v>
      </c>
      <c r="V62" t="s">
        <v>50</v>
      </c>
      <c r="W62" t="s">
        <v>46</v>
      </c>
      <c r="X62" t="s">
        <v>47</v>
      </c>
      <c r="Y62" t="s">
        <v>44</v>
      </c>
      <c r="Z62" t="s">
        <v>45</v>
      </c>
      <c r="AA62" t="s">
        <v>55</v>
      </c>
      <c r="AB62" t="s">
        <v>54</v>
      </c>
      <c r="AC62" t="s">
        <v>70</v>
      </c>
      <c r="AD62" t="s">
        <v>2</v>
      </c>
      <c r="AE62" t="s">
        <v>48</v>
      </c>
      <c r="AF62" t="s">
        <v>51</v>
      </c>
      <c r="AG62" t="s">
        <v>53</v>
      </c>
      <c r="AH62" t="s">
        <v>49</v>
      </c>
      <c r="AI62" t="s">
        <v>52</v>
      </c>
      <c r="AJ62" t="s">
        <v>50</v>
      </c>
      <c r="AK62" t="s">
        <v>46</v>
      </c>
      <c r="AL62" t="s">
        <v>47</v>
      </c>
      <c r="AM62" t="s">
        <v>44</v>
      </c>
      <c r="AN62" t="s">
        <v>45</v>
      </c>
      <c r="AO62" t="s">
        <v>55</v>
      </c>
      <c r="AP62" t="s">
        <v>54</v>
      </c>
      <c r="AQ62" t="s">
        <v>70</v>
      </c>
    </row>
    <row r="63" spans="1:43" x14ac:dyDescent="0.25">
      <c r="A63" s="11"/>
      <c r="B63" t="s">
        <v>9</v>
      </c>
      <c r="C63" t="s">
        <v>9</v>
      </c>
      <c r="D63" t="s">
        <v>9</v>
      </c>
      <c r="E63" t="s">
        <v>9</v>
      </c>
      <c r="F63" t="s">
        <v>9</v>
      </c>
      <c r="G63" t="s">
        <v>9</v>
      </c>
      <c r="H63" t="s">
        <v>9</v>
      </c>
      <c r="I63" t="s">
        <v>9</v>
      </c>
      <c r="J63" t="s">
        <v>9</v>
      </c>
      <c r="K63" t="s">
        <v>9</v>
      </c>
      <c r="L63" t="s">
        <v>9</v>
      </c>
      <c r="M63" t="s">
        <v>9</v>
      </c>
      <c r="N63" t="s">
        <v>9</v>
      </c>
      <c r="O63" t="s">
        <v>9</v>
      </c>
      <c r="P63" t="s">
        <v>10</v>
      </c>
      <c r="Q63" t="s">
        <v>10</v>
      </c>
      <c r="R63" t="s">
        <v>10</v>
      </c>
      <c r="S63" t="s">
        <v>10</v>
      </c>
      <c r="T63" t="s">
        <v>10</v>
      </c>
      <c r="U63" t="s">
        <v>10</v>
      </c>
      <c r="V63" t="s">
        <v>10</v>
      </c>
      <c r="W63" t="s">
        <v>10</v>
      </c>
      <c r="X63" t="s">
        <v>10</v>
      </c>
      <c r="Y63" t="s">
        <v>10</v>
      </c>
      <c r="Z63" t="s">
        <v>10</v>
      </c>
      <c r="AA63" t="s">
        <v>10</v>
      </c>
      <c r="AB63" t="s">
        <v>10</v>
      </c>
      <c r="AC63" t="s">
        <v>10</v>
      </c>
      <c r="AD63" t="s">
        <v>11</v>
      </c>
      <c r="AE63" t="s">
        <v>11</v>
      </c>
      <c r="AF63" t="s">
        <v>11</v>
      </c>
      <c r="AG63" t="s">
        <v>11</v>
      </c>
      <c r="AH63" t="s">
        <v>11</v>
      </c>
      <c r="AI63" t="s">
        <v>11</v>
      </c>
      <c r="AJ63" t="s">
        <v>11</v>
      </c>
      <c r="AK63" t="s">
        <v>11</v>
      </c>
      <c r="AL63" t="s">
        <v>11</v>
      </c>
      <c r="AM63" t="s">
        <v>11</v>
      </c>
      <c r="AN63" t="s">
        <v>11</v>
      </c>
      <c r="AO63" t="s">
        <v>11</v>
      </c>
      <c r="AP63" t="s">
        <v>11</v>
      </c>
      <c r="AQ63" t="s">
        <v>11</v>
      </c>
    </row>
    <row r="64" spans="1:43" x14ac:dyDescent="0.25">
      <c r="A64" s="11" t="s">
        <v>18</v>
      </c>
      <c r="B64" s="20">
        <v>524.20000000000005</v>
      </c>
      <c r="C64">
        <v>200</v>
      </c>
      <c r="D64" s="20">
        <v>190.7</v>
      </c>
      <c r="E64" s="20">
        <v>109.1</v>
      </c>
      <c r="F64" s="20">
        <v>51.4</v>
      </c>
      <c r="G64" s="20">
        <v>45.5</v>
      </c>
      <c r="H64" s="20">
        <v>23.4</v>
      </c>
      <c r="I64" s="20">
        <v>10.7</v>
      </c>
      <c r="J64" s="20">
        <v>7.3</v>
      </c>
      <c r="K64" s="20">
        <v>8.9</v>
      </c>
      <c r="L64" s="20" t="s">
        <v>12</v>
      </c>
      <c r="M64" s="20">
        <v>8.5</v>
      </c>
      <c r="N64" t="s">
        <v>12</v>
      </c>
      <c r="O64" s="20">
        <v>1.9</v>
      </c>
      <c r="P64" s="20">
        <v>515.1</v>
      </c>
      <c r="Q64">
        <v>194.3</v>
      </c>
      <c r="R64" s="20">
        <v>185.2</v>
      </c>
      <c r="S64" s="20">
        <v>104.9</v>
      </c>
      <c r="T64" s="20">
        <v>48.5</v>
      </c>
      <c r="U64" s="20">
        <v>42.8</v>
      </c>
      <c r="V64" s="20">
        <v>21.4</v>
      </c>
      <c r="W64" s="20">
        <v>9.4</v>
      </c>
      <c r="X64" s="20">
        <v>6.2</v>
      </c>
      <c r="Y64" s="20">
        <v>7.7</v>
      </c>
      <c r="Z64" s="20" t="s">
        <v>12</v>
      </c>
      <c r="AA64" s="20">
        <v>7.4</v>
      </c>
      <c r="AB64" t="s">
        <v>12</v>
      </c>
      <c r="AC64" s="20">
        <v>1.3</v>
      </c>
      <c r="AD64" s="20">
        <v>533.29999999999995</v>
      </c>
      <c r="AE64">
        <v>205.7</v>
      </c>
      <c r="AF64" s="20">
        <v>196.2</v>
      </c>
      <c r="AG64" s="20">
        <v>113.2</v>
      </c>
      <c r="AH64" s="20">
        <v>54.2</v>
      </c>
      <c r="AI64" s="20">
        <v>48.2</v>
      </c>
      <c r="AJ64" s="20">
        <v>25.3</v>
      </c>
      <c r="AK64" s="20">
        <v>12.1</v>
      </c>
      <c r="AL64" s="20">
        <v>8.4</v>
      </c>
      <c r="AM64" s="20">
        <v>10</v>
      </c>
      <c r="AN64" s="20" t="s">
        <v>12</v>
      </c>
      <c r="AO64" s="20">
        <v>9.6</v>
      </c>
      <c r="AP64" t="s">
        <v>12</v>
      </c>
      <c r="AQ64" s="20">
        <v>2.4</v>
      </c>
    </row>
    <row r="65" spans="1:43" x14ac:dyDescent="0.25">
      <c r="A65" s="11" t="s">
        <v>19</v>
      </c>
      <c r="B65" s="20">
        <v>514.70000000000005</v>
      </c>
      <c r="C65">
        <v>194.5</v>
      </c>
      <c r="D65" s="20">
        <v>181.5</v>
      </c>
      <c r="E65" s="20">
        <v>105.9</v>
      </c>
      <c r="F65" s="20">
        <v>46.4</v>
      </c>
      <c r="G65" s="20">
        <v>48.6</v>
      </c>
      <c r="H65" s="20">
        <v>24.3</v>
      </c>
      <c r="I65" s="20">
        <v>12.3</v>
      </c>
      <c r="J65" s="20">
        <v>8.8000000000000007</v>
      </c>
      <c r="K65" s="20">
        <v>9</v>
      </c>
      <c r="L65" s="20" t="s">
        <v>12</v>
      </c>
      <c r="M65" s="20">
        <v>8.1</v>
      </c>
      <c r="N65" t="s">
        <v>12</v>
      </c>
      <c r="O65" s="20">
        <v>2.2999999999999998</v>
      </c>
      <c r="P65" s="20">
        <v>505.7</v>
      </c>
      <c r="Q65">
        <v>188.9</v>
      </c>
      <c r="R65" s="20">
        <v>176.1</v>
      </c>
      <c r="S65" s="20">
        <v>101.8</v>
      </c>
      <c r="T65" s="20">
        <v>43.6</v>
      </c>
      <c r="U65" s="20">
        <v>45.8</v>
      </c>
      <c r="V65" s="20">
        <v>22.3</v>
      </c>
      <c r="W65" s="20">
        <v>10.9</v>
      </c>
      <c r="X65" s="20">
        <v>7.6</v>
      </c>
      <c r="Y65" s="20">
        <v>7.8</v>
      </c>
      <c r="Z65" s="20" t="s">
        <v>12</v>
      </c>
      <c r="AA65" s="20">
        <v>7</v>
      </c>
      <c r="AB65" t="s">
        <v>12</v>
      </c>
      <c r="AC65" s="20">
        <v>1.7</v>
      </c>
      <c r="AD65" s="20">
        <v>523.79999999999995</v>
      </c>
      <c r="AE65">
        <v>200.1</v>
      </c>
      <c r="AF65" s="20">
        <v>187</v>
      </c>
      <c r="AG65" s="20">
        <v>110.1</v>
      </c>
      <c r="AH65" s="20">
        <v>49.1</v>
      </c>
      <c r="AI65" s="20">
        <v>51.4</v>
      </c>
      <c r="AJ65" s="20">
        <v>26.3</v>
      </c>
      <c r="AK65" s="20">
        <v>13.8</v>
      </c>
      <c r="AL65" s="20">
        <v>10</v>
      </c>
      <c r="AM65" s="20">
        <v>10.1</v>
      </c>
      <c r="AN65" s="20" t="s">
        <v>12</v>
      </c>
      <c r="AO65" s="20">
        <v>9.1999999999999993</v>
      </c>
      <c r="AP65" t="s">
        <v>12</v>
      </c>
      <c r="AQ65" s="20">
        <v>2.9</v>
      </c>
    </row>
    <row r="66" spans="1:43" x14ac:dyDescent="0.25">
      <c r="A66" s="11" t="s">
        <v>20</v>
      </c>
      <c r="B66" s="20">
        <v>508.8</v>
      </c>
      <c r="C66">
        <v>190.7</v>
      </c>
      <c r="D66" s="20">
        <v>170.3</v>
      </c>
      <c r="E66" s="20">
        <v>97.3</v>
      </c>
      <c r="F66" s="20">
        <v>38.9</v>
      </c>
      <c r="G66" s="20">
        <v>50.1</v>
      </c>
      <c r="H66" s="20">
        <v>25.3</v>
      </c>
      <c r="I66" s="20">
        <v>13.9</v>
      </c>
      <c r="J66" s="20">
        <v>11.3</v>
      </c>
      <c r="K66" s="20">
        <v>8.8000000000000007</v>
      </c>
      <c r="L66" s="20" t="s">
        <v>12</v>
      </c>
      <c r="M66" s="20">
        <v>8.3000000000000007</v>
      </c>
      <c r="N66" t="s">
        <v>12</v>
      </c>
      <c r="O66" s="20">
        <v>1.6</v>
      </c>
      <c r="P66" s="20">
        <v>499.8</v>
      </c>
      <c r="Q66">
        <v>185.2</v>
      </c>
      <c r="R66" s="20">
        <v>165</v>
      </c>
      <c r="S66" s="20">
        <v>93.3</v>
      </c>
      <c r="T66" s="20">
        <v>36.4</v>
      </c>
      <c r="U66" s="20">
        <v>47.3</v>
      </c>
      <c r="V66" s="20">
        <v>23.3</v>
      </c>
      <c r="W66" s="20">
        <v>12.4</v>
      </c>
      <c r="X66" s="20">
        <v>9.9</v>
      </c>
      <c r="Y66" s="20">
        <v>7.6</v>
      </c>
      <c r="Z66" s="20" t="s">
        <v>12</v>
      </c>
      <c r="AA66" s="20">
        <v>7.2</v>
      </c>
      <c r="AB66" t="s">
        <v>12</v>
      </c>
      <c r="AC66" s="20">
        <v>1.1000000000000001</v>
      </c>
      <c r="AD66" s="20">
        <v>517.79999999999995</v>
      </c>
      <c r="AE66">
        <v>196.3</v>
      </c>
      <c r="AF66" s="20">
        <v>175.5</v>
      </c>
      <c r="AG66" s="20">
        <v>101.2</v>
      </c>
      <c r="AH66" s="20">
        <v>41.4</v>
      </c>
      <c r="AI66" s="20">
        <v>53</v>
      </c>
      <c r="AJ66" s="20">
        <v>27.3</v>
      </c>
      <c r="AK66" s="20">
        <v>15.5</v>
      </c>
      <c r="AL66" s="20">
        <v>12.7</v>
      </c>
      <c r="AM66" s="20">
        <v>9.9</v>
      </c>
      <c r="AN66" s="20" t="s">
        <v>12</v>
      </c>
      <c r="AO66" s="20">
        <v>9.4</v>
      </c>
      <c r="AP66" t="s">
        <v>12</v>
      </c>
      <c r="AQ66" s="20">
        <v>2.2000000000000002</v>
      </c>
    </row>
    <row r="67" spans="1:43" x14ac:dyDescent="0.25">
      <c r="A67" s="11" t="s">
        <v>21</v>
      </c>
      <c r="B67" s="20">
        <v>493</v>
      </c>
      <c r="C67">
        <v>184.4</v>
      </c>
      <c r="D67" s="20">
        <v>167.7</v>
      </c>
      <c r="E67" s="20">
        <v>94.3</v>
      </c>
      <c r="F67" s="20">
        <v>40</v>
      </c>
      <c r="G67" s="20">
        <v>48.3</v>
      </c>
      <c r="H67" s="20">
        <v>24.5</v>
      </c>
      <c r="I67" s="20">
        <v>14.4</v>
      </c>
      <c r="J67" s="20">
        <v>11.2</v>
      </c>
      <c r="K67" s="20">
        <v>8.4</v>
      </c>
      <c r="L67" s="20" t="s">
        <v>12</v>
      </c>
      <c r="M67" s="20">
        <v>8.6999999999999993</v>
      </c>
      <c r="N67" t="s">
        <v>12</v>
      </c>
      <c r="O67" s="20">
        <v>1.9</v>
      </c>
      <c r="P67" s="20">
        <v>484.1</v>
      </c>
      <c r="Q67">
        <v>178.9</v>
      </c>
      <c r="R67" s="20">
        <v>162.5</v>
      </c>
      <c r="S67" s="20">
        <v>90.3</v>
      </c>
      <c r="T67" s="20">
        <v>37.5</v>
      </c>
      <c r="U67" s="20">
        <v>45.5</v>
      </c>
      <c r="V67" s="20">
        <v>22.5</v>
      </c>
      <c r="W67" s="20">
        <v>12.9</v>
      </c>
      <c r="X67" s="20">
        <v>9.9</v>
      </c>
      <c r="Y67" s="20">
        <v>7.3</v>
      </c>
      <c r="Z67" s="20" t="s">
        <v>12</v>
      </c>
      <c r="AA67" s="20">
        <v>7.6</v>
      </c>
      <c r="AB67" t="s">
        <v>12</v>
      </c>
      <c r="AC67" s="20">
        <v>1.4</v>
      </c>
      <c r="AD67" s="20">
        <v>501.8</v>
      </c>
      <c r="AE67">
        <v>189.9</v>
      </c>
      <c r="AF67" s="20">
        <v>172.9</v>
      </c>
      <c r="AG67" s="20">
        <v>98.2</v>
      </c>
      <c r="AH67" s="20">
        <v>42.6</v>
      </c>
      <c r="AI67" s="20">
        <v>51.1</v>
      </c>
      <c r="AJ67" s="20">
        <v>26.5</v>
      </c>
      <c r="AK67" s="20">
        <v>15.9</v>
      </c>
      <c r="AL67" s="20">
        <v>12.6</v>
      </c>
      <c r="AM67" s="20">
        <v>9.5</v>
      </c>
      <c r="AN67" s="20" t="s">
        <v>12</v>
      </c>
      <c r="AO67" s="20">
        <v>9.8000000000000007</v>
      </c>
      <c r="AP67" t="s">
        <v>12</v>
      </c>
      <c r="AQ67" s="20">
        <v>2.5</v>
      </c>
    </row>
    <row r="68" spans="1:43" x14ac:dyDescent="0.25">
      <c r="A68" s="11" t="s">
        <v>22</v>
      </c>
      <c r="B68" s="20">
        <v>486.9</v>
      </c>
      <c r="C68">
        <v>181.6</v>
      </c>
      <c r="D68" s="20">
        <v>158</v>
      </c>
      <c r="E68" s="20">
        <v>89.4</v>
      </c>
      <c r="F68" s="20">
        <v>37.6</v>
      </c>
      <c r="G68" s="20">
        <v>51.4</v>
      </c>
      <c r="H68" s="20">
        <v>27.3</v>
      </c>
      <c r="I68" s="20">
        <v>15.9</v>
      </c>
      <c r="J68" s="20">
        <v>12.1</v>
      </c>
      <c r="K68" s="20">
        <v>8.6999999999999993</v>
      </c>
      <c r="L68" s="20" t="s">
        <v>12</v>
      </c>
      <c r="M68" s="20">
        <v>8.8000000000000007</v>
      </c>
      <c r="N68" t="s">
        <v>12</v>
      </c>
      <c r="O68" s="20">
        <v>2</v>
      </c>
      <c r="P68" s="20">
        <v>478.1</v>
      </c>
      <c r="Q68">
        <v>176.2</v>
      </c>
      <c r="R68" s="20">
        <v>152.9</v>
      </c>
      <c r="S68" s="20">
        <v>85.6</v>
      </c>
      <c r="T68" s="20">
        <v>35.1</v>
      </c>
      <c r="U68" s="20">
        <v>48.5</v>
      </c>
      <c r="V68" s="20">
        <v>25.1</v>
      </c>
      <c r="W68" s="20">
        <v>14.3</v>
      </c>
      <c r="X68" s="20">
        <v>10.7</v>
      </c>
      <c r="Y68" s="20">
        <v>7.5</v>
      </c>
      <c r="Z68" s="20" t="s">
        <v>12</v>
      </c>
      <c r="AA68" s="20">
        <v>7.6</v>
      </c>
      <c r="AB68" t="s">
        <v>12</v>
      </c>
      <c r="AC68" s="20">
        <v>1.4</v>
      </c>
      <c r="AD68" s="20">
        <v>495.8</v>
      </c>
      <c r="AE68">
        <v>187</v>
      </c>
      <c r="AF68" s="20">
        <v>163.1</v>
      </c>
      <c r="AG68" s="20">
        <v>93.2</v>
      </c>
      <c r="AH68" s="20">
        <v>40.1</v>
      </c>
      <c r="AI68" s="20">
        <v>54.3</v>
      </c>
      <c r="AJ68" s="20">
        <v>29.4</v>
      </c>
      <c r="AK68" s="20">
        <v>17.5</v>
      </c>
      <c r="AL68" s="20">
        <v>13.5</v>
      </c>
      <c r="AM68" s="20">
        <v>9.8000000000000007</v>
      </c>
      <c r="AN68" s="20" t="s">
        <v>12</v>
      </c>
      <c r="AO68" s="20">
        <v>9.9</v>
      </c>
      <c r="AP68" t="s">
        <v>12</v>
      </c>
      <c r="AQ68" s="20">
        <v>2.6</v>
      </c>
    </row>
    <row r="69" spans="1:43" x14ac:dyDescent="0.25">
      <c r="A69" s="11" t="s">
        <v>23</v>
      </c>
      <c r="B69" s="20">
        <v>480.9</v>
      </c>
      <c r="C69">
        <v>180.5</v>
      </c>
      <c r="D69" s="20">
        <v>149.19999999999999</v>
      </c>
      <c r="E69" s="20">
        <v>82.8</v>
      </c>
      <c r="F69" s="20">
        <v>36.9</v>
      </c>
      <c r="G69" s="20">
        <v>55.7</v>
      </c>
      <c r="H69" s="20">
        <v>30.4</v>
      </c>
      <c r="I69" s="20">
        <v>16.7</v>
      </c>
      <c r="J69" s="20">
        <v>13.3</v>
      </c>
      <c r="K69" s="20">
        <v>8.6999999999999993</v>
      </c>
      <c r="L69" s="20" t="s">
        <v>12</v>
      </c>
      <c r="M69" s="20">
        <v>8.1</v>
      </c>
      <c r="N69" t="s">
        <v>12</v>
      </c>
      <c r="O69" s="20">
        <v>2</v>
      </c>
      <c r="P69" s="20">
        <v>472.1</v>
      </c>
      <c r="Q69">
        <v>175.1</v>
      </c>
      <c r="R69" s="20">
        <v>144.30000000000001</v>
      </c>
      <c r="S69" s="20">
        <v>79.2</v>
      </c>
      <c r="T69" s="20">
        <v>34.5</v>
      </c>
      <c r="U69" s="20">
        <v>52.7</v>
      </c>
      <c r="V69" s="20">
        <v>28.2</v>
      </c>
      <c r="W69" s="20">
        <v>15.1</v>
      </c>
      <c r="X69" s="20">
        <v>11.8</v>
      </c>
      <c r="Y69" s="20">
        <v>7.5</v>
      </c>
      <c r="Z69" s="20" t="s">
        <v>12</v>
      </c>
      <c r="AA69" s="20">
        <v>7</v>
      </c>
      <c r="AB69" t="s">
        <v>12</v>
      </c>
      <c r="AC69" s="20">
        <v>1.4</v>
      </c>
      <c r="AD69" s="20">
        <v>489.6</v>
      </c>
      <c r="AE69">
        <v>185.9</v>
      </c>
      <c r="AF69" s="20">
        <v>154.1</v>
      </c>
      <c r="AG69" s="20">
        <v>86.5</v>
      </c>
      <c r="AH69" s="20">
        <v>39.4</v>
      </c>
      <c r="AI69" s="20">
        <v>58.7</v>
      </c>
      <c r="AJ69" s="20">
        <v>32.6</v>
      </c>
      <c r="AK69" s="20">
        <v>18.3</v>
      </c>
      <c r="AL69" s="20">
        <v>14.7</v>
      </c>
      <c r="AM69" s="20">
        <v>9.9</v>
      </c>
      <c r="AN69" s="20" t="s">
        <v>12</v>
      </c>
      <c r="AO69" s="20">
        <v>9.1999999999999993</v>
      </c>
      <c r="AP69" t="s">
        <v>12</v>
      </c>
      <c r="AQ69" s="20">
        <v>2.5</v>
      </c>
    </row>
    <row r="70" spans="1:43" x14ac:dyDescent="0.25">
      <c r="A70" s="11" t="s">
        <v>24</v>
      </c>
      <c r="B70" s="20">
        <v>459.4</v>
      </c>
      <c r="C70">
        <v>177.3</v>
      </c>
      <c r="D70" s="20">
        <v>138.30000000000001</v>
      </c>
      <c r="E70" s="20">
        <v>75.2</v>
      </c>
      <c r="F70" s="20">
        <v>36</v>
      </c>
      <c r="G70" s="20">
        <v>45.5</v>
      </c>
      <c r="H70" s="20">
        <v>26.9</v>
      </c>
      <c r="I70" s="20">
        <v>16.399999999999999</v>
      </c>
      <c r="J70" s="20">
        <v>14.7</v>
      </c>
      <c r="K70" s="20">
        <v>7.9</v>
      </c>
      <c r="L70" s="20" t="s">
        <v>12</v>
      </c>
      <c r="M70" s="20">
        <v>7.8</v>
      </c>
      <c r="N70" t="s">
        <v>12</v>
      </c>
      <c r="O70" s="20">
        <v>4.5999999999999996</v>
      </c>
      <c r="P70" s="20">
        <v>450.9</v>
      </c>
      <c r="Q70">
        <v>171.9</v>
      </c>
      <c r="R70" s="20">
        <v>133.6</v>
      </c>
      <c r="S70" s="20">
        <v>71.7</v>
      </c>
      <c r="T70" s="20">
        <v>33.6</v>
      </c>
      <c r="U70" s="20">
        <v>42.7</v>
      </c>
      <c r="V70" s="20">
        <v>24.8</v>
      </c>
      <c r="W70" s="20">
        <v>14.8</v>
      </c>
      <c r="X70" s="20">
        <v>13.2</v>
      </c>
      <c r="Y70" s="20">
        <v>6.8</v>
      </c>
      <c r="Z70" s="20" t="s">
        <v>12</v>
      </c>
      <c r="AA70" s="20">
        <v>6.7</v>
      </c>
      <c r="AB70" t="s">
        <v>12</v>
      </c>
      <c r="AC70" s="20">
        <v>3.7</v>
      </c>
      <c r="AD70" s="20">
        <v>468</v>
      </c>
      <c r="AE70">
        <v>182.6</v>
      </c>
      <c r="AF70" s="20">
        <v>143.1</v>
      </c>
      <c r="AG70" s="20">
        <v>78.7</v>
      </c>
      <c r="AH70" s="20">
        <v>38.4</v>
      </c>
      <c r="AI70" s="20">
        <v>48.2</v>
      </c>
      <c r="AJ70" s="20">
        <v>29</v>
      </c>
      <c r="AK70" s="20">
        <v>18</v>
      </c>
      <c r="AL70" s="20">
        <v>16.2</v>
      </c>
      <c r="AM70" s="20">
        <v>9</v>
      </c>
      <c r="AN70" s="20" t="s">
        <v>12</v>
      </c>
      <c r="AO70" s="20">
        <v>8.9</v>
      </c>
      <c r="AP70" t="s">
        <v>12</v>
      </c>
      <c r="AQ70" s="20">
        <v>5.4</v>
      </c>
    </row>
    <row r="71" spans="1:43" x14ac:dyDescent="0.25">
      <c r="A71" s="11" t="s">
        <v>25</v>
      </c>
      <c r="B71" s="20">
        <v>446.7</v>
      </c>
      <c r="C71">
        <v>175.7</v>
      </c>
      <c r="D71" s="20">
        <v>128.6</v>
      </c>
      <c r="E71" s="20">
        <v>69.3</v>
      </c>
      <c r="F71" s="20">
        <v>34.5</v>
      </c>
      <c r="G71" s="20">
        <v>39.5</v>
      </c>
      <c r="H71" s="20">
        <v>25.2</v>
      </c>
      <c r="I71" s="20">
        <v>17.899999999999999</v>
      </c>
      <c r="J71" s="20">
        <v>15.4</v>
      </c>
      <c r="K71" s="20">
        <v>8.5</v>
      </c>
      <c r="L71" s="20" t="s">
        <v>12</v>
      </c>
      <c r="M71" s="20">
        <v>9.3000000000000007</v>
      </c>
      <c r="N71" t="s">
        <v>12</v>
      </c>
      <c r="O71" s="20">
        <v>4</v>
      </c>
      <c r="P71" s="20">
        <v>438.3</v>
      </c>
      <c r="Q71">
        <v>170.4</v>
      </c>
      <c r="R71" s="20">
        <v>124</v>
      </c>
      <c r="S71" s="20">
        <v>66</v>
      </c>
      <c r="T71" s="20">
        <v>32.1</v>
      </c>
      <c r="U71" s="20">
        <v>36.9</v>
      </c>
      <c r="V71" s="20">
        <v>23.2</v>
      </c>
      <c r="W71" s="20">
        <v>16.2</v>
      </c>
      <c r="X71" s="20">
        <v>13.8</v>
      </c>
      <c r="Y71" s="20">
        <v>7.4</v>
      </c>
      <c r="Z71" s="20" t="s">
        <v>12</v>
      </c>
      <c r="AA71" s="20">
        <v>8.1</v>
      </c>
      <c r="AB71" t="s">
        <v>12</v>
      </c>
      <c r="AC71" s="20">
        <v>3.2</v>
      </c>
      <c r="AD71" s="20">
        <v>455.2</v>
      </c>
      <c r="AE71">
        <v>181.1</v>
      </c>
      <c r="AF71" s="20">
        <v>133.19999999999999</v>
      </c>
      <c r="AG71" s="20">
        <v>72.7</v>
      </c>
      <c r="AH71" s="20">
        <v>36.799999999999997</v>
      </c>
      <c r="AI71" s="20">
        <v>42</v>
      </c>
      <c r="AJ71" s="20">
        <v>27.2</v>
      </c>
      <c r="AK71" s="20">
        <v>19.5</v>
      </c>
      <c r="AL71" s="20">
        <v>16.899999999999999</v>
      </c>
      <c r="AM71" s="20">
        <v>9.6999999999999993</v>
      </c>
      <c r="AN71" s="20" t="s">
        <v>12</v>
      </c>
      <c r="AO71" s="20">
        <v>10.5</v>
      </c>
      <c r="AP71" t="s">
        <v>12</v>
      </c>
      <c r="AQ71" s="20">
        <v>4.8</v>
      </c>
    </row>
    <row r="72" spans="1:43" x14ac:dyDescent="0.25">
      <c r="A72" s="11" t="s">
        <v>26</v>
      </c>
      <c r="B72" s="20">
        <v>442.8</v>
      </c>
      <c r="C72">
        <v>172.2</v>
      </c>
      <c r="D72" s="20">
        <v>125.7</v>
      </c>
      <c r="E72" s="20">
        <v>67.400000000000006</v>
      </c>
      <c r="F72" s="20">
        <v>32.799999999999997</v>
      </c>
      <c r="G72" s="20">
        <v>41.7</v>
      </c>
      <c r="H72" s="20">
        <v>24.7</v>
      </c>
      <c r="I72" s="20">
        <v>18.899999999999999</v>
      </c>
      <c r="J72" s="20">
        <v>17</v>
      </c>
      <c r="K72" s="20">
        <v>7.5</v>
      </c>
      <c r="L72" s="20" t="s">
        <v>12</v>
      </c>
      <c r="M72" s="20">
        <v>8.6999999999999993</v>
      </c>
      <c r="N72" t="s">
        <v>12</v>
      </c>
      <c r="O72" s="20">
        <v>3.7</v>
      </c>
      <c r="P72" s="20">
        <v>434.4</v>
      </c>
      <c r="Q72">
        <v>167</v>
      </c>
      <c r="R72" s="20">
        <v>121.2</v>
      </c>
      <c r="S72" s="20">
        <v>64.099999999999994</v>
      </c>
      <c r="T72" s="20">
        <v>30.5</v>
      </c>
      <c r="U72" s="20">
        <v>39.1</v>
      </c>
      <c r="V72" s="20">
        <v>22.7</v>
      </c>
      <c r="W72" s="20">
        <v>17.2</v>
      </c>
      <c r="X72" s="20">
        <v>15.4</v>
      </c>
      <c r="Y72" s="20">
        <v>6.5</v>
      </c>
      <c r="Z72" s="20" t="s">
        <v>12</v>
      </c>
      <c r="AA72" s="20">
        <v>7.6</v>
      </c>
      <c r="AB72" t="s">
        <v>12</v>
      </c>
      <c r="AC72" s="20">
        <v>2.9</v>
      </c>
      <c r="AD72" s="20">
        <v>451.1</v>
      </c>
      <c r="AE72">
        <v>177.5</v>
      </c>
      <c r="AF72" s="20">
        <v>130.19999999999999</v>
      </c>
      <c r="AG72" s="20">
        <v>70.7</v>
      </c>
      <c r="AH72" s="20">
        <v>35.1</v>
      </c>
      <c r="AI72" s="20">
        <v>44.3</v>
      </c>
      <c r="AJ72" s="20">
        <v>26.7</v>
      </c>
      <c r="AK72" s="20">
        <v>20.7</v>
      </c>
      <c r="AL72" s="20">
        <v>18.600000000000001</v>
      </c>
      <c r="AM72" s="20">
        <v>8.6</v>
      </c>
      <c r="AN72" s="20" t="s">
        <v>12</v>
      </c>
      <c r="AO72" s="20">
        <v>9.8000000000000007</v>
      </c>
      <c r="AP72" t="s">
        <v>12</v>
      </c>
      <c r="AQ72" s="20">
        <v>4.5</v>
      </c>
    </row>
    <row r="73" spans="1:43" x14ac:dyDescent="0.25">
      <c r="A73" s="11" t="s">
        <v>27</v>
      </c>
      <c r="B73" s="20">
        <v>439.6</v>
      </c>
      <c r="C73">
        <v>173.5</v>
      </c>
      <c r="D73" s="20">
        <v>116.7</v>
      </c>
      <c r="E73" s="20">
        <v>61.7</v>
      </c>
      <c r="F73" s="20">
        <v>30.7</v>
      </c>
      <c r="G73" s="20">
        <v>44.1</v>
      </c>
      <c r="H73" s="20">
        <v>27.3</v>
      </c>
      <c r="I73" s="20">
        <v>19</v>
      </c>
      <c r="J73" s="20">
        <v>16.7</v>
      </c>
      <c r="K73" s="20">
        <v>7.7</v>
      </c>
      <c r="L73" s="20" t="s">
        <v>12</v>
      </c>
      <c r="M73" s="20">
        <v>8.5</v>
      </c>
      <c r="N73" t="s">
        <v>12</v>
      </c>
      <c r="O73" s="20">
        <v>4.5</v>
      </c>
      <c r="P73" s="20">
        <v>431.3</v>
      </c>
      <c r="Q73">
        <v>168.2</v>
      </c>
      <c r="R73" s="20">
        <v>112.4</v>
      </c>
      <c r="S73" s="20">
        <v>58.6</v>
      </c>
      <c r="T73" s="20">
        <v>28.5</v>
      </c>
      <c r="U73" s="20">
        <v>41.4</v>
      </c>
      <c r="V73" s="20">
        <v>25.2</v>
      </c>
      <c r="W73" s="20">
        <v>17.2</v>
      </c>
      <c r="X73" s="20">
        <v>15.1</v>
      </c>
      <c r="Y73" s="20">
        <v>6.6</v>
      </c>
      <c r="Z73" s="20" t="s">
        <v>12</v>
      </c>
      <c r="AA73" s="20">
        <v>7.4</v>
      </c>
      <c r="AB73" t="s">
        <v>12</v>
      </c>
      <c r="AC73" s="20">
        <v>3.6</v>
      </c>
      <c r="AD73" s="20">
        <v>447.9</v>
      </c>
      <c r="AE73">
        <v>178.7</v>
      </c>
      <c r="AF73" s="20">
        <v>121</v>
      </c>
      <c r="AG73" s="20">
        <v>64.900000000000006</v>
      </c>
      <c r="AH73" s="20">
        <v>32.9</v>
      </c>
      <c r="AI73" s="20">
        <v>46.7</v>
      </c>
      <c r="AJ73" s="20">
        <v>29.5</v>
      </c>
      <c r="AK73" s="20">
        <v>20.7</v>
      </c>
      <c r="AL73" s="20">
        <v>18.3</v>
      </c>
      <c r="AM73" s="20">
        <v>8.8000000000000007</v>
      </c>
      <c r="AN73" s="20" t="s">
        <v>12</v>
      </c>
      <c r="AO73" s="20">
        <v>9.6</v>
      </c>
      <c r="AP73" t="s">
        <v>12</v>
      </c>
      <c r="AQ73" s="20">
        <v>5.3</v>
      </c>
    </row>
    <row r="74" spans="1:43" x14ac:dyDescent="0.25">
      <c r="A74" s="11" t="s">
        <v>28</v>
      </c>
      <c r="B74" s="20">
        <v>416</v>
      </c>
      <c r="C74">
        <v>168.6</v>
      </c>
      <c r="D74" s="20">
        <v>106.6</v>
      </c>
      <c r="E74" s="20">
        <v>55.7</v>
      </c>
      <c r="F74" s="20">
        <v>27.9</v>
      </c>
      <c r="G74" s="20">
        <v>40.200000000000003</v>
      </c>
      <c r="H74" s="20">
        <v>24.3</v>
      </c>
      <c r="I74" s="20">
        <v>17.5</v>
      </c>
      <c r="J74" s="20">
        <v>15.9</v>
      </c>
      <c r="K74" s="20">
        <v>8.1999999999999993</v>
      </c>
      <c r="L74" s="20" t="s">
        <v>12</v>
      </c>
      <c r="M74" s="20">
        <v>8.6999999999999993</v>
      </c>
      <c r="N74" t="s">
        <v>12</v>
      </c>
      <c r="O74" s="20">
        <v>4.5999999999999996</v>
      </c>
      <c r="P74" s="20">
        <v>407.9</v>
      </c>
      <c r="Q74">
        <v>163.5</v>
      </c>
      <c r="R74" s="20">
        <v>102.4</v>
      </c>
      <c r="S74" s="20">
        <v>52.8</v>
      </c>
      <c r="T74" s="20">
        <v>25.8</v>
      </c>
      <c r="U74" s="20">
        <v>37.700000000000003</v>
      </c>
      <c r="V74" s="20">
        <v>22.3</v>
      </c>
      <c r="W74" s="20">
        <v>15.9</v>
      </c>
      <c r="X74" s="20">
        <v>14.4</v>
      </c>
      <c r="Y74" s="20">
        <v>7.1</v>
      </c>
      <c r="Z74" s="20" t="s">
        <v>12</v>
      </c>
      <c r="AA74" s="20">
        <v>7.5</v>
      </c>
      <c r="AB74" t="s">
        <v>12</v>
      </c>
      <c r="AC74" s="20">
        <v>3.7</v>
      </c>
      <c r="AD74" s="20">
        <v>424.1</v>
      </c>
      <c r="AE74">
        <v>173.8</v>
      </c>
      <c r="AF74" s="20">
        <v>110.7</v>
      </c>
      <c r="AG74" s="20">
        <v>58.7</v>
      </c>
      <c r="AH74" s="20">
        <v>30</v>
      </c>
      <c r="AI74" s="20">
        <v>42.8</v>
      </c>
      <c r="AJ74" s="20">
        <v>26.2</v>
      </c>
      <c r="AK74" s="20">
        <v>19.2</v>
      </c>
      <c r="AL74" s="20">
        <v>17.5</v>
      </c>
      <c r="AM74" s="20">
        <v>9.4</v>
      </c>
      <c r="AN74" s="20" t="s">
        <v>12</v>
      </c>
      <c r="AO74" s="20">
        <v>9.8000000000000007</v>
      </c>
      <c r="AP74" t="s">
        <v>12</v>
      </c>
      <c r="AQ74" s="20">
        <v>5.5</v>
      </c>
    </row>
    <row r="75" spans="1:43" x14ac:dyDescent="0.25">
      <c r="A75" s="11" t="s">
        <v>29</v>
      </c>
      <c r="B75" s="20">
        <v>411.8</v>
      </c>
      <c r="C75">
        <v>168.9</v>
      </c>
      <c r="D75" s="20">
        <v>100.4</v>
      </c>
      <c r="E75" s="20">
        <v>52.8</v>
      </c>
      <c r="F75" s="20">
        <v>26.3</v>
      </c>
      <c r="G75" s="20">
        <v>41.2</v>
      </c>
      <c r="H75" s="20">
        <v>24</v>
      </c>
      <c r="I75" s="20">
        <v>19.5</v>
      </c>
      <c r="J75" s="20">
        <v>17.600000000000001</v>
      </c>
      <c r="K75" s="20">
        <v>8.4</v>
      </c>
      <c r="L75" s="20" t="s">
        <v>12</v>
      </c>
      <c r="M75" s="20">
        <v>8.1</v>
      </c>
      <c r="N75" t="s">
        <v>12</v>
      </c>
      <c r="O75" s="20">
        <v>3.9</v>
      </c>
      <c r="P75" s="20">
        <v>403.9</v>
      </c>
      <c r="Q75">
        <v>163.80000000000001</v>
      </c>
      <c r="R75" s="20">
        <v>96.4</v>
      </c>
      <c r="S75" s="20">
        <v>49.9</v>
      </c>
      <c r="T75" s="20">
        <v>24.3</v>
      </c>
      <c r="U75" s="20">
        <v>38.6</v>
      </c>
      <c r="V75" s="20">
        <v>22</v>
      </c>
      <c r="W75" s="20">
        <v>17.8</v>
      </c>
      <c r="X75" s="20">
        <v>16</v>
      </c>
      <c r="Y75" s="20">
        <v>7.3</v>
      </c>
      <c r="Z75" s="20" t="s">
        <v>12</v>
      </c>
      <c r="AA75" s="20">
        <v>7.1</v>
      </c>
      <c r="AB75" t="s">
        <v>12</v>
      </c>
      <c r="AC75" s="20">
        <v>3.1</v>
      </c>
      <c r="AD75" s="20">
        <v>419.8</v>
      </c>
      <c r="AE75">
        <v>174.1</v>
      </c>
      <c r="AF75" s="20">
        <v>104.4</v>
      </c>
      <c r="AG75" s="20">
        <v>55.7</v>
      </c>
      <c r="AH75" s="20">
        <v>28.3</v>
      </c>
      <c r="AI75" s="20">
        <v>43.8</v>
      </c>
      <c r="AJ75" s="20">
        <v>26</v>
      </c>
      <c r="AK75" s="20">
        <v>21.2</v>
      </c>
      <c r="AL75" s="20">
        <v>19.2</v>
      </c>
      <c r="AM75" s="20">
        <v>9.5</v>
      </c>
      <c r="AN75" s="20" t="s">
        <v>12</v>
      </c>
      <c r="AO75" s="20">
        <v>9.1999999999999993</v>
      </c>
      <c r="AP75" t="s">
        <v>12</v>
      </c>
      <c r="AQ75" s="20">
        <v>4.7</v>
      </c>
    </row>
    <row r="76" spans="1:43" x14ac:dyDescent="0.25">
      <c r="A76" s="11" t="s">
        <v>30</v>
      </c>
      <c r="B76" s="20">
        <v>405</v>
      </c>
      <c r="C76">
        <v>164.3</v>
      </c>
      <c r="D76" s="20">
        <v>95.2</v>
      </c>
      <c r="E76" s="20">
        <v>49.9</v>
      </c>
      <c r="F76" s="20">
        <v>23.6</v>
      </c>
      <c r="G76" s="20">
        <v>42.3</v>
      </c>
      <c r="H76" s="20">
        <v>25</v>
      </c>
      <c r="I76" s="20">
        <v>20.5</v>
      </c>
      <c r="J76" s="20">
        <v>18.2</v>
      </c>
      <c r="K76" s="20">
        <v>6.3</v>
      </c>
      <c r="L76" s="20" t="s">
        <v>12</v>
      </c>
      <c r="M76" s="20">
        <v>6.9</v>
      </c>
      <c r="N76" t="s">
        <v>12</v>
      </c>
      <c r="O76" s="20">
        <v>5</v>
      </c>
      <c r="P76" s="20">
        <v>397.1</v>
      </c>
      <c r="Q76">
        <v>159.19999999999999</v>
      </c>
      <c r="R76" s="20">
        <v>91.4</v>
      </c>
      <c r="S76" s="20">
        <v>47.1</v>
      </c>
      <c r="T76" s="20">
        <v>21.6</v>
      </c>
      <c r="U76" s="20">
        <v>39.700000000000003</v>
      </c>
      <c r="V76" s="20">
        <v>23</v>
      </c>
      <c r="W76" s="20">
        <v>18.7</v>
      </c>
      <c r="X76" s="20">
        <v>16.600000000000001</v>
      </c>
      <c r="Y76" s="20">
        <v>5.4</v>
      </c>
      <c r="Z76" s="20" t="s">
        <v>12</v>
      </c>
      <c r="AA76" s="20">
        <v>5.9</v>
      </c>
      <c r="AB76" t="s">
        <v>12</v>
      </c>
      <c r="AC76" s="20">
        <v>4.0999999999999996</v>
      </c>
      <c r="AD76" s="20">
        <v>413</v>
      </c>
      <c r="AE76">
        <v>169.4</v>
      </c>
      <c r="AF76" s="20">
        <v>99.1</v>
      </c>
      <c r="AG76" s="20">
        <v>52.7</v>
      </c>
      <c r="AH76" s="20">
        <v>25.5</v>
      </c>
      <c r="AI76" s="20">
        <v>44.9</v>
      </c>
      <c r="AJ76" s="20">
        <v>27</v>
      </c>
      <c r="AK76" s="20">
        <v>22.2</v>
      </c>
      <c r="AL76" s="20">
        <v>19.8</v>
      </c>
      <c r="AM76" s="20">
        <v>7.3</v>
      </c>
      <c r="AN76" s="20" t="s">
        <v>12</v>
      </c>
      <c r="AO76" s="20">
        <v>7.9</v>
      </c>
      <c r="AP76" t="s">
        <v>12</v>
      </c>
      <c r="AQ76" s="20">
        <v>5.9</v>
      </c>
    </row>
    <row r="77" spans="1:43" x14ac:dyDescent="0.25">
      <c r="A77" s="11" t="s">
        <v>31</v>
      </c>
      <c r="B77" s="20">
        <v>401.2</v>
      </c>
      <c r="C77">
        <v>166.1</v>
      </c>
      <c r="D77" s="20">
        <v>89.5</v>
      </c>
      <c r="E77" s="20">
        <v>45.8</v>
      </c>
      <c r="F77" s="20">
        <v>22.3</v>
      </c>
      <c r="G77" s="20">
        <v>41.5</v>
      </c>
      <c r="H77" s="20">
        <v>23.3</v>
      </c>
      <c r="I77" s="20">
        <v>17.2</v>
      </c>
      <c r="J77" s="20">
        <v>15.5</v>
      </c>
      <c r="K77" s="20">
        <v>6.4</v>
      </c>
      <c r="L77" s="20" t="s">
        <v>12</v>
      </c>
      <c r="M77" s="20">
        <v>8.5</v>
      </c>
      <c r="N77" t="s">
        <v>12</v>
      </c>
      <c r="O77" s="20">
        <v>5.3</v>
      </c>
      <c r="P77" s="20">
        <v>393.4</v>
      </c>
      <c r="Q77">
        <v>161.1</v>
      </c>
      <c r="R77" s="20">
        <v>85.8</v>
      </c>
      <c r="S77" s="20">
        <v>43.1</v>
      </c>
      <c r="T77" s="20">
        <v>20.399999999999999</v>
      </c>
      <c r="U77" s="20">
        <v>38.9</v>
      </c>
      <c r="V77" s="20">
        <v>21.4</v>
      </c>
      <c r="W77" s="20">
        <v>15.6</v>
      </c>
      <c r="X77" s="20">
        <v>14</v>
      </c>
      <c r="Y77" s="20">
        <v>5.5</v>
      </c>
      <c r="Z77" s="20" t="s">
        <v>12</v>
      </c>
      <c r="AA77" s="20">
        <v>7.4</v>
      </c>
      <c r="AB77" t="s">
        <v>12</v>
      </c>
      <c r="AC77" s="20">
        <v>4.4000000000000004</v>
      </c>
      <c r="AD77" s="20">
        <v>409</v>
      </c>
      <c r="AE77">
        <v>171.2</v>
      </c>
      <c r="AF77" s="20">
        <v>93.3</v>
      </c>
      <c r="AG77" s="20">
        <v>48.5</v>
      </c>
      <c r="AH77" s="20">
        <v>24.2</v>
      </c>
      <c r="AI77" s="20">
        <v>44</v>
      </c>
      <c r="AJ77" s="20">
        <v>25.2</v>
      </c>
      <c r="AK77" s="20">
        <v>18.8</v>
      </c>
      <c r="AL77" s="20">
        <v>17.100000000000001</v>
      </c>
      <c r="AM77" s="20">
        <v>7.4</v>
      </c>
      <c r="AN77" s="20" t="s">
        <v>12</v>
      </c>
      <c r="AO77" s="20">
        <v>9.6999999999999993</v>
      </c>
      <c r="AP77" t="s">
        <v>12</v>
      </c>
      <c r="AQ77" s="20">
        <v>6.2</v>
      </c>
    </row>
    <row r="78" spans="1:43" x14ac:dyDescent="0.25">
      <c r="A78" s="11" t="s">
        <v>32</v>
      </c>
      <c r="B78" s="20">
        <v>387.7</v>
      </c>
      <c r="C78">
        <v>159.19999999999999</v>
      </c>
      <c r="D78" s="20">
        <v>84.5</v>
      </c>
      <c r="E78" s="20">
        <v>42.4</v>
      </c>
      <c r="F78" s="20">
        <v>22.5</v>
      </c>
      <c r="G78" s="20">
        <v>40.200000000000003</v>
      </c>
      <c r="H78" s="20">
        <v>23.5</v>
      </c>
      <c r="I78" s="20">
        <v>17</v>
      </c>
      <c r="J78" s="20">
        <v>16.100000000000001</v>
      </c>
      <c r="K78" s="20">
        <v>6.5</v>
      </c>
      <c r="L78" s="20" t="s">
        <v>12</v>
      </c>
      <c r="M78" s="20">
        <v>8.1</v>
      </c>
      <c r="N78" t="s">
        <v>12</v>
      </c>
      <c r="O78" s="20">
        <v>5.9</v>
      </c>
      <c r="P78" s="20">
        <v>380.1</v>
      </c>
      <c r="Q78">
        <v>154.30000000000001</v>
      </c>
      <c r="R78" s="20">
        <v>80.900000000000006</v>
      </c>
      <c r="S78" s="20">
        <v>39.799999999999997</v>
      </c>
      <c r="T78" s="20">
        <v>20.6</v>
      </c>
      <c r="U78" s="20">
        <v>37.700000000000003</v>
      </c>
      <c r="V78" s="20">
        <v>21.6</v>
      </c>
      <c r="W78" s="20">
        <v>15.5</v>
      </c>
      <c r="X78" s="20">
        <v>14.6</v>
      </c>
      <c r="Y78" s="20">
        <v>5.5</v>
      </c>
      <c r="Z78" s="20" t="s">
        <v>12</v>
      </c>
      <c r="AA78" s="20">
        <v>7</v>
      </c>
      <c r="AB78" t="s">
        <v>12</v>
      </c>
      <c r="AC78" s="20">
        <v>5</v>
      </c>
      <c r="AD78" s="20">
        <v>395.4</v>
      </c>
      <c r="AE78">
        <v>164.1</v>
      </c>
      <c r="AF78" s="20">
        <v>88.1</v>
      </c>
      <c r="AG78" s="20">
        <v>45</v>
      </c>
      <c r="AH78" s="20">
        <v>24.4</v>
      </c>
      <c r="AI78" s="20">
        <v>42.7</v>
      </c>
      <c r="AJ78" s="20">
        <v>25.4</v>
      </c>
      <c r="AK78" s="20">
        <v>18.600000000000001</v>
      </c>
      <c r="AL78" s="20">
        <v>17.7</v>
      </c>
      <c r="AM78" s="20">
        <v>7.5</v>
      </c>
      <c r="AN78" s="20" t="s">
        <v>12</v>
      </c>
      <c r="AO78" s="20">
        <v>9.1999999999999993</v>
      </c>
      <c r="AP78" t="s">
        <v>12</v>
      </c>
      <c r="AQ78" s="20">
        <v>6.9</v>
      </c>
    </row>
    <row r="79" spans="1:43" x14ac:dyDescent="0.25">
      <c r="A79" s="11" t="s">
        <v>33</v>
      </c>
      <c r="B79" s="20">
        <v>374.3</v>
      </c>
      <c r="C79">
        <v>158.19999999999999</v>
      </c>
      <c r="D79" s="20">
        <v>77.8</v>
      </c>
      <c r="E79" s="20">
        <v>38.200000000000003</v>
      </c>
      <c r="F79" s="20">
        <v>21.4</v>
      </c>
      <c r="G79" s="20">
        <v>39.299999999999997</v>
      </c>
      <c r="H79" s="20">
        <v>22.9</v>
      </c>
      <c r="I79" s="20">
        <v>16.899999999999999</v>
      </c>
      <c r="J79" s="20">
        <v>15.6</v>
      </c>
      <c r="K79" s="20">
        <v>7.7</v>
      </c>
      <c r="L79" s="20" t="s">
        <v>12</v>
      </c>
      <c r="M79" s="20">
        <v>7.6</v>
      </c>
      <c r="N79" t="s">
        <v>12</v>
      </c>
      <c r="O79" s="20">
        <v>5.5</v>
      </c>
      <c r="P79" s="20">
        <v>366.8</v>
      </c>
      <c r="Q79">
        <v>153.30000000000001</v>
      </c>
      <c r="R79" s="20">
        <v>74.400000000000006</v>
      </c>
      <c r="S79" s="20">
        <v>35.799999999999997</v>
      </c>
      <c r="T79" s="20">
        <v>19.600000000000001</v>
      </c>
      <c r="U79" s="20">
        <v>36.799999999999997</v>
      </c>
      <c r="V79" s="20">
        <v>21</v>
      </c>
      <c r="W79" s="20">
        <v>15.4</v>
      </c>
      <c r="X79" s="20">
        <v>14.1</v>
      </c>
      <c r="Y79" s="20">
        <v>6.6</v>
      </c>
      <c r="Z79" s="20" t="s">
        <v>12</v>
      </c>
      <c r="AA79" s="20">
        <v>6.6</v>
      </c>
      <c r="AB79" t="s">
        <v>12</v>
      </c>
      <c r="AC79" s="20">
        <v>4.5999999999999996</v>
      </c>
      <c r="AD79" s="20">
        <v>381.8</v>
      </c>
      <c r="AE79">
        <v>163</v>
      </c>
      <c r="AF79" s="20">
        <v>81.3</v>
      </c>
      <c r="AG79" s="20">
        <v>40.6</v>
      </c>
      <c r="AH79" s="20">
        <v>23.2</v>
      </c>
      <c r="AI79" s="20">
        <v>41.7</v>
      </c>
      <c r="AJ79" s="20">
        <v>24.8</v>
      </c>
      <c r="AK79" s="20">
        <v>18.5</v>
      </c>
      <c r="AL79" s="20">
        <v>17.100000000000001</v>
      </c>
      <c r="AM79" s="20">
        <v>8.8000000000000007</v>
      </c>
      <c r="AN79" s="20" t="s">
        <v>12</v>
      </c>
      <c r="AO79" s="20">
        <v>8.6999999999999993</v>
      </c>
      <c r="AP79" t="s">
        <v>12</v>
      </c>
      <c r="AQ79" s="20">
        <v>6.5</v>
      </c>
    </row>
    <row r="80" spans="1:43" x14ac:dyDescent="0.25">
      <c r="A80" s="11" t="s">
        <v>34</v>
      </c>
      <c r="B80" s="20">
        <v>370.4</v>
      </c>
      <c r="C80">
        <v>157</v>
      </c>
      <c r="D80" s="20">
        <v>73.099999999999994</v>
      </c>
      <c r="E80" s="20">
        <v>36.4</v>
      </c>
      <c r="F80" s="20">
        <v>18</v>
      </c>
      <c r="G80" s="20">
        <v>39.5</v>
      </c>
      <c r="H80" s="20">
        <v>24.1</v>
      </c>
      <c r="I80" s="20">
        <v>15.5</v>
      </c>
      <c r="J80" s="20">
        <v>13.9</v>
      </c>
      <c r="K80" s="20">
        <v>7.6</v>
      </c>
      <c r="L80" s="20" t="s">
        <v>12</v>
      </c>
      <c r="M80" s="20">
        <v>7.5</v>
      </c>
      <c r="N80" t="s">
        <v>12</v>
      </c>
      <c r="O80" s="20">
        <v>5.6</v>
      </c>
      <c r="P80" s="20">
        <v>363</v>
      </c>
      <c r="Q80">
        <v>152.19999999999999</v>
      </c>
      <c r="R80" s="20">
        <v>69.7</v>
      </c>
      <c r="S80" s="20">
        <v>34.1</v>
      </c>
      <c r="T80" s="20">
        <v>16.3</v>
      </c>
      <c r="U80" s="20">
        <v>37.1</v>
      </c>
      <c r="V80" s="20">
        <v>22.1</v>
      </c>
      <c r="W80" s="20">
        <v>14</v>
      </c>
      <c r="X80" s="20">
        <v>12.5</v>
      </c>
      <c r="Y80" s="20">
        <v>6.6</v>
      </c>
      <c r="Z80" s="20" t="s">
        <v>12</v>
      </c>
      <c r="AA80" s="20">
        <v>6.5</v>
      </c>
      <c r="AB80" t="s">
        <v>12</v>
      </c>
      <c r="AC80" s="20">
        <v>4.5999999999999996</v>
      </c>
      <c r="AD80" s="20">
        <v>377.8</v>
      </c>
      <c r="AE80">
        <v>161.9</v>
      </c>
      <c r="AF80" s="20">
        <v>76.400000000000006</v>
      </c>
      <c r="AG80" s="20">
        <v>38.799999999999997</v>
      </c>
      <c r="AH80" s="20">
        <v>19.600000000000001</v>
      </c>
      <c r="AI80" s="20">
        <v>42</v>
      </c>
      <c r="AJ80" s="20">
        <v>26</v>
      </c>
      <c r="AK80" s="20">
        <v>17</v>
      </c>
      <c r="AL80" s="20">
        <v>15.4</v>
      </c>
      <c r="AM80" s="20">
        <v>8.6999999999999993</v>
      </c>
      <c r="AN80" s="20" t="s">
        <v>12</v>
      </c>
      <c r="AO80" s="20">
        <v>8.6</v>
      </c>
      <c r="AP80" t="s">
        <v>12</v>
      </c>
      <c r="AQ80" s="20">
        <v>6.5</v>
      </c>
    </row>
    <row r="81" spans="1:43" x14ac:dyDescent="0.25">
      <c r="A81" s="11" t="s">
        <v>35</v>
      </c>
      <c r="B81" s="20">
        <v>360.7</v>
      </c>
      <c r="C81" s="20">
        <v>155.30000000000001</v>
      </c>
      <c r="D81" s="20">
        <v>68.900000000000006</v>
      </c>
      <c r="E81" s="20">
        <v>31.3</v>
      </c>
      <c r="F81" s="20">
        <v>17.600000000000001</v>
      </c>
      <c r="G81" s="20">
        <v>37.1</v>
      </c>
      <c r="H81" s="20">
        <v>23</v>
      </c>
      <c r="I81" s="20">
        <v>16.100000000000001</v>
      </c>
      <c r="J81" s="20">
        <v>14.7</v>
      </c>
      <c r="K81" s="20">
        <v>7</v>
      </c>
      <c r="L81" s="20">
        <v>10.4</v>
      </c>
      <c r="M81" s="20">
        <v>8.3000000000000007</v>
      </c>
      <c r="N81" s="20">
        <v>9.6</v>
      </c>
      <c r="O81" s="20">
        <v>4.7</v>
      </c>
      <c r="P81" s="20">
        <v>353.5</v>
      </c>
      <c r="Q81" s="20">
        <v>150.5</v>
      </c>
      <c r="R81" s="20">
        <v>65.7</v>
      </c>
      <c r="S81" s="20">
        <v>29.1</v>
      </c>
      <c r="T81" s="20">
        <v>16</v>
      </c>
      <c r="U81" s="20">
        <v>34.700000000000003</v>
      </c>
      <c r="V81" s="20">
        <v>21.1</v>
      </c>
      <c r="W81" s="20">
        <v>14.6</v>
      </c>
      <c r="X81" s="20">
        <v>13.2</v>
      </c>
      <c r="Y81" s="20">
        <v>6</v>
      </c>
      <c r="Z81" s="20">
        <v>9.1</v>
      </c>
      <c r="AA81" s="20">
        <v>7.2</v>
      </c>
      <c r="AB81" s="20">
        <v>8.5</v>
      </c>
      <c r="AC81" s="20">
        <v>3.9</v>
      </c>
      <c r="AD81" s="20">
        <v>368</v>
      </c>
      <c r="AE81" s="20">
        <v>160.1</v>
      </c>
      <c r="AF81" s="20">
        <v>72.2</v>
      </c>
      <c r="AG81" s="20">
        <v>33.4</v>
      </c>
      <c r="AH81" s="20">
        <v>19.2</v>
      </c>
      <c r="AI81" s="20">
        <v>39.5</v>
      </c>
      <c r="AJ81" s="20">
        <v>24.8</v>
      </c>
      <c r="AK81" s="20">
        <v>17.600000000000001</v>
      </c>
      <c r="AL81" s="20">
        <v>16.100000000000001</v>
      </c>
      <c r="AM81" s="20">
        <v>8</v>
      </c>
      <c r="AN81" s="20">
        <v>11.6</v>
      </c>
      <c r="AO81" s="20">
        <v>9.4</v>
      </c>
      <c r="AP81" s="20">
        <v>10.8</v>
      </c>
      <c r="AQ81" s="20">
        <v>5.6</v>
      </c>
    </row>
    <row r="82" spans="1:43" x14ac:dyDescent="0.25">
      <c r="A82" s="11" t="s">
        <v>36</v>
      </c>
      <c r="B82" s="20">
        <v>356.2</v>
      </c>
      <c r="C82" s="20">
        <v>157.1</v>
      </c>
      <c r="D82" s="20">
        <v>68.2</v>
      </c>
      <c r="E82" s="20">
        <v>31.3</v>
      </c>
      <c r="F82" s="20">
        <v>18.399999999999999</v>
      </c>
      <c r="G82" s="20">
        <v>39.700000000000003</v>
      </c>
      <c r="H82" s="20">
        <v>25.5</v>
      </c>
      <c r="I82" s="20">
        <v>12.6</v>
      </c>
      <c r="J82" s="20">
        <v>11.5</v>
      </c>
      <c r="K82" s="20">
        <v>6</v>
      </c>
      <c r="L82" s="20">
        <v>9.6</v>
      </c>
      <c r="M82" s="20">
        <v>7.6</v>
      </c>
      <c r="N82" s="20">
        <v>8.3000000000000007</v>
      </c>
      <c r="O82" s="20">
        <v>6.8</v>
      </c>
      <c r="P82" s="20">
        <v>349</v>
      </c>
      <c r="Q82" s="20">
        <v>152.30000000000001</v>
      </c>
      <c r="R82" s="20">
        <v>65.099999999999994</v>
      </c>
      <c r="S82" s="20">
        <v>29.1</v>
      </c>
      <c r="T82" s="20">
        <v>16.7</v>
      </c>
      <c r="U82" s="20">
        <v>37.299999999999997</v>
      </c>
      <c r="V82" s="20">
        <v>23.6</v>
      </c>
      <c r="W82" s="20">
        <v>11.2</v>
      </c>
      <c r="X82" s="20">
        <v>10.199999999999999</v>
      </c>
      <c r="Y82" s="20">
        <v>5</v>
      </c>
      <c r="Z82" s="20">
        <v>8.4</v>
      </c>
      <c r="AA82" s="20">
        <v>6.6</v>
      </c>
      <c r="AB82" s="20">
        <v>7.2</v>
      </c>
      <c r="AC82" s="20">
        <v>5.8</v>
      </c>
      <c r="AD82" s="20">
        <v>363.3</v>
      </c>
      <c r="AE82" s="20">
        <v>161.9</v>
      </c>
      <c r="AF82" s="20">
        <v>71.400000000000006</v>
      </c>
      <c r="AG82" s="20">
        <v>33.5</v>
      </c>
      <c r="AH82" s="20">
        <v>20</v>
      </c>
      <c r="AI82" s="20">
        <v>42.1</v>
      </c>
      <c r="AJ82" s="20">
        <v>27.5</v>
      </c>
      <c r="AK82" s="20">
        <v>13.9</v>
      </c>
      <c r="AL82" s="20">
        <v>12.8</v>
      </c>
      <c r="AM82" s="20">
        <v>6.9</v>
      </c>
      <c r="AN82" s="20">
        <v>10.7</v>
      </c>
      <c r="AO82" s="20">
        <v>8.6</v>
      </c>
      <c r="AP82" s="20">
        <v>9.4</v>
      </c>
      <c r="AQ82" s="20">
        <v>7.9</v>
      </c>
    </row>
    <row r="83" spans="1:43" x14ac:dyDescent="0.25">
      <c r="A83" s="11" t="s">
        <v>37</v>
      </c>
      <c r="B83" s="20">
        <v>349.2</v>
      </c>
      <c r="C83" s="20">
        <v>154.6</v>
      </c>
      <c r="D83" s="20">
        <v>66.099999999999994</v>
      </c>
      <c r="E83" s="20">
        <v>28.7</v>
      </c>
      <c r="F83" s="20">
        <v>18.2</v>
      </c>
      <c r="G83" s="20">
        <v>36.5</v>
      </c>
      <c r="H83" s="20">
        <v>22.5</v>
      </c>
      <c r="I83" s="20">
        <v>13.3</v>
      </c>
      <c r="J83" s="20">
        <v>11.8</v>
      </c>
      <c r="K83" s="20">
        <v>7.5</v>
      </c>
      <c r="L83" s="20">
        <v>11.3</v>
      </c>
      <c r="M83" s="20">
        <v>6.7</v>
      </c>
      <c r="N83" s="20">
        <v>7</v>
      </c>
      <c r="O83" s="20">
        <v>7</v>
      </c>
      <c r="P83" s="20">
        <v>342.1</v>
      </c>
      <c r="Q83" s="20">
        <v>149.9</v>
      </c>
      <c r="R83" s="20">
        <v>63</v>
      </c>
      <c r="S83" s="20">
        <v>26.6</v>
      </c>
      <c r="T83" s="20">
        <v>16.5</v>
      </c>
      <c r="U83" s="20">
        <v>34.200000000000003</v>
      </c>
      <c r="V83" s="20">
        <v>20.7</v>
      </c>
      <c r="W83" s="20">
        <v>11.9</v>
      </c>
      <c r="X83" s="20">
        <v>10.5</v>
      </c>
      <c r="Y83" s="20">
        <v>6.4</v>
      </c>
      <c r="Z83" s="20">
        <v>10</v>
      </c>
      <c r="AA83" s="20">
        <v>5.7</v>
      </c>
      <c r="AB83" s="20">
        <v>6</v>
      </c>
      <c r="AC83" s="20">
        <v>6</v>
      </c>
      <c r="AD83" s="20">
        <v>356.3</v>
      </c>
      <c r="AE83" s="20">
        <v>159.30000000000001</v>
      </c>
      <c r="AF83" s="20">
        <v>69.2</v>
      </c>
      <c r="AG83" s="20">
        <v>30.7</v>
      </c>
      <c r="AH83" s="20">
        <v>19.8</v>
      </c>
      <c r="AI83" s="20">
        <v>38.799999999999997</v>
      </c>
      <c r="AJ83" s="20">
        <v>24.3</v>
      </c>
      <c r="AK83" s="20">
        <v>14.7</v>
      </c>
      <c r="AL83" s="20">
        <v>13.1</v>
      </c>
      <c r="AM83" s="20">
        <v>8.5</v>
      </c>
      <c r="AN83" s="20">
        <v>12.6</v>
      </c>
      <c r="AO83" s="20">
        <v>7.6</v>
      </c>
      <c r="AP83" s="20">
        <v>8</v>
      </c>
      <c r="AQ83" s="20">
        <v>8</v>
      </c>
    </row>
    <row r="84" spans="1:43" x14ac:dyDescent="0.25">
      <c r="A84" s="11" t="s">
        <v>38</v>
      </c>
      <c r="B84" s="20">
        <v>334.8</v>
      </c>
      <c r="C84" s="20">
        <v>147.9</v>
      </c>
      <c r="D84" s="20">
        <v>60.4</v>
      </c>
      <c r="E84" s="20">
        <v>27.3</v>
      </c>
      <c r="F84" s="20">
        <v>15.6</v>
      </c>
      <c r="G84" s="20">
        <v>36.1</v>
      </c>
      <c r="H84" s="20">
        <v>22.3</v>
      </c>
      <c r="I84" s="20">
        <v>13</v>
      </c>
      <c r="J84" s="20">
        <v>11.9</v>
      </c>
      <c r="K84" s="20">
        <v>6.5</v>
      </c>
      <c r="L84" s="20">
        <v>10.8</v>
      </c>
      <c r="M84" s="20">
        <v>7.3</v>
      </c>
      <c r="N84" s="20">
        <v>7.6</v>
      </c>
      <c r="O84" s="20">
        <v>5.9</v>
      </c>
      <c r="P84" s="20">
        <v>327.9</v>
      </c>
      <c r="Q84" s="20">
        <v>143.4</v>
      </c>
      <c r="R84" s="20">
        <v>57.5</v>
      </c>
      <c r="S84" s="20">
        <v>25.3</v>
      </c>
      <c r="T84" s="20">
        <v>14.1</v>
      </c>
      <c r="U84" s="20">
        <v>33.799999999999997</v>
      </c>
      <c r="V84" s="20">
        <v>20.5</v>
      </c>
      <c r="W84" s="20">
        <v>11.7</v>
      </c>
      <c r="X84" s="20">
        <v>10.6</v>
      </c>
      <c r="Y84" s="20">
        <v>5.6</v>
      </c>
      <c r="Z84" s="20">
        <v>9.5</v>
      </c>
      <c r="AA84" s="20">
        <v>6.3</v>
      </c>
      <c r="AB84" s="20">
        <v>6.6</v>
      </c>
      <c r="AC84" s="20">
        <v>4.9000000000000004</v>
      </c>
      <c r="AD84" s="20">
        <v>341.6</v>
      </c>
      <c r="AE84" s="20">
        <v>152.5</v>
      </c>
      <c r="AF84" s="20">
        <v>63.3</v>
      </c>
      <c r="AG84" s="20">
        <v>29.2</v>
      </c>
      <c r="AH84" s="20">
        <v>17</v>
      </c>
      <c r="AI84" s="20">
        <v>38.4</v>
      </c>
      <c r="AJ84" s="20">
        <v>24.1</v>
      </c>
      <c r="AK84" s="20">
        <v>14.3</v>
      </c>
      <c r="AL84" s="20">
        <v>13.2</v>
      </c>
      <c r="AM84" s="20">
        <v>7.5</v>
      </c>
      <c r="AN84" s="20">
        <v>12</v>
      </c>
      <c r="AO84" s="20">
        <v>8.3000000000000007</v>
      </c>
      <c r="AP84" s="20">
        <v>8.6</v>
      </c>
      <c r="AQ84" s="20">
        <v>6.8</v>
      </c>
    </row>
    <row r="85" spans="1:43" x14ac:dyDescent="0.25">
      <c r="A85" s="11" t="s">
        <v>39</v>
      </c>
      <c r="B85" s="20">
        <v>347.3</v>
      </c>
      <c r="C85" s="20">
        <v>146.30000000000001</v>
      </c>
      <c r="D85" s="20">
        <v>62.9</v>
      </c>
      <c r="E85" s="20">
        <v>27.1</v>
      </c>
      <c r="F85" s="20">
        <v>15.9</v>
      </c>
      <c r="G85" s="20">
        <v>37.299999999999997</v>
      </c>
      <c r="H85" s="20">
        <v>24.2</v>
      </c>
      <c r="I85" s="20">
        <v>13.7</v>
      </c>
      <c r="J85" s="20">
        <v>12.4</v>
      </c>
      <c r="K85" s="20">
        <v>7.4</v>
      </c>
      <c r="L85" s="20">
        <v>12.8</v>
      </c>
      <c r="M85" s="20">
        <v>7.1</v>
      </c>
      <c r="N85" s="20">
        <v>7.4</v>
      </c>
      <c r="O85" s="20">
        <v>7.5</v>
      </c>
      <c r="P85" s="20">
        <v>340.3</v>
      </c>
      <c r="Q85" s="20">
        <v>141.80000000000001</v>
      </c>
      <c r="R85" s="20">
        <v>59.9</v>
      </c>
      <c r="S85" s="20">
        <v>25.1</v>
      </c>
      <c r="T85" s="20">
        <v>14.4</v>
      </c>
      <c r="U85" s="20">
        <v>35</v>
      </c>
      <c r="V85" s="20">
        <v>22.4</v>
      </c>
      <c r="W85" s="20">
        <v>12.3</v>
      </c>
      <c r="X85" s="20">
        <v>11.1</v>
      </c>
      <c r="Y85" s="20">
        <v>6.4</v>
      </c>
      <c r="Z85" s="20">
        <v>11.5</v>
      </c>
      <c r="AA85" s="20">
        <v>6.1</v>
      </c>
      <c r="AB85" s="20">
        <v>6.4</v>
      </c>
      <c r="AC85" s="20">
        <v>6.5</v>
      </c>
      <c r="AD85" s="20">
        <v>354.2</v>
      </c>
      <c r="AE85" s="20">
        <v>150.9</v>
      </c>
      <c r="AF85" s="20">
        <v>65.900000000000006</v>
      </c>
      <c r="AG85" s="20">
        <v>29</v>
      </c>
      <c r="AH85" s="20">
        <v>17.399999999999999</v>
      </c>
      <c r="AI85" s="20">
        <v>39.700000000000003</v>
      </c>
      <c r="AJ85" s="20">
        <v>26.1</v>
      </c>
      <c r="AK85" s="20">
        <v>15.1</v>
      </c>
      <c r="AL85" s="20">
        <v>13.8</v>
      </c>
      <c r="AM85" s="20">
        <v>8.4</v>
      </c>
      <c r="AN85" s="20">
        <v>14.2</v>
      </c>
      <c r="AO85" s="20">
        <v>8.1</v>
      </c>
      <c r="AP85" s="20">
        <v>8.4</v>
      </c>
      <c r="AQ85" s="20">
        <v>8.6</v>
      </c>
    </row>
    <row r="86" spans="1:43" x14ac:dyDescent="0.25">
      <c r="A86" s="11" t="s">
        <v>40</v>
      </c>
      <c r="B86" s="20">
        <v>347.1</v>
      </c>
      <c r="C86" s="20">
        <v>140.4</v>
      </c>
      <c r="D86" s="20">
        <v>62.7</v>
      </c>
      <c r="E86" s="20">
        <v>28.6</v>
      </c>
      <c r="F86" s="20">
        <v>16.399999999999999</v>
      </c>
      <c r="G86" s="20">
        <v>39.700000000000003</v>
      </c>
      <c r="H86" s="20">
        <v>25</v>
      </c>
      <c r="I86" s="20">
        <v>13.6</v>
      </c>
      <c r="J86" s="20">
        <v>12.4</v>
      </c>
      <c r="K86" s="20">
        <v>8.4</v>
      </c>
      <c r="L86" s="20">
        <v>15.8</v>
      </c>
      <c r="M86" s="20">
        <v>7.5</v>
      </c>
      <c r="N86" s="20">
        <v>7.9</v>
      </c>
      <c r="O86" s="20">
        <v>7.7</v>
      </c>
      <c r="P86" s="20">
        <v>340.1</v>
      </c>
      <c r="Q86" s="20">
        <v>136</v>
      </c>
      <c r="R86" s="20">
        <v>59.7</v>
      </c>
      <c r="S86" s="20">
        <v>26.6</v>
      </c>
      <c r="T86" s="20">
        <v>14.9</v>
      </c>
      <c r="U86" s="20">
        <v>37.4</v>
      </c>
      <c r="V86" s="20">
        <v>23.2</v>
      </c>
      <c r="W86" s="20">
        <v>12.2</v>
      </c>
      <c r="X86" s="20">
        <v>11.1</v>
      </c>
      <c r="Y86" s="20">
        <v>7.3</v>
      </c>
      <c r="Z86" s="20">
        <v>14.3</v>
      </c>
      <c r="AA86" s="20">
        <v>6.5</v>
      </c>
      <c r="AB86" s="20">
        <v>6.9</v>
      </c>
      <c r="AC86" s="20">
        <v>6.7</v>
      </c>
      <c r="AD86" s="20">
        <v>354</v>
      </c>
      <c r="AE86" s="20">
        <v>144.80000000000001</v>
      </c>
      <c r="AF86" s="20">
        <v>65.599999999999994</v>
      </c>
      <c r="AG86" s="20">
        <v>30.6</v>
      </c>
      <c r="AH86" s="20">
        <v>18</v>
      </c>
      <c r="AI86" s="20">
        <v>42.1</v>
      </c>
      <c r="AJ86" s="20">
        <v>26.9</v>
      </c>
      <c r="AK86" s="20">
        <v>15</v>
      </c>
      <c r="AL86" s="20">
        <v>13.7</v>
      </c>
      <c r="AM86" s="20">
        <v>9.5</v>
      </c>
      <c r="AN86" s="20">
        <v>17.3</v>
      </c>
      <c r="AO86" s="20">
        <v>8.5</v>
      </c>
      <c r="AP86" s="20">
        <v>9</v>
      </c>
      <c r="AQ86" s="20">
        <v>8.8000000000000007</v>
      </c>
    </row>
    <row r="87" spans="1:43" x14ac:dyDescent="0.25">
      <c r="A87" s="11" t="s">
        <v>41</v>
      </c>
      <c r="B87" s="20">
        <v>338.6</v>
      </c>
      <c r="C87" s="20">
        <v>140.1</v>
      </c>
      <c r="D87" s="20">
        <v>61.3</v>
      </c>
      <c r="E87" s="20">
        <v>26.9</v>
      </c>
      <c r="F87" s="20">
        <v>14.1</v>
      </c>
      <c r="G87" s="20">
        <v>37.200000000000003</v>
      </c>
      <c r="H87" s="20">
        <v>24.7</v>
      </c>
      <c r="I87" s="20">
        <v>13.4</v>
      </c>
      <c r="J87" s="20">
        <v>12.3</v>
      </c>
      <c r="K87" s="20">
        <v>7.7</v>
      </c>
      <c r="L87" s="20">
        <v>16.7</v>
      </c>
      <c r="M87" s="20">
        <v>5.7</v>
      </c>
      <c r="N87" s="20">
        <v>5.9</v>
      </c>
      <c r="O87" s="20">
        <v>7.2</v>
      </c>
      <c r="P87" s="20">
        <v>331.8</v>
      </c>
      <c r="Q87" s="20">
        <v>135.80000000000001</v>
      </c>
      <c r="R87" s="20">
        <v>58.4</v>
      </c>
      <c r="S87" s="20">
        <v>25</v>
      </c>
      <c r="T87" s="20">
        <v>12.7</v>
      </c>
      <c r="U87" s="20">
        <v>35</v>
      </c>
      <c r="V87" s="20">
        <v>22.9</v>
      </c>
      <c r="W87" s="20">
        <v>12</v>
      </c>
      <c r="X87" s="20">
        <v>11</v>
      </c>
      <c r="Y87" s="20">
        <v>6.6</v>
      </c>
      <c r="Z87" s="20">
        <v>15.2</v>
      </c>
      <c r="AA87" s="20">
        <v>4.8</v>
      </c>
      <c r="AB87" s="20">
        <v>5</v>
      </c>
      <c r="AC87" s="20">
        <v>6.2</v>
      </c>
      <c r="AD87" s="20">
        <v>345.4</v>
      </c>
      <c r="AE87" s="20">
        <v>144.5</v>
      </c>
      <c r="AF87" s="20">
        <v>64.2</v>
      </c>
      <c r="AG87" s="20">
        <v>28.8</v>
      </c>
      <c r="AH87" s="20">
        <v>15.5</v>
      </c>
      <c r="AI87" s="20">
        <v>39.5</v>
      </c>
      <c r="AJ87" s="20">
        <v>26.6</v>
      </c>
      <c r="AK87" s="20">
        <v>14.7</v>
      </c>
      <c r="AL87" s="20">
        <v>13.6</v>
      </c>
      <c r="AM87" s="20">
        <v>8.6999999999999993</v>
      </c>
      <c r="AN87" s="20">
        <v>18.3</v>
      </c>
      <c r="AO87" s="20">
        <v>6.6</v>
      </c>
      <c r="AP87" s="20">
        <v>6.8</v>
      </c>
      <c r="AQ87" s="20">
        <v>8.1</v>
      </c>
    </row>
    <row r="88" spans="1:43" x14ac:dyDescent="0.25">
      <c r="A88" s="11" t="s">
        <v>42</v>
      </c>
      <c r="B88" s="20">
        <v>348.5</v>
      </c>
      <c r="C88" s="20">
        <v>144.30000000000001</v>
      </c>
      <c r="D88" s="20">
        <v>57.3</v>
      </c>
      <c r="E88" s="20">
        <v>24.9</v>
      </c>
      <c r="F88" s="20">
        <v>14.5</v>
      </c>
      <c r="G88" s="20">
        <v>36.9</v>
      </c>
      <c r="H88" s="20">
        <v>24.9</v>
      </c>
      <c r="I88" s="20">
        <v>14.8</v>
      </c>
      <c r="J88" s="20">
        <v>13.2</v>
      </c>
      <c r="K88" s="20">
        <v>7.6</v>
      </c>
      <c r="L88" s="20">
        <v>18.2</v>
      </c>
      <c r="M88" s="20">
        <v>7.4</v>
      </c>
      <c r="N88" s="20">
        <v>7.7</v>
      </c>
      <c r="O88" s="20">
        <v>7.3</v>
      </c>
      <c r="P88" s="20">
        <v>341.7</v>
      </c>
      <c r="Q88" s="20">
        <v>139.9</v>
      </c>
      <c r="R88" s="20">
        <v>54.6</v>
      </c>
      <c r="S88" s="20">
        <v>23.1</v>
      </c>
      <c r="T88" s="20">
        <v>13.1</v>
      </c>
      <c r="U88" s="20">
        <v>34.700000000000003</v>
      </c>
      <c r="V88" s="20">
        <v>23.1</v>
      </c>
      <c r="W88" s="20">
        <v>13.4</v>
      </c>
      <c r="X88" s="20">
        <v>11.8</v>
      </c>
      <c r="Y88" s="20">
        <v>6.6</v>
      </c>
      <c r="Z88" s="20">
        <v>16.600000000000001</v>
      </c>
      <c r="AA88" s="20">
        <v>6.3</v>
      </c>
      <c r="AB88" s="20">
        <v>6.7</v>
      </c>
      <c r="AC88" s="20">
        <v>6.3</v>
      </c>
      <c r="AD88" s="20">
        <v>355.4</v>
      </c>
      <c r="AE88" s="20">
        <v>148.6</v>
      </c>
      <c r="AF88" s="20">
        <v>60.1</v>
      </c>
      <c r="AG88" s="20">
        <v>26.8</v>
      </c>
      <c r="AH88" s="20">
        <v>15.9</v>
      </c>
      <c r="AI88" s="20">
        <v>39.200000000000003</v>
      </c>
      <c r="AJ88" s="20">
        <v>26.8</v>
      </c>
      <c r="AK88" s="20">
        <v>16.2</v>
      </c>
      <c r="AL88" s="20">
        <v>14.5</v>
      </c>
      <c r="AM88" s="20">
        <v>8.6999999999999993</v>
      </c>
      <c r="AN88" s="20">
        <v>19.899999999999999</v>
      </c>
      <c r="AO88" s="20">
        <v>8.4</v>
      </c>
      <c r="AP88" s="20">
        <v>8.6999999999999993</v>
      </c>
      <c r="AQ88" s="20">
        <v>8.3000000000000007</v>
      </c>
    </row>
    <row r="91" spans="1:43" x14ac:dyDescent="0.25">
      <c r="A91" s="11"/>
      <c r="B91" t="s">
        <v>58</v>
      </c>
    </row>
    <row r="92" spans="1:43" x14ac:dyDescent="0.25">
      <c r="A92" s="11"/>
      <c r="B92" t="s">
        <v>2</v>
      </c>
      <c r="C92" t="s">
        <v>48</v>
      </c>
      <c r="D92" t="s">
        <v>51</v>
      </c>
      <c r="E92" t="s">
        <v>53</v>
      </c>
      <c r="F92" t="s">
        <v>49</v>
      </c>
      <c r="G92" t="s">
        <v>52</v>
      </c>
      <c r="H92" t="s">
        <v>50</v>
      </c>
      <c r="I92" t="s">
        <v>46</v>
      </c>
      <c r="J92" t="s">
        <v>47</v>
      </c>
      <c r="K92" t="s">
        <v>44</v>
      </c>
      <c r="L92" t="s">
        <v>45</v>
      </c>
      <c r="M92" t="s">
        <v>55</v>
      </c>
      <c r="N92" t="s">
        <v>54</v>
      </c>
      <c r="O92" t="s">
        <v>70</v>
      </c>
      <c r="P92" t="s">
        <v>2</v>
      </c>
      <c r="Q92" t="s">
        <v>48</v>
      </c>
      <c r="R92" t="s">
        <v>51</v>
      </c>
      <c r="S92" t="s">
        <v>53</v>
      </c>
      <c r="T92" t="s">
        <v>49</v>
      </c>
      <c r="U92" t="s">
        <v>52</v>
      </c>
      <c r="V92" t="s">
        <v>50</v>
      </c>
      <c r="W92" t="s">
        <v>46</v>
      </c>
      <c r="X92" t="s">
        <v>47</v>
      </c>
      <c r="Y92" t="s">
        <v>44</v>
      </c>
      <c r="Z92" t="s">
        <v>45</v>
      </c>
      <c r="AA92" t="s">
        <v>55</v>
      </c>
      <c r="AB92" t="s">
        <v>54</v>
      </c>
      <c r="AC92" t="s">
        <v>70</v>
      </c>
      <c r="AD92" t="s">
        <v>2</v>
      </c>
      <c r="AE92" t="s">
        <v>48</v>
      </c>
      <c r="AF92" t="s">
        <v>51</v>
      </c>
      <c r="AG92" t="s">
        <v>53</v>
      </c>
      <c r="AH92" t="s">
        <v>49</v>
      </c>
      <c r="AI92" t="s">
        <v>52</v>
      </c>
      <c r="AJ92" t="s">
        <v>50</v>
      </c>
      <c r="AK92" t="s">
        <v>46</v>
      </c>
      <c r="AL92" t="s">
        <v>47</v>
      </c>
      <c r="AM92" t="s">
        <v>44</v>
      </c>
      <c r="AN92" t="s">
        <v>45</v>
      </c>
      <c r="AO92" t="s">
        <v>55</v>
      </c>
      <c r="AP92" t="s">
        <v>54</v>
      </c>
      <c r="AQ92" t="s">
        <v>70</v>
      </c>
    </row>
    <row r="93" spans="1:43" x14ac:dyDescent="0.25">
      <c r="A93" s="11"/>
      <c r="B93" t="s">
        <v>9</v>
      </c>
      <c r="C93" t="s">
        <v>9</v>
      </c>
      <c r="D93" t="s">
        <v>9</v>
      </c>
      <c r="E93" t="s">
        <v>9</v>
      </c>
      <c r="F93" t="s">
        <v>9</v>
      </c>
      <c r="G93" t="s">
        <v>9</v>
      </c>
      <c r="H93" t="s">
        <v>9</v>
      </c>
      <c r="I93" t="s">
        <v>9</v>
      </c>
      <c r="J93" t="s">
        <v>9</v>
      </c>
      <c r="K93" t="s">
        <v>9</v>
      </c>
      <c r="L93" t="s">
        <v>9</v>
      </c>
      <c r="M93" t="s">
        <v>9</v>
      </c>
      <c r="N93" t="s">
        <v>9</v>
      </c>
      <c r="O93" t="s">
        <v>9</v>
      </c>
      <c r="P93" t="s">
        <v>10</v>
      </c>
      <c r="Q93" t="s">
        <v>10</v>
      </c>
      <c r="R93" t="s">
        <v>10</v>
      </c>
      <c r="S93" t="s">
        <v>10</v>
      </c>
      <c r="T93" t="s">
        <v>10</v>
      </c>
      <c r="U93" t="s">
        <v>10</v>
      </c>
      <c r="V93" t="s">
        <v>10</v>
      </c>
      <c r="W93" t="s">
        <v>10</v>
      </c>
      <c r="X93" t="s">
        <v>10</v>
      </c>
      <c r="Y93" t="s">
        <v>10</v>
      </c>
      <c r="Z93" t="s">
        <v>10</v>
      </c>
      <c r="AA93" t="s">
        <v>10</v>
      </c>
      <c r="AB93" t="s">
        <v>10</v>
      </c>
      <c r="AC93" t="s">
        <v>10</v>
      </c>
      <c r="AD93" t="s">
        <v>11</v>
      </c>
      <c r="AE93" t="s">
        <v>11</v>
      </c>
      <c r="AF93" t="s">
        <v>11</v>
      </c>
      <c r="AG93" t="s">
        <v>11</v>
      </c>
      <c r="AH93" t="s">
        <v>11</v>
      </c>
      <c r="AI93" t="s">
        <v>11</v>
      </c>
      <c r="AJ93" t="s">
        <v>11</v>
      </c>
      <c r="AK93" t="s">
        <v>11</v>
      </c>
      <c r="AL93" t="s">
        <v>11</v>
      </c>
      <c r="AM93" t="s">
        <v>11</v>
      </c>
      <c r="AN93" t="s">
        <v>11</v>
      </c>
      <c r="AO93" t="s">
        <v>11</v>
      </c>
      <c r="AP93" t="s">
        <v>11</v>
      </c>
      <c r="AQ93" t="s">
        <v>11</v>
      </c>
    </row>
    <row r="94" spans="1:43" x14ac:dyDescent="0.25">
      <c r="A94" s="11" t="s">
        <v>18</v>
      </c>
      <c r="B94" s="20">
        <v>702</v>
      </c>
      <c r="C94">
        <v>235.8</v>
      </c>
      <c r="D94" s="20">
        <v>286.89999999999998</v>
      </c>
      <c r="E94" s="20">
        <v>191.2</v>
      </c>
      <c r="F94" s="20">
        <v>57.4</v>
      </c>
      <c r="G94" s="20">
        <v>56.4</v>
      </c>
      <c r="H94" s="20">
        <v>27.7</v>
      </c>
      <c r="I94" s="20">
        <v>17</v>
      </c>
      <c r="J94" s="20">
        <v>13.2</v>
      </c>
      <c r="K94" s="20">
        <v>17.899999999999999</v>
      </c>
      <c r="L94" s="20" t="s">
        <v>12</v>
      </c>
      <c r="M94" s="20">
        <v>16.8</v>
      </c>
      <c r="N94" t="s">
        <v>12</v>
      </c>
      <c r="O94" s="20">
        <v>1.5</v>
      </c>
      <c r="P94">
        <v>694.2</v>
      </c>
      <c r="Q94">
        <v>231.2</v>
      </c>
      <c r="R94">
        <v>281.8</v>
      </c>
      <c r="S94">
        <v>187</v>
      </c>
      <c r="T94">
        <v>55.1</v>
      </c>
      <c r="U94">
        <v>54.2</v>
      </c>
      <c r="V94">
        <v>26.1</v>
      </c>
      <c r="W94">
        <v>15.8</v>
      </c>
      <c r="X94">
        <v>12.1</v>
      </c>
      <c r="Y94">
        <v>16.7</v>
      </c>
      <c r="Z94" t="s">
        <v>12</v>
      </c>
      <c r="AA94">
        <v>15.6</v>
      </c>
      <c r="AB94" t="s">
        <v>12</v>
      </c>
      <c r="AC94">
        <v>1.2</v>
      </c>
      <c r="AD94">
        <v>709.8</v>
      </c>
      <c r="AE94">
        <v>240.4</v>
      </c>
      <c r="AF94">
        <v>292</v>
      </c>
      <c r="AG94">
        <v>195.4</v>
      </c>
      <c r="AH94">
        <v>59.6</v>
      </c>
      <c r="AI94">
        <v>58.7</v>
      </c>
      <c r="AJ94">
        <v>29.3</v>
      </c>
      <c r="AK94">
        <v>18.3</v>
      </c>
      <c r="AL94">
        <v>14.3</v>
      </c>
      <c r="AM94">
        <v>19.100000000000001</v>
      </c>
      <c r="AN94" t="s">
        <v>12</v>
      </c>
      <c r="AO94">
        <v>17.899999999999999</v>
      </c>
      <c r="AP94" t="s">
        <v>12</v>
      </c>
      <c r="AQ94">
        <v>1.9</v>
      </c>
    </row>
    <row r="95" spans="1:43" x14ac:dyDescent="0.25">
      <c r="A95" s="11" t="s">
        <v>19</v>
      </c>
      <c r="B95" s="20">
        <v>697.5</v>
      </c>
      <c r="C95">
        <v>232.9</v>
      </c>
      <c r="D95" s="20">
        <v>275.60000000000002</v>
      </c>
      <c r="E95" s="20">
        <v>182.4</v>
      </c>
      <c r="F95" s="20">
        <v>55</v>
      </c>
      <c r="G95" s="20">
        <v>61.6</v>
      </c>
      <c r="H95" s="20">
        <v>30.8</v>
      </c>
      <c r="I95" s="20">
        <v>19.100000000000001</v>
      </c>
      <c r="J95" s="20">
        <v>15</v>
      </c>
      <c r="K95" s="20">
        <v>17.3</v>
      </c>
      <c r="L95" s="20" t="s">
        <v>12</v>
      </c>
      <c r="M95" s="20">
        <v>16.899999999999999</v>
      </c>
      <c r="N95" t="s">
        <v>12</v>
      </c>
      <c r="O95" s="20">
        <v>2</v>
      </c>
      <c r="P95">
        <v>689.7</v>
      </c>
      <c r="Q95">
        <v>228.3</v>
      </c>
      <c r="R95">
        <v>270.60000000000002</v>
      </c>
      <c r="S95">
        <v>178.3</v>
      </c>
      <c r="T95">
        <v>52.8</v>
      </c>
      <c r="U95">
        <v>59.2</v>
      </c>
      <c r="V95">
        <v>29.1</v>
      </c>
      <c r="W95">
        <v>17.8</v>
      </c>
      <c r="X95">
        <v>13.8</v>
      </c>
      <c r="Y95">
        <v>16.100000000000001</v>
      </c>
      <c r="Z95" t="s">
        <v>12</v>
      </c>
      <c r="AA95">
        <v>15.8</v>
      </c>
      <c r="AB95" t="s">
        <v>12</v>
      </c>
      <c r="AC95">
        <v>1.6</v>
      </c>
      <c r="AD95">
        <v>705.3</v>
      </c>
      <c r="AE95">
        <v>237.4</v>
      </c>
      <c r="AF95">
        <v>280.60000000000002</v>
      </c>
      <c r="AG95">
        <v>186.5</v>
      </c>
      <c r="AH95">
        <v>57.3</v>
      </c>
      <c r="AI95">
        <v>64</v>
      </c>
      <c r="AJ95">
        <v>32.5</v>
      </c>
      <c r="AK95">
        <v>20.399999999999999</v>
      </c>
      <c r="AL95">
        <v>16.100000000000001</v>
      </c>
      <c r="AM95">
        <v>18.5</v>
      </c>
      <c r="AN95" t="s">
        <v>12</v>
      </c>
      <c r="AO95">
        <v>18.100000000000001</v>
      </c>
      <c r="AP95" t="s">
        <v>12</v>
      </c>
      <c r="AQ95">
        <v>2.5</v>
      </c>
    </row>
    <row r="96" spans="1:43" x14ac:dyDescent="0.25">
      <c r="A96" s="11" t="s">
        <v>20</v>
      </c>
      <c r="B96" s="20">
        <v>692.5</v>
      </c>
      <c r="C96">
        <v>229.2</v>
      </c>
      <c r="D96" s="20">
        <v>264.8</v>
      </c>
      <c r="E96" s="20">
        <v>173</v>
      </c>
      <c r="F96" s="20">
        <v>47.8</v>
      </c>
      <c r="G96" s="20">
        <v>62.3</v>
      </c>
      <c r="H96" s="20">
        <v>29.6</v>
      </c>
      <c r="I96" s="20">
        <v>22.8</v>
      </c>
      <c r="J96" s="20">
        <v>18.399999999999999</v>
      </c>
      <c r="K96" s="20">
        <v>17</v>
      </c>
      <c r="L96" s="20" t="s">
        <v>12</v>
      </c>
      <c r="M96" s="20">
        <v>16.899999999999999</v>
      </c>
      <c r="N96" t="s">
        <v>12</v>
      </c>
      <c r="O96" s="20">
        <v>2</v>
      </c>
      <c r="P96">
        <v>684.7</v>
      </c>
      <c r="Q96">
        <v>224.6</v>
      </c>
      <c r="R96">
        <v>259.8</v>
      </c>
      <c r="S96">
        <v>169</v>
      </c>
      <c r="T96">
        <v>45.7</v>
      </c>
      <c r="U96">
        <v>59.9</v>
      </c>
      <c r="V96">
        <v>27.9</v>
      </c>
      <c r="W96">
        <v>21.4</v>
      </c>
      <c r="X96">
        <v>17.100000000000001</v>
      </c>
      <c r="Y96">
        <v>15.8</v>
      </c>
      <c r="Z96" t="s">
        <v>12</v>
      </c>
      <c r="AA96">
        <v>15.7</v>
      </c>
      <c r="AB96" t="s">
        <v>12</v>
      </c>
      <c r="AC96">
        <v>1.6</v>
      </c>
      <c r="AD96">
        <v>700.3</v>
      </c>
      <c r="AE96">
        <v>233.7</v>
      </c>
      <c r="AF96">
        <v>269.7</v>
      </c>
      <c r="AG96">
        <v>177</v>
      </c>
      <c r="AH96">
        <v>49.9</v>
      </c>
      <c r="AI96">
        <v>64.7</v>
      </c>
      <c r="AJ96">
        <v>31.2</v>
      </c>
      <c r="AK96">
        <v>24.2</v>
      </c>
      <c r="AL96">
        <v>19.7</v>
      </c>
      <c r="AM96">
        <v>18.100000000000001</v>
      </c>
      <c r="AN96" t="s">
        <v>12</v>
      </c>
      <c r="AO96">
        <v>18</v>
      </c>
      <c r="AP96" t="s">
        <v>12</v>
      </c>
      <c r="AQ96">
        <v>2.5</v>
      </c>
    </row>
    <row r="97" spans="1:43" x14ac:dyDescent="0.25">
      <c r="A97" s="11" t="s">
        <v>21</v>
      </c>
      <c r="B97" s="20">
        <v>665.8</v>
      </c>
      <c r="C97">
        <v>220.6</v>
      </c>
      <c r="D97" s="20">
        <v>252.8</v>
      </c>
      <c r="E97" s="20">
        <v>162.6</v>
      </c>
      <c r="F97" s="20">
        <v>47.2</v>
      </c>
      <c r="G97" s="20">
        <v>60.9</v>
      </c>
      <c r="H97" s="20">
        <v>30</v>
      </c>
      <c r="I97" s="20">
        <v>24.2</v>
      </c>
      <c r="J97" s="20">
        <v>20.100000000000001</v>
      </c>
      <c r="K97" s="20">
        <v>15.8</v>
      </c>
      <c r="L97" s="20" t="s">
        <v>12</v>
      </c>
      <c r="M97" s="20">
        <v>17.7</v>
      </c>
      <c r="N97" t="s">
        <v>12</v>
      </c>
      <c r="O97" s="20">
        <v>2.2999999999999998</v>
      </c>
      <c r="P97">
        <v>658.1</v>
      </c>
      <c r="Q97">
        <v>216.1</v>
      </c>
      <c r="R97">
        <v>248</v>
      </c>
      <c r="S97">
        <v>158.69999999999999</v>
      </c>
      <c r="T97">
        <v>45.1</v>
      </c>
      <c r="U97">
        <v>58.5</v>
      </c>
      <c r="V97">
        <v>28.3</v>
      </c>
      <c r="W97">
        <v>22.8</v>
      </c>
      <c r="X97">
        <v>18.8</v>
      </c>
      <c r="Y97">
        <v>14.7</v>
      </c>
      <c r="Z97" t="s">
        <v>12</v>
      </c>
      <c r="AA97">
        <v>16.5</v>
      </c>
      <c r="AB97" t="s">
        <v>12</v>
      </c>
      <c r="AC97">
        <v>1.8</v>
      </c>
      <c r="AD97">
        <v>673.4</v>
      </c>
      <c r="AE97">
        <v>225.1</v>
      </c>
      <c r="AF97">
        <v>257.60000000000002</v>
      </c>
      <c r="AG97">
        <v>166.5</v>
      </c>
      <c r="AH97">
        <v>49.3</v>
      </c>
      <c r="AI97">
        <v>63.3</v>
      </c>
      <c r="AJ97">
        <v>31.7</v>
      </c>
      <c r="AK97">
        <v>25.7</v>
      </c>
      <c r="AL97">
        <v>21.5</v>
      </c>
      <c r="AM97">
        <v>16.899999999999999</v>
      </c>
      <c r="AN97" t="s">
        <v>12</v>
      </c>
      <c r="AO97">
        <v>18.8</v>
      </c>
      <c r="AP97" t="s">
        <v>12</v>
      </c>
      <c r="AQ97">
        <v>2.7</v>
      </c>
    </row>
    <row r="98" spans="1:43" x14ac:dyDescent="0.25">
      <c r="A98" s="11" t="s">
        <v>22</v>
      </c>
      <c r="B98" s="20">
        <v>656.1</v>
      </c>
      <c r="C98">
        <v>217.1</v>
      </c>
      <c r="D98" s="20">
        <v>241.8</v>
      </c>
      <c r="E98" s="20">
        <v>155.69999999999999</v>
      </c>
      <c r="F98" s="20">
        <v>45.1</v>
      </c>
      <c r="G98" s="20">
        <v>61.2</v>
      </c>
      <c r="H98" s="20">
        <v>30.5</v>
      </c>
      <c r="I98" s="20">
        <v>25.7</v>
      </c>
      <c r="J98" s="20">
        <v>21.2</v>
      </c>
      <c r="K98" s="20">
        <v>16.3</v>
      </c>
      <c r="L98" s="20" t="s">
        <v>12</v>
      </c>
      <c r="M98" s="20">
        <v>18</v>
      </c>
      <c r="N98" t="s">
        <v>12</v>
      </c>
      <c r="O98" s="20">
        <v>2.1</v>
      </c>
      <c r="P98">
        <v>648.5</v>
      </c>
      <c r="Q98">
        <v>212.7</v>
      </c>
      <c r="R98">
        <v>237</v>
      </c>
      <c r="S98">
        <v>151.9</v>
      </c>
      <c r="T98">
        <v>43.1</v>
      </c>
      <c r="U98">
        <v>58.8</v>
      </c>
      <c r="V98">
        <v>28.8</v>
      </c>
      <c r="W98">
        <v>24.2</v>
      </c>
      <c r="X98">
        <v>19.8</v>
      </c>
      <c r="Y98">
        <v>15.2</v>
      </c>
      <c r="Z98" t="s">
        <v>12</v>
      </c>
      <c r="AA98">
        <v>16.8</v>
      </c>
      <c r="AB98" t="s">
        <v>12</v>
      </c>
      <c r="AC98">
        <v>1.7</v>
      </c>
      <c r="AD98">
        <v>663.7</v>
      </c>
      <c r="AE98">
        <v>221.5</v>
      </c>
      <c r="AF98">
        <v>246.5</v>
      </c>
      <c r="AG98">
        <v>159.5</v>
      </c>
      <c r="AH98">
        <v>47.2</v>
      </c>
      <c r="AI98">
        <v>63.5</v>
      </c>
      <c r="AJ98">
        <v>32.200000000000003</v>
      </c>
      <c r="AK98">
        <v>27.2</v>
      </c>
      <c r="AL98">
        <v>22.5</v>
      </c>
      <c r="AM98">
        <v>17.5</v>
      </c>
      <c r="AN98" t="s">
        <v>12</v>
      </c>
      <c r="AO98">
        <v>19.100000000000001</v>
      </c>
      <c r="AP98" t="s">
        <v>12</v>
      </c>
      <c r="AQ98">
        <v>2.6</v>
      </c>
    </row>
    <row r="99" spans="1:43" x14ac:dyDescent="0.25">
      <c r="A99" s="11" t="s">
        <v>23</v>
      </c>
      <c r="B99" s="20">
        <v>644.5</v>
      </c>
      <c r="C99">
        <v>213.1</v>
      </c>
      <c r="D99" s="20">
        <v>228.2</v>
      </c>
      <c r="E99" s="20">
        <v>147.30000000000001</v>
      </c>
      <c r="F99" s="20">
        <v>42.1</v>
      </c>
      <c r="G99" s="20">
        <v>64.400000000000006</v>
      </c>
      <c r="H99" s="20">
        <v>32.1</v>
      </c>
      <c r="I99" s="20">
        <v>28</v>
      </c>
      <c r="J99" s="20">
        <v>23.3</v>
      </c>
      <c r="K99" s="20">
        <v>15.8</v>
      </c>
      <c r="L99" s="20" t="s">
        <v>12</v>
      </c>
      <c r="M99" s="20">
        <v>17.8</v>
      </c>
      <c r="N99" t="s">
        <v>12</v>
      </c>
      <c r="O99" s="20">
        <v>2.2000000000000002</v>
      </c>
      <c r="P99">
        <v>636.9</v>
      </c>
      <c r="Q99">
        <v>208.7</v>
      </c>
      <c r="R99">
        <v>223.6</v>
      </c>
      <c r="S99">
        <v>143.6</v>
      </c>
      <c r="T99">
        <v>40.1</v>
      </c>
      <c r="U99">
        <v>62</v>
      </c>
      <c r="V99">
        <v>30.4</v>
      </c>
      <c r="W99">
        <v>26.5</v>
      </c>
      <c r="X99">
        <v>21.9</v>
      </c>
      <c r="Y99">
        <v>14.7</v>
      </c>
      <c r="Z99" t="s">
        <v>12</v>
      </c>
      <c r="AA99">
        <v>16.600000000000001</v>
      </c>
      <c r="AB99" t="s">
        <v>12</v>
      </c>
      <c r="AC99">
        <v>1.7</v>
      </c>
      <c r="AD99">
        <v>652</v>
      </c>
      <c r="AE99">
        <v>217.5</v>
      </c>
      <c r="AF99">
        <v>232.8</v>
      </c>
      <c r="AG99">
        <v>151</v>
      </c>
      <c r="AH99">
        <v>44.1</v>
      </c>
      <c r="AI99">
        <v>66.8</v>
      </c>
      <c r="AJ99">
        <v>33.799999999999997</v>
      </c>
      <c r="AK99">
        <v>29.5</v>
      </c>
      <c r="AL99">
        <v>24.7</v>
      </c>
      <c r="AM99">
        <v>16.899999999999999</v>
      </c>
      <c r="AN99" t="s">
        <v>12</v>
      </c>
      <c r="AO99">
        <v>18.899999999999999</v>
      </c>
      <c r="AP99" t="s">
        <v>12</v>
      </c>
      <c r="AQ99">
        <v>2.6</v>
      </c>
    </row>
    <row r="100" spans="1:43" x14ac:dyDescent="0.25">
      <c r="A100" s="11" t="s">
        <v>24</v>
      </c>
      <c r="B100" s="20">
        <v>618.70000000000005</v>
      </c>
      <c r="C100">
        <v>209.1</v>
      </c>
      <c r="D100" s="20">
        <v>213</v>
      </c>
      <c r="E100" s="20">
        <v>133.19999999999999</v>
      </c>
      <c r="F100" s="20">
        <v>42.3</v>
      </c>
      <c r="G100" s="20">
        <v>55.3</v>
      </c>
      <c r="H100" s="20">
        <v>31.6</v>
      </c>
      <c r="I100" s="20">
        <v>29</v>
      </c>
      <c r="J100" s="20">
        <v>26.1</v>
      </c>
      <c r="K100" s="20">
        <v>15.5</v>
      </c>
      <c r="L100" s="20" t="s">
        <v>12</v>
      </c>
      <c r="M100" s="20">
        <v>17.899999999999999</v>
      </c>
      <c r="N100" t="s">
        <v>12</v>
      </c>
      <c r="O100" s="20">
        <v>4.3</v>
      </c>
      <c r="P100">
        <v>611.29999999999995</v>
      </c>
      <c r="Q100">
        <v>204.8</v>
      </c>
      <c r="R100">
        <v>208.6</v>
      </c>
      <c r="S100">
        <v>129.69999999999999</v>
      </c>
      <c r="T100">
        <v>40.299999999999997</v>
      </c>
      <c r="U100">
        <v>53</v>
      </c>
      <c r="V100">
        <v>29.9</v>
      </c>
      <c r="W100">
        <v>27.4</v>
      </c>
      <c r="X100">
        <v>24.6</v>
      </c>
      <c r="Y100">
        <v>14.3</v>
      </c>
      <c r="Z100" t="s">
        <v>12</v>
      </c>
      <c r="AA100">
        <v>16.7</v>
      </c>
      <c r="AB100" t="s">
        <v>12</v>
      </c>
      <c r="AC100">
        <v>3.7</v>
      </c>
      <c r="AD100">
        <v>626</v>
      </c>
      <c r="AE100">
        <v>213.5</v>
      </c>
      <c r="AF100">
        <v>217.4</v>
      </c>
      <c r="AG100">
        <v>136.69999999999999</v>
      </c>
      <c r="AH100">
        <v>44.3</v>
      </c>
      <c r="AI100">
        <v>57.5</v>
      </c>
      <c r="AJ100">
        <v>33.299999999999997</v>
      </c>
      <c r="AK100">
        <v>30.6</v>
      </c>
      <c r="AL100">
        <v>27.6</v>
      </c>
      <c r="AM100">
        <v>16.600000000000001</v>
      </c>
      <c r="AN100" t="s">
        <v>12</v>
      </c>
      <c r="AO100">
        <v>19.100000000000001</v>
      </c>
      <c r="AP100" t="s">
        <v>12</v>
      </c>
      <c r="AQ100">
        <v>4.9000000000000004</v>
      </c>
    </row>
    <row r="101" spans="1:43" x14ac:dyDescent="0.25">
      <c r="A101" s="11" t="s">
        <v>25</v>
      </c>
      <c r="B101" s="20">
        <v>603.9</v>
      </c>
      <c r="C101">
        <v>210.5</v>
      </c>
      <c r="D101" s="20">
        <v>196.3</v>
      </c>
      <c r="E101" s="20">
        <v>122.3</v>
      </c>
      <c r="F101" s="20">
        <v>39.299999999999997</v>
      </c>
      <c r="G101" s="20">
        <v>48.4</v>
      </c>
      <c r="H101" s="20">
        <v>28.9</v>
      </c>
      <c r="I101" s="20">
        <v>31.1</v>
      </c>
      <c r="J101" s="20">
        <v>28</v>
      </c>
      <c r="K101" s="20">
        <v>17.100000000000001</v>
      </c>
      <c r="L101" s="20" t="s">
        <v>12</v>
      </c>
      <c r="M101" s="20">
        <v>18.3</v>
      </c>
      <c r="N101" t="s">
        <v>12</v>
      </c>
      <c r="O101" s="20">
        <v>4.3</v>
      </c>
      <c r="P101">
        <v>596.70000000000005</v>
      </c>
      <c r="Q101">
        <v>206.2</v>
      </c>
      <c r="R101">
        <v>192.1</v>
      </c>
      <c r="S101">
        <v>118.9</v>
      </c>
      <c r="T101">
        <v>37.4</v>
      </c>
      <c r="U101">
        <v>46.3</v>
      </c>
      <c r="V101">
        <v>27.3</v>
      </c>
      <c r="W101">
        <v>29.5</v>
      </c>
      <c r="X101">
        <v>26.5</v>
      </c>
      <c r="Y101">
        <v>15.9</v>
      </c>
      <c r="Z101" t="s">
        <v>12</v>
      </c>
      <c r="AA101">
        <v>17.100000000000001</v>
      </c>
      <c r="AB101" t="s">
        <v>12</v>
      </c>
      <c r="AC101">
        <v>3.6</v>
      </c>
      <c r="AD101">
        <v>611.1</v>
      </c>
      <c r="AE101">
        <v>214.9</v>
      </c>
      <c r="AF101">
        <v>200.5</v>
      </c>
      <c r="AG101">
        <v>125.6</v>
      </c>
      <c r="AH101">
        <v>41.2</v>
      </c>
      <c r="AI101">
        <v>50.5</v>
      </c>
      <c r="AJ101">
        <v>30.6</v>
      </c>
      <c r="AK101">
        <v>32.799999999999997</v>
      </c>
      <c r="AL101">
        <v>29.5</v>
      </c>
      <c r="AM101">
        <v>18.3</v>
      </c>
      <c r="AN101" t="s">
        <v>12</v>
      </c>
      <c r="AO101">
        <v>19.399999999999999</v>
      </c>
      <c r="AP101" t="s">
        <v>12</v>
      </c>
      <c r="AQ101">
        <v>4.9000000000000004</v>
      </c>
    </row>
    <row r="102" spans="1:43" x14ac:dyDescent="0.25">
      <c r="A102" s="11" t="s">
        <v>26</v>
      </c>
      <c r="B102" s="20">
        <v>599.20000000000005</v>
      </c>
      <c r="C102">
        <v>207.6</v>
      </c>
      <c r="D102" s="20">
        <v>188.7</v>
      </c>
      <c r="E102" s="20">
        <v>116.3</v>
      </c>
      <c r="F102" s="20">
        <v>37.6</v>
      </c>
      <c r="G102" s="20">
        <v>51.3</v>
      </c>
      <c r="H102" s="20">
        <v>28.6</v>
      </c>
      <c r="I102" s="20">
        <v>32.9</v>
      </c>
      <c r="J102" s="20">
        <v>30</v>
      </c>
      <c r="K102" s="20">
        <v>14.9</v>
      </c>
      <c r="L102" s="20" t="s">
        <v>12</v>
      </c>
      <c r="M102" s="20">
        <v>18.7</v>
      </c>
      <c r="N102" t="s">
        <v>12</v>
      </c>
      <c r="O102" s="20">
        <v>4.5</v>
      </c>
      <c r="P102">
        <v>592</v>
      </c>
      <c r="Q102">
        <v>203.4</v>
      </c>
      <c r="R102">
        <v>184.6</v>
      </c>
      <c r="S102">
        <v>113</v>
      </c>
      <c r="T102">
        <v>35.799999999999997</v>
      </c>
      <c r="U102">
        <v>49.2</v>
      </c>
      <c r="V102">
        <v>27</v>
      </c>
      <c r="W102">
        <v>31.2</v>
      </c>
      <c r="X102">
        <v>28.5</v>
      </c>
      <c r="Y102">
        <v>13.8</v>
      </c>
      <c r="Z102" t="s">
        <v>12</v>
      </c>
      <c r="AA102">
        <v>17.5</v>
      </c>
      <c r="AB102" t="s">
        <v>12</v>
      </c>
      <c r="AC102">
        <v>3.9</v>
      </c>
      <c r="AD102">
        <v>606.4</v>
      </c>
      <c r="AE102">
        <v>211.9</v>
      </c>
      <c r="AF102">
        <v>192.8</v>
      </c>
      <c r="AG102">
        <v>119.5</v>
      </c>
      <c r="AH102">
        <v>39.5</v>
      </c>
      <c r="AI102">
        <v>53.5</v>
      </c>
      <c r="AJ102">
        <v>30.2</v>
      </c>
      <c r="AK102">
        <v>34.5</v>
      </c>
      <c r="AL102">
        <v>31.6</v>
      </c>
      <c r="AM102">
        <v>16</v>
      </c>
      <c r="AN102" t="s">
        <v>12</v>
      </c>
      <c r="AO102">
        <v>19.899999999999999</v>
      </c>
      <c r="AP102" t="s">
        <v>12</v>
      </c>
      <c r="AQ102">
        <v>5.2</v>
      </c>
    </row>
    <row r="103" spans="1:43" x14ac:dyDescent="0.25">
      <c r="A103" s="11" t="s">
        <v>27</v>
      </c>
      <c r="B103" s="20">
        <v>582.70000000000005</v>
      </c>
      <c r="C103">
        <v>200.8</v>
      </c>
      <c r="D103" s="20">
        <v>180.5</v>
      </c>
      <c r="E103" s="20">
        <v>112.6</v>
      </c>
      <c r="F103" s="20">
        <v>36.1</v>
      </c>
      <c r="G103" s="20">
        <v>52.6</v>
      </c>
      <c r="H103" s="20">
        <v>29.6</v>
      </c>
      <c r="I103" s="20">
        <v>32.9</v>
      </c>
      <c r="J103" s="20">
        <v>29.9</v>
      </c>
      <c r="K103" s="20">
        <v>15</v>
      </c>
      <c r="L103" s="20" t="s">
        <v>12</v>
      </c>
      <c r="M103" s="20">
        <v>16.3</v>
      </c>
      <c r="N103" t="s">
        <v>12</v>
      </c>
      <c r="O103" s="20">
        <v>4.5</v>
      </c>
      <c r="P103">
        <v>575.6</v>
      </c>
      <c r="Q103">
        <v>196.7</v>
      </c>
      <c r="R103">
        <v>176.5</v>
      </c>
      <c r="S103">
        <v>109.5</v>
      </c>
      <c r="T103">
        <v>34.299999999999997</v>
      </c>
      <c r="U103">
        <v>50.4</v>
      </c>
      <c r="V103">
        <v>28</v>
      </c>
      <c r="W103">
        <v>31.2</v>
      </c>
      <c r="X103">
        <v>28.3</v>
      </c>
      <c r="Y103">
        <v>13.9</v>
      </c>
      <c r="Z103" t="s">
        <v>12</v>
      </c>
      <c r="AA103">
        <v>15.2</v>
      </c>
      <c r="AB103" t="s">
        <v>12</v>
      </c>
      <c r="AC103">
        <v>3.9</v>
      </c>
      <c r="AD103">
        <v>589.70000000000005</v>
      </c>
      <c r="AE103">
        <v>205</v>
      </c>
      <c r="AF103">
        <v>184.5</v>
      </c>
      <c r="AG103">
        <v>115.8</v>
      </c>
      <c r="AH103">
        <v>37.9</v>
      </c>
      <c r="AI103">
        <v>54.7</v>
      </c>
      <c r="AJ103">
        <v>31.3</v>
      </c>
      <c r="AK103">
        <v>34.5</v>
      </c>
      <c r="AL103">
        <v>31.4</v>
      </c>
      <c r="AM103">
        <v>16.100000000000001</v>
      </c>
      <c r="AN103" t="s">
        <v>12</v>
      </c>
      <c r="AO103">
        <v>17.399999999999999</v>
      </c>
      <c r="AP103" t="s">
        <v>12</v>
      </c>
      <c r="AQ103">
        <v>5.2</v>
      </c>
    </row>
    <row r="104" spans="1:43" x14ac:dyDescent="0.25">
      <c r="A104" s="11" t="s">
        <v>28</v>
      </c>
      <c r="B104" s="20">
        <v>554.70000000000005</v>
      </c>
      <c r="C104">
        <v>198.5</v>
      </c>
      <c r="D104" s="20">
        <v>164.1</v>
      </c>
      <c r="E104" s="20">
        <v>101.9</v>
      </c>
      <c r="F104" s="20">
        <v>32.299999999999997</v>
      </c>
      <c r="G104" s="20">
        <v>47.6</v>
      </c>
      <c r="H104" s="20">
        <v>25.7</v>
      </c>
      <c r="I104" s="20">
        <v>31.5</v>
      </c>
      <c r="J104" s="20">
        <v>28.9</v>
      </c>
      <c r="K104" s="20">
        <v>16</v>
      </c>
      <c r="L104" s="20" t="s">
        <v>12</v>
      </c>
      <c r="M104" s="20">
        <v>16.8</v>
      </c>
      <c r="N104" t="s">
        <v>12</v>
      </c>
      <c r="O104" s="20">
        <v>5.4</v>
      </c>
      <c r="P104">
        <v>547.9</v>
      </c>
      <c r="Q104">
        <v>194.3</v>
      </c>
      <c r="R104">
        <v>160.30000000000001</v>
      </c>
      <c r="S104">
        <v>98.9</v>
      </c>
      <c r="T104">
        <v>30.6</v>
      </c>
      <c r="U104">
        <v>45.5</v>
      </c>
      <c r="V104">
        <v>24.2</v>
      </c>
      <c r="W104">
        <v>29.9</v>
      </c>
      <c r="X104">
        <v>27.3</v>
      </c>
      <c r="Y104">
        <v>14.8</v>
      </c>
      <c r="Z104" t="s">
        <v>12</v>
      </c>
      <c r="AA104">
        <v>15.6</v>
      </c>
      <c r="AB104" t="s">
        <v>12</v>
      </c>
      <c r="AC104">
        <v>4.7</v>
      </c>
      <c r="AD104">
        <v>561.5</v>
      </c>
      <c r="AE104">
        <v>202.6</v>
      </c>
      <c r="AF104">
        <v>167.9</v>
      </c>
      <c r="AG104">
        <v>104.9</v>
      </c>
      <c r="AH104">
        <v>34</v>
      </c>
      <c r="AI104">
        <v>49.6</v>
      </c>
      <c r="AJ104">
        <v>27.2</v>
      </c>
      <c r="AK104">
        <v>33.1</v>
      </c>
      <c r="AL104">
        <v>30.4</v>
      </c>
      <c r="AM104">
        <v>17.100000000000001</v>
      </c>
      <c r="AN104" t="s">
        <v>12</v>
      </c>
      <c r="AO104">
        <v>17.899999999999999</v>
      </c>
      <c r="AP104" t="s">
        <v>12</v>
      </c>
      <c r="AQ104">
        <v>6.1</v>
      </c>
    </row>
    <row r="105" spans="1:43" x14ac:dyDescent="0.25">
      <c r="A105" s="11" t="s">
        <v>29</v>
      </c>
      <c r="B105" s="20">
        <v>537.79999999999995</v>
      </c>
      <c r="C105">
        <v>194.7</v>
      </c>
      <c r="D105" s="20">
        <v>155.9</v>
      </c>
      <c r="E105" s="20">
        <v>97.4</v>
      </c>
      <c r="F105" s="20">
        <v>29.5</v>
      </c>
      <c r="G105" s="20">
        <v>48.1</v>
      </c>
      <c r="H105" s="20">
        <v>25.7</v>
      </c>
      <c r="I105" s="20">
        <v>32</v>
      </c>
      <c r="J105" s="20">
        <v>29.2</v>
      </c>
      <c r="K105" s="20">
        <v>14.2</v>
      </c>
      <c r="L105" s="20" t="s">
        <v>12</v>
      </c>
      <c r="M105" s="20">
        <v>15.5</v>
      </c>
      <c r="N105" t="s">
        <v>12</v>
      </c>
      <c r="O105" s="20">
        <v>4</v>
      </c>
      <c r="P105">
        <v>531.1</v>
      </c>
      <c r="Q105">
        <v>190.6</v>
      </c>
      <c r="R105">
        <v>152.30000000000001</v>
      </c>
      <c r="S105">
        <v>94.5</v>
      </c>
      <c r="T105">
        <v>27.9</v>
      </c>
      <c r="U105">
        <v>46</v>
      </c>
      <c r="V105">
        <v>24.2</v>
      </c>
      <c r="W105">
        <v>30.4</v>
      </c>
      <c r="X105">
        <v>27.7</v>
      </c>
      <c r="Y105">
        <v>13.2</v>
      </c>
      <c r="Z105" t="s">
        <v>12</v>
      </c>
      <c r="AA105">
        <v>14.4</v>
      </c>
      <c r="AB105" t="s">
        <v>12</v>
      </c>
      <c r="AC105">
        <v>3.4</v>
      </c>
      <c r="AD105">
        <v>544.5</v>
      </c>
      <c r="AE105">
        <v>198.8</v>
      </c>
      <c r="AF105">
        <v>159.6</v>
      </c>
      <c r="AG105">
        <v>100.3</v>
      </c>
      <c r="AH105">
        <v>31.1</v>
      </c>
      <c r="AI105">
        <v>50.1</v>
      </c>
      <c r="AJ105">
        <v>27.2</v>
      </c>
      <c r="AK105">
        <v>33.6</v>
      </c>
      <c r="AL105">
        <v>30.8</v>
      </c>
      <c r="AM105">
        <v>15.3</v>
      </c>
      <c r="AN105" t="s">
        <v>12</v>
      </c>
      <c r="AO105">
        <v>16.600000000000001</v>
      </c>
      <c r="AP105" t="s">
        <v>12</v>
      </c>
      <c r="AQ105">
        <v>4.5999999999999996</v>
      </c>
    </row>
    <row r="106" spans="1:43" x14ac:dyDescent="0.25">
      <c r="A106" s="11" t="s">
        <v>30</v>
      </c>
      <c r="B106" s="20">
        <v>526.79999999999995</v>
      </c>
      <c r="C106">
        <v>189.4</v>
      </c>
      <c r="D106" s="20">
        <v>144.1</v>
      </c>
      <c r="E106" s="20">
        <v>87.6</v>
      </c>
      <c r="F106" s="20">
        <v>28.3</v>
      </c>
      <c r="G106" s="20">
        <v>49.5</v>
      </c>
      <c r="H106" s="20">
        <v>26.8</v>
      </c>
      <c r="I106" s="20">
        <v>33.1</v>
      </c>
      <c r="J106" s="20">
        <v>30.8</v>
      </c>
      <c r="K106" s="20">
        <v>14.1</v>
      </c>
      <c r="L106" s="20" t="s">
        <v>12</v>
      </c>
      <c r="M106" s="20">
        <v>15.7</v>
      </c>
      <c r="N106" t="s">
        <v>12</v>
      </c>
      <c r="O106" s="20">
        <v>4.8</v>
      </c>
      <c r="P106">
        <v>520.20000000000005</v>
      </c>
      <c r="Q106">
        <v>185.4</v>
      </c>
      <c r="R106">
        <v>140.6</v>
      </c>
      <c r="S106">
        <v>84.8</v>
      </c>
      <c r="T106">
        <v>26.7</v>
      </c>
      <c r="U106">
        <v>47.4</v>
      </c>
      <c r="V106">
        <v>25.3</v>
      </c>
      <c r="W106">
        <v>31.5</v>
      </c>
      <c r="X106">
        <v>29.2</v>
      </c>
      <c r="Y106">
        <v>13.1</v>
      </c>
      <c r="Z106" t="s">
        <v>12</v>
      </c>
      <c r="AA106">
        <v>14.6</v>
      </c>
      <c r="AB106" t="s">
        <v>12</v>
      </c>
      <c r="AC106">
        <v>4.0999999999999996</v>
      </c>
      <c r="AD106">
        <v>533.29999999999995</v>
      </c>
      <c r="AE106">
        <v>193.4</v>
      </c>
      <c r="AF106">
        <v>147.6</v>
      </c>
      <c r="AG106">
        <v>90.3</v>
      </c>
      <c r="AH106">
        <v>29.8</v>
      </c>
      <c r="AI106">
        <v>51.5</v>
      </c>
      <c r="AJ106">
        <v>28.4</v>
      </c>
      <c r="AK106">
        <v>34.700000000000003</v>
      </c>
      <c r="AL106">
        <v>32.4</v>
      </c>
      <c r="AM106">
        <v>15.1</v>
      </c>
      <c r="AN106" t="s">
        <v>12</v>
      </c>
      <c r="AO106">
        <v>16.8</v>
      </c>
      <c r="AP106" t="s">
        <v>12</v>
      </c>
      <c r="AQ106">
        <v>5.4</v>
      </c>
    </row>
    <row r="107" spans="1:43" x14ac:dyDescent="0.25">
      <c r="A107" s="11" t="s">
        <v>31</v>
      </c>
      <c r="B107" s="20">
        <v>523.1</v>
      </c>
      <c r="C107">
        <v>188.5</v>
      </c>
      <c r="D107" s="20">
        <v>142.4</v>
      </c>
      <c r="E107" s="20">
        <v>86.8</v>
      </c>
      <c r="F107" s="20">
        <v>26.8</v>
      </c>
      <c r="G107" s="20">
        <v>47.5</v>
      </c>
      <c r="H107" s="20">
        <v>25.4</v>
      </c>
      <c r="I107" s="20">
        <v>29.1</v>
      </c>
      <c r="J107" s="20">
        <v>27.4</v>
      </c>
      <c r="K107" s="20">
        <v>14.4</v>
      </c>
      <c r="L107" s="20" t="s">
        <v>12</v>
      </c>
      <c r="M107" s="20">
        <v>16.899999999999999</v>
      </c>
      <c r="N107" t="s">
        <v>12</v>
      </c>
      <c r="O107" s="20">
        <v>5.8</v>
      </c>
      <c r="P107">
        <v>516.6</v>
      </c>
      <c r="Q107">
        <v>184.6</v>
      </c>
      <c r="R107">
        <v>138.9</v>
      </c>
      <c r="S107">
        <v>84.1</v>
      </c>
      <c r="T107">
        <v>25.3</v>
      </c>
      <c r="U107">
        <v>45.5</v>
      </c>
      <c r="V107">
        <v>23.9</v>
      </c>
      <c r="W107">
        <v>27.6</v>
      </c>
      <c r="X107">
        <v>25.9</v>
      </c>
      <c r="Y107">
        <v>13.3</v>
      </c>
      <c r="Z107" t="s">
        <v>12</v>
      </c>
      <c r="AA107">
        <v>15.8</v>
      </c>
      <c r="AB107" t="s">
        <v>12</v>
      </c>
      <c r="AC107">
        <v>5</v>
      </c>
      <c r="AD107">
        <v>529.70000000000005</v>
      </c>
      <c r="AE107">
        <v>192.5</v>
      </c>
      <c r="AF107">
        <v>145.80000000000001</v>
      </c>
      <c r="AG107">
        <v>89.5</v>
      </c>
      <c r="AH107">
        <v>28.3</v>
      </c>
      <c r="AI107">
        <v>49.5</v>
      </c>
      <c r="AJ107">
        <v>26.9</v>
      </c>
      <c r="AK107">
        <v>30.7</v>
      </c>
      <c r="AL107">
        <v>28.8</v>
      </c>
      <c r="AM107">
        <v>15.4</v>
      </c>
      <c r="AN107" t="s">
        <v>12</v>
      </c>
      <c r="AO107">
        <v>18</v>
      </c>
      <c r="AP107" t="s">
        <v>12</v>
      </c>
      <c r="AQ107">
        <v>6.5</v>
      </c>
    </row>
    <row r="108" spans="1:43" x14ac:dyDescent="0.25">
      <c r="A108" s="11" t="s">
        <v>32</v>
      </c>
      <c r="B108" s="20">
        <v>507.2</v>
      </c>
      <c r="C108">
        <v>184.8</v>
      </c>
      <c r="D108" s="20">
        <v>132.69999999999999</v>
      </c>
      <c r="E108" s="20">
        <v>79</v>
      </c>
      <c r="F108" s="20">
        <v>27.8</v>
      </c>
      <c r="G108" s="20">
        <v>45.9</v>
      </c>
      <c r="H108" s="20">
        <v>24.1</v>
      </c>
      <c r="I108" s="20">
        <v>29</v>
      </c>
      <c r="J108" s="20">
        <v>27.6</v>
      </c>
      <c r="K108" s="20">
        <v>13.6</v>
      </c>
      <c r="L108" s="20" t="s">
        <v>12</v>
      </c>
      <c r="M108" s="20">
        <v>16.8</v>
      </c>
      <c r="N108" t="s">
        <v>12</v>
      </c>
      <c r="O108" s="20">
        <v>6.1</v>
      </c>
      <c r="P108">
        <v>500.8</v>
      </c>
      <c r="Q108">
        <v>180.9</v>
      </c>
      <c r="R108">
        <v>129.30000000000001</v>
      </c>
      <c r="S108">
        <v>76.5</v>
      </c>
      <c r="T108">
        <v>26.3</v>
      </c>
      <c r="U108">
        <v>43.9</v>
      </c>
      <c r="V108">
        <v>22.7</v>
      </c>
      <c r="W108">
        <v>27.5</v>
      </c>
      <c r="X108">
        <v>26.1</v>
      </c>
      <c r="Y108">
        <v>12.6</v>
      </c>
      <c r="Z108" t="s">
        <v>12</v>
      </c>
      <c r="AA108">
        <v>15.7</v>
      </c>
      <c r="AB108" t="s">
        <v>12</v>
      </c>
      <c r="AC108">
        <v>5.4</v>
      </c>
      <c r="AD108">
        <v>513.6</v>
      </c>
      <c r="AE108">
        <v>188.7</v>
      </c>
      <c r="AF108">
        <v>136</v>
      </c>
      <c r="AG108">
        <v>81.599999999999994</v>
      </c>
      <c r="AH108">
        <v>29.3</v>
      </c>
      <c r="AI108">
        <v>47.8</v>
      </c>
      <c r="AJ108">
        <v>25.6</v>
      </c>
      <c r="AK108">
        <v>30.5</v>
      </c>
      <c r="AL108">
        <v>29</v>
      </c>
      <c r="AM108">
        <v>14.7</v>
      </c>
      <c r="AN108" t="s">
        <v>12</v>
      </c>
      <c r="AO108">
        <v>17.899999999999999</v>
      </c>
      <c r="AP108" t="s">
        <v>12</v>
      </c>
      <c r="AQ108">
        <v>6.9</v>
      </c>
    </row>
    <row r="109" spans="1:43" x14ac:dyDescent="0.25">
      <c r="A109" s="11" t="s">
        <v>33</v>
      </c>
      <c r="B109" s="20">
        <v>482.2</v>
      </c>
      <c r="C109">
        <v>180.4</v>
      </c>
      <c r="D109" s="20">
        <v>119.2</v>
      </c>
      <c r="E109" s="20">
        <v>70.400000000000006</v>
      </c>
      <c r="F109" s="20">
        <v>24.2</v>
      </c>
      <c r="G109" s="20">
        <v>45.7</v>
      </c>
      <c r="H109" s="20">
        <v>24.5</v>
      </c>
      <c r="I109" s="20">
        <v>25.7</v>
      </c>
      <c r="J109" s="20">
        <v>24.3</v>
      </c>
      <c r="K109" s="20">
        <v>14.7</v>
      </c>
      <c r="L109" s="20" t="s">
        <v>12</v>
      </c>
      <c r="M109" s="20">
        <v>15</v>
      </c>
      <c r="N109" t="s">
        <v>12</v>
      </c>
      <c r="O109" s="20">
        <v>6.1</v>
      </c>
      <c r="P109">
        <v>476</v>
      </c>
      <c r="Q109">
        <v>176.6</v>
      </c>
      <c r="R109">
        <v>116.1</v>
      </c>
      <c r="S109">
        <v>68</v>
      </c>
      <c r="T109">
        <v>22.8</v>
      </c>
      <c r="U109">
        <v>43.7</v>
      </c>
      <c r="V109">
        <v>23.1</v>
      </c>
      <c r="W109">
        <v>24.3</v>
      </c>
      <c r="X109">
        <v>23</v>
      </c>
      <c r="Y109">
        <v>13.7</v>
      </c>
      <c r="Z109" t="s">
        <v>12</v>
      </c>
      <c r="AA109">
        <v>13.9</v>
      </c>
      <c r="AB109" t="s">
        <v>12</v>
      </c>
      <c r="AC109">
        <v>5.4</v>
      </c>
      <c r="AD109">
        <v>488.4</v>
      </c>
      <c r="AE109">
        <v>184.2</v>
      </c>
      <c r="AF109">
        <v>122.3</v>
      </c>
      <c r="AG109">
        <v>72.8</v>
      </c>
      <c r="AH109">
        <v>25.6</v>
      </c>
      <c r="AI109">
        <v>47.6</v>
      </c>
      <c r="AJ109">
        <v>25.9</v>
      </c>
      <c r="AK109">
        <v>27.1</v>
      </c>
      <c r="AL109">
        <v>25.7</v>
      </c>
      <c r="AM109">
        <v>15.8</v>
      </c>
      <c r="AN109" t="s">
        <v>12</v>
      </c>
      <c r="AO109">
        <v>16</v>
      </c>
      <c r="AP109" t="s">
        <v>12</v>
      </c>
      <c r="AQ109">
        <v>6.9</v>
      </c>
    </row>
    <row r="110" spans="1:43" x14ac:dyDescent="0.25">
      <c r="A110" s="11" t="s">
        <v>34</v>
      </c>
      <c r="B110" s="20">
        <v>472</v>
      </c>
      <c r="C110">
        <v>175.6</v>
      </c>
      <c r="D110" s="20">
        <v>115.9</v>
      </c>
      <c r="E110" s="20">
        <v>68.8</v>
      </c>
      <c r="F110" s="20">
        <v>21.6</v>
      </c>
      <c r="G110" s="20">
        <v>42.8</v>
      </c>
      <c r="H110" s="20">
        <v>22.8</v>
      </c>
      <c r="I110" s="20">
        <v>26.4</v>
      </c>
      <c r="J110" s="20">
        <v>24.2</v>
      </c>
      <c r="K110" s="20">
        <v>13.6</v>
      </c>
      <c r="L110" s="20" t="s">
        <v>12</v>
      </c>
      <c r="M110" s="20">
        <v>15.4</v>
      </c>
      <c r="N110" t="s">
        <v>12</v>
      </c>
      <c r="O110" s="20">
        <v>5.5</v>
      </c>
      <c r="P110">
        <v>465.9</v>
      </c>
      <c r="Q110">
        <v>171.9</v>
      </c>
      <c r="R110">
        <v>112.8</v>
      </c>
      <c r="S110">
        <v>66.400000000000006</v>
      </c>
      <c r="T110">
        <v>20.3</v>
      </c>
      <c r="U110">
        <v>40.9</v>
      </c>
      <c r="V110">
        <v>21.4</v>
      </c>
      <c r="W110">
        <v>25</v>
      </c>
      <c r="X110">
        <v>22.9</v>
      </c>
      <c r="Y110">
        <v>12.6</v>
      </c>
      <c r="Z110" t="s">
        <v>12</v>
      </c>
      <c r="AA110">
        <v>14.4</v>
      </c>
      <c r="AB110" t="s">
        <v>12</v>
      </c>
      <c r="AC110">
        <v>4.8</v>
      </c>
      <c r="AD110">
        <v>478.1</v>
      </c>
      <c r="AE110">
        <v>179.4</v>
      </c>
      <c r="AF110">
        <v>119</v>
      </c>
      <c r="AG110">
        <v>71.099999999999994</v>
      </c>
      <c r="AH110">
        <v>22.9</v>
      </c>
      <c r="AI110">
        <v>44.6</v>
      </c>
      <c r="AJ110">
        <v>24.2</v>
      </c>
      <c r="AK110">
        <v>27.9</v>
      </c>
      <c r="AL110">
        <v>25.6</v>
      </c>
      <c r="AM110">
        <v>14.6</v>
      </c>
      <c r="AN110" t="s">
        <v>12</v>
      </c>
      <c r="AO110">
        <v>16.5</v>
      </c>
      <c r="AP110" t="s">
        <v>12</v>
      </c>
      <c r="AQ110">
        <v>6.2</v>
      </c>
    </row>
    <row r="111" spans="1:43" x14ac:dyDescent="0.25">
      <c r="A111" s="11" t="s">
        <v>35</v>
      </c>
      <c r="B111" s="20">
        <v>460.7</v>
      </c>
      <c r="C111" s="20">
        <v>175.4</v>
      </c>
      <c r="D111" s="20">
        <v>108.5</v>
      </c>
      <c r="E111" s="20">
        <v>62.4</v>
      </c>
      <c r="F111" s="20">
        <v>21.6</v>
      </c>
      <c r="G111" s="20">
        <v>44.1</v>
      </c>
      <c r="H111" s="20">
        <v>24.3</v>
      </c>
      <c r="I111" s="20">
        <v>24.7</v>
      </c>
      <c r="J111" s="20">
        <v>22.9</v>
      </c>
      <c r="K111" s="20">
        <v>12.1</v>
      </c>
      <c r="L111" s="20">
        <v>19.600000000000001</v>
      </c>
      <c r="M111" s="20">
        <v>15.2</v>
      </c>
      <c r="N111" s="20">
        <v>17.600000000000001</v>
      </c>
      <c r="O111" s="20">
        <v>5.2</v>
      </c>
      <c r="P111">
        <v>454.7</v>
      </c>
      <c r="Q111">
        <v>171.7</v>
      </c>
      <c r="R111">
        <v>105.5</v>
      </c>
      <c r="S111">
        <v>60.1</v>
      </c>
      <c r="T111">
        <v>20.2</v>
      </c>
      <c r="U111">
        <v>42.2</v>
      </c>
      <c r="V111">
        <v>22.9</v>
      </c>
      <c r="W111">
        <v>23.4</v>
      </c>
      <c r="X111">
        <v>21.6</v>
      </c>
      <c r="Y111">
        <v>11.1</v>
      </c>
      <c r="Z111">
        <v>18.399999999999999</v>
      </c>
      <c r="AA111">
        <v>14.1</v>
      </c>
      <c r="AB111">
        <v>16.5</v>
      </c>
      <c r="AC111">
        <v>4.5</v>
      </c>
      <c r="AD111">
        <v>466.7</v>
      </c>
      <c r="AE111">
        <v>179.2</v>
      </c>
      <c r="AF111">
        <v>111.4</v>
      </c>
      <c r="AG111">
        <v>64.599999999999994</v>
      </c>
      <c r="AH111">
        <v>22.9</v>
      </c>
      <c r="AI111">
        <v>46</v>
      </c>
      <c r="AJ111">
        <v>25.7</v>
      </c>
      <c r="AK111">
        <v>26.1</v>
      </c>
      <c r="AL111">
        <v>24.3</v>
      </c>
      <c r="AM111">
        <v>13</v>
      </c>
      <c r="AN111">
        <v>20.8</v>
      </c>
      <c r="AO111">
        <v>16.2</v>
      </c>
      <c r="AP111">
        <v>18.7</v>
      </c>
      <c r="AQ111">
        <v>5.8</v>
      </c>
    </row>
    <row r="112" spans="1:43" x14ac:dyDescent="0.25">
      <c r="A112" s="11" t="s">
        <v>36</v>
      </c>
      <c r="B112" s="20">
        <v>449.1</v>
      </c>
      <c r="C112" s="20">
        <v>173.8</v>
      </c>
      <c r="D112" s="20">
        <v>105.8</v>
      </c>
      <c r="E112" s="20">
        <v>61.6</v>
      </c>
      <c r="F112" s="20">
        <v>20.100000000000001</v>
      </c>
      <c r="G112" s="20">
        <v>43.4</v>
      </c>
      <c r="H112" s="20">
        <v>25.5</v>
      </c>
      <c r="I112" s="20">
        <v>20.5</v>
      </c>
      <c r="J112" s="20">
        <v>19.100000000000001</v>
      </c>
      <c r="K112" s="20">
        <v>12</v>
      </c>
      <c r="L112" s="20">
        <v>19.899999999999999</v>
      </c>
      <c r="M112" s="20">
        <v>14.8</v>
      </c>
      <c r="N112" s="20">
        <v>16.2</v>
      </c>
      <c r="O112" s="20">
        <v>6.7</v>
      </c>
      <c r="P112">
        <v>443.2</v>
      </c>
      <c r="Q112">
        <v>170.1</v>
      </c>
      <c r="R112">
        <v>102.9</v>
      </c>
      <c r="S112">
        <v>59.4</v>
      </c>
      <c r="T112">
        <v>18.8</v>
      </c>
      <c r="U112">
        <v>41.5</v>
      </c>
      <c r="V112">
        <v>24</v>
      </c>
      <c r="W112">
        <v>19.2</v>
      </c>
      <c r="X112">
        <v>17.899999999999999</v>
      </c>
      <c r="Y112">
        <v>11</v>
      </c>
      <c r="Z112">
        <v>18.7</v>
      </c>
      <c r="AA112">
        <v>13.8</v>
      </c>
      <c r="AB112">
        <v>15.1</v>
      </c>
      <c r="AC112">
        <v>6</v>
      </c>
      <c r="AD112">
        <v>454.9</v>
      </c>
      <c r="AE112">
        <v>177.4</v>
      </c>
      <c r="AF112">
        <v>108.7</v>
      </c>
      <c r="AG112">
        <v>63.8</v>
      </c>
      <c r="AH112">
        <v>21.3</v>
      </c>
      <c r="AI112">
        <v>45.2</v>
      </c>
      <c r="AJ112">
        <v>26.9</v>
      </c>
      <c r="AK112">
        <v>21.7</v>
      </c>
      <c r="AL112">
        <v>20.3</v>
      </c>
      <c r="AM112">
        <v>12.9</v>
      </c>
      <c r="AN112">
        <v>21.1</v>
      </c>
      <c r="AO112">
        <v>15.8</v>
      </c>
      <c r="AP112">
        <v>17.3</v>
      </c>
      <c r="AQ112">
        <v>7.4</v>
      </c>
    </row>
    <row r="113" spans="1:43" x14ac:dyDescent="0.25">
      <c r="A113" s="11" t="s">
        <v>37</v>
      </c>
      <c r="B113" s="20">
        <v>441.2</v>
      </c>
      <c r="C113" s="20">
        <v>171.3</v>
      </c>
      <c r="D113" s="20">
        <v>103.1</v>
      </c>
      <c r="E113" s="20">
        <v>58.1</v>
      </c>
      <c r="F113" s="20">
        <v>20.5</v>
      </c>
      <c r="G113" s="20">
        <v>41.8</v>
      </c>
      <c r="H113" s="20">
        <v>23.9</v>
      </c>
      <c r="I113" s="20">
        <v>21</v>
      </c>
      <c r="J113" s="20">
        <v>19.600000000000001</v>
      </c>
      <c r="K113" s="20">
        <v>12.6</v>
      </c>
      <c r="L113" s="20">
        <v>20.6</v>
      </c>
      <c r="M113" s="20">
        <v>14.7</v>
      </c>
      <c r="N113" s="20">
        <v>15.7</v>
      </c>
      <c r="O113" s="20">
        <v>6.6</v>
      </c>
      <c r="P113">
        <v>435.4</v>
      </c>
      <c r="Q113">
        <v>167.6</v>
      </c>
      <c r="R113">
        <v>100.2</v>
      </c>
      <c r="S113">
        <v>55.9</v>
      </c>
      <c r="T113">
        <v>19.2</v>
      </c>
      <c r="U113">
        <v>40</v>
      </c>
      <c r="V113">
        <v>22.5</v>
      </c>
      <c r="W113">
        <v>19.8</v>
      </c>
      <c r="X113">
        <v>18.399999999999999</v>
      </c>
      <c r="Y113">
        <v>11.7</v>
      </c>
      <c r="Z113">
        <v>19.3</v>
      </c>
      <c r="AA113">
        <v>13.6</v>
      </c>
      <c r="AB113">
        <v>14.6</v>
      </c>
      <c r="AC113">
        <v>5.9</v>
      </c>
      <c r="AD113">
        <v>447</v>
      </c>
      <c r="AE113">
        <v>174.9</v>
      </c>
      <c r="AF113">
        <v>105.9</v>
      </c>
      <c r="AG113">
        <v>60.2</v>
      </c>
      <c r="AH113">
        <v>21.7</v>
      </c>
      <c r="AI113">
        <v>43.6</v>
      </c>
      <c r="AJ113">
        <v>25.3</v>
      </c>
      <c r="AK113">
        <v>22.3</v>
      </c>
      <c r="AL113">
        <v>20.9</v>
      </c>
      <c r="AM113">
        <v>13.6</v>
      </c>
      <c r="AN113">
        <v>21.8</v>
      </c>
      <c r="AO113">
        <v>15.7</v>
      </c>
      <c r="AP113">
        <v>16.8</v>
      </c>
      <c r="AQ113">
        <v>7.3</v>
      </c>
    </row>
    <row r="114" spans="1:43" x14ac:dyDescent="0.25">
      <c r="A114" s="11" t="s">
        <v>38</v>
      </c>
      <c r="B114" s="20">
        <v>426.9</v>
      </c>
      <c r="C114" s="20">
        <v>166.8</v>
      </c>
      <c r="D114" s="20">
        <v>95.5</v>
      </c>
      <c r="E114" s="20">
        <v>53.7</v>
      </c>
      <c r="F114" s="20">
        <v>17.5</v>
      </c>
      <c r="G114" s="20">
        <v>40.200000000000003</v>
      </c>
      <c r="H114" s="20">
        <v>23.1</v>
      </c>
      <c r="I114" s="20">
        <v>21.6</v>
      </c>
      <c r="J114" s="20">
        <v>20</v>
      </c>
      <c r="K114" s="20">
        <v>12</v>
      </c>
      <c r="L114" s="20">
        <v>21</v>
      </c>
      <c r="M114" s="20">
        <v>12.9</v>
      </c>
      <c r="N114" s="20">
        <v>13.7</v>
      </c>
      <c r="O114" s="20">
        <v>5.8</v>
      </c>
      <c r="P114">
        <v>421.3</v>
      </c>
      <c r="Q114">
        <v>163.30000000000001</v>
      </c>
      <c r="R114">
        <v>92.8</v>
      </c>
      <c r="S114">
        <v>51.6</v>
      </c>
      <c r="T114">
        <v>16.3</v>
      </c>
      <c r="U114">
        <v>38.4</v>
      </c>
      <c r="V114">
        <v>21.7</v>
      </c>
      <c r="W114">
        <v>20.3</v>
      </c>
      <c r="X114">
        <v>18.8</v>
      </c>
      <c r="Y114">
        <v>11.1</v>
      </c>
      <c r="Z114">
        <v>19.8</v>
      </c>
      <c r="AA114">
        <v>11.9</v>
      </c>
      <c r="AB114">
        <v>12.7</v>
      </c>
      <c r="AC114">
        <v>5.0999999999999996</v>
      </c>
      <c r="AD114">
        <v>432.6</v>
      </c>
      <c r="AE114">
        <v>170.4</v>
      </c>
      <c r="AF114">
        <v>98.2</v>
      </c>
      <c r="AG114">
        <v>55.7</v>
      </c>
      <c r="AH114">
        <v>18.600000000000001</v>
      </c>
      <c r="AI114">
        <v>41.9</v>
      </c>
      <c r="AJ114">
        <v>24.4</v>
      </c>
      <c r="AK114">
        <v>22.8</v>
      </c>
      <c r="AL114">
        <v>21.2</v>
      </c>
      <c r="AM114">
        <v>12.9</v>
      </c>
      <c r="AN114">
        <v>22.2</v>
      </c>
      <c r="AO114">
        <v>13.9</v>
      </c>
      <c r="AP114">
        <v>14.7</v>
      </c>
      <c r="AQ114">
        <v>6.5</v>
      </c>
    </row>
    <row r="115" spans="1:43" x14ac:dyDescent="0.25">
      <c r="A115" s="11" t="s">
        <v>39</v>
      </c>
      <c r="B115" s="20">
        <v>444.3</v>
      </c>
      <c r="C115" s="20">
        <v>168.1</v>
      </c>
      <c r="D115" s="20">
        <v>100</v>
      </c>
      <c r="E115" s="20">
        <v>55.3</v>
      </c>
      <c r="F115" s="20">
        <v>18.399999999999999</v>
      </c>
      <c r="G115" s="20">
        <v>42.8</v>
      </c>
      <c r="H115" s="20">
        <v>24.8</v>
      </c>
      <c r="I115" s="20">
        <v>21.4</v>
      </c>
      <c r="J115" s="20">
        <v>20</v>
      </c>
      <c r="K115" s="20">
        <v>12.8</v>
      </c>
      <c r="L115" s="20">
        <v>23.1</v>
      </c>
      <c r="M115" s="20">
        <v>12.8</v>
      </c>
      <c r="N115" s="20">
        <v>13.1</v>
      </c>
      <c r="O115" s="20">
        <v>7.2</v>
      </c>
      <c r="P115">
        <v>438.6</v>
      </c>
      <c r="Q115">
        <v>164.6</v>
      </c>
      <c r="R115">
        <v>97.3</v>
      </c>
      <c r="S115">
        <v>53.2</v>
      </c>
      <c r="T115">
        <v>17.2</v>
      </c>
      <c r="U115">
        <v>41</v>
      </c>
      <c r="V115">
        <v>23.4</v>
      </c>
      <c r="W115">
        <v>20.2</v>
      </c>
      <c r="X115">
        <v>18.8</v>
      </c>
      <c r="Y115">
        <v>11.9</v>
      </c>
      <c r="Z115">
        <v>21.8</v>
      </c>
      <c r="AA115">
        <v>11.8</v>
      </c>
      <c r="AB115">
        <v>12.1</v>
      </c>
      <c r="AC115">
        <v>6.4</v>
      </c>
      <c r="AD115">
        <v>450</v>
      </c>
      <c r="AE115">
        <v>171.7</v>
      </c>
      <c r="AF115">
        <v>102.8</v>
      </c>
      <c r="AG115">
        <v>57.3</v>
      </c>
      <c r="AH115">
        <v>19.600000000000001</v>
      </c>
      <c r="AI115">
        <v>44.6</v>
      </c>
      <c r="AJ115">
        <v>26.2</v>
      </c>
      <c r="AK115">
        <v>22.7</v>
      </c>
      <c r="AL115">
        <v>21.2</v>
      </c>
      <c r="AM115">
        <v>13.8</v>
      </c>
      <c r="AN115">
        <v>24.4</v>
      </c>
      <c r="AO115">
        <v>13.7</v>
      </c>
      <c r="AP115">
        <v>14.1</v>
      </c>
      <c r="AQ115">
        <v>7.9</v>
      </c>
    </row>
    <row r="116" spans="1:43" x14ac:dyDescent="0.25">
      <c r="A116" s="11" t="s">
        <v>40</v>
      </c>
      <c r="B116" s="20">
        <v>443.1</v>
      </c>
      <c r="C116" s="20">
        <v>160.9</v>
      </c>
      <c r="D116" s="20">
        <v>97.5</v>
      </c>
      <c r="E116" s="20">
        <v>53.6</v>
      </c>
      <c r="F116" s="20">
        <v>18.8</v>
      </c>
      <c r="G116" s="20">
        <v>43.4</v>
      </c>
      <c r="H116" s="20">
        <v>24.3</v>
      </c>
      <c r="I116" s="20">
        <v>22.8</v>
      </c>
      <c r="J116" s="20">
        <v>21.2</v>
      </c>
      <c r="K116" s="20">
        <v>14.1</v>
      </c>
      <c r="L116" s="20">
        <v>27.9</v>
      </c>
      <c r="M116" s="20">
        <v>13.6</v>
      </c>
      <c r="N116" s="20">
        <v>14.2</v>
      </c>
      <c r="O116" s="20">
        <v>7.6</v>
      </c>
      <c r="P116">
        <v>437.5</v>
      </c>
      <c r="Q116">
        <v>157.5</v>
      </c>
      <c r="R116">
        <v>94.8</v>
      </c>
      <c r="S116">
        <v>51.6</v>
      </c>
      <c r="T116">
        <v>17.600000000000001</v>
      </c>
      <c r="U116">
        <v>41.6</v>
      </c>
      <c r="V116">
        <v>22.9</v>
      </c>
      <c r="W116">
        <v>21.6</v>
      </c>
      <c r="X116">
        <v>20</v>
      </c>
      <c r="Y116">
        <v>13.1</v>
      </c>
      <c r="Z116">
        <v>26.5</v>
      </c>
      <c r="AA116">
        <v>12.6</v>
      </c>
      <c r="AB116">
        <v>13.2</v>
      </c>
      <c r="AC116">
        <v>6.9</v>
      </c>
      <c r="AD116">
        <v>448.8</v>
      </c>
      <c r="AE116">
        <v>164.3</v>
      </c>
      <c r="AF116">
        <v>100.2</v>
      </c>
      <c r="AG116">
        <v>55.5</v>
      </c>
      <c r="AH116">
        <v>19.899999999999999</v>
      </c>
      <c r="AI116">
        <v>45.2</v>
      </c>
      <c r="AJ116">
        <v>25.6</v>
      </c>
      <c r="AK116">
        <v>24.1</v>
      </c>
      <c r="AL116">
        <v>22.4</v>
      </c>
      <c r="AM116">
        <v>15.1</v>
      </c>
      <c r="AN116">
        <v>29.4</v>
      </c>
      <c r="AO116">
        <v>14.5</v>
      </c>
      <c r="AP116">
        <v>15.2</v>
      </c>
      <c r="AQ116">
        <v>8.4</v>
      </c>
    </row>
    <row r="117" spans="1:43" x14ac:dyDescent="0.25">
      <c r="A117" s="11" t="s">
        <v>41</v>
      </c>
      <c r="B117" s="20">
        <v>428.3</v>
      </c>
      <c r="C117" s="20">
        <v>155.5</v>
      </c>
      <c r="D117" s="20">
        <v>95.9</v>
      </c>
      <c r="E117" s="20">
        <v>53</v>
      </c>
      <c r="F117" s="20">
        <v>16.5</v>
      </c>
      <c r="G117" s="20">
        <v>39.1</v>
      </c>
      <c r="H117" s="20">
        <v>24.3</v>
      </c>
      <c r="I117" s="20">
        <v>22.4</v>
      </c>
      <c r="J117" s="20">
        <v>20.9</v>
      </c>
      <c r="K117" s="20">
        <v>12.9</v>
      </c>
      <c r="L117" s="20">
        <v>29.1</v>
      </c>
      <c r="M117" s="20">
        <v>12.8</v>
      </c>
      <c r="N117" s="20">
        <v>13.1</v>
      </c>
      <c r="O117" s="20">
        <v>7.1</v>
      </c>
      <c r="P117">
        <v>422.8</v>
      </c>
      <c r="Q117">
        <v>152.1</v>
      </c>
      <c r="R117">
        <v>93.3</v>
      </c>
      <c r="S117">
        <v>51.1</v>
      </c>
      <c r="T117">
        <v>15.4</v>
      </c>
      <c r="U117">
        <v>37.4</v>
      </c>
      <c r="V117">
        <v>23</v>
      </c>
      <c r="W117">
        <v>21.1</v>
      </c>
      <c r="X117">
        <v>19.7</v>
      </c>
      <c r="Y117">
        <v>11.9</v>
      </c>
      <c r="Z117">
        <v>27.6</v>
      </c>
      <c r="AA117">
        <v>11.8</v>
      </c>
      <c r="AB117">
        <v>12.2</v>
      </c>
      <c r="AC117">
        <v>6.4</v>
      </c>
      <c r="AD117">
        <v>433.8</v>
      </c>
      <c r="AE117">
        <v>158.80000000000001</v>
      </c>
      <c r="AF117">
        <v>98.5</v>
      </c>
      <c r="AG117">
        <v>55</v>
      </c>
      <c r="AH117">
        <v>17.600000000000001</v>
      </c>
      <c r="AI117">
        <v>40.700000000000003</v>
      </c>
      <c r="AJ117">
        <v>25.7</v>
      </c>
      <c r="AK117">
        <v>23.7</v>
      </c>
      <c r="AL117">
        <v>22.2</v>
      </c>
      <c r="AM117">
        <v>13.8</v>
      </c>
      <c r="AN117">
        <v>30.6</v>
      </c>
      <c r="AO117">
        <v>13.8</v>
      </c>
      <c r="AP117">
        <v>14.1</v>
      </c>
      <c r="AQ117">
        <v>7.8</v>
      </c>
    </row>
    <row r="118" spans="1:43" x14ac:dyDescent="0.25">
      <c r="A118" s="11" t="s">
        <v>42</v>
      </c>
      <c r="B118" s="20">
        <v>434.8</v>
      </c>
      <c r="C118" s="20">
        <v>157.19999999999999</v>
      </c>
      <c r="D118" s="20">
        <v>91.3</v>
      </c>
      <c r="E118" s="20">
        <v>50.5</v>
      </c>
      <c r="F118" s="20">
        <v>16.899999999999999</v>
      </c>
      <c r="G118" s="20">
        <v>37.6</v>
      </c>
      <c r="H118" s="20">
        <v>23.4</v>
      </c>
      <c r="I118" s="20">
        <v>22.9</v>
      </c>
      <c r="J118" s="20">
        <v>21</v>
      </c>
      <c r="K118" s="20">
        <v>12.1</v>
      </c>
      <c r="L118" s="20">
        <v>32.700000000000003</v>
      </c>
      <c r="M118" s="20">
        <v>14.8</v>
      </c>
      <c r="N118" s="20">
        <v>15.4</v>
      </c>
      <c r="O118" s="20">
        <v>7.4</v>
      </c>
      <c r="P118">
        <v>429.3</v>
      </c>
      <c r="Q118">
        <v>153.9</v>
      </c>
      <c r="R118">
        <v>88.7</v>
      </c>
      <c r="S118">
        <v>48.6</v>
      </c>
      <c r="T118">
        <v>15.8</v>
      </c>
      <c r="U118">
        <v>36</v>
      </c>
      <c r="V118">
        <v>22.2</v>
      </c>
      <c r="W118">
        <v>21.6</v>
      </c>
      <c r="X118">
        <v>19.8</v>
      </c>
      <c r="Y118">
        <v>11.1</v>
      </c>
      <c r="Z118">
        <v>31.1</v>
      </c>
      <c r="AA118">
        <v>13.7</v>
      </c>
      <c r="AB118">
        <v>14.4</v>
      </c>
      <c r="AC118">
        <v>6.7</v>
      </c>
      <c r="AD118">
        <v>440.3</v>
      </c>
      <c r="AE118">
        <v>160.5</v>
      </c>
      <c r="AF118">
        <v>93.8</v>
      </c>
      <c r="AG118">
        <v>52.3</v>
      </c>
      <c r="AH118">
        <v>18</v>
      </c>
      <c r="AI118">
        <v>39.200000000000003</v>
      </c>
      <c r="AJ118">
        <v>24.7</v>
      </c>
      <c r="AK118">
        <v>24.2</v>
      </c>
      <c r="AL118">
        <v>22.2</v>
      </c>
      <c r="AM118">
        <v>13</v>
      </c>
      <c r="AN118">
        <v>34.200000000000003</v>
      </c>
      <c r="AO118">
        <v>15.8</v>
      </c>
      <c r="AP118">
        <v>16.5</v>
      </c>
      <c r="AQ118">
        <v>8.1</v>
      </c>
    </row>
  </sheetData>
  <mergeCells count="1">
    <mergeCell ref="B1:AQ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93"/>
  <sheetViews>
    <sheetView zoomScale="85" zoomScaleNormal="85" workbookViewId="0">
      <selection activeCell="C2" sqref="C2:L2"/>
    </sheetView>
  </sheetViews>
  <sheetFormatPr defaultRowHeight="14.25" x14ac:dyDescent="0.2"/>
  <cols>
    <col min="1" max="1" width="13.42578125" style="64" customWidth="1"/>
    <col min="2" max="2" width="22.140625" style="64" customWidth="1"/>
    <col min="3" max="5" width="9.140625" style="64"/>
    <col min="6" max="6" width="2.7109375" style="64" customWidth="1"/>
    <col min="7" max="7" width="20.85546875" style="64" customWidth="1"/>
    <col min="8" max="10" width="9.140625" style="64"/>
    <col min="11" max="11" width="2.28515625" style="64" customWidth="1"/>
    <col min="12" max="12" width="20.7109375" style="64" customWidth="1"/>
    <col min="13" max="15" width="9.140625" style="64"/>
    <col min="16" max="16" width="2.140625" style="48" customWidth="1"/>
    <col min="17" max="16384" width="9.140625" style="64"/>
  </cols>
  <sheetData>
    <row r="2" spans="1:18" ht="20.25" x14ac:dyDescent="0.3">
      <c r="A2" s="103" t="s">
        <v>75</v>
      </c>
      <c r="B2" s="104"/>
      <c r="C2" s="94" t="s">
        <v>44</v>
      </c>
      <c r="D2" s="95"/>
      <c r="E2" s="95"/>
      <c r="F2" s="95"/>
      <c r="G2" s="95"/>
      <c r="H2" s="95"/>
      <c r="I2" s="95"/>
      <c r="J2" s="95"/>
      <c r="K2" s="95"/>
      <c r="L2" s="96"/>
      <c r="M2" s="62"/>
      <c r="N2" s="62"/>
      <c r="O2" s="62"/>
      <c r="P2" s="63"/>
    </row>
    <row r="3" spans="1:18" x14ac:dyDescent="0.2">
      <c r="N3" s="46" t="s">
        <v>2</v>
      </c>
      <c r="P3" s="64"/>
    </row>
    <row r="4" spans="1:18" x14ac:dyDescent="0.2">
      <c r="N4" s="46" t="s">
        <v>48</v>
      </c>
      <c r="P4" s="64"/>
    </row>
    <row r="5" spans="1:18" x14ac:dyDescent="0.2">
      <c r="N5" s="46" t="s">
        <v>51</v>
      </c>
      <c r="P5" s="64"/>
    </row>
    <row r="6" spans="1:18" x14ac:dyDescent="0.2">
      <c r="N6" s="46" t="s">
        <v>53</v>
      </c>
      <c r="P6" s="64"/>
    </row>
    <row r="7" spans="1:18" x14ac:dyDescent="0.2">
      <c r="N7" s="46" t="s">
        <v>49</v>
      </c>
      <c r="P7" s="64"/>
    </row>
    <row r="8" spans="1:18" x14ac:dyDescent="0.2">
      <c r="N8" s="46" t="s">
        <v>52</v>
      </c>
      <c r="P8" s="64"/>
    </row>
    <row r="9" spans="1:18" x14ac:dyDescent="0.2">
      <c r="N9" s="46" t="s">
        <v>50</v>
      </c>
      <c r="P9" s="64"/>
    </row>
    <row r="10" spans="1:18" x14ac:dyDescent="0.2">
      <c r="N10" s="46" t="s">
        <v>46</v>
      </c>
      <c r="P10" s="64"/>
      <c r="R10" s="65"/>
    </row>
    <row r="11" spans="1:18" x14ac:dyDescent="0.2">
      <c r="N11" s="46" t="s">
        <v>47</v>
      </c>
      <c r="P11" s="64"/>
    </row>
    <row r="12" spans="1:18" x14ac:dyDescent="0.2">
      <c r="N12" s="46" t="s">
        <v>44</v>
      </c>
      <c r="P12" s="64"/>
    </row>
    <row r="13" spans="1:18" x14ac:dyDescent="0.2">
      <c r="N13" s="46" t="s">
        <v>45</v>
      </c>
      <c r="P13" s="64"/>
    </row>
    <row r="14" spans="1:18" x14ac:dyDescent="0.2">
      <c r="N14" s="46" t="s">
        <v>55</v>
      </c>
      <c r="P14" s="64"/>
    </row>
    <row r="15" spans="1:18" x14ac:dyDescent="0.2">
      <c r="N15" s="46" t="s">
        <v>54</v>
      </c>
      <c r="P15" s="64"/>
    </row>
    <row r="16" spans="1:18" x14ac:dyDescent="0.2">
      <c r="N16" s="46" t="s">
        <v>70</v>
      </c>
      <c r="P16" s="64"/>
    </row>
    <row r="59" spans="2:17" x14ac:dyDescent="0.2">
      <c r="B59" s="64" t="s">
        <v>71</v>
      </c>
    </row>
    <row r="60" spans="2:17" x14ac:dyDescent="0.2">
      <c r="B60" s="66" t="s">
        <v>72</v>
      </c>
    </row>
    <row r="62" spans="2:17" ht="84.75" customHeight="1" x14ac:dyDescent="0.2">
      <c r="B62" s="97" t="s">
        <v>74</v>
      </c>
      <c r="C62" s="98"/>
      <c r="D62" s="98"/>
      <c r="E62" s="99"/>
      <c r="F62" s="46"/>
      <c r="G62" s="97" t="s">
        <v>60</v>
      </c>
      <c r="H62" s="98"/>
      <c r="I62" s="98"/>
      <c r="J62" s="99"/>
      <c r="K62" s="46"/>
      <c r="L62" s="97" t="s">
        <v>61</v>
      </c>
      <c r="M62" s="98"/>
      <c r="N62" s="98"/>
      <c r="O62" s="99"/>
      <c r="Q62" s="48"/>
    </row>
    <row r="63" spans="2:17" ht="22.5" customHeight="1" x14ac:dyDescent="0.2">
      <c r="B63" s="5" t="s">
        <v>1</v>
      </c>
      <c r="C63" s="100" t="str">
        <f>'interactive chart '!$C$2</f>
        <v>Accidents (E800-E869, E880-E929 / V01-X59, Y85-Y86) Old Def</v>
      </c>
      <c r="D63" s="101"/>
      <c r="E63" s="102"/>
      <c r="F63" s="46"/>
      <c r="G63" s="5" t="s">
        <v>1</v>
      </c>
      <c r="H63" s="100" t="str">
        <f>'interactive chart '!$C$2</f>
        <v>Accidents (E800-E869, E880-E929 / V01-X59, Y85-Y86) Old Def</v>
      </c>
      <c r="I63" s="101"/>
      <c r="J63" s="102"/>
      <c r="K63" s="46"/>
      <c r="L63" s="5" t="s">
        <v>1</v>
      </c>
      <c r="M63" s="100" t="str">
        <f>'interactive chart '!$C$2</f>
        <v>Accidents (E800-E869, E880-E929 / V01-X59, Y85-Y86) Old Def</v>
      </c>
      <c r="N63" s="101"/>
      <c r="O63" s="102"/>
      <c r="Q63" s="48"/>
    </row>
    <row r="64" spans="2:17" ht="30.75" customHeight="1" x14ac:dyDescent="0.2">
      <c r="B64" s="6"/>
      <c r="C64" s="59" t="s">
        <v>9</v>
      </c>
      <c r="D64" s="60" t="s">
        <v>10</v>
      </c>
      <c r="E64" s="61" t="s">
        <v>11</v>
      </c>
      <c r="F64" s="46"/>
      <c r="G64" s="6"/>
      <c r="H64" s="59" t="s">
        <v>9</v>
      </c>
      <c r="I64" s="60" t="s">
        <v>10</v>
      </c>
      <c r="J64" s="61" t="s">
        <v>11</v>
      </c>
      <c r="K64" s="46"/>
      <c r="L64" s="6"/>
      <c r="M64" s="59" t="s">
        <v>9</v>
      </c>
      <c r="N64" s="60" t="s">
        <v>10</v>
      </c>
      <c r="O64" s="61" t="s">
        <v>11</v>
      </c>
      <c r="P64" s="57"/>
      <c r="Q64" s="48"/>
    </row>
    <row r="65" spans="1:17" x14ac:dyDescent="0.2">
      <c r="A65" s="46">
        <v>3</v>
      </c>
      <c r="B65" s="7">
        <v>1994</v>
      </c>
      <c r="C65" s="3">
        <f>IF(HLOOKUP($C$63,'data for chart'!$B$2:$O$28,'interactive chart '!$A65,FALSE)=0,"NA",HLOOKUP($C$63,'data for chart'!$B$2:$O$28,'interactive chart '!$A65,FALSE))</f>
        <v>17.600000000000001</v>
      </c>
      <c r="D65" s="2">
        <f>HLOOKUP($C$63,'data for chart'!$P$2:$AC$28,'interactive chart '!$A65,FALSE)</f>
        <v>16.399999999999999</v>
      </c>
      <c r="E65" s="4">
        <f>HLOOKUP($C$63,'data for chart'!$AD$2:$AQ$28,'interactive chart '!$A65,FALSE)</f>
        <v>18.8</v>
      </c>
      <c r="F65" s="47">
        <f t="shared" ref="F65:F89" si="0">C65-D65</f>
        <v>1.2000000000000028</v>
      </c>
      <c r="G65" s="7">
        <v>1994</v>
      </c>
      <c r="H65" s="3">
        <f>IF(HLOOKUP($H$63,'data for chart'!$B$32:$O$58,'interactive chart '!$A65,FALSE)=0,"NA",HLOOKUP($H$63,'data for chart'!$B$32:$O$58,'interactive chart '!$A65,FALSE))</f>
        <v>26.9</v>
      </c>
      <c r="I65" s="2">
        <f>IF(HLOOKUP($H$63,'data for chart'!$P$32:$AC$58,'interactive chart '!$A65,FALSE)=0,"",HLOOKUP($H$63,'data for chart'!$P$32:$AC$58,'interactive chart '!$A65,FALSE))</f>
        <v>24.8</v>
      </c>
      <c r="J65" s="4">
        <f>IF(HLOOKUP($H$63,'data for chart'!$AD$32:$AQ$58,'interactive chart '!$A65,FALSE)=0,"",HLOOKUP($H$63,'data for chart'!$AD$32:$AQ$58,'interactive chart '!$A65,FALSE))</f>
        <v>28.9</v>
      </c>
      <c r="K65" s="47">
        <f t="shared" ref="K65:K89" si="1">H65-I65</f>
        <v>2.0999999999999979</v>
      </c>
      <c r="L65" s="7">
        <v>1994</v>
      </c>
      <c r="M65" s="3">
        <f>IF(HLOOKUP($M$63,'data for chart'!$B$62:$O$88,'interactive chart '!$A65,FALSE)=0,"NA",HLOOKUP($H$63,'data for chart'!$B$62:$O$88,'interactive chart '!$A65,FALSE))</f>
        <v>8.9</v>
      </c>
      <c r="N65" s="2">
        <f>IF(HLOOKUP($M$63,'data for chart'!$P$62:$AC$88,'interactive chart '!$A65,FALSE)=0,"",HLOOKUP($M$63,'data for chart'!$P$62:$AC$88,'interactive chart '!$A65,FALSE))</f>
        <v>7.7</v>
      </c>
      <c r="O65" s="4">
        <f>HLOOKUP($H$63,'data for chart'!$AD$62:$AQ$88,'interactive chart '!$A65,FALSE)</f>
        <v>10</v>
      </c>
      <c r="P65" s="58">
        <f t="shared" ref="P65:P89" si="2">M65-N65</f>
        <v>1.2000000000000002</v>
      </c>
      <c r="Q65" s="48"/>
    </row>
    <row r="66" spans="1:17" x14ac:dyDescent="0.2">
      <c r="A66" s="46">
        <v>4</v>
      </c>
      <c r="B66" s="7">
        <v>1995</v>
      </c>
      <c r="C66" s="3">
        <f>IF(HLOOKUP($C$63,'data for chart'!$B$2:$O$28,'interactive chart '!$A66,FALSE)=0,"NA",HLOOKUP($C$63,'data for chart'!$B$2:$O$28,'interactive chart '!$A66,FALSE))</f>
        <v>17.100000000000001</v>
      </c>
      <c r="D66" s="2">
        <f>HLOOKUP($C$63,'data for chart'!$P$2:$AC$28,'interactive chart '!$A66,FALSE)</f>
        <v>15.9</v>
      </c>
      <c r="E66" s="4">
        <f>HLOOKUP($C$63,'data for chart'!$AD$2:$AQ$28,'interactive chart '!$A66,FALSE)</f>
        <v>18.2</v>
      </c>
      <c r="F66" s="47">
        <f t="shared" si="0"/>
        <v>1.2000000000000011</v>
      </c>
      <c r="G66" s="7">
        <v>1995</v>
      </c>
      <c r="H66" s="3">
        <f>IF(HLOOKUP($H$63,'data for chart'!$B$32:$O$58,'interactive chart '!$A66,FALSE)=0,"NA",HLOOKUP($H$63,'data for chart'!$B$32:$O$58,'interactive chart '!$A66,FALSE))</f>
        <v>25.7</v>
      </c>
      <c r="I66" s="2">
        <f>IF(HLOOKUP($H$63,'data for chart'!$P$32:$AC$58,'interactive chart '!$A66,FALSE)=0,"",HLOOKUP($H$63,'data for chart'!$P$32:$AC$58,'interactive chart '!$A66,FALSE))</f>
        <v>23.6</v>
      </c>
      <c r="J66" s="4">
        <f>IF(HLOOKUP($H$63,'data for chart'!$AD$32:$AQ$58,'interactive chart '!$A66,FALSE)=0,"",HLOOKUP($H$63,'data for chart'!$AD$32:$AQ$58,'interactive chart '!$A66,FALSE))</f>
        <v>27.7</v>
      </c>
      <c r="K66" s="47">
        <f t="shared" si="1"/>
        <v>2.0999999999999979</v>
      </c>
      <c r="L66" s="7">
        <v>1995</v>
      </c>
      <c r="M66" s="3">
        <f>IF(HLOOKUP($M$63,'data for chart'!$B$62:$O$88,'interactive chart '!$A66,FALSE)=0,"NA",HLOOKUP($H$63,'data for chart'!$B$62:$O$88,'interactive chart '!$A66,FALSE))</f>
        <v>9</v>
      </c>
      <c r="N66" s="2">
        <f>IF(HLOOKUP($M$63,'data for chart'!$P$62:$AC$88,'interactive chart '!$A66,FALSE)=0,"",HLOOKUP($M$63,'data for chart'!$P$62:$AC$88,'interactive chart '!$A66,FALSE))</f>
        <v>7.8</v>
      </c>
      <c r="O66" s="4">
        <f>HLOOKUP($H$63,'data for chart'!$AD$62:$AQ$88,'interactive chart '!$A66,FALSE)</f>
        <v>10.1</v>
      </c>
      <c r="P66" s="58">
        <f t="shared" si="2"/>
        <v>1.2000000000000002</v>
      </c>
      <c r="Q66" s="48"/>
    </row>
    <row r="67" spans="1:17" x14ac:dyDescent="0.2">
      <c r="A67" s="46">
        <v>5</v>
      </c>
      <c r="B67" s="7">
        <v>1996</v>
      </c>
      <c r="C67" s="3">
        <f>IF(HLOOKUP($C$63,'data for chart'!$B$2:$O$28,'interactive chart '!$A67,FALSE)=0,"NA",HLOOKUP($C$63,'data for chart'!$B$2:$O$28,'interactive chart '!$A67,FALSE))</f>
        <v>16.7</v>
      </c>
      <c r="D67" s="2">
        <f>HLOOKUP($C$63,'data for chart'!$P$2:$AC$28,'interactive chart '!$A67,FALSE)</f>
        <v>15.6</v>
      </c>
      <c r="E67" s="4">
        <f>HLOOKUP($C$63,'data for chart'!$AD$2:$AQ$28,'interactive chart '!$A67,FALSE)</f>
        <v>17.899999999999999</v>
      </c>
      <c r="F67" s="47">
        <f t="shared" si="0"/>
        <v>1.0999999999999996</v>
      </c>
      <c r="G67" s="7">
        <v>1996</v>
      </c>
      <c r="H67" s="3">
        <f>IF(HLOOKUP($H$63,'data for chart'!$B$32:$O$58,'interactive chart '!$A67,FALSE)=0,"NA",HLOOKUP($H$63,'data for chart'!$B$32:$O$58,'interactive chart '!$A67,FALSE))</f>
        <v>25.1</v>
      </c>
      <c r="I67" s="2">
        <f>IF(HLOOKUP($H$63,'data for chart'!$P$32:$AC$58,'interactive chart '!$A67,FALSE)=0,"",HLOOKUP($H$63,'data for chart'!$P$32:$AC$58,'interactive chart '!$A67,FALSE))</f>
        <v>23.1</v>
      </c>
      <c r="J67" s="4">
        <f>IF(HLOOKUP($H$63,'data for chart'!$AD$32:$AQ$58,'interactive chart '!$A67,FALSE)=0,"",HLOOKUP($H$63,'data for chart'!$AD$32:$AQ$58,'interactive chart '!$A67,FALSE))</f>
        <v>27.2</v>
      </c>
      <c r="K67" s="47">
        <f t="shared" si="1"/>
        <v>2</v>
      </c>
      <c r="L67" s="7">
        <v>1996</v>
      </c>
      <c r="M67" s="3">
        <f>IF(HLOOKUP($M$63,'data for chart'!$B$62:$O$88,'interactive chart '!$A67,FALSE)=0,"NA",HLOOKUP($H$63,'data for chart'!$B$62:$O$88,'interactive chart '!$A67,FALSE))</f>
        <v>8.8000000000000007</v>
      </c>
      <c r="N67" s="2">
        <f>IF(HLOOKUP($M$63,'data for chart'!$P$62:$AC$88,'interactive chart '!$A67,FALSE)=0,"",HLOOKUP($M$63,'data for chart'!$P$62:$AC$88,'interactive chart '!$A67,FALSE))</f>
        <v>7.6</v>
      </c>
      <c r="O67" s="4">
        <f>HLOOKUP($H$63,'data for chart'!$AD$62:$AQ$88,'interactive chart '!$A67,FALSE)</f>
        <v>9.9</v>
      </c>
      <c r="P67" s="58">
        <f t="shared" si="2"/>
        <v>1.2000000000000011</v>
      </c>
      <c r="Q67" s="48"/>
    </row>
    <row r="68" spans="1:17" x14ac:dyDescent="0.2">
      <c r="A68" s="46">
        <v>6</v>
      </c>
      <c r="B68" s="7">
        <v>1997</v>
      </c>
      <c r="C68" s="3">
        <f>IF(HLOOKUP($C$63,'data for chart'!$B$2:$O$28,'interactive chart '!$A68,FALSE)=0,"NA",HLOOKUP($C$63,'data for chart'!$B$2:$O$28,'interactive chart '!$A68,FALSE))</f>
        <v>15.6</v>
      </c>
      <c r="D68" s="2">
        <f>HLOOKUP($C$63,'data for chart'!$P$2:$AC$28,'interactive chart '!$A68,FALSE)</f>
        <v>14.5</v>
      </c>
      <c r="E68" s="4">
        <f>HLOOKUP($C$63,'data for chart'!$AD$2:$AQ$28,'interactive chart '!$A68,FALSE)</f>
        <v>16.7</v>
      </c>
      <c r="F68" s="47">
        <f t="shared" si="0"/>
        <v>1.0999999999999996</v>
      </c>
      <c r="G68" s="7">
        <v>1997</v>
      </c>
      <c r="H68" s="3">
        <f>IF(HLOOKUP($H$63,'data for chart'!$B$32:$O$58,'interactive chart '!$A68,FALSE)=0,"NA",HLOOKUP($H$63,'data for chart'!$B$32:$O$58,'interactive chart '!$A68,FALSE))</f>
        <v>23.2</v>
      </c>
      <c r="I68" s="2">
        <f>IF(HLOOKUP($H$63,'data for chart'!$P$32:$AC$58,'interactive chart '!$A68,FALSE)=0,"",HLOOKUP($H$63,'data for chart'!$P$32:$AC$58,'interactive chart '!$A68,FALSE))</f>
        <v>21.3</v>
      </c>
      <c r="J68" s="4">
        <f>IF(HLOOKUP($H$63,'data for chart'!$AD$32:$AQ$58,'interactive chart '!$A68,FALSE)=0,"",HLOOKUP($H$63,'data for chart'!$AD$32:$AQ$58,'interactive chart '!$A68,FALSE))</f>
        <v>25.2</v>
      </c>
      <c r="K68" s="47">
        <f t="shared" si="1"/>
        <v>1.8999999999999986</v>
      </c>
      <c r="L68" s="7">
        <v>1997</v>
      </c>
      <c r="M68" s="3">
        <f>IF(HLOOKUP($M$63,'data for chart'!$B$62:$O$88,'interactive chart '!$A68,FALSE)=0,"NA",HLOOKUP($H$63,'data for chart'!$B$62:$O$88,'interactive chart '!$A68,FALSE))</f>
        <v>8.4</v>
      </c>
      <c r="N68" s="2">
        <f>IF(HLOOKUP($M$63,'data for chart'!$P$62:$AC$88,'interactive chart '!$A68,FALSE)=0,"",HLOOKUP($M$63,'data for chart'!$P$62:$AC$88,'interactive chart '!$A68,FALSE))</f>
        <v>7.3</v>
      </c>
      <c r="O68" s="4">
        <f>HLOOKUP($H$63,'data for chart'!$AD$62:$AQ$88,'interactive chart '!$A68,FALSE)</f>
        <v>9.5</v>
      </c>
      <c r="P68" s="58">
        <f t="shared" si="2"/>
        <v>1.1000000000000005</v>
      </c>
      <c r="Q68" s="48"/>
    </row>
    <row r="69" spans="1:17" x14ac:dyDescent="0.2">
      <c r="A69" s="46">
        <v>7</v>
      </c>
      <c r="B69" s="7">
        <v>1998</v>
      </c>
      <c r="C69" s="3">
        <f>IF(HLOOKUP($C$63,'data for chart'!$B$2:$O$28,'interactive chart '!$A69,FALSE)=0,"NA",HLOOKUP($C$63,'data for chart'!$B$2:$O$28,'interactive chart '!$A69,FALSE))</f>
        <v>16.100000000000001</v>
      </c>
      <c r="D69" s="2">
        <f>HLOOKUP($C$63,'data for chart'!$P$2:$AC$28,'interactive chart '!$A69,FALSE)</f>
        <v>15</v>
      </c>
      <c r="E69" s="4">
        <f>HLOOKUP($C$63,'data for chart'!$AD$2:$AQ$28,'interactive chart '!$A69,FALSE)</f>
        <v>17.2</v>
      </c>
      <c r="F69" s="47">
        <f t="shared" si="0"/>
        <v>1.1000000000000014</v>
      </c>
      <c r="G69" s="7">
        <v>1998</v>
      </c>
      <c r="H69" s="3">
        <f>IF(HLOOKUP($H$63,'data for chart'!$B$32:$O$58,'interactive chart '!$A69,FALSE)=0,"NA",HLOOKUP($H$63,'data for chart'!$B$32:$O$58,'interactive chart '!$A69,FALSE))</f>
        <v>24</v>
      </c>
      <c r="I69" s="2">
        <f>IF(HLOOKUP($H$63,'data for chart'!$P$32:$AC$58,'interactive chart '!$A69,FALSE)=0,"",HLOOKUP($H$63,'data for chart'!$P$32:$AC$58,'interactive chart '!$A69,FALSE))</f>
        <v>22</v>
      </c>
      <c r="J69" s="4">
        <f>IF(HLOOKUP($H$63,'data for chart'!$AD$32:$AQ$58,'interactive chart '!$A69,FALSE)=0,"",HLOOKUP($H$63,'data for chart'!$AD$32:$AQ$58,'interactive chart '!$A69,FALSE))</f>
        <v>25.9</v>
      </c>
      <c r="K69" s="47">
        <f t="shared" si="1"/>
        <v>2</v>
      </c>
      <c r="L69" s="7">
        <v>1998</v>
      </c>
      <c r="M69" s="3">
        <f>IF(HLOOKUP($M$63,'data for chart'!$B$62:$O$88,'interactive chart '!$A69,FALSE)=0,"NA",HLOOKUP($H$63,'data for chart'!$B$62:$O$88,'interactive chart '!$A69,FALSE))</f>
        <v>8.6999999999999993</v>
      </c>
      <c r="N69" s="2">
        <f>IF(HLOOKUP($M$63,'data for chart'!$P$62:$AC$88,'interactive chart '!$A69,FALSE)=0,"",HLOOKUP($M$63,'data for chart'!$P$62:$AC$88,'interactive chart '!$A69,FALSE))</f>
        <v>7.5</v>
      </c>
      <c r="O69" s="4">
        <f>HLOOKUP($H$63,'data for chart'!$AD$62:$AQ$88,'interactive chart '!$A69,FALSE)</f>
        <v>9.8000000000000007</v>
      </c>
      <c r="P69" s="58">
        <f t="shared" si="2"/>
        <v>1.1999999999999993</v>
      </c>
      <c r="Q69" s="48"/>
    </row>
    <row r="70" spans="1:17" x14ac:dyDescent="0.2">
      <c r="A70" s="46">
        <v>8</v>
      </c>
      <c r="B70" s="7">
        <v>1999</v>
      </c>
      <c r="C70" s="3">
        <f>IF(HLOOKUP($C$63,'data for chart'!$B$2:$O$28,'interactive chart '!$A70,FALSE)=0,"NA",HLOOKUP($C$63,'data for chart'!$B$2:$O$28,'interactive chart '!$A70,FALSE))</f>
        <v>15.6</v>
      </c>
      <c r="D70" s="2">
        <f>HLOOKUP($C$63,'data for chart'!$P$2:$AC$28,'interactive chart '!$A70,FALSE)</f>
        <v>14.4</v>
      </c>
      <c r="E70" s="4">
        <f>HLOOKUP($C$63,'data for chart'!$AD$2:$AQ$28,'interactive chart '!$A70,FALSE)</f>
        <v>16.7</v>
      </c>
      <c r="F70" s="47">
        <f t="shared" si="0"/>
        <v>1.1999999999999993</v>
      </c>
      <c r="G70" s="7">
        <v>1999</v>
      </c>
      <c r="H70" s="3">
        <f>IF(HLOOKUP($H$63,'data for chart'!$B$32:$O$58,'interactive chart '!$A70,FALSE)=0,"NA",HLOOKUP($H$63,'data for chart'!$B$32:$O$58,'interactive chart '!$A70,FALSE))</f>
        <v>22.9</v>
      </c>
      <c r="I70" s="2">
        <f>IF(HLOOKUP($H$63,'data for chart'!$P$32:$AC$58,'interactive chart '!$A70,FALSE)=0,"",HLOOKUP($H$63,'data for chart'!$P$32:$AC$58,'interactive chart '!$A70,FALSE))</f>
        <v>20.9</v>
      </c>
      <c r="J70" s="4">
        <f>IF(HLOOKUP($H$63,'data for chart'!$AD$32:$AQ$58,'interactive chart '!$A70,FALSE)=0,"",HLOOKUP($H$63,'data for chart'!$AD$32:$AQ$58,'interactive chart '!$A70,FALSE))</f>
        <v>24.8</v>
      </c>
      <c r="K70" s="47">
        <f t="shared" si="1"/>
        <v>2</v>
      </c>
      <c r="L70" s="7">
        <v>1999</v>
      </c>
      <c r="M70" s="3">
        <f>IF(HLOOKUP($M$63,'data for chart'!$B$62:$O$88,'interactive chart '!$A70,FALSE)=0,"NA",HLOOKUP($H$63,'data for chart'!$B$62:$O$88,'interactive chart '!$A70,FALSE))</f>
        <v>8.6999999999999993</v>
      </c>
      <c r="N70" s="2">
        <f>IF(HLOOKUP($M$63,'data for chart'!$P$62:$AC$88,'interactive chart '!$A70,FALSE)=0,"",HLOOKUP($M$63,'data for chart'!$P$62:$AC$88,'interactive chart '!$A70,FALSE))</f>
        <v>7.5</v>
      </c>
      <c r="O70" s="4">
        <f>HLOOKUP($H$63,'data for chart'!$AD$62:$AQ$88,'interactive chart '!$A70,FALSE)</f>
        <v>9.9</v>
      </c>
      <c r="P70" s="58">
        <f t="shared" si="2"/>
        <v>1.1999999999999993</v>
      </c>
      <c r="Q70" s="48"/>
    </row>
    <row r="71" spans="1:17" x14ac:dyDescent="0.2">
      <c r="A71" s="46">
        <v>9</v>
      </c>
      <c r="B71" s="7">
        <v>2000</v>
      </c>
      <c r="C71" s="3">
        <f>IF(HLOOKUP($C$63,'data for chart'!$B$2:$O$28,'interactive chart '!$A71,FALSE)=0,"NA",HLOOKUP($C$63,'data for chart'!$B$2:$O$28,'interactive chart '!$A71,FALSE))</f>
        <v>15.2</v>
      </c>
      <c r="D71" s="2">
        <f>HLOOKUP($C$63,'data for chart'!$P$2:$AC$28,'interactive chart '!$A71,FALSE)</f>
        <v>14.1</v>
      </c>
      <c r="E71" s="4">
        <f>HLOOKUP($C$63,'data for chart'!$AD$2:$AQ$28,'interactive chart '!$A71,FALSE)</f>
        <v>16.3</v>
      </c>
      <c r="F71" s="47">
        <f t="shared" si="0"/>
        <v>1.0999999999999996</v>
      </c>
      <c r="G71" s="7">
        <v>2000</v>
      </c>
      <c r="H71" s="3">
        <f>IF(HLOOKUP($H$63,'data for chart'!$B$32:$O$58,'interactive chart '!$A71,FALSE)=0,"NA",HLOOKUP($H$63,'data for chart'!$B$32:$O$58,'interactive chart '!$A71,FALSE))</f>
        <v>23</v>
      </c>
      <c r="I71" s="2">
        <f>IF(HLOOKUP($H$63,'data for chart'!$P$32:$AC$58,'interactive chart '!$A71,FALSE)=0,"",HLOOKUP($H$63,'data for chart'!$P$32:$AC$58,'interactive chart '!$A71,FALSE))</f>
        <v>21</v>
      </c>
      <c r="J71" s="4">
        <f>IF(HLOOKUP($H$63,'data for chart'!$AD$32:$AQ$58,'interactive chart '!$A71,FALSE)=0,"",HLOOKUP($H$63,'data for chart'!$AD$32:$AQ$58,'interactive chart '!$A71,FALSE))</f>
        <v>25</v>
      </c>
      <c r="K71" s="47">
        <f t="shared" si="1"/>
        <v>2</v>
      </c>
      <c r="L71" s="7">
        <v>2000</v>
      </c>
      <c r="M71" s="3">
        <f>IF(HLOOKUP($M$63,'data for chart'!$B$62:$O$88,'interactive chart '!$A71,FALSE)=0,"NA",HLOOKUP($H$63,'data for chart'!$B$62:$O$88,'interactive chart '!$A71,FALSE))</f>
        <v>7.9</v>
      </c>
      <c r="N71" s="2">
        <f>IF(HLOOKUP($M$63,'data for chart'!$P$62:$AC$88,'interactive chart '!$A71,FALSE)=0,"",HLOOKUP($M$63,'data for chart'!$P$62:$AC$88,'interactive chart '!$A71,FALSE))</f>
        <v>6.8</v>
      </c>
      <c r="O71" s="4">
        <f>HLOOKUP($H$63,'data for chart'!$AD$62:$AQ$88,'interactive chart '!$A71,FALSE)</f>
        <v>9</v>
      </c>
      <c r="P71" s="58">
        <f t="shared" si="2"/>
        <v>1.1000000000000005</v>
      </c>
      <c r="Q71" s="48"/>
    </row>
    <row r="72" spans="1:17" x14ac:dyDescent="0.2">
      <c r="A72" s="46">
        <v>10</v>
      </c>
      <c r="B72" s="7">
        <v>2001</v>
      </c>
      <c r="C72" s="3">
        <f>IF(HLOOKUP($C$63,'data for chart'!$B$2:$O$28,'interactive chart '!$A72,FALSE)=0,"NA",HLOOKUP($C$63,'data for chart'!$B$2:$O$28,'interactive chart '!$A72,FALSE))</f>
        <v>16.8</v>
      </c>
      <c r="D72" s="2">
        <f>HLOOKUP($C$63,'data for chart'!$P$2:$AC$28,'interactive chart '!$A72,FALSE)</f>
        <v>15.7</v>
      </c>
      <c r="E72" s="4">
        <f>HLOOKUP($C$63,'data for chart'!$AD$2:$AQ$28,'interactive chart '!$A72,FALSE)</f>
        <v>18</v>
      </c>
      <c r="F72" s="47">
        <f t="shared" si="0"/>
        <v>1.1000000000000014</v>
      </c>
      <c r="G72" s="7">
        <v>2001</v>
      </c>
      <c r="H72" s="3">
        <f>IF(HLOOKUP($H$63,'data for chart'!$B$32:$O$58,'interactive chart '!$A72,FALSE)=0,"NA",HLOOKUP($H$63,'data for chart'!$B$32:$O$58,'interactive chart '!$A72,FALSE))</f>
        <v>25.6</v>
      </c>
      <c r="I72" s="2">
        <f>IF(HLOOKUP($H$63,'data for chart'!$P$32:$AC$58,'interactive chart '!$A72,FALSE)=0,"",HLOOKUP($H$63,'data for chart'!$P$32:$AC$58,'interactive chart '!$A72,FALSE))</f>
        <v>23.6</v>
      </c>
      <c r="J72" s="4">
        <f>IF(HLOOKUP($H$63,'data for chart'!$AD$32:$AQ$58,'interactive chart '!$A72,FALSE)=0,"",HLOOKUP($H$63,'data for chart'!$AD$32:$AQ$58,'interactive chart '!$A72,FALSE))</f>
        <v>27.7</v>
      </c>
      <c r="K72" s="47">
        <f t="shared" si="1"/>
        <v>2</v>
      </c>
      <c r="L72" s="7">
        <v>2001</v>
      </c>
      <c r="M72" s="3">
        <f>IF(HLOOKUP($M$63,'data for chart'!$B$62:$O$88,'interactive chart '!$A72,FALSE)=0,"NA",HLOOKUP($H$63,'data for chart'!$B$62:$O$88,'interactive chart '!$A72,FALSE))</f>
        <v>8.5</v>
      </c>
      <c r="N72" s="2">
        <f>IF(HLOOKUP($M$63,'data for chart'!$P$62:$AC$88,'interactive chart '!$A72,FALSE)=0,"",HLOOKUP($M$63,'data for chart'!$P$62:$AC$88,'interactive chart '!$A72,FALSE))</f>
        <v>7.4</v>
      </c>
      <c r="O72" s="4">
        <f>HLOOKUP($H$63,'data for chart'!$AD$62:$AQ$88,'interactive chart '!$A72,FALSE)</f>
        <v>9.6999999999999993</v>
      </c>
      <c r="P72" s="58">
        <f t="shared" si="2"/>
        <v>1.0999999999999996</v>
      </c>
      <c r="Q72" s="48"/>
    </row>
    <row r="73" spans="1:17" x14ac:dyDescent="0.2">
      <c r="A73" s="46">
        <v>11</v>
      </c>
      <c r="B73" s="7">
        <v>2002</v>
      </c>
      <c r="C73" s="3">
        <f>IF(HLOOKUP($C$63,'data for chart'!$B$2:$O$28,'interactive chart '!$A73,FALSE)=0,"NA",HLOOKUP($C$63,'data for chart'!$B$2:$O$28,'interactive chart '!$A73,FALSE))</f>
        <v>14.6</v>
      </c>
      <c r="D73" s="2">
        <f>HLOOKUP($C$63,'data for chart'!$P$2:$AC$28,'interactive chart '!$A73,FALSE)</f>
        <v>13.6</v>
      </c>
      <c r="E73" s="4">
        <f>HLOOKUP($C$63,'data for chart'!$AD$2:$AQ$28,'interactive chart '!$A73,FALSE)</f>
        <v>15.7</v>
      </c>
      <c r="F73" s="47">
        <f t="shared" si="0"/>
        <v>1</v>
      </c>
      <c r="G73" s="7">
        <v>2002</v>
      </c>
      <c r="H73" s="3">
        <f>IF(HLOOKUP($H$63,'data for chart'!$B$32:$O$58,'interactive chart '!$A73,FALSE)=0,"NA",HLOOKUP($H$63,'data for chart'!$B$32:$O$58,'interactive chart '!$A73,FALSE))</f>
        <v>22.3</v>
      </c>
      <c r="I73" s="2">
        <f>IF(HLOOKUP($H$63,'data for chart'!$P$32:$AC$58,'interactive chart '!$A73,FALSE)=0,"",HLOOKUP($H$63,'data for chart'!$P$32:$AC$58,'interactive chart '!$A73,FALSE))</f>
        <v>20.399999999999999</v>
      </c>
      <c r="J73" s="4">
        <f>IF(HLOOKUP($H$63,'data for chart'!$AD$32:$AQ$58,'interactive chart '!$A73,FALSE)=0,"",HLOOKUP($H$63,'data for chart'!$AD$32:$AQ$58,'interactive chart '!$A73,FALSE))</f>
        <v>24.2</v>
      </c>
      <c r="K73" s="47">
        <f t="shared" si="1"/>
        <v>1.9000000000000021</v>
      </c>
      <c r="L73" s="7">
        <v>2002</v>
      </c>
      <c r="M73" s="3">
        <f>IF(HLOOKUP($M$63,'data for chart'!$B$62:$O$88,'interactive chart '!$A73,FALSE)=0,"NA",HLOOKUP($H$63,'data for chart'!$B$62:$O$88,'interactive chart '!$A73,FALSE))</f>
        <v>7.5</v>
      </c>
      <c r="N73" s="2">
        <f>IF(HLOOKUP($M$63,'data for chart'!$P$62:$AC$88,'interactive chart '!$A73,FALSE)=0,"",HLOOKUP($M$63,'data for chart'!$P$62:$AC$88,'interactive chart '!$A73,FALSE))</f>
        <v>6.5</v>
      </c>
      <c r="O73" s="4">
        <f>HLOOKUP($H$63,'data for chart'!$AD$62:$AQ$88,'interactive chart '!$A73,FALSE)</f>
        <v>8.6</v>
      </c>
      <c r="P73" s="58">
        <f t="shared" si="2"/>
        <v>1</v>
      </c>
      <c r="Q73" s="48"/>
    </row>
    <row r="74" spans="1:17" x14ac:dyDescent="0.2">
      <c r="A74" s="46">
        <v>12</v>
      </c>
      <c r="B74" s="7">
        <v>2003</v>
      </c>
      <c r="C74" s="3">
        <f>IF(HLOOKUP($C$63,'data for chart'!$B$2:$O$28,'interactive chart '!$A74,FALSE)=0,"NA",HLOOKUP($C$63,'data for chart'!$B$2:$O$28,'interactive chart '!$A74,FALSE))</f>
        <v>14.7</v>
      </c>
      <c r="D74" s="2">
        <f>HLOOKUP($C$63,'data for chart'!$P$2:$AC$28,'interactive chart '!$A74,FALSE)</f>
        <v>13.7</v>
      </c>
      <c r="E74" s="4">
        <f>HLOOKUP($C$63,'data for chart'!$AD$2:$AQ$28,'interactive chart '!$A74,FALSE)</f>
        <v>15.8</v>
      </c>
      <c r="F74" s="47">
        <f t="shared" si="0"/>
        <v>1</v>
      </c>
      <c r="G74" s="7">
        <v>2003</v>
      </c>
      <c r="H74" s="3">
        <f>IF(HLOOKUP($H$63,'data for chart'!$B$32:$O$58,'interactive chart '!$A74,FALSE)=0,"NA",HLOOKUP($H$63,'data for chart'!$B$32:$O$58,'interactive chart '!$A74,FALSE))</f>
        <v>22.2</v>
      </c>
      <c r="I74" s="2">
        <f>IF(HLOOKUP($H$63,'data for chart'!$P$32:$AC$58,'interactive chart '!$A74,FALSE)=0,"",HLOOKUP($H$63,'data for chart'!$P$32:$AC$58,'interactive chart '!$A74,FALSE))</f>
        <v>20.399999999999999</v>
      </c>
      <c r="J74" s="4">
        <f>IF(HLOOKUP($H$63,'data for chart'!$AD$32:$AQ$58,'interactive chart '!$A74,FALSE)=0,"",HLOOKUP($H$63,'data for chart'!$AD$32:$AQ$58,'interactive chart '!$A74,FALSE))</f>
        <v>24.1</v>
      </c>
      <c r="K74" s="47">
        <f t="shared" si="1"/>
        <v>1.8000000000000007</v>
      </c>
      <c r="L74" s="7">
        <v>2003</v>
      </c>
      <c r="M74" s="3">
        <f>IF(HLOOKUP($M$63,'data for chart'!$B$62:$O$88,'interactive chart '!$A74,FALSE)=0,"NA",HLOOKUP($H$63,'data for chart'!$B$62:$O$88,'interactive chart '!$A74,FALSE))</f>
        <v>7.7</v>
      </c>
      <c r="N74" s="2">
        <f>IF(HLOOKUP($M$63,'data for chart'!$P$62:$AC$88,'interactive chart '!$A74,FALSE)=0,"",HLOOKUP($M$63,'data for chart'!$P$62:$AC$88,'interactive chart '!$A74,FALSE))</f>
        <v>6.6</v>
      </c>
      <c r="O74" s="4">
        <f>HLOOKUP($H$63,'data for chart'!$AD$62:$AQ$88,'interactive chart '!$A74,FALSE)</f>
        <v>8.8000000000000007</v>
      </c>
      <c r="P74" s="58">
        <f t="shared" si="2"/>
        <v>1.1000000000000005</v>
      </c>
      <c r="Q74" s="48"/>
    </row>
    <row r="75" spans="1:17" x14ac:dyDescent="0.2">
      <c r="A75" s="46">
        <v>13</v>
      </c>
      <c r="B75" s="7">
        <v>2004</v>
      </c>
      <c r="C75" s="3">
        <f>IF(HLOOKUP($C$63,'data for chart'!$B$2:$O$28,'interactive chart '!$A75,FALSE)=0,"NA",HLOOKUP($C$63,'data for chart'!$B$2:$O$28,'interactive chart '!$A75,FALSE))</f>
        <v>15.7</v>
      </c>
      <c r="D75" s="2">
        <f>HLOOKUP($C$63,'data for chart'!$P$2:$AC$28,'interactive chart '!$A75,FALSE)</f>
        <v>14.6</v>
      </c>
      <c r="E75" s="4">
        <f>HLOOKUP($C$63,'data for chart'!$AD$2:$AQ$28,'interactive chart '!$A75,FALSE)</f>
        <v>16.8</v>
      </c>
      <c r="F75" s="47">
        <f t="shared" si="0"/>
        <v>1.0999999999999996</v>
      </c>
      <c r="G75" s="7">
        <v>2004</v>
      </c>
      <c r="H75" s="3">
        <f>IF(HLOOKUP($H$63,'data for chart'!$B$32:$O$58,'interactive chart '!$A75,FALSE)=0,"NA",HLOOKUP($H$63,'data for chart'!$B$32:$O$58,'interactive chart '!$A75,FALSE))</f>
        <v>23.7</v>
      </c>
      <c r="I75" s="2">
        <f>IF(HLOOKUP($H$63,'data for chart'!$P$32:$AC$58,'interactive chart '!$A75,FALSE)=0,"",HLOOKUP($H$63,'data for chart'!$P$32:$AC$58,'interactive chart '!$A75,FALSE))</f>
        <v>21.7</v>
      </c>
      <c r="J75" s="4">
        <f>IF(HLOOKUP($H$63,'data for chart'!$AD$32:$AQ$58,'interactive chart '!$A75,FALSE)=0,"",HLOOKUP($H$63,'data for chart'!$AD$32:$AQ$58,'interactive chart '!$A75,FALSE))</f>
        <v>25.6</v>
      </c>
      <c r="K75" s="47">
        <f t="shared" si="1"/>
        <v>2</v>
      </c>
      <c r="L75" s="7">
        <v>2004</v>
      </c>
      <c r="M75" s="3">
        <f>IF(HLOOKUP($M$63,'data for chart'!$B$62:$O$88,'interactive chart '!$A75,FALSE)=0,"NA",HLOOKUP($H$63,'data for chart'!$B$62:$O$88,'interactive chart '!$A75,FALSE))</f>
        <v>8.1999999999999993</v>
      </c>
      <c r="N75" s="2">
        <f>IF(HLOOKUP($M$63,'data for chart'!$P$62:$AC$88,'interactive chart '!$A75,FALSE)=0,"",HLOOKUP($M$63,'data for chart'!$P$62:$AC$88,'interactive chart '!$A75,FALSE))</f>
        <v>7.1</v>
      </c>
      <c r="O75" s="4">
        <f>HLOOKUP($H$63,'data for chart'!$AD$62:$AQ$88,'interactive chart '!$A75,FALSE)</f>
        <v>9.4</v>
      </c>
      <c r="P75" s="58">
        <f t="shared" si="2"/>
        <v>1.0999999999999996</v>
      </c>
      <c r="Q75" s="48"/>
    </row>
    <row r="76" spans="1:17" x14ac:dyDescent="0.2">
      <c r="A76" s="46">
        <v>14</v>
      </c>
      <c r="B76" s="7">
        <v>2005</v>
      </c>
      <c r="C76" s="3">
        <f>IF(HLOOKUP($C$63,'data for chart'!$B$2:$O$28,'interactive chart '!$A76,FALSE)=0,"NA",HLOOKUP($C$63,'data for chart'!$B$2:$O$28,'interactive chart '!$A76,FALSE))</f>
        <v>14.1</v>
      </c>
      <c r="D76" s="2">
        <f>HLOOKUP($C$63,'data for chart'!$P$2:$AC$28,'interactive chart '!$A76,FALSE)</f>
        <v>13</v>
      </c>
      <c r="E76" s="4">
        <f>HLOOKUP($C$63,'data for chart'!$AD$2:$AQ$28,'interactive chart '!$A76,FALSE)</f>
        <v>15.1</v>
      </c>
      <c r="F76" s="47">
        <f t="shared" si="0"/>
        <v>1.0999999999999996</v>
      </c>
      <c r="G76" s="7">
        <v>2005</v>
      </c>
      <c r="H76" s="3">
        <f>IF(HLOOKUP($H$63,'data for chart'!$B$32:$O$58,'interactive chart '!$A76,FALSE)=0,"NA",HLOOKUP($H$63,'data for chart'!$B$32:$O$58,'interactive chart '!$A76,FALSE))</f>
        <v>20.100000000000001</v>
      </c>
      <c r="I76" s="2">
        <f>IF(HLOOKUP($H$63,'data for chart'!$P$32:$AC$58,'interactive chart '!$A76,FALSE)=0,"",HLOOKUP($H$63,'data for chart'!$P$32:$AC$58,'interactive chart '!$A76,FALSE))</f>
        <v>18.3</v>
      </c>
      <c r="J76" s="4">
        <f>IF(HLOOKUP($H$63,'data for chart'!$AD$32:$AQ$58,'interactive chart '!$A76,FALSE)=0,"",HLOOKUP($H$63,'data for chart'!$AD$32:$AQ$58,'interactive chart '!$A76,FALSE))</f>
        <v>21.9</v>
      </c>
      <c r="K76" s="47">
        <f t="shared" si="1"/>
        <v>1.8000000000000007</v>
      </c>
      <c r="L76" s="7">
        <v>2005</v>
      </c>
      <c r="M76" s="3">
        <f>IF(HLOOKUP($M$63,'data for chart'!$B$62:$O$88,'interactive chart '!$A76,FALSE)=0,"NA",HLOOKUP($H$63,'data for chart'!$B$62:$O$88,'interactive chart '!$A76,FALSE))</f>
        <v>8.4</v>
      </c>
      <c r="N76" s="2">
        <f>IF(HLOOKUP($M$63,'data for chart'!$P$62:$AC$88,'interactive chart '!$A76,FALSE)=0,"",HLOOKUP($M$63,'data for chart'!$P$62:$AC$88,'interactive chart '!$A76,FALSE))</f>
        <v>7.3</v>
      </c>
      <c r="O76" s="4">
        <f>HLOOKUP($H$63,'data for chart'!$AD$62:$AQ$88,'interactive chart '!$A76,FALSE)</f>
        <v>9.5</v>
      </c>
      <c r="P76" s="58">
        <f t="shared" si="2"/>
        <v>1.1000000000000005</v>
      </c>
      <c r="Q76" s="93"/>
    </row>
    <row r="77" spans="1:17" x14ac:dyDescent="0.2">
      <c r="A77" s="46">
        <v>15</v>
      </c>
      <c r="B77" s="7">
        <v>2006</v>
      </c>
      <c r="C77" s="3">
        <f>IF(HLOOKUP($C$63,'data for chart'!$B$2:$O$28,'interactive chart '!$A77,FALSE)=0,"NA",HLOOKUP($C$63,'data for chart'!$B$2:$O$28,'interactive chart '!$A77,FALSE))</f>
        <v>13.8</v>
      </c>
      <c r="D77" s="2">
        <f>HLOOKUP($C$63,'data for chart'!$P$2:$AC$28,'interactive chart '!$A77,FALSE)</f>
        <v>12.8</v>
      </c>
      <c r="E77" s="4">
        <f>HLOOKUP($C$63,'data for chart'!$AD$2:$AQ$28,'interactive chart '!$A77,FALSE)</f>
        <v>14.9</v>
      </c>
      <c r="F77" s="47">
        <f t="shared" si="0"/>
        <v>1</v>
      </c>
      <c r="G77" s="7">
        <v>2006</v>
      </c>
      <c r="H77" s="3">
        <f>IF(HLOOKUP($H$63,'data for chart'!$B$32:$O$58,'interactive chart '!$A77,FALSE)=0,"NA",HLOOKUP($H$63,'data for chart'!$B$32:$O$58,'interactive chart '!$A77,FALSE))</f>
        <v>21.9</v>
      </c>
      <c r="I77" s="2">
        <f>IF(HLOOKUP($H$63,'data for chart'!$P$32:$AC$58,'interactive chart '!$A77,FALSE)=0,"",HLOOKUP($H$63,'data for chart'!$P$32:$AC$58,'interactive chart '!$A77,FALSE))</f>
        <v>20</v>
      </c>
      <c r="J77" s="4">
        <f>IF(HLOOKUP($H$63,'data for chart'!$AD$32:$AQ$58,'interactive chart '!$A77,FALSE)=0,"",HLOOKUP($H$63,'data for chart'!$AD$32:$AQ$58,'interactive chart '!$A77,FALSE))</f>
        <v>23.7</v>
      </c>
      <c r="K77" s="47">
        <f t="shared" si="1"/>
        <v>1.8999999999999986</v>
      </c>
      <c r="L77" s="7">
        <v>2006</v>
      </c>
      <c r="M77" s="3">
        <f>IF(HLOOKUP($M$63,'data for chart'!$B$62:$O$88,'interactive chart '!$A77,FALSE)=0,"NA",HLOOKUP($H$63,'data for chart'!$B$62:$O$88,'interactive chart '!$A77,FALSE))</f>
        <v>6.3</v>
      </c>
      <c r="N77" s="2">
        <f>IF(HLOOKUP($M$63,'data for chart'!$P$62:$AC$88,'interactive chart '!$A77,FALSE)=0,"",HLOOKUP($M$63,'data for chart'!$P$62:$AC$88,'interactive chart '!$A77,FALSE))</f>
        <v>5.4</v>
      </c>
      <c r="O77" s="4">
        <f>HLOOKUP($H$63,'data for chart'!$AD$62:$AQ$88,'interactive chart '!$A77,FALSE)</f>
        <v>7.3</v>
      </c>
      <c r="P77" s="58">
        <f t="shared" si="2"/>
        <v>0.89999999999999947</v>
      </c>
      <c r="Q77" s="93"/>
    </row>
    <row r="78" spans="1:17" x14ac:dyDescent="0.2">
      <c r="A78" s="46">
        <v>16</v>
      </c>
      <c r="B78" s="7">
        <v>2007</v>
      </c>
      <c r="C78" s="3">
        <f>IF(HLOOKUP($C$63,'data for chart'!$B$2:$O$28,'interactive chart '!$A78,FALSE)=0,"NA",HLOOKUP($C$63,'data for chart'!$B$2:$O$28,'interactive chart '!$A78,FALSE))</f>
        <v>14.2</v>
      </c>
      <c r="D78" s="2">
        <f>HLOOKUP($C$63,'data for chart'!$P$2:$AC$28,'interactive chart '!$A78,FALSE)</f>
        <v>13.1</v>
      </c>
      <c r="E78" s="4">
        <f>HLOOKUP($C$63,'data for chart'!$AD$2:$AQ$28,'interactive chart '!$A78,FALSE)</f>
        <v>15.2</v>
      </c>
      <c r="F78" s="47">
        <f t="shared" si="0"/>
        <v>1.0999999999999996</v>
      </c>
      <c r="G78" s="7">
        <v>2007</v>
      </c>
      <c r="H78" s="3">
        <f>IF(HLOOKUP($H$63,'data for chart'!$B$32:$O$58,'interactive chart '!$A78,FALSE)=0,"NA",HLOOKUP($H$63,'data for chart'!$B$32:$O$58,'interactive chart '!$A78,FALSE))</f>
        <v>22.3</v>
      </c>
      <c r="I78" s="2">
        <f>IF(HLOOKUP($H$63,'data for chart'!$P$32:$AC$58,'interactive chart '!$A78,FALSE)=0,"",HLOOKUP($H$63,'data for chart'!$P$32:$AC$58,'interactive chart '!$A78,FALSE))</f>
        <v>20.399999999999999</v>
      </c>
      <c r="J78" s="4">
        <f>IF(HLOOKUP($H$63,'data for chart'!$AD$32:$AQ$58,'interactive chart '!$A78,FALSE)=0,"",HLOOKUP($H$63,'data for chart'!$AD$32:$AQ$58,'interactive chart '!$A78,FALSE))</f>
        <v>24.2</v>
      </c>
      <c r="K78" s="47">
        <f t="shared" si="1"/>
        <v>1.9000000000000021</v>
      </c>
      <c r="L78" s="7">
        <v>2007</v>
      </c>
      <c r="M78" s="3">
        <f>IF(HLOOKUP($M$63,'data for chart'!$B$62:$O$88,'interactive chart '!$A78,FALSE)=0,"NA",HLOOKUP($H$63,'data for chart'!$B$62:$O$88,'interactive chart '!$A78,FALSE))</f>
        <v>6.4</v>
      </c>
      <c r="N78" s="2">
        <f>IF(HLOOKUP($M$63,'data for chart'!$P$62:$AC$88,'interactive chart '!$A78,FALSE)=0,"",HLOOKUP($M$63,'data for chart'!$P$62:$AC$88,'interactive chart '!$A78,FALSE))</f>
        <v>5.5</v>
      </c>
      <c r="O78" s="4">
        <f>HLOOKUP($H$63,'data for chart'!$AD$62:$AQ$88,'interactive chart '!$A78,FALSE)</f>
        <v>7.4</v>
      </c>
      <c r="P78" s="58">
        <f t="shared" si="2"/>
        <v>0.90000000000000036</v>
      </c>
      <c r="Q78" s="93"/>
    </row>
    <row r="79" spans="1:17" x14ac:dyDescent="0.2">
      <c r="A79" s="46">
        <v>17</v>
      </c>
      <c r="B79" s="7">
        <v>2008</v>
      </c>
      <c r="C79" s="3">
        <f>IF(HLOOKUP($C$63,'data for chart'!$B$2:$O$28,'interactive chart '!$A79,FALSE)=0,"NA",HLOOKUP($C$63,'data for chart'!$B$2:$O$28,'interactive chart '!$A79,FALSE))</f>
        <v>13.5</v>
      </c>
      <c r="D79" s="2">
        <f>HLOOKUP($C$63,'data for chart'!$P$2:$AC$28,'interactive chart '!$A79,FALSE)</f>
        <v>12.5</v>
      </c>
      <c r="E79" s="4">
        <f>HLOOKUP($C$63,'data for chart'!$AD$2:$AQ$28,'interactive chart '!$A79,FALSE)</f>
        <v>14.5</v>
      </c>
      <c r="F79" s="47">
        <f t="shared" si="0"/>
        <v>1</v>
      </c>
      <c r="G79" s="7">
        <v>2008</v>
      </c>
      <c r="H79" s="3">
        <f>IF(HLOOKUP($H$63,'data for chart'!$B$32:$O$58,'interactive chart '!$A79,FALSE)=0,"NA",HLOOKUP($H$63,'data for chart'!$B$32:$O$58,'interactive chart '!$A79,FALSE))</f>
        <v>20.8</v>
      </c>
      <c r="I79" s="2">
        <f>IF(HLOOKUP($H$63,'data for chart'!$P$32:$AC$58,'interactive chart '!$A79,FALSE)=0,"",HLOOKUP($H$63,'data for chart'!$P$32:$AC$58,'interactive chart '!$A79,FALSE))</f>
        <v>19</v>
      </c>
      <c r="J79" s="4">
        <f>IF(HLOOKUP($H$63,'data for chart'!$AD$32:$AQ$58,'interactive chart '!$A79,FALSE)=0,"",HLOOKUP($H$63,'data for chart'!$AD$32:$AQ$58,'interactive chart '!$A79,FALSE))</f>
        <v>22.6</v>
      </c>
      <c r="K79" s="47">
        <f t="shared" si="1"/>
        <v>1.8000000000000007</v>
      </c>
      <c r="L79" s="7">
        <v>2008</v>
      </c>
      <c r="M79" s="3">
        <f>IF(HLOOKUP($M$63,'data for chart'!$B$62:$O$88,'interactive chart '!$A79,FALSE)=0,"NA",HLOOKUP($H$63,'data for chart'!$B$62:$O$88,'interactive chart '!$A79,FALSE))</f>
        <v>6.5</v>
      </c>
      <c r="N79" s="2">
        <f>IF(HLOOKUP($M$63,'data for chart'!$P$62:$AC$88,'interactive chart '!$A79,FALSE)=0,"",HLOOKUP($M$63,'data for chart'!$P$62:$AC$88,'interactive chart '!$A79,FALSE))</f>
        <v>5.5</v>
      </c>
      <c r="O79" s="4">
        <f>HLOOKUP($H$63,'data for chart'!$AD$62:$AQ$88,'interactive chart '!$A79,FALSE)</f>
        <v>7.5</v>
      </c>
      <c r="P79" s="58">
        <f t="shared" si="2"/>
        <v>1</v>
      </c>
      <c r="Q79" s="93"/>
    </row>
    <row r="80" spans="1:17" x14ac:dyDescent="0.2">
      <c r="A80" s="46">
        <v>18</v>
      </c>
      <c r="B80" s="7">
        <v>2009</v>
      </c>
      <c r="C80" s="3">
        <f>IF(HLOOKUP($C$63,'data for chart'!$B$2:$O$28,'interactive chart '!$A80,FALSE)=0,"NA",HLOOKUP($C$63,'data for chart'!$B$2:$O$28,'interactive chart '!$A80,FALSE))</f>
        <v>14.5</v>
      </c>
      <c r="D80" s="2">
        <f>HLOOKUP($C$63,'data for chart'!$P$2:$AC$28,'interactive chart '!$A80,FALSE)</f>
        <v>13.5</v>
      </c>
      <c r="E80" s="4">
        <f>HLOOKUP($C$63,'data for chart'!$AD$2:$AQ$28,'interactive chart '!$A80,FALSE)</f>
        <v>15.6</v>
      </c>
      <c r="F80" s="47">
        <f t="shared" si="0"/>
        <v>1</v>
      </c>
      <c r="G80" s="7">
        <v>2009</v>
      </c>
      <c r="H80" s="3">
        <f>IF(HLOOKUP($H$63,'data for chart'!$B$32:$O$58,'interactive chart '!$A80,FALSE)=0,"NA",HLOOKUP($H$63,'data for chart'!$B$32:$O$58,'interactive chart '!$A80,FALSE))</f>
        <v>21.7</v>
      </c>
      <c r="I80" s="2">
        <f>IF(HLOOKUP($H$63,'data for chart'!$P$32:$AC$58,'interactive chart '!$A80,FALSE)=0,"",HLOOKUP($H$63,'data for chart'!$P$32:$AC$58,'interactive chart '!$A80,FALSE))</f>
        <v>19.899999999999999</v>
      </c>
      <c r="J80" s="4">
        <f>IF(HLOOKUP($H$63,'data for chart'!$AD$32:$AQ$58,'interactive chart '!$A80,FALSE)=0,"",HLOOKUP($H$63,'data for chart'!$AD$32:$AQ$58,'interactive chart '!$A80,FALSE))</f>
        <v>23.5</v>
      </c>
      <c r="K80" s="47">
        <f t="shared" si="1"/>
        <v>1.8000000000000007</v>
      </c>
      <c r="L80" s="7">
        <v>2009</v>
      </c>
      <c r="M80" s="3">
        <f>IF(HLOOKUP($M$63,'data for chart'!$B$62:$O$88,'interactive chart '!$A80,FALSE)=0,"NA",HLOOKUP($H$63,'data for chart'!$B$62:$O$88,'interactive chart '!$A80,FALSE))</f>
        <v>7.7</v>
      </c>
      <c r="N80" s="2">
        <f>IF(HLOOKUP($M$63,'data for chart'!$P$62:$AC$88,'interactive chart '!$A80,FALSE)=0,"",HLOOKUP($M$63,'data for chart'!$P$62:$AC$88,'interactive chart '!$A80,FALSE))</f>
        <v>6.6</v>
      </c>
      <c r="O80" s="4">
        <f>HLOOKUP($H$63,'data for chart'!$AD$62:$AQ$88,'interactive chart '!$A80,FALSE)</f>
        <v>8.8000000000000007</v>
      </c>
      <c r="P80" s="58">
        <f t="shared" si="2"/>
        <v>1.1000000000000005</v>
      </c>
    </row>
    <row r="81" spans="1:16" x14ac:dyDescent="0.2">
      <c r="A81" s="46">
        <v>19</v>
      </c>
      <c r="B81" s="7">
        <v>2010</v>
      </c>
      <c r="C81" s="3">
        <f>IF(HLOOKUP($C$63,'data for chart'!$B$2:$O$28,'interactive chart '!$A81,FALSE)=0,"NA",HLOOKUP($C$63,'data for chart'!$B$2:$O$28,'interactive chart '!$A81,FALSE))</f>
        <v>13.4</v>
      </c>
      <c r="D81" s="2">
        <f>HLOOKUP($C$63,'data for chart'!$P$2:$AC$28,'interactive chart '!$A81,FALSE)</f>
        <v>12.4</v>
      </c>
      <c r="E81" s="4">
        <f>HLOOKUP($C$63,'data for chart'!$AD$2:$AQ$28,'interactive chart '!$A81,FALSE)</f>
        <v>14.4</v>
      </c>
      <c r="F81" s="47">
        <f t="shared" si="0"/>
        <v>1</v>
      </c>
      <c r="G81" s="7">
        <v>2010</v>
      </c>
      <c r="H81" s="3">
        <f>IF(HLOOKUP($H$63,'data for chart'!$B$32:$O$58,'interactive chart '!$A81,FALSE)=0,"NA",HLOOKUP($H$63,'data for chart'!$B$32:$O$58,'interactive chart '!$A81,FALSE))</f>
        <v>19.600000000000001</v>
      </c>
      <c r="I81" s="2">
        <f>IF(HLOOKUP($H$63,'data for chart'!$P$32:$AC$58,'interactive chart '!$A81,FALSE)=0,"",HLOOKUP($H$63,'data for chart'!$P$32:$AC$58,'interactive chart '!$A81,FALSE))</f>
        <v>17.899999999999999</v>
      </c>
      <c r="J81" s="4">
        <f>IF(HLOOKUP($H$63,'data for chart'!$AD$32:$AQ$58,'interactive chart '!$A81,FALSE)=0,"",HLOOKUP($H$63,'data for chart'!$AD$32:$AQ$58,'interactive chart '!$A81,FALSE))</f>
        <v>21.3</v>
      </c>
      <c r="K81" s="47">
        <f t="shared" si="1"/>
        <v>1.7000000000000028</v>
      </c>
      <c r="L81" s="7">
        <v>2010</v>
      </c>
      <c r="M81" s="3">
        <f>IF(HLOOKUP($M$63,'data for chart'!$B$62:$O$88,'interactive chart '!$A81,FALSE)=0,"NA",HLOOKUP($H$63,'data for chart'!$B$62:$O$88,'interactive chart '!$A81,FALSE))</f>
        <v>7.6</v>
      </c>
      <c r="N81" s="2">
        <f>IF(HLOOKUP($M$63,'data for chart'!$P$62:$AC$88,'interactive chart '!$A81,FALSE)=0,"",HLOOKUP($M$63,'data for chart'!$P$62:$AC$88,'interactive chart '!$A81,FALSE))</f>
        <v>6.6</v>
      </c>
      <c r="O81" s="4">
        <f>HLOOKUP($H$63,'data for chart'!$AD$62:$AQ$88,'interactive chart '!$A81,FALSE)</f>
        <v>8.6999999999999993</v>
      </c>
      <c r="P81" s="58">
        <f t="shared" si="2"/>
        <v>1</v>
      </c>
    </row>
    <row r="82" spans="1:16" x14ac:dyDescent="0.2">
      <c r="A82" s="46">
        <v>20</v>
      </c>
      <c r="B82" s="7">
        <v>2011</v>
      </c>
      <c r="C82" s="3">
        <f>IF(HLOOKUP($C$63,'data for chart'!$B$2:$O$28,'interactive chart '!$A82,FALSE)=0,"NA",HLOOKUP($C$63,'data for chart'!$B$2:$O$28,'interactive chart '!$A82,FALSE))</f>
        <v>11.9</v>
      </c>
      <c r="D82" s="2">
        <f>HLOOKUP($C$63,'data for chart'!$P$2:$AC$28,'interactive chart '!$A82,FALSE)</f>
        <v>11</v>
      </c>
      <c r="E82" s="4">
        <f>HLOOKUP($C$63,'data for chart'!$AD$2:$AQ$28,'interactive chart '!$A82,FALSE)</f>
        <v>12.9</v>
      </c>
      <c r="F82" s="47">
        <f t="shared" si="0"/>
        <v>0.90000000000000036</v>
      </c>
      <c r="G82" s="7">
        <v>2011</v>
      </c>
      <c r="H82" s="3">
        <f>IF(HLOOKUP($H$63,'data for chart'!$B$32:$O$58,'interactive chart '!$A82,FALSE)=0,"NA",HLOOKUP($H$63,'data for chart'!$B$32:$O$58,'interactive chart '!$A82,FALSE))</f>
        <v>17.2</v>
      </c>
      <c r="I82" s="2">
        <f>IF(HLOOKUP($H$63,'data for chart'!$P$32:$AC$58,'interactive chart '!$A82,FALSE)=0,"",HLOOKUP($H$63,'data for chart'!$P$32:$AC$58,'interactive chart '!$A82,FALSE))</f>
        <v>15.6</v>
      </c>
      <c r="J82" s="4">
        <f>IF(HLOOKUP($H$63,'data for chart'!$AD$32:$AQ$58,'interactive chart '!$A82,FALSE)=0,"",HLOOKUP($H$63,'data for chart'!$AD$32:$AQ$58,'interactive chart '!$A82,FALSE))</f>
        <v>18.8</v>
      </c>
      <c r="K82" s="47">
        <f t="shared" si="1"/>
        <v>1.5999999999999996</v>
      </c>
      <c r="L82" s="7">
        <v>2011</v>
      </c>
      <c r="M82" s="3">
        <f>IF(HLOOKUP($M$63,'data for chart'!$B$62:$O$88,'interactive chart '!$A82,FALSE)=0,"NA",HLOOKUP($H$63,'data for chart'!$B$62:$O$88,'interactive chart '!$A82,FALSE))</f>
        <v>7</v>
      </c>
      <c r="N82" s="2">
        <f>IF(HLOOKUP($M$63,'data for chart'!$P$62:$AC$88,'interactive chart '!$A82,FALSE)=0,"",HLOOKUP($M$63,'data for chart'!$P$62:$AC$88,'interactive chart '!$A82,FALSE))</f>
        <v>6</v>
      </c>
      <c r="O82" s="4">
        <f>HLOOKUP($H$63,'data for chart'!$AD$62:$AQ$88,'interactive chart '!$A82,FALSE)</f>
        <v>8</v>
      </c>
      <c r="P82" s="58">
        <f t="shared" si="2"/>
        <v>1</v>
      </c>
    </row>
    <row r="83" spans="1:16" x14ac:dyDescent="0.2">
      <c r="A83" s="46">
        <v>21</v>
      </c>
      <c r="B83" s="7">
        <v>2012</v>
      </c>
      <c r="C83" s="3">
        <f>IF(HLOOKUP($C$63,'data for chart'!$B$2:$O$28,'interactive chart '!$A83,FALSE)=0,"NA",HLOOKUP($C$63,'data for chart'!$B$2:$O$28,'interactive chart '!$A83,FALSE))</f>
        <v>11.8</v>
      </c>
      <c r="D83" s="2">
        <f>HLOOKUP($C$63,'data for chart'!$P$2:$AC$28,'interactive chart '!$A83,FALSE)</f>
        <v>10.9</v>
      </c>
      <c r="E83" s="4">
        <f>HLOOKUP($C$63,'data for chart'!$AD$2:$AQ$28,'interactive chart '!$A83,FALSE)</f>
        <v>12.8</v>
      </c>
      <c r="F83" s="47">
        <f t="shared" si="0"/>
        <v>0.90000000000000036</v>
      </c>
      <c r="G83" s="7">
        <v>2012</v>
      </c>
      <c r="H83" s="3">
        <f>IF(HLOOKUP($H$63,'data for chart'!$B$32:$O$58,'interactive chart '!$A83,FALSE)=0,"NA",HLOOKUP($H$63,'data for chart'!$B$32:$O$58,'interactive chart '!$A83,FALSE))</f>
        <v>18</v>
      </c>
      <c r="I83" s="2">
        <f>IF(HLOOKUP($H$63,'data for chart'!$P$32:$AC$58,'interactive chart '!$A83,FALSE)=0,"",HLOOKUP($H$63,'data for chart'!$P$32:$AC$58,'interactive chart '!$A83,FALSE))</f>
        <v>16.399999999999999</v>
      </c>
      <c r="J83" s="4">
        <f>IF(HLOOKUP($H$63,'data for chart'!$AD$32:$AQ$58,'interactive chart '!$A83,FALSE)=0,"",HLOOKUP($H$63,'data for chart'!$AD$32:$AQ$58,'interactive chart '!$A83,FALSE))</f>
        <v>19.600000000000001</v>
      </c>
      <c r="K83" s="47">
        <f t="shared" si="1"/>
        <v>1.6000000000000014</v>
      </c>
      <c r="L83" s="7">
        <v>2012</v>
      </c>
      <c r="M83" s="3">
        <f>IF(HLOOKUP($M$63,'data for chart'!$B$62:$O$88,'interactive chart '!$A83,FALSE)=0,"NA",HLOOKUP($H$63,'data for chart'!$B$62:$O$88,'interactive chart '!$A83,FALSE))</f>
        <v>6</v>
      </c>
      <c r="N83" s="2">
        <f>IF(HLOOKUP($M$63,'data for chart'!$P$62:$AC$88,'interactive chart '!$A83,FALSE)=0,"",HLOOKUP($M$63,'data for chart'!$P$62:$AC$88,'interactive chart '!$A83,FALSE))</f>
        <v>5</v>
      </c>
      <c r="O83" s="4">
        <f>HLOOKUP($H$63,'data for chart'!$AD$62:$AQ$88,'interactive chart '!$A83,FALSE)</f>
        <v>6.9</v>
      </c>
      <c r="P83" s="58">
        <f t="shared" si="2"/>
        <v>1</v>
      </c>
    </row>
    <row r="84" spans="1:16" x14ac:dyDescent="0.2">
      <c r="A84" s="46">
        <v>22</v>
      </c>
      <c r="B84" s="7">
        <v>2013</v>
      </c>
      <c r="C84" s="3">
        <f>IF(HLOOKUP($C$63,'data for chart'!$B$2:$O$28,'interactive chart '!$A84,FALSE)=0,"NA",HLOOKUP($C$63,'data for chart'!$B$2:$O$28,'interactive chart '!$A84,FALSE))</f>
        <v>12.5</v>
      </c>
      <c r="D84" s="2">
        <f>HLOOKUP($C$63,'data for chart'!$P$2:$AC$28,'interactive chart '!$A84,FALSE)</f>
        <v>11.6</v>
      </c>
      <c r="E84" s="4">
        <f>HLOOKUP($C$63,'data for chart'!$AD$2:$AQ$28,'interactive chart '!$A84,FALSE)</f>
        <v>13.5</v>
      </c>
      <c r="F84" s="47">
        <f t="shared" si="0"/>
        <v>0.90000000000000036</v>
      </c>
      <c r="G84" s="7">
        <v>2013</v>
      </c>
      <c r="H84" s="3">
        <f>IF(HLOOKUP($H$63,'data for chart'!$B$32:$O$58,'interactive chart '!$A84,FALSE)=0,"NA",HLOOKUP($H$63,'data for chart'!$B$32:$O$58,'interactive chart '!$A84,FALSE))</f>
        <v>17.8</v>
      </c>
      <c r="I84" s="2">
        <f>IF(HLOOKUP($H$63,'data for chart'!$P$32:$AC$58,'interactive chart '!$A84,FALSE)=0,"",HLOOKUP($H$63,'data for chart'!$P$32:$AC$58,'interactive chart '!$A84,FALSE))</f>
        <v>16.2</v>
      </c>
      <c r="J84" s="4">
        <f>IF(HLOOKUP($H$63,'data for chart'!$AD$32:$AQ$58,'interactive chart '!$A84,FALSE)=0,"",HLOOKUP($H$63,'data for chart'!$AD$32:$AQ$58,'interactive chart '!$A84,FALSE))</f>
        <v>19.399999999999999</v>
      </c>
      <c r="K84" s="47">
        <f t="shared" si="1"/>
        <v>1.6000000000000014</v>
      </c>
      <c r="L84" s="7">
        <v>2013</v>
      </c>
      <c r="M84" s="3">
        <f>IF(HLOOKUP($M$63,'data for chart'!$B$62:$O$88,'interactive chart '!$A84,FALSE)=0,"NA",HLOOKUP($H$63,'data for chart'!$B$62:$O$88,'interactive chart '!$A84,FALSE))</f>
        <v>7.5</v>
      </c>
      <c r="N84" s="2">
        <f>IF(HLOOKUP($M$63,'data for chart'!$P$62:$AC$88,'interactive chart '!$A84,FALSE)=0,"",HLOOKUP($M$63,'data for chart'!$P$62:$AC$88,'interactive chart '!$A84,FALSE))</f>
        <v>6.4</v>
      </c>
      <c r="O84" s="4">
        <f>HLOOKUP($H$63,'data for chart'!$AD$62:$AQ$88,'interactive chart '!$A84,FALSE)</f>
        <v>8.5</v>
      </c>
      <c r="P84" s="58">
        <f t="shared" si="2"/>
        <v>1.0999999999999996</v>
      </c>
    </row>
    <row r="85" spans="1:16" x14ac:dyDescent="0.2">
      <c r="A85" s="46">
        <v>23</v>
      </c>
      <c r="B85" s="7">
        <v>2014</v>
      </c>
      <c r="C85" s="3">
        <f>IF(HLOOKUP($C$63,'data for chart'!$B$2:$O$28,'interactive chart '!$A85,FALSE)=0,"NA",HLOOKUP($C$63,'data for chart'!$B$2:$O$28,'interactive chart '!$A85,FALSE))</f>
        <v>11.9</v>
      </c>
      <c r="D85" s="2">
        <f>HLOOKUP($C$63,'data for chart'!$P$2:$AC$28,'interactive chart '!$A85,FALSE)</f>
        <v>10.9</v>
      </c>
      <c r="E85" s="4">
        <f>HLOOKUP($C$63,'data for chart'!$AD$2:$AQ$28,'interactive chart '!$A85,FALSE)</f>
        <v>12.8</v>
      </c>
      <c r="F85" s="47">
        <f t="shared" si="0"/>
        <v>1</v>
      </c>
      <c r="G85" s="7">
        <v>2014</v>
      </c>
      <c r="H85" s="3">
        <f>IF(HLOOKUP($H$63,'data for chart'!$B$32:$O$58,'interactive chart '!$A85,FALSE)=0,"NA",HLOOKUP($H$63,'data for chart'!$B$32:$O$58,'interactive chart '!$A85,FALSE))</f>
        <v>17.5</v>
      </c>
      <c r="I85" s="2">
        <f>IF(HLOOKUP($H$63,'data for chart'!$P$32:$AC$58,'interactive chart '!$A85,FALSE)=0,"",HLOOKUP($H$63,'data for chart'!$P$32:$AC$58,'interactive chart '!$A85,FALSE))</f>
        <v>15.9</v>
      </c>
      <c r="J85" s="4">
        <f>IF(HLOOKUP($H$63,'data for chart'!$AD$32:$AQ$58,'interactive chart '!$A85,FALSE)=0,"",HLOOKUP($H$63,'data for chart'!$AD$32:$AQ$58,'interactive chart '!$A85,FALSE))</f>
        <v>19.100000000000001</v>
      </c>
      <c r="K85" s="47">
        <f t="shared" si="1"/>
        <v>1.5999999999999996</v>
      </c>
      <c r="L85" s="7">
        <v>2014</v>
      </c>
      <c r="M85" s="3">
        <f>IF(HLOOKUP($M$63,'data for chart'!$B$62:$O$88,'interactive chart '!$A85,FALSE)=0,"NA",HLOOKUP($H$63,'data for chart'!$B$62:$O$88,'interactive chart '!$A85,FALSE))</f>
        <v>6.5</v>
      </c>
      <c r="N85" s="2">
        <f>IF(HLOOKUP($M$63,'data for chart'!$P$62:$AC$88,'interactive chart '!$A85,FALSE)=0,"",HLOOKUP($M$63,'data for chart'!$P$62:$AC$88,'interactive chart '!$A85,FALSE))</f>
        <v>5.6</v>
      </c>
      <c r="O85" s="4">
        <f>HLOOKUP($H$63,'data for chart'!$AD$62:$AQ$88,'interactive chart '!$A85,FALSE)</f>
        <v>7.5</v>
      </c>
      <c r="P85" s="58">
        <f t="shared" si="2"/>
        <v>0.90000000000000036</v>
      </c>
    </row>
    <row r="86" spans="1:16" x14ac:dyDescent="0.2">
      <c r="A86" s="46">
        <v>24</v>
      </c>
      <c r="B86" s="7">
        <v>2015</v>
      </c>
      <c r="C86" s="3">
        <f>IF(HLOOKUP($C$63,'data for chart'!$B$2:$O$28,'interactive chart '!$A86,FALSE)=0,"NA",HLOOKUP($C$63,'data for chart'!$B$2:$O$28,'interactive chart '!$A86,FALSE))</f>
        <v>12.7</v>
      </c>
      <c r="D86" s="2">
        <f>HLOOKUP($C$63,'data for chart'!$P$2:$AC$28,'interactive chart '!$A86,FALSE)</f>
        <v>11.7</v>
      </c>
      <c r="E86" s="4">
        <f>HLOOKUP($C$63,'data for chart'!$AD$2:$AQ$28,'interactive chart '!$A86,FALSE)</f>
        <v>13.6</v>
      </c>
      <c r="F86" s="47">
        <f t="shared" si="0"/>
        <v>1</v>
      </c>
      <c r="G86" s="7">
        <v>2015</v>
      </c>
      <c r="H86" s="3">
        <f>IF(HLOOKUP($H$63,'data for chart'!$B$32:$O$58,'interactive chart '!$A86,FALSE)=0,"NA",HLOOKUP($H$63,'data for chart'!$B$32:$O$58,'interactive chart '!$A86,FALSE))</f>
        <v>18.3</v>
      </c>
      <c r="I86" s="2">
        <f>IF(HLOOKUP($H$63,'data for chart'!$P$32:$AC$58,'interactive chart '!$A86,FALSE)=0,"",HLOOKUP($H$63,'data for chart'!$P$32:$AC$58,'interactive chart '!$A86,FALSE))</f>
        <v>16.600000000000001</v>
      </c>
      <c r="J86" s="4">
        <f>IF(HLOOKUP($H$63,'data for chart'!$AD$32:$AQ$58,'interactive chart '!$A86,FALSE)=0,"",HLOOKUP($H$63,'data for chart'!$AD$32:$AQ$58,'interactive chart '!$A86,FALSE))</f>
        <v>19.899999999999999</v>
      </c>
      <c r="K86" s="47">
        <f t="shared" si="1"/>
        <v>1.6999999999999993</v>
      </c>
      <c r="L86" s="7">
        <v>2015</v>
      </c>
      <c r="M86" s="3">
        <f>IF(HLOOKUP($M$63,'data for chart'!$B$62:$O$88,'interactive chart '!$A86,FALSE)=0,"NA",HLOOKUP($H$63,'data for chart'!$B$62:$O$88,'interactive chart '!$A86,FALSE))</f>
        <v>7.4</v>
      </c>
      <c r="N86" s="2">
        <f>IF(HLOOKUP($M$63,'data for chart'!$P$62:$AC$88,'interactive chart '!$A86,FALSE)=0,"",HLOOKUP($M$63,'data for chart'!$P$62:$AC$88,'interactive chart '!$A86,FALSE))</f>
        <v>6.4</v>
      </c>
      <c r="O86" s="4">
        <f>HLOOKUP($H$63,'data for chart'!$AD$62:$AQ$88,'interactive chart '!$A86,FALSE)</f>
        <v>8.4</v>
      </c>
      <c r="P86" s="58">
        <f t="shared" si="2"/>
        <v>1</v>
      </c>
    </row>
    <row r="87" spans="1:16" x14ac:dyDescent="0.2">
      <c r="A87" s="46">
        <v>25</v>
      </c>
      <c r="B87" s="7">
        <v>2016</v>
      </c>
      <c r="C87" s="3">
        <f>IF(HLOOKUP($C$63,'data for chart'!$B$2:$O$28,'interactive chart '!$A87,FALSE)=0,"NA",HLOOKUP($C$63,'data for chart'!$B$2:$O$28,'interactive chart '!$A87,FALSE))</f>
        <v>13.9</v>
      </c>
      <c r="D87" s="2">
        <f>HLOOKUP($C$63,'data for chart'!$P$2:$AC$28,'interactive chart '!$A87,FALSE)</f>
        <v>12.9</v>
      </c>
      <c r="E87" s="4">
        <f>HLOOKUP($C$63,'data for chart'!$AD$2:$AQ$28,'interactive chart '!$A87,FALSE)</f>
        <v>14.9</v>
      </c>
      <c r="F87" s="47">
        <f t="shared" si="0"/>
        <v>1</v>
      </c>
      <c r="G87" s="7">
        <v>2016</v>
      </c>
      <c r="H87" s="3">
        <f>IF(HLOOKUP($H$63,'data for chart'!$B$32:$O$58,'interactive chart '!$A87,FALSE)=0,"NA",HLOOKUP($H$63,'data for chart'!$B$32:$O$58,'interactive chart '!$A87,FALSE))</f>
        <v>19.7</v>
      </c>
      <c r="I87" s="2">
        <f>IF(HLOOKUP($H$63,'data for chart'!$P$32:$AC$58,'interactive chart '!$A87,FALSE)=0,"",HLOOKUP($H$63,'data for chart'!$P$32:$AC$58,'interactive chart '!$A87,FALSE))</f>
        <v>18</v>
      </c>
      <c r="J87" s="4">
        <f>IF(HLOOKUP($H$63,'data for chart'!$AD$32:$AQ$58,'interactive chart '!$A87,FALSE)=0,"",HLOOKUP($H$63,'data for chart'!$AD$32:$AQ$58,'interactive chart '!$A87,FALSE))</f>
        <v>21.5</v>
      </c>
      <c r="K87" s="47">
        <f t="shared" si="1"/>
        <v>1.6999999999999993</v>
      </c>
      <c r="L87" s="7">
        <v>2016</v>
      </c>
      <c r="M87" s="3">
        <f>IF(HLOOKUP($M$63,'data for chart'!$B$62:$O$88,'interactive chart '!$A87,FALSE)=0,"NA",HLOOKUP($H$63,'data for chart'!$B$62:$O$88,'interactive chart '!$A87,FALSE))</f>
        <v>8.4</v>
      </c>
      <c r="N87" s="2">
        <f>IF(HLOOKUP($M$63,'data for chart'!$P$62:$AC$88,'interactive chart '!$A87,FALSE)=0,"",HLOOKUP($M$63,'data for chart'!$P$62:$AC$88,'interactive chart '!$A87,FALSE))</f>
        <v>7.3</v>
      </c>
      <c r="O87" s="4">
        <f>HLOOKUP($H$63,'data for chart'!$AD$62:$AQ$88,'interactive chart '!$A87,FALSE)</f>
        <v>9.5</v>
      </c>
      <c r="P87" s="58">
        <f t="shared" si="2"/>
        <v>1.1000000000000005</v>
      </c>
    </row>
    <row r="88" spans="1:16" x14ac:dyDescent="0.2">
      <c r="A88" s="46">
        <v>26</v>
      </c>
      <c r="B88" s="7">
        <v>2017</v>
      </c>
      <c r="C88" s="3">
        <f>IF(HLOOKUP($C$63,'data for chart'!$B$2:$O$28,'interactive chart '!$A88,FALSE)=0,"NA",HLOOKUP($C$63,'data for chart'!$B$2:$O$28,'interactive chart '!$A88,FALSE))</f>
        <v>12.7</v>
      </c>
      <c r="D88" s="2">
        <f>HLOOKUP($C$63,'data for chart'!$P$2:$AC$28,'interactive chart '!$A88,FALSE)</f>
        <v>11.8</v>
      </c>
      <c r="E88" s="4">
        <f>HLOOKUP($C$63,'data for chart'!$AD$2:$AQ$28,'interactive chart '!$A88,FALSE)</f>
        <v>13.7</v>
      </c>
      <c r="F88" s="47">
        <f t="shared" si="0"/>
        <v>0.89999999999999858</v>
      </c>
      <c r="G88" s="7">
        <v>2017</v>
      </c>
      <c r="H88" s="3">
        <f>IF(HLOOKUP($H$63,'data for chart'!$B$32:$O$58,'interactive chart '!$A88,FALSE)=0,"NA",HLOOKUP($H$63,'data for chart'!$B$32:$O$58,'interactive chart '!$A88,FALSE))</f>
        <v>18.100000000000001</v>
      </c>
      <c r="I88" s="2">
        <f>IF(HLOOKUP($H$63,'data for chart'!$P$32:$AC$58,'interactive chart '!$A88,FALSE)=0,"",HLOOKUP($H$63,'data for chart'!$P$32:$AC$58,'interactive chart '!$A88,FALSE))</f>
        <v>16.399999999999999</v>
      </c>
      <c r="J88" s="4">
        <f>IF(HLOOKUP($H$63,'data for chart'!$AD$32:$AQ$58,'interactive chart '!$A88,FALSE)=0,"",HLOOKUP($H$63,'data for chart'!$AD$32:$AQ$58,'interactive chart '!$A88,FALSE))</f>
        <v>19.7</v>
      </c>
      <c r="K88" s="47">
        <f t="shared" si="1"/>
        <v>1.7000000000000028</v>
      </c>
      <c r="L88" s="7">
        <v>2017</v>
      </c>
      <c r="M88" s="3">
        <f>IF(HLOOKUP($M$63,'data for chart'!$B$62:$O$88,'interactive chart '!$A88,FALSE)=0,"NA",HLOOKUP($H$63,'data for chart'!$B$62:$O$88,'interactive chart '!$A88,FALSE))</f>
        <v>7.7</v>
      </c>
      <c r="N88" s="2">
        <f>IF(HLOOKUP($M$63,'data for chart'!$P$62:$AC$88,'interactive chart '!$A88,FALSE)=0,"",HLOOKUP($M$63,'data for chart'!$P$62:$AC$88,'interactive chart '!$A88,FALSE))</f>
        <v>6.6</v>
      </c>
      <c r="O88" s="4">
        <f>HLOOKUP($H$63,'data for chart'!$AD$62:$AQ$88,'interactive chart '!$A88,FALSE)</f>
        <v>8.6999999999999993</v>
      </c>
      <c r="P88" s="58">
        <f t="shared" si="2"/>
        <v>1.1000000000000005</v>
      </c>
    </row>
    <row r="89" spans="1:16" x14ac:dyDescent="0.2">
      <c r="A89" s="46">
        <v>27</v>
      </c>
      <c r="B89" s="7">
        <v>2018</v>
      </c>
      <c r="C89" s="3">
        <f>IF(HLOOKUP($C$63,'data for chart'!$B$2:$O$28,'interactive chart '!$A89,FALSE)=0,"NA",HLOOKUP($C$63,'data for chart'!$B$2:$O$28,'interactive chart '!$A89,FALSE))</f>
        <v>12</v>
      </c>
      <c r="D89" s="2">
        <f>HLOOKUP($C$63,'data for chart'!$P$2:$AC$28,'interactive chart '!$A89,FALSE)</f>
        <v>11</v>
      </c>
      <c r="E89" s="4">
        <f>HLOOKUP($C$63,'data for chart'!$AD$2:$AQ$28,'interactive chart '!$A89,FALSE)</f>
        <v>12.9</v>
      </c>
      <c r="F89" s="47">
        <f t="shared" si="0"/>
        <v>1</v>
      </c>
      <c r="G89" s="7">
        <v>2018</v>
      </c>
      <c r="H89" s="3">
        <f>IF(HLOOKUP($H$63,'data for chart'!$B$32:$O$58,'interactive chart '!$A89,FALSE)=0,"NA",HLOOKUP($H$63,'data for chart'!$B$32:$O$58,'interactive chart '!$A89,FALSE))</f>
        <v>16.5</v>
      </c>
      <c r="I89" s="2">
        <f>IF(HLOOKUP($H$63,'data for chart'!$P$32:$AC$58,'interactive chart '!$A89,FALSE)=0,"",HLOOKUP($H$63,'data for chart'!$P$32:$AC$58,'interactive chart '!$A89,FALSE))</f>
        <v>14.9</v>
      </c>
      <c r="J89" s="4">
        <f>IF(HLOOKUP($H$63,'data for chart'!$AD$32:$AQ$58,'interactive chart '!$A89,FALSE)=0,"",HLOOKUP($H$63,'data for chart'!$AD$32:$AQ$58,'interactive chart '!$A89,FALSE))</f>
        <v>18</v>
      </c>
      <c r="K89" s="47">
        <f t="shared" si="1"/>
        <v>1.5999999999999996</v>
      </c>
      <c r="L89" s="7">
        <v>2018</v>
      </c>
      <c r="M89" s="3">
        <f>IF(HLOOKUP($M$63,'data for chart'!$B$62:$O$88,'interactive chart '!$A89,FALSE)=0,"NA",HLOOKUP($H$63,'data for chart'!$B$62:$O$88,'interactive chart '!$A89,FALSE))</f>
        <v>7.6</v>
      </c>
      <c r="N89" s="2">
        <f>IF(HLOOKUP($M$63,'data for chart'!$P$62:$AC$88,'interactive chart '!$A89,FALSE)=0,"",HLOOKUP($M$63,'data for chart'!$P$62:$AC$88,'interactive chart '!$A89,FALSE))</f>
        <v>6.6</v>
      </c>
      <c r="O89" s="4">
        <f>HLOOKUP($H$63,'data for chart'!$AD$62:$AQ$88,'interactive chart '!$A89,FALSE)</f>
        <v>8.6999999999999993</v>
      </c>
      <c r="P89" s="58">
        <f t="shared" si="2"/>
        <v>1</v>
      </c>
    </row>
    <row r="90" spans="1:16" x14ac:dyDescent="0.2">
      <c r="A90" s="46"/>
      <c r="B90" s="67"/>
      <c r="C90" s="68"/>
      <c r="D90" s="69"/>
      <c r="E90" s="70"/>
      <c r="F90" s="46"/>
      <c r="G90" s="67"/>
      <c r="H90" s="68"/>
      <c r="I90" s="71"/>
      <c r="J90" s="72"/>
      <c r="K90" s="46"/>
      <c r="L90" s="67"/>
      <c r="M90" s="68"/>
      <c r="N90" s="71"/>
      <c r="O90" s="72"/>
      <c r="P90" s="57"/>
    </row>
    <row r="93" spans="1:16" x14ac:dyDescent="0.2">
      <c r="B93" s="64" t="s">
        <v>73</v>
      </c>
    </row>
  </sheetData>
  <mergeCells count="10">
    <mergeCell ref="Q76:Q77"/>
    <mergeCell ref="Q78:Q79"/>
    <mergeCell ref="C2:L2"/>
    <mergeCell ref="B62:E62"/>
    <mergeCell ref="G62:J62"/>
    <mergeCell ref="L62:O62"/>
    <mergeCell ref="C63:E63"/>
    <mergeCell ref="H63:J63"/>
    <mergeCell ref="M63:O63"/>
    <mergeCell ref="A2:B2"/>
  </mergeCells>
  <dataValidations count="1">
    <dataValidation type="list" allowBlank="1" showInputMessage="1" showErrorMessage="1" sqref="C2">
      <formula1>$N$3:$N$16</formula1>
    </dataValidation>
  </dataValidations>
  <pageMargins left="0.7" right="0.7" top="0.75" bottom="0.75" header="0.3" footer="0.3"/>
  <pageSetup paperSize="9"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A24331163</value>
    </field>
    <field name="Objective-Title">
      <value order="0">Age Standardised death rates -  table 2 - 1994-2018</value>
    </field>
    <field name="Objective-Description">
      <value order="0"/>
    </field>
    <field name="Objective-CreationStamp">
      <value order="0">2019-05-03T15:42:25Z</value>
    </field>
    <field name="Objective-IsApproved">
      <value order="0">false</value>
    </field>
    <field name="Objective-IsPublished">
      <value order="0">false</value>
    </field>
    <field name="Objective-DatePublished">
      <value order="0"/>
    </field>
    <field name="Objective-ModificationStamp">
      <value order="0">2019-06-18T11:35:17Z</value>
    </field>
    <field name="Objective-Owner">
      <value order="0">Kaye, Maria M (U441967)</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Being Drafted</value>
    </field>
    <field name="Objective-VersionId">
      <value order="0">vA35543970</value>
    </field>
    <field name="Objective-Version">
      <value order="0">0.22</value>
    </field>
    <field name="Objective-VersionNumber">
      <value order="0">22</value>
    </field>
    <field name="Objective-VersionComment">
      <value order="0"/>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2</vt:lpstr>
      <vt:lpstr>data for chart</vt:lpstr>
      <vt:lpstr>interactive chart </vt:lpstr>
      <vt:lpstr>'Table 2'!Print_Area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2019-06-17T09:57:41Z</cp:lastPrinted>
  <dcterms:created xsi:type="dcterms:W3CDTF">2019-04-09T10:00:10Z</dcterms:created>
  <dcterms:modified xsi:type="dcterms:W3CDTF">2019-06-24T09:40:41Z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A24331163</vt:lpwstr>
  </property>
  <property fmtid="{D5CDD505-2E9C-101B-9397-08002B2CF9AE}" pid="4" name="Objective-Title">
    <vt:lpwstr>Age Standardised death rates -  table 2 - 1994-2018</vt:lpwstr>
  </property>
  <property fmtid="{D5CDD505-2E9C-101B-9397-08002B2CF9AE}" pid="5" name="Objective-Description">
    <vt:lpwstr/>
  </property>
  <property fmtid="{D5CDD505-2E9C-101B-9397-08002B2CF9AE}" pid="6" name="Objective-CreationStamp">
    <vt:filetime>2019-05-03T15:42:37Z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2019-06-18T11:35:17Z</vt:filetime>
  </property>
  <property fmtid="{D5CDD505-2E9C-101B-9397-08002B2CF9AE}" pid="11" name="Objective-Owner">
    <vt:lpwstr>Kaye, Maria M (U441967)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Being Drafted</vt:lpwstr>
  </property>
  <property fmtid="{D5CDD505-2E9C-101B-9397-08002B2CF9AE}" pid="15" name="Objective-VersionId">
    <vt:lpwstr>vA35543970</vt:lpwstr>
  </property>
  <property fmtid="{D5CDD505-2E9C-101B-9397-08002B2CF9AE}" pid="16" name="Objective-Version">
    <vt:lpwstr>0.22</vt:lpwstr>
  </property>
  <property fmtid="{D5CDD505-2E9C-101B-9397-08002B2CF9AE}" pid="17" name="Objective-VersionNumber">
    <vt:r8>22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