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rrent work\Publications\1. To process\Deaths by Various Causes\age standardised death rates\"/>
    </mc:Choice>
  </mc:AlternateContent>
  <bookViews>
    <workbookView xWindow="0" yWindow="0" windowWidth="20490" windowHeight="6495"/>
  </bookViews>
  <sheets>
    <sheet name="Table 6" sheetId="3" r:id="rId1"/>
    <sheet name="data for chart" sheetId="4" state="hidden" r:id="rId2"/>
    <sheet name="Interactive chart" sheetId="5" r:id="rId3"/>
  </sheets>
  <definedNames>
    <definedName name="_xlnm.Print_Area" localSheetId="0">'Table 6'!$A$1:$BK$127</definedName>
  </definedNames>
  <calcPr calcId="162913" concurrentCalc="0"/>
</workbook>
</file>

<file path=xl/calcChain.xml><?xml version="1.0" encoding="utf-8"?>
<calcChain xmlns="http://schemas.openxmlformats.org/spreadsheetml/2006/main">
  <c r="H101" i="4" l="1"/>
  <c r="I101" i="4"/>
  <c r="C99" i="4"/>
  <c r="F118" i="4"/>
  <c r="D52" i="5"/>
  <c r="S99" i="4"/>
  <c r="H118" i="4"/>
  <c r="E52" i="5"/>
  <c r="G52" i="5"/>
  <c r="AI99" i="4"/>
  <c r="I118" i="4"/>
  <c r="F52" i="5"/>
  <c r="AI92" i="4"/>
  <c r="S92" i="4"/>
  <c r="D99" i="4"/>
  <c r="G118" i="4"/>
  <c r="D78" i="4"/>
  <c r="C92" i="4"/>
  <c r="C8" i="4"/>
  <c r="F105" i="4"/>
  <c r="D39" i="5"/>
  <c r="F117" i="4"/>
  <c r="D51" i="5"/>
  <c r="BG122" i="3"/>
  <c r="BC122" i="3"/>
  <c r="AY122" i="3"/>
  <c r="AU122" i="3"/>
  <c r="AQ122" i="3"/>
  <c r="AM122" i="3"/>
  <c r="AI122" i="3"/>
  <c r="AE122" i="3"/>
  <c r="AA122" i="3"/>
  <c r="W122" i="3"/>
  <c r="S122" i="3"/>
  <c r="O122" i="3"/>
  <c r="K122" i="3"/>
  <c r="G122" i="3"/>
  <c r="C122" i="3"/>
  <c r="BG121" i="3"/>
  <c r="BC121" i="3"/>
  <c r="AY121" i="3"/>
  <c r="AU121" i="3"/>
  <c r="AQ121" i="3"/>
  <c r="AM121" i="3"/>
  <c r="AI121" i="3"/>
  <c r="AE121" i="3"/>
  <c r="AA121" i="3"/>
  <c r="W121" i="3"/>
  <c r="S121" i="3"/>
  <c r="O121" i="3"/>
  <c r="K121" i="3"/>
  <c r="G121" i="3"/>
  <c r="C121" i="3"/>
  <c r="BG120" i="3"/>
  <c r="BC120" i="3"/>
  <c r="AY120" i="3"/>
  <c r="AU120" i="3"/>
  <c r="AQ120" i="3"/>
  <c r="AM120" i="3"/>
  <c r="AI120" i="3"/>
  <c r="AE120" i="3"/>
  <c r="AA120" i="3"/>
  <c r="W120" i="3"/>
  <c r="S120" i="3"/>
  <c r="O120" i="3"/>
  <c r="K120" i="3"/>
  <c r="G120" i="3"/>
  <c r="C120" i="3"/>
  <c r="BG98" i="3"/>
  <c r="BC98" i="3"/>
  <c r="AY98" i="3"/>
  <c r="AU98" i="3"/>
  <c r="AQ98" i="3"/>
  <c r="AM98" i="3"/>
  <c r="AI98" i="3"/>
  <c r="AE98" i="3"/>
  <c r="AA98" i="3"/>
  <c r="W98" i="3"/>
  <c r="S98" i="3"/>
  <c r="O98" i="3"/>
  <c r="K98" i="3"/>
  <c r="G98" i="3"/>
  <c r="C98" i="3"/>
  <c r="BG97" i="3"/>
  <c r="BC97" i="3"/>
  <c r="AY97" i="3"/>
  <c r="AU97" i="3"/>
  <c r="AQ97" i="3"/>
  <c r="AM97" i="3"/>
  <c r="AI97" i="3"/>
  <c r="AE97" i="3"/>
  <c r="AA97" i="3"/>
  <c r="W97" i="3"/>
  <c r="S97" i="3"/>
  <c r="O97" i="3"/>
  <c r="K97" i="3"/>
  <c r="G97" i="3"/>
  <c r="C97" i="3"/>
  <c r="BG96" i="3"/>
  <c r="BC96" i="3"/>
  <c r="AY96" i="3"/>
  <c r="AU96" i="3"/>
  <c r="AQ96" i="3"/>
  <c r="AM96" i="3"/>
  <c r="AI96" i="3"/>
  <c r="AE96" i="3"/>
  <c r="AA96" i="3"/>
  <c r="W96" i="3"/>
  <c r="S96" i="3"/>
  <c r="O96" i="3"/>
  <c r="K96" i="3"/>
  <c r="G96" i="3"/>
  <c r="C96" i="3"/>
  <c r="BG74" i="3"/>
  <c r="BC74" i="3"/>
  <c r="AY74" i="3"/>
  <c r="AU74" i="3"/>
  <c r="AQ74" i="3"/>
  <c r="AM74" i="3"/>
  <c r="AI74" i="3"/>
  <c r="AE74" i="3"/>
  <c r="AA74" i="3"/>
  <c r="W74" i="3"/>
  <c r="S74" i="3"/>
  <c r="O74" i="3"/>
  <c r="K74" i="3"/>
  <c r="G74" i="3"/>
  <c r="C74" i="3"/>
  <c r="BG73" i="3"/>
  <c r="BC73" i="3"/>
  <c r="AY73" i="3"/>
  <c r="AU73" i="3"/>
  <c r="AQ73" i="3"/>
  <c r="AM73" i="3"/>
  <c r="AI73" i="3"/>
  <c r="AE73" i="3"/>
  <c r="AA73" i="3"/>
  <c r="W73" i="3"/>
  <c r="S73" i="3"/>
  <c r="O73" i="3"/>
  <c r="K73" i="3"/>
  <c r="G73" i="3"/>
  <c r="C73" i="3"/>
  <c r="BG72" i="3"/>
  <c r="BC72" i="3"/>
  <c r="AY72" i="3"/>
  <c r="AU72" i="3"/>
  <c r="AQ72" i="3"/>
  <c r="AM72" i="3"/>
  <c r="AI72" i="3"/>
  <c r="AE72" i="3"/>
  <c r="AA72" i="3"/>
  <c r="W72" i="3"/>
  <c r="S72" i="3"/>
  <c r="O72" i="3"/>
  <c r="K72" i="3"/>
  <c r="G72" i="3"/>
  <c r="C72" i="3"/>
  <c r="BG50" i="3"/>
  <c r="BC50" i="3"/>
  <c r="AY50" i="3"/>
  <c r="AU50" i="3"/>
  <c r="AQ50" i="3"/>
  <c r="AM50" i="3"/>
  <c r="AI50" i="3"/>
  <c r="AE50" i="3"/>
  <c r="AA50" i="3"/>
  <c r="W50" i="3"/>
  <c r="S50" i="3"/>
  <c r="O50" i="3"/>
  <c r="K50" i="3"/>
  <c r="G50" i="3"/>
  <c r="C50" i="3"/>
  <c r="BG49" i="3"/>
  <c r="BC49" i="3"/>
  <c r="AY49" i="3"/>
  <c r="AU49" i="3"/>
  <c r="AQ49" i="3"/>
  <c r="AM49" i="3"/>
  <c r="AI49" i="3"/>
  <c r="AE49" i="3"/>
  <c r="AA49" i="3"/>
  <c r="W49" i="3"/>
  <c r="S49" i="3"/>
  <c r="O49" i="3"/>
  <c r="K49" i="3"/>
  <c r="G49" i="3"/>
  <c r="C49" i="3"/>
  <c r="BG48" i="3"/>
  <c r="BC48" i="3"/>
  <c r="AY48" i="3"/>
  <c r="AU48" i="3"/>
  <c r="AQ48" i="3"/>
  <c r="AM48" i="3"/>
  <c r="AI48" i="3"/>
  <c r="AE48" i="3"/>
  <c r="AA48" i="3"/>
  <c r="W48" i="3"/>
  <c r="S48" i="3"/>
  <c r="O48" i="3"/>
  <c r="K48" i="3"/>
  <c r="G48" i="3"/>
  <c r="C48" i="3"/>
  <c r="BG26" i="3"/>
  <c r="BC26" i="3"/>
  <c r="AY26" i="3"/>
  <c r="AU26" i="3"/>
  <c r="AQ26" i="3"/>
  <c r="AM26" i="3"/>
  <c r="AI26" i="3"/>
  <c r="AE26" i="3"/>
  <c r="AA26" i="3"/>
  <c r="W26" i="3"/>
  <c r="S26" i="3"/>
  <c r="O26" i="3"/>
  <c r="K26" i="3"/>
  <c r="G26" i="3"/>
  <c r="C26" i="3"/>
  <c r="BG25" i="3"/>
  <c r="BC25" i="3"/>
  <c r="AY25" i="3"/>
  <c r="AU25" i="3"/>
  <c r="AQ25" i="3"/>
  <c r="AM25" i="3"/>
  <c r="AI25" i="3"/>
  <c r="AE25" i="3"/>
  <c r="AA25" i="3"/>
  <c r="W25" i="3"/>
  <c r="S25" i="3"/>
  <c r="O25" i="3"/>
  <c r="K25" i="3"/>
  <c r="G25" i="3"/>
  <c r="C25" i="3"/>
  <c r="BG24" i="3"/>
  <c r="BC24" i="3"/>
  <c r="AY24" i="3"/>
  <c r="AU24" i="3"/>
  <c r="AQ24" i="3"/>
  <c r="AM24" i="3"/>
  <c r="AI24" i="3"/>
  <c r="AE24" i="3"/>
  <c r="AA24" i="3"/>
  <c r="W24" i="3"/>
  <c r="S24" i="3"/>
  <c r="O24" i="3"/>
  <c r="K24" i="3"/>
  <c r="G24" i="3"/>
  <c r="C24" i="3"/>
  <c r="D36" i="5"/>
  <c r="D35" i="5"/>
  <c r="S8" i="4"/>
  <c r="H105" i="4"/>
  <c r="E39" i="5"/>
  <c r="D71" i="4"/>
  <c r="G114" i="4"/>
  <c r="D43" i="4"/>
  <c r="G110" i="4"/>
  <c r="D15" i="4"/>
  <c r="G106" i="4"/>
  <c r="D92" i="4"/>
  <c r="G117" i="4"/>
  <c r="D64" i="4"/>
  <c r="G113" i="4"/>
  <c r="D36" i="4"/>
  <c r="G109" i="4"/>
  <c r="D8" i="4"/>
  <c r="G105" i="4"/>
  <c r="D85" i="4"/>
  <c r="G116" i="4"/>
  <c r="D57" i="4"/>
  <c r="G112" i="4"/>
  <c r="D29" i="4"/>
  <c r="G108" i="4"/>
  <c r="G115" i="4"/>
  <c r="D50" i="4"/>
  <c r="G111" i="4"/>
  <c r="D22" i="4"/>
  <c r="G107" i="4"/>
  <c r="H117" i="4"/>
  <c r="E51" i="5"/>
  <c r="S50" i="4"/>
  <c r="H111" i="4"/>
  <c r="E45" i="5"/>
  <c r="C71" i="4"/>
  <c r="F114" i="4"/>
  <c r="D48" i="5"/>
  <c r="AI15" i="4"/>
  <c r="I106" i="4"/>
  <c r="F40" i="5"/>
  <c r="AI43" i="4"/>
  <c r="I110" i="4"/>
  <c r="F44" i="5"/>
  <c r="AI22" i="4"/>
  <c r="I107" i="4"/>
  <c r="F41" i="5"/>
  <c r="S15" i="4"/>
  <c r="H106" i="4"/>
  <c r="E40" i="5"/>
  <c r="C43" i="4"/>
  <c r="F110" i="4"/>
  <c r="D44" i="5"/>
  <c r="C15" i="4"/>
  <c r="F106" i="4"/>
  <c r="D40" i="5"/>
  <c r="S78" i="4"/>
  <c r="H115" i="4"/>
  <c r="E49" i="5"/>
  <c r="AI71" i="4"/>
  <c r="I114" i="4"/>
  <c r="F48" i="5"/>
  <c r="I117" i="4"/>
  <c r="F51" i="5"/>
  <c r="AI36" i="4"/>
  <c r="I109" i="4"/>
  <c r="F43" i="5"/>
  <c r="S29" i="4"/>
  <c r="H108" i="4"/>
  <c r="E42" i="5"/>
  <c r="C85" i="4"/>
  <c r="F116" i="4"/>
  <c r="D50" i="5"/>
  <c r="C57" i="4"/>
  <c r="F112" i="4"/>
  <c r="D46" i="5"/>
  <c r="C29" i="4"/>
  <c r="F108" i="4"/>
  <c r="D42" i="5"/>
  <c r="S64" i="4"/>
  <c r="H113" i="4"/>
  <c r="E47" i="5"/>
  <c r="S36" i="4"/>
  <c r="H109" i="4"/>
  <c r="E43" i="5"/>
  <c r="AI85" i="4"/>
  <c r="I116" i="4"/>
  <c r="F50" i="5"/>
  <c r="AI57" i="4"/>
  <c r="I112" i="4"/>
  <c r="F46" i="5"/>
  <c r="AI29" i="4"/>
  <c r="I108" i="4"/>
  <c r="F42" i="5"/>
  <c r="C64" i="4"/>
  <c r="F113" i="4"/>
  <c r="D47" i="5"/>
  <c r="C36" i="4"/>
  <c r="F109" i="4"/>
  <c r="D43" i="5"/>
  <c r="S71" i="4"/>
  <c r="H114" i="4"/>
  <c r="E48" i="5"/>
  <c r="S43" i="4"/>
  <c r="H110" i="4"/>
  <c r="E44" i="5"/>
  <c r="AI64" i="4"/>
  <c r="I113" i="4"/>
  <c r="F47" i="5"/>
  <c r="AI8" i="4"/>
  <c r="I105" i="4"/>
  <c r="F39" i="5"/>
  <c r="C78" i="4"/>
  <c r="F115" i="4"/>
  <c r="D49" i="5"/>
  <c r="C50" i="4"/>
  <c r="F111" i="4"/>
  <c r="D45" i="5"/>
  <c r="C22" i="4"/>
  <c r="F107" i="4"/>
  <c r="D41" i="5"/>
  <c r="S85" i="4"/>
  <c r="H116" i="4"/>
  <c r="E50" i="5"/>
  <c r="S57" i="4"/>
  <c r="H112" i="4"/>
  <c r="E46" i="5"/>
  <c r="S22" i="4"/>
  <c r="H107" i="4"/>
  <c r="E41" i="5"/>
  <c r="AI78" i="4"/>
  <c r="I115" i="4"/>
  <c r="F49" i="5"/>
  <c r="AI50" i="4"/>
  <c r="I111" i="4"/>
  <c r="F45" i="5"/>
  <c r="G45" i="5"/>
  <c r="G48" i="5"/>
  <c r="G41" i="5"/>
  <c r="G47" i="5"/>
  <c r="G46" i="5"/>
  <c r="G50" i="5"/>
  <c r="G39" i="5"/>
  <c r="G40" i="5"/>
  <c r="G51" i="5"/>
  <c r="G49" i="5"/>
  <c r="G43" i="5"/>
  <c r="G42" i="5"/>
  <c r="G44" i="5"/>
</calcChain>
</file>

<file path=xl/sharedStrings.xml><?xml version="1.0" encoding="utf-8"?>
<sst xmlns="http://schemas.openxmlformats.org/spreadsheetml/2006/main" count="1353" uniqueCount="46">
  <si>
    <t>Scotland</t>
  </si>
  <si>
    <t>Borders</t>
  </si>
  <si>
    <t>Forth Valley</t>
  </si>
  <si>
    <t>Grampian</t>
  </si>
  <si>
    <t>Lanarkshire</t>
  </si>
  <si>
    <t>Lothian</t>
  </si>
  <si>
    <t>Tayside</t>
  </si>
  <si>
    <t>Western Isles</t>
  </si>
  <si>
    <t>Cancer - C00-C97</t>
  </si>
  <si>
    <t>Circulatory system diseases - I00-I99</t>
  </si>
  <si>
    <t>Respiratory system diseases - J00-J99</t>
  </si>
  <si>
    <t>All other causes of death</t>
  </si>
  <si>
    <t>All causes of death</t>
  </si>
  <si>
    <t xml:space="preserve">Death rates (per 100,000 population) for NHS Board areas: age-standardised using the 2013 European Standard Population </t>
  </si>
  <si>
    <t>rate</t>
  </si>
  <si>
    <t>lower 95% CI</t>
  </si>
  <si>
    <t>upper 95% CI</t>
  </si>
  <si>
    <t>Deaths</t>
  </si>
  <si>
    <t>cause</t>
  </si>
  <si>
    <t>year</t>
  </si>
  <si>
    <t>lower CI</t>
  </si>
  <si>
    <t>Upper CI</t>
  </si>
  <si>
    <t>Ayrshire and Arran</t>
  </si>
  <si>
    <t>Greater Glasgow and Clyde</t>
  </si>
  <si>
    <t>Dumfries and Galloway</t>
  </si>
  <si>
    <t>Fife</t>
  </si>
  <si>
    <t>Orkney</t>
  </si>
  <si>
    <t>Shetland</t>
  </si>
  <si>
    <t>Highland</t>
  </si>
  <si>
    <r>
      <t>Table 6: Under 75 age-standardised death rates, and numbers of deaths, for certain causes, NHS Board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areas, 2006 to 2018</t>
    </r>
  </si>
  <si>
    <t xml:space="preserve">Cancer - C00-C97 </t>
  </si>
  <si>
    <t>Death rates (per 100,000 population) for NHS Health Boards: age-standardised using the 2013 European Standard Population - All Persons under 75</t>
  </si>
  <si>
    <t>1. 2014 NHS health boards</t>
  </si>
  <si>
    <t xml:space="preserve">Circulatory system diseases - I00-I99          </t>
  </si>
  <si>
    <t xml:space="preserve">Respiratory system diseases - J00-J99 </t>
  </si>
  <si>
    <t>rate scotland</t>
  </si>
  <si>
    <t>Registration year</t>
  </si>
  <si>
    <t>Footnote:</t>
  </si>
  <si>
    <t>Error bars on the chart represent 95% confidence intervals. This is the margin of error around the rate. Where the confidence intervals of two values overlap, it is unlikely that the two estimates are significantly different.</t>
  </si>
  <si>
    <t>Click to select NHS Health Board:</t>
  </si>
  <si>
    <t>Click to select cause of death:</t>
  </si>
  <si>
    <r>
      <t>Table 6: Under 75 age-standardised death rates, and numbers of deaths, for certain causes, NHS Board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areas, 2006 to 2019</t>
    </r>
  </si>
  <si>
    <t>% change - 2006 to 2019</t>
  </si>
  <si>
    <t>% change - 2009 to 2019</t>
  </si>
  <si>
    <t>% change - 2018 to 2019</t>
  </si>
  <si>
    <t>© Crown Copyright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</si>
</sst>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###0.0"/>
    <numFmt numFmtId="166" formatCode="#######0"/>
  </numFmts>
  <fonts count="35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vertAlign val="superscript"/>
      <sz val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1" applyNumberFormat="0" applyAlignment="0" applyProtection="0"/>
    <xf numFmtId="0" fontId="14" fillId="28" borderId="2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1" applyNumberFormat="0" applyAlignment="0" applyProtection="0"/>
    <xf numFmtId="0" fontId="21" fillId="0" borderId="6" applyNumberFormat="0" applyFill="0" applyAlignment="0" applyProtection="0"/>
    <xf numFmtId="0" fontId="22" fillId="31" borderId="0" applyNumberFormat="0" applyBorder="0" applyAlignment="0" applyProtection="0"/>
    <xf numFmtId="0" fontId="10" fillId="0" borderId="0"/>
    <xf numFmtId="0" fontId="10" fillId="32" borderId="7" applyNumberFormat="0" applyFont="0" applyAlignment="0" applyProtection="0"/>
    <xf numFmtId="0" fontId="23" fillId="27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32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1" fillId="32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9" fontId="33" fillId="0" borderId="0" applyFont="0" applyFill="0" applyBorder="0" applyAlignment="0" applyProtection="0"/>
  </cellStyleXfs>
  <cellXfs count="129">
    <xf numFmtId="0" fontId="0" fillId="0" borderId="0" xfId="0"/>
    <xf numFmtId="0" fontId="7" fillId="33" borderId="0" xfId="0" applyFont="1" applyFill="1" applyBorder="1" applyAlignment="1"/>
    <xf numFmtId="0" fontId="5" fillId="33" borderId="0" xfId="0" applyFont="1" applyFill="1" applyBorder="1" applyAlignment="1"/>
    <xf numFmtId="0" fontId="8" fillId="33" borderId="0" xfId="0" applyFont="1" applyFill="1" applyBorder="1" applyAlignment="1">
      <alignment vertical="top"/>
    </xf>
    <xf numFmtId="0" fontId="3" fillId="33" borderId="0" xfId="0" applyFont="1" applyFill="1" applyBorder="1" applyAlignment="1">
      <alignment horizontal="left" vertical="top"/>
    </xf>
    <xf numFmtId="0" fontId="3" fillId="33" borderId="0" xfId="0" applyFont="1" applyFill="1" applyBorder="1" applyAlignment="1">
      <alignment horizontal="left"/>
    </xf>
    <xf numFmtId="0" fontId="3" fillId="33" borderId="0" xfId="0" applyFont="1" applyFill="1" applyBorder="1" applyAlignment="1"/>
    <xf numFmtId="0" fontId="7" fillId="33" borderId="0" xfId="0" applyFont="1" applyFill="1" applyBorder="1" applyAlignment="1">
      <alignment horizontal="left"/>
    </xf>
    <xf numFmtId="164" fontId="7" fillId="33" borderId="0" xfId="0" applyNumberFormat="1" applyFont="1" applyFill="1" applyBorder="1" applyAlignment="1"/>
    <xf numFmtId="164" fontId="27" fillId="33" borderId="0" xfId="0" applyNumberFormat="1" applyFont="1" applyFill="1" applyAlignment="1">
      <alignment vertical="top" wrapText="1"/>
    </xf>
    <xf numFmtId="164" fontId="31" fillId="33" borderId="13" xfId="0" applyNumberFormat="1" applyFont="1" applyFill="1" applyBorder="1" applyAlignment="1">
      <alignment vertical="top" wrapText="1"/>
    </xf>
    <xf numFmtId="164" fontId="30" fillId="33" borderId="13" xfId="0" applyNumberFormat="1" applyFont="1" applyFill="1" applyBorder="1" applyAlignment="1">
      <alignment vertical="top"/>
    </xf>
    <xf numFmtId="164" fontId="30" fillId="33" borderId="0" xfId="0" applyNumberFormat="1" applyFont="1" applyFill="1" applyBorder="1" applyAlignment="1">
      <alignment vertical="top"/>
    </xf>
    <xf numFmtId="164" fontId="31" fillId="33" borderId="0" xfId="0" applyNumberFormat="1" applyFont="1" applyFill="1" applyAlignment="1">
      <alignment vertical="top" wrapText="1"/>
    </xf>
    <xf numFmtId="164" fontId="31" fillId="33" borderId="13" xfId="73" applyNumberFormat="1" applyFont="1" applyFill="1" applyBorder="1" applyAlignment="1">
      <alignment vertical="top" wrapText="1"/>
    </xf>
    <xf numFmtId="0" fontId="30" fillId="33" borderId="13" xfId="0" applyFont="1" applyFill="1" applyBorder="1" applyAlignment="1"/>
    <xf numFmtId="0" fontId="8" fillId="33" borderId="15" xfId="0" applyFont="1" applyFill="1" applyBorder="1" applyAlignment="1">
      <alignment vertical="top"/>
    </xf>
    <xf numFmtId="0" fontId="30" fillId="33" borderId="10" xfId="0" applyFont="1" applyFill="1" applyBorder="1" applyAlignment="1">
      <alignment horizontal="center" vertical="center" wrapText="1"/>
    </xf>
    <xf numFmtId="164" fontId="30" fillId="33" borderId="10" xfId="0" applyNumberFormat="1" applyFont="1" applyFill="1" applyBorder="1" applyAlignment="1">
      <alignment horizontal="center" vertical="center" wrapText="1"/>
    </xf>
    <xf numFmtId="164" fontId="30" fillId="33" borderId="10" xfId="0" applyNumberFormat="1" applyFont="1" applyFill="1" applyBorder="1" applyAlignment="1">
      <alignment vertical="center" wrapText="1"/>
    </xf>
    <xf numFmtId="164" fontId="30" fillId="33" borderId="11" xfId="0" applyNumberFormat="1" applyFont="1" applyFill="1" applyBorder="1" applyAlignment="1">
      <alignment vertical="center" wrapText="1"/>
    </xf>
    <xf numFmtId="0" fontId="30" fillId="33" borderId="10" xfId="0" applyFont="1" applyFill="1" applyBorder="1" applyAlignment="1">
      <alignment vertical="center" wrapText="1"/>
    </xf>
    <xf numFmtId="0" fontId="8" fillId="33" borderId="15" xfId="0" applyFont="1" applyFill="1" applyBorder="1" applyAlignment="1">
      <alignment horizontal="left" vertical="top"/>
    </xf>
    <xf numFmtId="1" fontId="7" fillId="33" borderId="0" xfId="0" applyNumberFormat="1" applyFont="1" applyFill="1" applyBorder="1" applyAlignment="1"/>
    <xf numFmtId="0" fontId="11" fillId="33" borderId="0" xfId="0" applyFont="1" applyFill="1"/>
    <xf numFmtId="164" fontId="11" fillId="33" borderId="0" xfId="0" applyNumberFormat="1" applyFont="1" applyFill="1"/>
    <xf numFmtId="0" fontId="7" fillId="33" borderId="0" xfId="0" applyFont="1" applyFill="1" applyAlignment="1">
      <alignment horizontal="right"/>
    </xf>
    <xf numFmtId="0" fontId="6" fillId="33" borderId="0" xfId="0" applyFont="1" applyFill="1" applyAlignment="1">
      <alignment horizontal="left"/>
    </xf>
    <xf numFmtId="164" fontId="27" fillId="33" borderId="0" xfId="0" applyNumberFormat="1" applyFont="1" applyFill="1" applyBorder="1" applyAlignment="1">
      <alignment vertical="top" wrapText="1"/>
    </xf>
    <xf numFmtId="164" fontId="27" fillId="33" borderId="13" xfId="0" applyNumberFormat="1" applyFont="1" applyFill="1" applyBorder="1" applyAlignment="1">
      <alignment vertical="top" wrapText="1"/>
    </xf>
    <xf numFmtId="0" fontId="32" fillId="33" borderId="0" xfId="0" applyFont="1" applyFill="1" applyBorder="1"/>
    <xf numFmtId="164" fontId="3" fillId="33" borderId="0" xfId="0" applyNumberFormat="1" applyFont="1" applyFill="1" applyBorder="1" applyAlignment="1">
      <alignment vertical="top"/>
    </xf>
    <xf numFmtId="164" fontId="3" fillId="33" borderId="13" xfId="0" applyNumberFormat="1" applyFont="1" applyFill="1" applyBorder="1" applyAlignment="1">
      <alignment vertical="top"/>
    </xf>
    <xf numFmtId="0" fontId="6" fillId="33" borderId="0" xfId="0" applyFont="1" applyFill="1" applyBorder="1" applyAlignment="1">
      <alignment horizontal="left"/>
    </xf>
    <xf numFmtId="0" fontId="6" fillId="33" borderId="0" xfId="0" applyFont="1" applyFill="1" applyBorder="1" applyAlignment="1">
      <alignment horizontal="left"/>
    </xf>
    <xf numFmtId="0" fontId="3" fillId="33" borderId="14" xfId="0" applyFont="1" applyFill="1" applyBorder="1" applyAlignment="1">
      <alignment horizontal="left" vertical="top"/>
    </xf>
    <xf numFmtId="0" fontId="3" fillId="33" borderId="21" xfId="0" applyFont="1" applyFill="1" applyBorder="1" applyAlignment="1">
      <alignment horizontal="left" vertical="top"/>
    </xf>
    <xf numFmtId="164" fontId="3" fillId="33" borderId="20" xfId="0" applyNumberFormat="1" applyFont="1" applyFill="1" applyBorder="1" applyAlignment="1">
      <alignment vertical="top"/>
    </xf>
    <xf numFmtId="164" fontId="3" fillId="33" borderId="19" xfId="0" applyNumberFormat="1" applyFont="1" applyFill="1" applyBorder="1" applyAlignment="1">
      <alignment vertical="top"/>
    </xf>
    <xf numFmtId="1" fontId="27" fillId="33" borderId="14" xfId="0" applyNumberFormat="1" applyFont="1" applyFill="1" applyBorder="1" applyAlignment="1">
      <alignment vertical="top" wrapText="1"/>
    </xf>
    <xf numFmtId="1" fontId="3" fillId="33" borderId="14" xfId="0" applyNumberFormat="1" applyFont="1" applyFill="1" applyBorder="1" applyAlignment="1">
      <alignment vertical="top"/>
    </xf>
    <xf numFmtId="1" fontId="3" fillId="33" borderId="18" xfId="0" applyNumberFormat="1" applyFont="1" applyFill="1" applyBorder="1" applyAlignment="1">
      <alignment vertical="top"/>
    </xf>
    <xf numFmtId="1" fontId="3" fillId="33" borderId="21" xfId="0" applyNumberFormat="1" applyFont="1" applyFill="1" applyBorder="1" applyAlignment="1">
      <alignment vertical="top"/>
    </xf>
    <xf numFmtId="1" fontId="3" fillId="33" borderId="0" xfId="0" applyNumberFormat="1" applyFont="1" applyFill="1" applyBorder="1" applyAlignment="1">
      <alignment vertical="top"/>
    </xf>
    <xf numFmtId="0" fontId="3" fillId="33" borderId="0" xfId="0" applyFont="1" applyFill="1"/>
    <xf numFmtId="0" fontId="34" fillId="33" borderId="0" xfId="0" applyFont="1" applyFill="1"/>
    <xf numFmtId="164" fontId="8" fillId="33" borderId="20" xfId="0" applyNumberFormat="1" applyFont="1" applyFill="1" applyBorder="1" applyAlignment="1">
      <alignment horizontal="center" vertical="center" wrapText="1"/>
    </xf>
    <xf numFmtId="0" fontId="8" fillId="33" borderId="20" xfId="0" applyFont="1" applyFill="1" applyBorder="1" applyAlignment="1">
      <alignment horizontal="center" vertical="center" wrapText="1"/>
    </xf>
    <xf numFmtId="0" fontId="8" fillId="33" borderId="0" xfId="0" applyFont="1" applyFill="1" applyBorder="1" applyAlignment="1">
      <alignment vertical="top" wrapText="1"/>
    </xf>
    <xf numFmtId="0" fontId="3" fillId="33" borderId="18" xfId="0" applyFont="1" applyFill="1" applyBorder="1" applyAlignment="1">
      <alignment horizontal="left" vertical="top"/>
    </xf>
    <xf numFmtId="0" fontId="3" fillId="33" borderId="14" xfId="0" applyFont="1" applyFill="1" applyBorder="1" applyAlignment="1">
      <alignment horizontal="center" vertical="top"/>
    </xf>
    <xf numFmtId="0" fontId="11" fillId="33" borderId="0" xfId="0" applyFont="1" applyFill="1" applyBorder="1"/>
    <xf numFmtId="0" fontId="3" fillId="33" borderId="14" xfId="0" applyFont="1" applyFill="1" applyBorder="1" applyAlignment="1">
      <alignment horizontal="center" vertical="top"/>
    </xf>
    <xf numFmtId="0" fontId="8" fillId="33" borderId="16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/>
    <xf numFmtId="0" fontId="3" fillId="33" borderId="13" xfId="0" applyFont="1" applyFill="1" applyBorder="1" applyAlignment="1">
      <alignment horizontal="left" vertical="top"/>
    </xf>
    <xf numFmtId="0" fontId="3" fillId="33" borderId="19" xfId="0" applyFont="1" applyFill="1" applyBorder="1" applyAlignment="1">
      <alignment horizontal="left" vertical="top"/>
    </xf>
    <xf numFmtId="165" fontId="0" fillId="34" borderId="0" xfId="0" applyNumberFormat="1" applyFont="1" applyFill="1" applyBorder="1" applyAlignment="1">
      <alignment horizontal="right"/>
    </xf>
    <xf numFmtId="166" fontId="0" fillId="34" borderId="14" xfId="0" applyNumberFormat="1" applyFont="1" applyFill="1" applyBorder="1" applyAlignment="1">
      <alignment horizontal="right"/>
    </xf>
    <xf numFmtId="0" fontId="3" fillId="33" borderId="23" xfId="0" applyFont="1" applyFill="1" applyBorder="1" applyAlignment="1">
      <alignment vertical="top"/>
    </xf>
    <xf numFmtId="0" fontId="30" fillId="33" borderId="0" xfId="0" applyFont="1" applyFill="1" applyBorder="1" applyAlignment="1">
      <alignment horizontal="center" vertical="top"/>
    </xf>
    <xf numFmtId="0" fontId="6" fillId="33" borderId="0" xfId="0" applyFont="1" applyFill="1" applyBorder="1" applyAlignment="1">
      <alignment horizontal="left"/>
    </xf>
    <xf numFmtId="0" fontId="7" fillId="33" borderId="0" xfId="0" applyNumberFormat="1" applyFont="1" applyFill="1" applyBorder="1" applyAlignment="1"/>
    <xf numFmtId="164" fontId="3" fillId="33" borderId="20" xfId="0" applyNumberFormat="1" applyFont="1" applyFill="1" applyBorder="1" applyAlignment="1">
      <alignment horizontal="center" vertical="center" wrapText="1"/>
    </xf>
    <xf numFmtId="164" fontId="3" fillId="33" borderId="19" xfId="0" applyNumberFormat="1" applyFont="1" applyFill="1" applyBorder="1" applyAlignment="1">
      <alignment horizontal="center" vertical="center" wrapText="1"/>
    </xf>
    <xf numFmtId="0" fontId="3" fillId="33" borderId="0" xfId="0" applyFont="1" applyFill="1"/>
    <xf numFmtId="164" fontId="3" fillId="33" borderId="0" xfId="0" applyNumberFormat="1" applyFont="1" applyFill="1" applyBorder="1" applyAlignment="1">
      <alignment horizontal="center" vertical="center" wrapText="1"/>
    </xf>
    <xf numFmtId="164" fontId="3" fillId="33" borderId="20" xfId="0" applyNumberFormat="1" applyFont="1" applyFill="1" applyBorder="1" applyAlignment="1">
      <alignment horizontal="center" vertical="center" wrapText="1"/>
    </xf>
    <xf numFmtId="164" fontId="3" fillId="33" borderId="13" xfId="0" applyNumberFormat="1" applyFont="1" applyFill="1" applyBorder="1" applyAlignment="1">
      <alignment horizontal="center" vertical="center" wrapText="1"/>
    </xf>
    <xf numFmtId="164" fontId="3" fillId="33" borderId="19" xfId="0" applyNumberFormat="1" applyFont="1" applyFill="1" applyBorder="1" applyAlignment="1">
      <alignment horizontal="center" vertical="center" wrapText="1"/>
    </xf>
    <xf numFmtId="0" fontId="3" fillId="33" borderId="23" xfId="0" applyFont="1" applyFill="1" applyBorder="1" applyAlignment="1">
      <alignment horizontal="center" vertical="top" wrapText="1"/>
    </xf>
    <xf numFmtId="0" fontId="3" fillId="33" borderId="22" xfId="0" applyFont="1" applyFill="1" applyBorder="1" applyAlignment="1">
      <alignment horizontal="center" vertical="top" wrapText="1"/>
    </xf>
    <xf numFmtId="0" fontId="4" fillId="33" borderId="0" xfId="0" applyFont="1" applyFill="1" applyBorder="1" applyAlignment="1">
      <alignment horizontal="left" vertical="top"/>
    </xf>
    <xf numFmtId="0" fontId="4" fillId="33" borderId="0" xfId="0" applyFont="1" applyFill="1" applyBorder="1" applyAlignment="1">
      <alignment horizontal="left"/>
    </xf>
    <xf numFmtId="0" fontId="3" fillId="33" borderId="13" xfId="0" applyFont="1" applyFill="1" applyBorder="1" applyAlignment="1">
      <alignment horizontal="center" vertical="top" wrapText="1"/>
    </xf>
    <xf numFmtId="0" fontId="3" fillId="33" borderId="0" xfId="0" applyFont="1" applyFill="1" applyBorder="1" applyAlignment="1">
      <alignment horizontal="center" vertical="top" wrapText="1"/>
    </xf>
    <xf numFmtId="0" fontId="3" fillId="33" borderId="19" xfId="0" applyFont="1" applyFill="1" applyBorder="1" applyAlignment="1">
      <alignment horizontal="center" vertical="top" wrapText="1"/>
    </xf>
    <xf numFmtId="0" fontId="3" fillId="33" borderId="20" xfId="0" applyFont="1" applyFill="1" applyBorder="1" applyAlignment="1">
      <alignment horizontal="center" vertical="top" wrapText="1"/>
    </xf>
    <xf numFmtId="9" fontId="3" fillId="33" borderId="13" xfId="74" applyFont="1" applyFill="1" applyBorder="1" applyAlignment="1">
      <alignment horizontal="center" vertical="center"/>
    </xf>
    <xf numFmtId="9" fontId="3" fillId="33" borderId="0" xfId="74" applyFont="1" applyFill="1" applyBorder="1" applyAlignment="1">
      <alignment horizontal="center" vertical="center"/>
    </xf>
    <xf numFmtId="9" fontId="3" fillId="33" borderId="14" xfId="74" applyFont="1" applyFill="1" applyBorder="1" applyAlignment="1">
      <alignment horizontal="center" vertical="center"/>
    </xf>
    <xf numFmtId="0" fontId="8" fillId="33" borderId="0" xfId="0" applyFont="1" applyFill="1" applyBorder="1" applyAlignment="1">
      <alignment vertical="top"/>
    </xf>
    <xf numFmtId="164" fontId="8" fillId="33" borderId="18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top"/>
    </xf>
    <xf numFmtId="0" fontId="8" fillId="33" borderId="18" xfId="0" applyFont="1" applyFill="1" applyBorder="1" applyAlignment="1">
      <alignment horizontal="center" vertical="center" wrapText="1"/>
    </xf>
    <xf numFmtId="0" fontId="8" fillId="33" borderId="17" xfId="0" applyFont="1" applyFill="1" applyBorder="1" applyAlignment="1">
      <alignment horizontal="center" vertical="top" wrapText="1"/>
    </xf>
    <xf numFmtId="0" fontId="8" fillId="33" borderId="18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Border="1" applyAlignment="1">
      <alignment horizontal="left" vertical="top" wrapText="1"/>
    </xf>
    <xf numFmtId="0" fontId="8" fillId="33" borderId="0" xfId="0" applyFont="1" applyFill="1" applyBorder="1" applyAlignment="1">
      <alignment horizontal="right" vertical="top" wrapText="1"/>
    </xf>
    <xf numFmtId="0" fontId="6" fillId="33" borderId="0" xfId="0" applyFont="1" applyFill="1" applyBorder="1" applyAlignment="1">
      <alignment horizontal="left"/>
    </xf>
    <xf numFmtId="0" fontId="8" fillId="33" borderId="19" xfId="0" applyFont="1" applyFill="1" applyBorder="1" applyAlignment="1">
      <alignment horizontal="left" vertical="center" wrapText="1"/>
    </xf>
    <xf numFmtId="0" fontId="8" fillId="33" borderId="20" xfId="0" applyFont="1" applyFill="1" applyBorder="1" applyAlignment="1">
      <alignment horizontal="left" vertical="center" wrapText="1"/>
    </xf>
    <xf numFmtId="0" fontId="8" fillId="33" borderId="20" xfId="0" applyFont="1" applyFill="1" applyBorder="1" applyAlignment="1">
      <alignment horizontal="right" vertical="center" wrapText="1"/>
    </xf>
    <xf numFmtId="0" fontId="6" fillId="33" borderId="10" xfId="0" applyFont="1" applyFill="1" applyBorder="1" applyAlignment="1">
      <alignment horizontal="center"/>
    </xf>
    <xf numFmtId="0" fontId="6" fillId="33" borderId="11" xfId="0" applyFont="1" applyFill="1" applyBorder="1" applyAlignment="1">
      <alignment horizontal="center"/>
    </xf>
    <xf numFmtId="0" fontId="6" fillId="33" borderId="12" xfId="0" applyFont="1" applyFill="1" applyBorder="1" applyAlignment="1">
      <alignment horizontal="center"/>
    </xf>
    <xf numFmtId="0" fontId="6" fillId="33" borderId="10" xfId="0" applyFont="1" applyFill="1" applyBorder="1" applyAlignment="1">
      <alignment horizontal="left"/>
    </xf>
    <xf numFmtId="0" fontId="6" fillId="33" borderId="11" xfId="0" applyFont="1" applyFill="1" applyBorder="1" applyAlignment="1">
      <alignment horizontal="left"/>
    </xf>
    <xf numFmtId="0" fontId="6" fillId="33" borderId="12" xfId="0" applyFont="1" applyFill="1" applyBorder="1" applyAlignment="1">
      <alignment horizontal="left"/>
    </xf>
    <xf numFmtId="0" fontId="3" fillId="33" borderId="0" xfId="0" applyFont="1" applyFill="1"/>
    <xf numFmtId="0" fontId="8" fillId="33" borderId="17" xfId="0" applyFont="1" applyFill="1" applyBorder="1" applyAlignment="1">
      <alignment horizontal="center" vertical="center" wrapText="1"/>
    </xf>
    <xf numFmtId="0" fontId="8" fillId="33" borderId="16" xfId="0" applyFont="1" applyFill="1" applyBorder="1" applyAlignment="1">
      <alignment horizontal="center" vertical="center" wrapText="1"/>
    </xf>
    <xf numFmtId="0" fontId="8" fillId="33" borderId="13" xfId="0" applyFont="1" applyFill="1" applyBorder="1" applyAlignment="1">
      <alignment horizontal="center" vertical="center" wrapText="1"/>
    </xf>
    <xf numFmtId="0" fontId="8" fillId="33" borderId="0" xfId="0" applyFont="1" applyFill="1" applyBorder="1" applyAlignment="1">
      <alignment horizontal="center" vertical="center" wrapText="1"/>
    </xf>
    <xf numFmtId="0" fontId="8" fillId="33" borderId="14" xfId="0" applyFont="1" applyFill="1" applyBorder="1" applyAlignment="1">
      <alignment horizontal="center" vertical="center" wrapText="1"/>
    </xf>
    <xf numFmtId="0" fontId="8" fillId="33" borderId="19" xfId="0" applyFont="1" applyFill="1" applyBorder="1" applyAlignment="1">
      <alignment horizontal="center" vertical="center" wrapText="1"/>
    </xf>
    <xf numFmtId="0" fontId="8" fillId="33" borderId="20" xfId="0" applyFont="1" applyFill="1" applyBorder="1" applyAlignment="1">
      <alignment horizontal="center" vertical="center" wrapText="1"/>
    </xf>
    <xf numFmtId="0" fontId="8" fillId="33" borderId="21" xfId="0" applyFont="1" applyFill="1" applyBorder="1" applyAlignment="1">
      <alignment horizontal="center" vertical="center" wrapText="1"/>
    </xf>
    <xf numFmtId="0" fontId="3" fillId="33" borderId="0" xfId="0" applyFont="1" applyFill="1" applyAlignment="1">
      <alignment horizontal="right"/>
    </xf>
    <xf numFmtId="0" fontId="8" fillId="33" borderId="0" xfId="0" applyFont="1" applyFill="1" applyBorder="1" applyAlignment="1">
      <alignment horizontal="left"/>
    </xf>
    <xf numFmtId="164" fontId="11" fillId="33" borderId="0" xfId="0" applyNumberFormat="1" applyFont="1" applyFill="1" applyBorder="1" applyAlignment="1">
      <alignment horizontal="center" vertical="center" wrapText="1"/>
    </xf>
    <xf numFmtId="0" fontId="3" fillId="33" borderId="17" xfId="0" applyFont="1" applyFill="1" applyBorder="1" applyAlignment="1"/>
    <xf numFmtId="164" fontId="3" fillId="33" borderId="17" xfId="0" applyNumberFormat="1" applyFont="1" applyFill="1" applyBorder="1" applyAlignment="1">
      <alignment horizontal="center" vertical="center" wrapText="1"/>
    </xf>
    <xf numFmtId="164" fontId="3" fillId="33" borderId="18" xfId="0" applyNumberFormat="1" applyFont="1" applyFill="1" applyBorder="1" applyAlignment="1">
      <alignment horizontal="center" vertical="center" wrapText="1"/>
    </xf>
    <xf numFmtId="164" fontId="3" fillId="33" borderId="16" xfId="0" applyNumberFormat="1" applyFont="1" applyFill="1" applyBorder="1" applyAlignment="1">
      <alignment horizontal="center" vertical="center" wrapText="1"/>
    </xf>
    <xf numFmtId="0" fontId="3" fillId="33" borderId="23" xfId="0" applyFont="1" applyFill="1" applyBorder="1" applyAlignment="1"/>
    <xf numFmtId="164" fontId="3" fillId="33" borderId="14" xfId="0" applyNumberFormat="1" applyFont="1" applyFill="1" applyBorder="1" applyAlignment="1">
      <alignment horizontal="center" vertical="center" wrapText="1"/>
    </xf>
    <xf numFmtId="164" fontId="3" fillId="33" borderId="21" xfId="0" applyNumberFormat="1" applyFont="1" applyFill="1" applyBorder="1" applyAlignment="1">
      <alignment horizontal="center" vertical="center" wrapText="1"/>
    </xf>
    <xf numFmtId="0" fontId="11" fillId="33" borderId="0" xfId="0" applyFont="1" applyFill="1" applyBorder="1" applyAlignment="1">
      <alignment horizontal="center" vertical="center" wrapText="1"/>
    </xf>
    <xf numFmtId="0" fontId="3" fillId="33" borderId="22" xfId="0" applyFont="1" applyFill="1" applyBorder="1" applyAlignment="1">
      <alignment horizontal="center" vertical="center"/>
    </xf>
    <xf numFmtId="164" fontId="3" fillId="33" borderId="21" xfId="0" applyNumberFormat="1" applyFont="1" applyFill="1" applyBorder="1" applyAlignment="1">
      <alignment horizontal="center" vertical="center" wrapText="1"/>
    </xf>
    <xf numFmtId="0" fontId="3" fillId="33" borderId="13" xfId="0" applyFont="1" applyFill="1" applyBorder="1" applyAlignment="1">
      <alignment horizontal="center" vertical="top"/>
    </xf>
    <xf numFmtId="164" fontId="3" fillId="33" borderId="14" xfId="0" applyNumberFormat="1" applyFont="1" applyFill="1" applyBorder="1" applyAlignment="1">
      <alignment vertical="top"/>
    </xf>
    <xf numFmtId="164" fontId="11" fillId="33" borderId="0" xfId="0" applyNumberFormat="1" applyFont="1" applyFill="1" applyBorder="1" applyAlignment="1">
      <alignment vertical="center" wrapText="1"/>
    </xf>
    <xf numFmtId="0" fontId="11" fillId="33" borderId="0" xfId="0" applyFont="1" applyFill="1" applyBorder="1" applyAlignment="1">
      <alignment vertical="center" wrapText="1"/>
    </xf>
    <xf numFmtId="0" fontId="3" fillId="33" borderId="19" xfId="0" applyFont="1" applyFill="1" applyBorder="1" applyAlignment="1">
      <alignment horizontal="center" vertical="top"/>
    </xf>
    <xf numFmtId="164" fontId="3" fillId="33" borderId="21" xfId="0" applyNumberFormat="1" applyFont="1" applyFill="1" applyBorder="1" applyAlignment="1">
      <alignment vertical="top"/>
    </xf>
  </cellXfs>
  <cellStyles count="75">
    <cellStyle name="20% - Accent1" xfId="1" builtinId="30" customBuiltin="1"/>
    <cellStyle name="20% - Accent1 2" xfId="45"/>
    <cellStyle name="20% - Accent1 3" xfId="61"/>
    <cellStyle name="20% - Accent2" xfId="2" builtinId="34" customBuiltin="1"/>
    <cellStyle name="20% - Accent2 2" xfId="47"/>
    <cellStyle name="20% - Accent2 3" xfId="63"/>
    <cellStyle name="20% - Accent3" xfId="3" builtinId="38" customBuiltin="1"/>
    <cellStyle name="20% - Accent3 2" xfId="49"/>
    <cellStyle name="20% - Accent3 3" xfId="65"/>
    <cellStyle name="20% - Accent4" xfId="4" builtinId="42" customBuiltin="1"/>
    <cellStyle name="20% - Accent4 2" xfId="51"/>
    <cellStyle name="20% - Accent4 3" xfId="67"/>
    <cellStyle name="20% - Accent5" xfId="5" builtinId="46" customBuiltin="1"/>
    <cellStyle name="20% - Accent5 2" xfId="53"/>
    <cellStyle name="20% - Accent5 3" xfId="69"/>
    <cellStyle name="20% - Accent6" xfId="6" builtinId="50" customBuiltin="1"/>
    <cellStyle name="20% - Accent6 2" xfId="55"/>
    <cellStyle name="20% - Accent6 3" xfId="71"/>
    <cellStyle name="40% - Accent1" xfId="7" builtinId="31" customBuiltin="1"/>
    <cellStyle name="40% - Accent1 2" xfId="46"/>
    <cellStyle name="40% - Accent1 3" xfId="62"/>
    <cellStyle name="40% - Accent2" xfId="8" builtinId="35" customBuiltin="1"/>
    <cellStyle name="40% - Accent2 2" xfId="48"/>
    <cellStyle name="40% - Accent2 3" xfId="64"/>
    <cellStyle name="40% - Accent3" xfId="9" builtinId="39" customBuiltin="1"/>
    <cellStyle name="40% - Accent3 2" xfId="50"/>
    <cellStyle name="40% - Accent3 3" xfId="66"/>
    <cellStyle name="40% - Accent4" xfId="10" builtinId="43" customBuiltin="1"/>
    <cellStyle name="40% - Accent4 2" xfId="52"/>
    <cellStyle name="40% - Accent4 3" xfId="68"/>
    <cellStyle name="40% - Accent5" xfId="11" builtinId="47" customBuiltin="1"/>
    <cellStyle name="40% - Accent5 2" xfId="54"/>
    <cellStyle name="40% - Accent5 3" xfId="70"/>
    <cellStyle name="40% - Accent6" xfId="12" builtinId="51" customBuiltin="1"/>
    <cellStyle name="40% - Accent6 2" xfId="56"/>
    <cellStyle name="40% - Accent6 3" xfId="72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58" builtinId="9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57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3"/>
    <cellStyle name="Normal 4" xfId="59"/>
    <cellStyle name="Normal 7" xfId="73"/>
    <cellStyle name="Note 2" xfId="38"/>
    <cellStyle name="Note 3" xfId="44"/>
    <cellStyle name="Note 4" xfId="60"/>
    <cellStyle name="Output" xfId="39" builtinId="21" customBuiltin="1"/>
    <cellStyle name="Percent" xfId="74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mruColors>
      <color rgb="FF76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Death rates (per 100,000 population for people under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75 in NHS health boards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502291224696508"/>
          <c:y val="2.8813561885632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595434696882391E-2"/>
          <c:y val="0.16578043421940861"/>
          <c:w val="0.89927747462914698"/>
          <c:h val="0.73369361629612373"/>
        </c:manualLayout>
      </c:layout>
      <c:lineChart>
        <c:grouping val="standard"/>
        <c:varyColors val="0"/>
        <c:ser>
          <c:idx val="0"/>
          <c:order val="0"/>
          <c:tx>
            <c:strRef>
              <c:f>'Interactive chart'!$D$3:$H$3</c:f>
              <c:strCache>
                <c:ptCount val="1"/>
                <c:pt idx="0">
                  <c:v>Fife</c:v>
                </c:pt>
              </c:strCache>
            </c:strRef>
          </c:tx>
          <c:spPr>
            <a:ln w="28575" cap="rnd">
              <a:solidFill>
                <a:srgbClr val="767171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'Interactive chart'!$G$39:$G$52</c:f>
                <c:numCache>
                  <c:formatCode>General</c:formatCode>
                  <c:ptCount val="14"/>
                  <c:pt idx="0">
                    <c:v>7.5</c:v>
                  </c:pt>
                  <c:pt idx="1">
                    <c:v>6.7999999999999972</c:v>
                  </c:pt>
                  <c:pt idx="2">
                    <c:v>6.7999999999999972</c:v>
                  </c:pt>
                  <c:pt idx="3">
                    <c:v>6.7999999999999972</c:v>
                  </c:pt>
                  <c:pt idx="4">
                    <c:v>6</c:v>
                  </c:pt>
                  <c:pt idx="5">
                    <c:v>6.3999999999999986</c:v>
                  </c:pt>
                  <c:pt idx="6">
                    <c:v>6.3999999999999986</c:v>
                  </c:pt>
                  <c:pt idx="7">
                    <c:v>6.2000000000000028</c:v>
                  </c:pt>
                  <c:pt idx="8">
                    <c:v>5.6999999999999993</c:v>
                  </c:pt>
                  <c:pt idx="9">
                    <c:v>6.0999999999999979</c:v>
                  </c:pt>
                  <c:pt idx="10">
                    <c:v>6.1000000000000014</c:v>
                  </c:pt>
                  <c:pt idx="11">
                    <c:v>5.6999999999999957</c:v>
                  </c:pt>
                  <c:pt idx="12">
                    <c:v>5.8000000000000007</c:v>
                  </c:pt>
                  <c:pt idx="13">
                    <c:v>5.8000000000000007</c:v>
                  </c:pt>
                </c:numCache>
              </c:numRef>
            </c:plus>
            <c:minus>
              <c:numRef>
                <c:f>'Interactive chart'!$G$39:$G$52</c:f>
                <c:numCache>
                  <c:formatCode>General</c:formatCode>
                  <c:ptCount val="14"/>
                  <c:pt idx="0">
                    <c:v>7.5</c:v>
                  </c:pt>
                  <c:pt idx="1">
                    <c:v>6.7999999999999972</c:v>
                  </c:pt>
                  <c:pt idx="2">
                    <c:v>6.7999999999999972</c:v>
                  </c:pt>
                  <c:pt idx="3">
                    <c:v>6.7999999999999972</c:v>
                  </c:pt>
                  <c:pt idx="4">
                    <c:v>6</c:v>
                  </c:pt>
                  <c:pt idx="5">
                    <c:v>6.3999999999999986</c:v>
                  </c:pt>
                  <c:pt idx="6">
                    <c:v>6.3999999999999986</c:v>
                  </c:pt>
                  <c:pt idx="7">
                    <c:v>6.2000000000000028</c:v>
                  </c:pt>
                  <c:pt idx="8">
                    <c:v>5.6999999999999993</c:v>
                  </c:pt>
                  <c:pt idx="9">
                    <c:v>6.0999999999999979</c:v>
                  </c:pt>
                  <c:pt idx="10">
                    <c:v>6.1000000000000014</c:v>
                  </c:pt>
                  <c:pt idx="11">
                    <c:v>5.6999999999999957</c:v>
                  </c:pt>
                  <c:pt idx="12">
                    <c:v>5.8000000000000007</c:v>
                  </c:pt>
                  <c:pt idx="13">
                    <c:v>5.8000000000000007</c:v>
                  </c:pt>
                </c:numCache>
              </c:numRef>
            </c:minus>
            <c:spPr>
              <a:noFill/>
              <a:ln w="19050" cap="flat" cmpd="sng" algn="ctr">
                <a:solidFill>
                  <a:srgbClr val="767171"/>
                </a:solidFill>
                <a:round/>
              </a:ln>
              <a:effectLst/>
            </c:spPr>
          </c:errBars>
          <c:cat>
            <c:numRef>
              <c:f>'Interactive chart'!$C$39:$C$52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'Interactive chart'!$D$39:$D$52</c:f>
              <c:numCache>
                <c:formatCode>0.0</c:formatCode>
                <c:ptCount val="14"/>
                <c:pt idx="0">
                  <c:v>47</c:v>
                </c:pt>
                <c:pt idx="1">
                  <c:v>40</c:v>
                </c:pt>
                <c:pt idx="2">
                  <c:v>39.4</c:v>
                </c:pt>
                <c:pt idx="3">
                  <c:v>40.799999999999997</c:v>
                </c:pt>
                <c:pt idx="4">
                  <c:v>32.4</c:v>
                </c:pt>
                <c:pt idx="5">
                  <c:v>37.799999999999997</c:v>
                </c:pt>
                <c:pt idx="6">
                  <c:v>37.4</c:v>
                </c:pt>
                <c:pt idx="7">
                  <c:v>36.700000000000003</c:v>
                </c:pt>
                <c:pt idx="8">
                  <c:v>31.5</c:v>
                </c:pt>
                <c:pt idx="9">
                  <c:v>36.299999999999997</c:v>
                </c:pt>
                <c:pt idx="10">
                  <c:v>37</c:v>
                </c:pt>
                <c:pt idx="11">
                  <c:v>33.299999999999997</c:v>
                </c:pt>
                <c:pt idx="12">
                  <c:v>36.5</c:v>
                </c:pt>
                <c:pt idx="13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38-469F-9EED-0715166C0B01}"/>
            </c:ext>
          </c:extLst>
        </c:ser>
        <c:ser>
          <c:idx val="1"/>
          <c:order val="1"/>
          <c:tx>
            <c:v>Scotland</c:v>
          </c:tx>
          <c:spPr>
            <a:ln w="28575" cap="rnd">
              <a:solidFill>
                <a:srgbClr val="76717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'Interactive chart'!$C$39:$C$52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'data for chart'!$G$105:$G$118</c:f>
              <c:numCache>
                <c:formatCode>General</c:formatCode>
                <c:ptCount val="14"/>
                <c:pt idx="0">
                  <c:v>49</c:v>
                </c:pt>
                <c:pt idx="1">
                  <c:v>47.1</c:v>
                </c:pt>
                <c:pt idx="2">
                  <c:v>45.5</c:v>
                </c:pt>
                <c:pt idx="3">
                  <c:v>45.2</c:v>
                </c:pt>
                <c:pt idx="4">
                  <c:v>42.5</c:v>
                </c:pt>
                <c:pt idx="5">
                  <c:v>43.7</c:v>
                </c:pt>
                <c:pt idx="6">
                  <c:v>43.2</c:v>
                </c:pt>
                <c:pt idx="7">
                  <c:v>41.5</c:v>
                </c:pt>
                <c:pt idx="8">
                  <c:v>40</c:v>
                </c:pt>
                <c:pt idx="9">
                  <c:v>42.5</c:v>
                </c:pt>
                <c:pt idx="10">
                  <c:v>43.3</c:v>
                </c:pt>
                <c:pt idx="11">
                  <c:v>39</c:v>
                </c:pt>
                <c:pt idx="12">
                  <c:v>37.6</c:v>
                </c:pt>
                <c:pt idx="13" formatCode="0.0">
                  <c:v>38.5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8-482C-B93E-9B9CA17E2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5978176"/>
        <c:axId val="465980800"/>
      </c:lineChart>
      <c:catAx>
        <c:axId val="46597817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980800"/>
        <c:crosses val="autoZero"/>
        <c:auto val="1"/>
        <c:lblAlgn val="ctr"/>
        <c:lblOffset val="100"/>
        <c:noMultiLvlLbl val="0"/>
      </c:catAx>
      <c:valAx>
        <c:axId val="46598080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97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522632251225716"/>
          <c:y val="0.9427726864575251"/>
          <c:w val="0.29775340899453118"/>
          <c:h val="5.40258066662935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201705</xdr:colOff>
      <xdr:row>6</xdr:row>
      <xdr:rowOff>112059</xdr:rowOff>
    </xdr:from>
    <xdr:to>
      <xdr:col>11</xdr:col>
      <xdr:colOff>190500</xdr:colOff>
      <xdr:row>26</xdr:row>
      <xdr:rowOff>44824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0.2106</cdr:x>
      <cdr:y>0.08588</cdr:y>
    </cdr:from>
    <cdr:to>
      <cdr:x>0.7728</cdr:x>
      <cdr:y>0.15652</cdr:y>
    </cdr:to>
    <cdr:sp macro="" textlink="'Interactive chart'!$D$5">
      <cdr:nvSpPr>
        <cdr:cNvPr id="3" name="TextBox 1"/>
        <cdr:cNvSpPr txBox="1"/>
      </cdr:nvSpPr>
      <cdr:spPr>
        <a:xfrm xmlns:a="http://schemas.openxmlformats.org/drawingml/2006/main">
          <a:off x="1474975" y="340656"/>
          <a:ext cx="3937468" cy="2802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6EAD8C7-3654-4B6F-9A9E-944E1CE33EF7}" type="TxLink">
            <a:rPr lang="en-US" sz="1200" b="1" i="0" u="none" strike="noStrike">
              <a:solidFill>
                <a:srgbClr val="767171"/>
              </a:solidFill>
              <a:latin typeface="Arial"/>
              <a:cs typeface="Arial"/>
            </a:rPr>
            <a:pPr algn="ctr"/>
            <a:t>Respiratory system diseases - J00-J99 </a:t>
          </a:fld>
          <a:endParaRPr lang="en-GB" sz="1600" b="1">
            <a:solidFill>
              <a:srgbClr val="76717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28"/>
  <sheetViews>
    <sheetView tabSelected="1" zoomScaleNormal="100" zoomScaleSheetLayoutView="70" workbookViewId="0">
      <selection sqref="A1:T1"/>
    </sheetView>
  </sheetViews>
  <sheetFormatPr defaultColWidth="9.140625" defaultRowHeight="15" x14ac:dyDescent="0.2"/>
  <cols>
    <col min="1" max="1" width="5.7109375" style="7" customWidth="1"/>
    <col min="2" max="2" width="17.28515625" style="7" customWidth="1"/>
    <col min="3" max="11" width="7.28515625" style="8" customWidth="1"/>
    <col min="12" max="14" width="7.28515625" style="1" customWidth="1"/>
    <col min="15" max="18" width="7.42578125" style="1" customWidth="1"/>
    <col min="19" max="19" width="9.42578125" style="1" bestFit="1" customWidth="1"/>
    <col min="20" max="34" width="6.85546875" style="1" customWidth="1"/>
    <col min="35" max="50" width="7" style="1" customWidth="1"/>
    <col min="51" max="62" width="6.85546875" style="1" customWidth="1"/>
    <col min="63" max="63" width="22.140625" style="1" bestFit="1" customWidth="1"/>
    <col min="64" max="16384" width="9.140625" style="1"/>
  </cols>
  <sheetData>
    <row r="1" spans="1:63" ht="18.75" x14ac:dyDescent="0.25">
      <c r="A1" s="91" t="s">
        <v>41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34"/>
    </row>
    <row r="3" spans="1:63" x14ac:dyDescent="0.2">
      <c r="A3" s="81" t="s">
        <v>13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3"/>
      <c r="P3" s="3"/>
      <c r="Q3" s="3"/>
      <c r="R3" s="3"/>
      <c r="S3" s="6"/>
      <c r="T3" s="6"/>
      <c r="U3" s="6"/>
      <c r="V3" s="6"/>
      <c r="AZ3" s="3"/>
    </row>
    <row r="5" spans="1:63" s="6" customFormat="1" ht="12.75" x14ac:dyDescent="0.2">
      <c r="A5" s="92" t="s">
        <v>8</v>
      </c>
      <c r="B5" s="93"/>
      <c r="C5" s="93" t="s">
        <v>0</v>
      </c>
      <c r="D5" s="93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47"/>
      <c r="Q5" s="47"/>
      <c r="R5" s="47"/>
      <c r="S5" s="46"/>
      <c r="T5" s="46"/>
      <c r="U5" s="46"/>
      <c r="V5" s="46"/>
      <c r="W5" s="46"/>
      <c r="X5" s="46"/>
      <c r="Y5" s="46"/>
      <c r="Z5" s="46"/>
      <c r="AA5" s="47"/>
      <c r="AB5" s="47"/>
      <c r="AC5" s="47"/>
      <c r="AD5" s="47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7"/>
      <c r="AR5" s="47"/>
      <c r="AS5" s="47"/>
      <c r="AT5" s="47"/>
      <c r="AU5" s="47"/>
      <c r="AV5" s="47"/>
      <c r="AW5" s="47"/>
      <c r="AX5" s="47"/>
      <c r="AY5" s="46"/>
      <c r="AZ5" s="46"/>
      <c r="BA5" s="46"/>
      <c r="BB5" s="46"/>
      <c r="BC5" s="47"/>
      <c r="BD5" s="47"/>
      <c r="BE5" s="47"/>
      <c r="BF5" s="47"/>
      <c r="BG5" s="94"/>
      <c r="BH5" s="94"/>
      <c r="BI5" s="94"/>
      <c r="BJ5" s="94"/>
      <c r="BK5" s="94"/>
    </row>
    <row r="6" spans="1:63" s="6" customFormat="1" ht="16.5" customHeight="1" x14ac:dyDescent="0.2">
      <c r="A6" s="86"/>
      <c r="B6" s="87"/>
      <c r="C6" s="82" t="s">
        <v>0</v>
      </c>
      <c r="D6" s="82"/>
      <c r="E6" s="82"/>
      <c r="F6" s="82"/>
      <c r="G6" s="82" t="s">
        <v>22</v>
      </c>
      <c r="H6" s="82"/>
      <c r="I6" s="82"/>
      <c r="J6" s="82"/>
      <c r="K6" s="82" t="s">
        <v>1</v>
      </c>
      <c r="L6" s="82"/>
      <c r="M6" s="82"/>
      <c r="N6" s="82"/>
      <c r="O6" s="85" t="s">
        <v>24</v>
      </c>
      <c r="P6" s="85"/>
      <c r="Q6" s="85"/>
      <c r="R6" s="85"/>
      <c r="S6" s="82" t="s">
        <v>25</v>
      </c>
      <c r="T6" s="82"/>
      <c r="U6" s="82"/>
      <c r="V6" s="82"/>
      <c r="W6" s="82" t="s">
        <v>2</v>
      </c>
      <c r="X6" s="82"/>
      <c r="Y6" s="82"/>
      <c r="Z6" s="82"/>
      <c r="AA6" s="85" t="s">
        <v>3</v>
      </c>
      <c r="AB6" s="85"/>
      <c r="AC6" s="85"/>
      <c r="AD6" s="85"/>
      <c r="AE6" s="82" t="s">
        <v>23</v>
      </c>
      <c r="AF6" s="82"/>
      <c r="AG6" s="82"/>
      <c r="AH6" s="82"/>
      <c r="AI6" s="82" t="s">
        <v>28</v>
      </c>
      <c r="AJ6" s="82"/>
      <c r="AK6" s="82"/>
      <c r="AL6" s="82"/>
      <c r="AM6" s="82" t="s">
        <v>4</v>
      </c>
      <c r="AN6" s="82"/>
      <c r="AO6" s="82"/>
      <c r="AP6" s="82"/>
      <c r="AQ6" s="85" t="s">
        <v>5</v>
      </c>
      <c r="AR6" s="85"/>
      <c r="AS6" s="85"/>
      <c r="AT6" s="85"/>
      <c r="AU6" s="85" t="s">
        <v>26</v>
      </c>
      <c r="AV6" s="85"/>
      <c r="AW6" s="85"/>
      <c r="AX6" s="85"/>
      <c r="AY6" s="82" t="s">
        <v>27</v>
      </c>
      <c r="AZ6" s="82"/>
      <c r="BA6" s="82"/>
      <c r="BB6" s="82"/>
      <c r="BC6" s="85" t="s">
        <v>6</v>
      </c>
      <c r="BD6" s="85"/>
      <c r="BE6" s="85"/>
      <c r="BF6" s="85"/>
      <c r="BG6" s="85" t="s">
        <v>7</v>
      </c>
      <c r="BH6" s="85"/>
      <c r="BI6" s="85"/>
      <c r="BJ6" s="85"/>
      <c r="BK6" s="53"/>
    </row>
    <row r="7" spans="1:63" s="6" customFormat="1" ht="16.5" customHeight="1" x14ac:dyDescent="0.2">
      <c r="A7" s="74" t="s">
        <v>36</v>
      </c>
      <c r="B7" s="75"/>
      <c r="C7" s="68" t="s">
        <v>14</v>
      </c>
      <c r="D7" s="66" t="s">
        <v>15</v>
      </c>
      <c r="E7" s="66" t="s">
        <v>16</v>
      </c>
      <c r="F7" s="66" t="s">
        <v>17</v>
      </c>
      <c r="G7" s="68" t="s">
        <v>14</v>
      </c>
      <c r="H7" s="66" t="s">
        <v>15</v>
      </c>
      <c r="I7" s="66" t="s">
        <v>16</v>
      </c>
      <c r="J7" s="66" t="s">
        <v>17</v>
      </c>
      <c r="K7" s="68" t="s">
        <v>14</v>
      </c>
      <c r="L7" s="66" t="s">
        <v>15</v>
      </c>
      <c r="M7" s="66" t="s">
        <v>16</v>
      </c>
      <c r="N7" s="66" t="s">
        <v>17</v>
      </c>
      <c r="O7" s="68" t="s">
        <v>14</v>
      </c>
      <c r="P7" s="66" t="s">
        <v>15</v>
      </c>
      <c r="Q7" s="66" t="s">
        <v>16</v>
      </c>
      <c r="R7" s="66" t="s">
        <v>17</v>
      </c>
      <c r="S7" s="68" t="s">
        <v>14</v>
      </c>
      <c r="T7" s="66" t="s">
        <v>15</v>
      </c>
      <c r="U7" s="66" t="s">
        <v>16</v>
      </c>
      <c r="V7" s="66" t="s">
        <v>17</v>
      </c>
      <c r="W7" s="68" t="s">
        <v>14</v>
      </c>
      <c r="X7" s="66" t="s">
        <v>15</v>
      </c>
      <c r="Y7" s="66" t="s">
        <v>16</v>
      </c>
      <c r="Z7" s="66" t="s">
        <v>17</v>
      </c>
      <c r="AA7" s="68" t="s">
        <v>14</v>
      </c>
      <c r="AB7" s="66" t="s">
        <v>15</v>
      </c>
      <c r="AC7" s="66" t="s">
        <v>16</v>
      </c>
      <c r="AD7" s="66" t="s">
        <v>17</v>
      </c>
      <c r="AE7" s="68" t="s">
        <v>14</v>
      </c>
      <c r="AF7" s="66" t="s">
        <v>15</v>
      </c>
      <c r="AG7" s="66" t="s">
        <v>16</v>
      </c>
      <c r="AH7" s="66" t="s">
        <v>17</v>
      </c>
      <c r="AI7" s="68" t="s">
        <v>14</v>
      </c>
      <c r="AJ7" s="66" t="s">
        <v>15</v>
      </c>
      <c r="AK7" s="66" t="s">
        <v>16</v>
      </c>
      <c r="AL7" s="66" t="s">
        <v>17</v>
      </c>
      <c r="AM7" s="68" t="s">
        <v>14</v>
      </c>
      <c r="AN7" s="66" t="s">
        <v>15</v>
      </c>
      <c r="AO7" s="66" t="s">
        <v>16</v>
      </c>
      <c r="AP7" s="66" t="s">
        <v>17</v>
      </c>
      <c r="AQ7" s="68" t="s">
        <v>14</v>
      </c>
      <c r="AR7" s="66" t="s">
        <v>15</v>
      </c>
      <c r="AS7" s="66" t="s">
        <v>16</v>
      </c>
      <c r="AT7" s="66" t="s">
        <v>17</v>
      </c>
      <c r="AU7" s="68" t="s">
        <v>14</v>
      </c>
      <c r="AV7" s="66" t="s">
        <v>15</v>
      </c>
      <c r="AW7" s="66" t="s">
        <v>16</v>
      </c>
      <c r="AX7" s="66" t="s">
        <v>17</v>
      </c>
      <c r="AY7" s="68" t="s">
        <v>14</v>
      </c>
      <c r="AZ7" s="66" t="s">
        <v>15</v>
      </c>
      <c r="BA7" s="66" t="s">
        <v>16</v>
      </c>
      <c r="BB7" s="66" t="s">
        <v>17</v>
      </c>
      <c r="BC7" s="68" t="s">
        <v>14</v>
      </c>
      <c r="BD7" s="66" t="s">
        <v>15</v>
      </c>
      <c r="BE7" s="66" t="s">
        <v>16</v>
      </c>
      <c r="BF7" s="66" t="s">
        <v>17</v>
      </c>
      <c r="BG7" s="68" t="s">
        <v>14</v>
      </c>
      <c r="BH7" s="66" t="s">
        <v>15</v>
      </c>
      <c r="BI7" s="66" t="s">
        <v>16</v>
      </c>
      <c r="BJ7" s="66" t="s">
        <v>17</v>
      </c>
      <c r="BK7" s="70" t="s">
        <v>36</v>
      </c>
    </row>
    <row r="8" spans="1:63" s="6" customFormat="1" ht="12.75" x14ac:dyDescent="0.2">
      <c r="A8" s="76"/>
      <c r="B8" s="77"/>
      <c r="C8" s="69"/>
      <c r="D8" s="67"/>
      <c r="E8" s="67"/>
      <c r="F8" s="67"/>
      <c r="G8" s="69"/>
      <c r="H8" s="67"/>
      <c r="I8" s="67"/>
      <c r="J8" s="67"/>
      <c r="K8" s="69"/>
      <c r="L8" s="67"/>
      <c r="M8" s="67"/>
      <c r="N8" s="67"/>
      <c r="O8" s="69"/>
      <c r="P8" s="67"/>
      <c r="Q8" s="67"/>
      <c r="R8" s="67"/>
      <c r="S8" s="69"/>
      <c r="T8" s="67"/>
      <c r="U8" s="67"/>
      <c r="V8" s="67"/>
      <c r="W8" s="69"/>
      <c r="X8" s="67"/>
      <c r="Y8" s="67"/>
      <c r="Z8" s="67"/>
      <c r="AA8" s="69"/>
      <c r="AB8" s="67"/>
      <c r="AC8" s="67"/>
      <c r="AD8" s="67"/>
      <c r="AE8" s="69"/>
      <c r="AF8" s="67"/>
      <c r="AG8" s="67"/>
      <c r="AH8" s="67"/>
      <c r="AI8" s="69"/>
      <c r="AJ8" s="67"/>
      <c r="AK8" s="67"/>
      <c r="AL8" s="67"/>
      <c r="AM8" s="69"/>
      <c r="AN8" s="67"/>
      <c r="AO8" s="67"/>
      <c r="AP8" s="67"/>
      <c r="AQ8" s="69"/>
      <c r="AR8" s="67"/>
      <c r="AS8" s="67"/>
      <c r="AT8" s="67"/>
      <c r="AU8" s="69"/>
      <c r="AV8" s="67"/>
      <c r="AW8" s="67"/>
      <c r="AX8" s="67"/>
      <c r="AY8" s="69"/>
      <c r="AZ8" s="67"/>
      <c r="BA8" s="67"/>
      <c r="BB8" s="67"/>
      <c r="BC8" s="69"/>
      <c r="BD8" s="67"/>
      <c r="BE8" s="67"/>
      <c r="BF8" s="67"/>
      <c r="BG8" s="69"/>
      <c r="BH8" s="67"/>
      <c r="BI8" s="67"/>
      <c r="BJ8" s="67"/>
      <c r="BK8" s="71"/>
    </row>
    <row r="9" spans="1:63" s="6" customFormat="1" ht="12.75" x14ac:dyDescent="0.2">
      <c r="A9" s="54"/>
      <c r="B9" s="35">
        <v>2006</v>
      </c>
      <c r="C9" s="29">
        <v>187.5</v>
      </c>
      <c r="D9" s="28">
        <v>183.6</v>
      </c>
      <c r="E9" s="28">
        <v>191.5</v>
      </c>
      <c r="F9" s="39">
        <v>7894</v>
      </c>
      <c r="G9" s="29">
        <v>170.4</v>
      </c>
      <c r="H9" s="28">
        <v>157</v>
      </c>
      <c r="I9" s="28">
        <v>183.8</v>
      </c>
      <c r="J9" s="39">
        <v>565</v>
      </c>
      <c r="K9" s="29">
        <v>173.6</v>
      </c>
      <c r="L9" s="28">
        <v>149.4</v>
      </c>
      <c r="M9" s="28">
        <v>197.8</v>
      </c>
      <c r="N9" s="39">
        <v>180</v>
      </c>
      <c r="O9" s="29">
        <v>164.4</v>
      </c>
      <c r="P9" s="28">
        <v>144.69999999999999</v>
      </c>
      <c r="Q9" s="28">
        <v>184.2</v>
      </c>
      <c r="R9" s="39">
        <v>242</v>
      </c>
      <c r="S9" s="29">
        <v>178.8</v>
      </c>
      <c r="T9" s="28">
        <v>164.4</v>
      </c>
      <c r="U9" s="28">
        <v>193.3</v>
      </c>
      <c r="V9" s="39">
        <v>538</v>
      </c>
      <c r="W9" s="29">
        <v>174.2</v>
      </c>
      <c r="X9" s="28">
        <v>158.1</v>
      </c>
      <c r="Y9" s="28">
        <v>190.3</v>
      </c>
      <c r="Z9" s="39">
        <v>413</v>
      </c>
      <c r="AA9" s="29">
        <v>170.5</v>
      </c>
      <c r="AB9" s="28">
        <v>158.69999999999999</v>
      </c>
      <c r="AC9" s="28">
        <v>182.3</v>
      </c>
      <c r="AD9" s="39">
        <v>734</v>
      </c>
      <c r="AE9" s="29">
        <v>222.5</v>
      </c>
      <c r="AF9" s="28">
        <v>213</v>
      </c>
      <c r="AG9" s="28">
        <v>232</v>
      </c>
      <c r="AH9" s="39">
        <v>1918</v>
      </c>
      <c r="AI9" s="29">
        <v>172.4</v>
      </c>
      <c r="AJ9" s="28">
        <v>157.9</v>
      </c>
      <c r="AK9" s="28">
        <v>186.9</v>
      </c>
      <c r="AL9" s="39">
        <v>495</v>
      </c>
      <c r="AM9" s="29">
        <v>198.4</v>
      </c>
      <c r="AN9" s="28">
        <v>186.7</v>
      </c>
      <c r="AO9" s="28">
        <v>210.1</v>
      </c>
      <c r="AP9" s="39">
        <v>1013</v>
      </c>
      <c r="AQ9" s="29">
        <v>178.3</v>
      </c>
      <c r="AR9" s="28">
        <v>168</v>
      </c>
      <c r="AS9" s="28">
        <v>188.6</v>
      </c>
      <c r="AT9" s="39">
        <v>1053</v>
      </c>
      <c r="AU9" s="29">
        <v>195</v>
      </c>
      <c r="AV9" s="28">
        <v>133.9</v>
      </c>
      <c r="AW9" s="28">
        <v>256.10000000000002</v>
      </c>
      <c r="AX9" s="39">
        <v>36</v>
      </c>
      <c r="AY9" s="29">
        <v>155.4</v>
      </c>
      <c r="AZ9" s="28">
        <v>100.9</v>
      </c>
      <c r="BA9" s="28">
        <v>209.8</v>
      </c>
      <c r="BB9" s="39">
        <v>29</v>
      </c>
      <c r="BC9" s="29">
        <v>181.4</v>
      </c>
      <c r="BD9" s="28">
        <v>167.9</v>
      </c>
      <c r="BE9" s="28">
        <v>194.9</v>
      </c>
      <c r="BF9" s="39">
        <v>628</v>
      </c>
      <c r="BG9" s="29">
        <v>189.6</v>
      </c>
      <c r="BH9" s="28">
        <v>139.5</v>
      </c>
      <c r="BI9" s="28">
        <v>239.7</v>
      </c>
      <c r="BJ9" s="39">
        <v>50</v>
      </c>
      <c r="BK9" s="50">
        <v>2006</v>
      </c>
    </row>
    <row r="10" spans="1:63" s="6" customFormat="1" ht="12.75" x14ac:dyDescent="0.2">
      <c r="A10" s="54"/>
      <c r="B10" s="35">
        <v>2007</v>
      </c>
      <c r="C10" s="29">
        <v>186.8</v>
      </c>
      <c r="D10" s="28">
        <v>182.9</v>
      </c>
      <c r="E10" s="28">
        <v>190.7</v>
      </c>
      <c r="F10" s="39">
        <v>7971</v>
      </c>
      <c r="G10" s="29">
        <v>190.4</v>
      </c>
      <c r="H10" s="28">
        <v>176.4</v>
      </c>
      <c r="I10" s="28">
        <v>204.4</v>
      </c>
      <c r="J10" s="39">
        <v>642</v>
      </c>
      <c r="K10" s="29">
        <v>145.80000000000001</v>
      </c>
      <c r="L10" s="28">
        <v>123.9</v>
      </c>
      <c r="M10" s="28">
        <v>167.7</v>
      </c>
      <c r="N10" s="39">
        <v>155</v>
      </c>
      <c r="O10" s="29">
        <v>177.8</v>
      </c>
      <c r="P10" s="28">
        <v>157.5</v>
      </c>
      <c r="Q10" s="28">
        <v>198.1</v>
      </c>
      <c r="R10" s="39">
        <v>267</v>
      </c>
      <c r="S10" s="29">
        <v>183.1</v>
      </c>
      <c r="T10" s="28">
        <v>168.5</v>
      </c>
      <c r="U10" s="28">
        <v>197.6</v>
      </c>
      <c r="V10" s="39">
        <v>558</v>
      </c>
      <c r="W10" s="29">
        <v>175.6</v>
      </c>
      <c r="X10" s="28">
        <v>159.6</v>
      </c>
      <c r="Y10" s="28">
        <v>191.6</v>
      </c>
      <c r="Z10" s="39">
        <v>422</v>
      </c>
      <c r="AA10" s="29">
        <v>170.3</v>
      </c>
      <c r="AB10" s="28">
        <v>158.6</v>
      </c>
      <c r="AC10" s="28">
        <v>182</v>
      </c>
      <c r="AD10" s="39">
        <v>746</v>
      </c>
      <c r="AE10" s="29">
        <v>217.7</v>
      </c>
      <c r="AF10" s="28">
        <v>208.3</v>
      </c>
      <c r="AG10" s="28">
        <v>227.1</v>
      </c>
      <c r="AH10" s="39">
        <v>1878</v>
      </c>
      <c r="AI10" s="29">
        <v>169.8</v>
      </c>
      <c r="AJ10" s="28">
        <v>155.5</v>
      </c>
      <c r="AK10" s="28">
        <v>184.1</v>
      </c>
      <c r="AL10" s="39">
        <v>493</v>
      </c>
      <c r="AM10" s="29">
        <v>205.2</v>
      </c>
      <c r="AN10" s="28">
        <v>193.4</v>
      </c>
      <c r="AO10" s="28">
        <v>216.9</v>
      </c>
      <c r="AP10" s="39">
        <v>1067</v>
      </c>
      <c r="AQ10" s="29">
        <v>172.2</v>
      </c>
      <c r="AR10" s="28">
        <v>162.1</v>
      </c>
      <c r="AS10" s="28">
        <v>182.2</v>
      </c>
      <c r="AT10" s="39">
        <v>1035</v>
      </c>
      <c r="AU10" s="29">
        <v>231.3</v>
      </c>
      <c r="AV10" s="28">
        <v>165.7</v>
      </c>
      <c r="AW10" s="28">
        <v>296.8</v>
      </c>
      <c r="AX10" s="39">
        <v>44</v>
      </c>
      <c r="AY10" s="29">
        <v>120.2</v>
      </c>
      <c r="AZ10" s="28">
        <v>70.900000000000006</v>
      </c>
      <c r="BA10" s="28">
        <v>169.6</v>
      </c>
      <c r="BB10" s="39">
        <v>21</v>
      </c>
      <c r="BC10" s="29">
        <v>170.3</v>
      </c>
      <c r="BD10" s="28">
        <v>157.30000000000001</v>
      </c>
      <c r="BE10" s="28">
        <v>183.3</v>
      </c>
      <c r="BF10" s="39">
        <v>597</v>
      </c>
      <c r="BG10" s="29">
        <v>177.8</v>
      </c>
      <c r="BH10" s="28">
        <v>128.9</v>
      </c>
      <c r="BI10" s="28">
        <v>226.6</v>
      </c>
      <c r="BJ10" s="39">
        <v>46</v>
      </c>
      <c r="BK10" s="50">
        <v>2007</v>
      </c>
    </row>
    <row r="11" spans="1:63" s="6" customFormat="1" ht="12.75" x14ac:dyDescent="0.2">
      <c r="A11" s="55"/>
      <c r="B11" s="35">
        <v>2008</v>
      </c>
      <c r="C11" s="29">
        <v>183</v>
      </c>
      <c r="D11" s="28">
        <v>179.2</v>
      </c>
      <c r="E11" s="28">
        <v>186.9</v>
      </c>
      <c r="F11" s="39">
        <v>7924</v>
      </c>
      <c r="G11" s="29">
        <v>182.3</v>
      </c>
      <c r="H11" s="28">
        <v>168.6</v>
      </c>
      <c r="I11" s="28">
        <v>196</v>
      </c>
      <c r="J11" s="39">
        <v>621</v>
      </c>
      <c r="K11" s="29">
        <v>154.69999999999999</v>
      </c>
      <c r="L11" s="28">
        <v>132.30000000000001</v>
      </c>
      <c r="M11" s="28">
        <v>177</v>
      </c>
      <c r="N11" s="39">
        <v>168</v>
      </c>
      <c r="O11" s="29">
        <v>157.1</v>
      </c>
      <c r="P11" s="28">
        <v>138.1</v>
      </c>
      <c r="Q11" s="28">
        <v>176</v>
      </c>
      <c r="R11" s="39">
        <v>240</v>
      </c>
      <c r="S11" s="29">
        <v>190.9</v>
      </c>
      <c r="T11" s="28">
        <v>176.2</v>
      </c>
      <c r="U11" s="28">
        <v>205.6</v>
      </c>
      <c r="V11" s="39">
        <v>590</v>
      </c>
      <c r="W11" s="29">
        <v>165.2</v>
      </c>
      <c r="X11" s="28">
        <v>149.80000000000001</v>
      </c>
      <c r="Y11" s="28">
        <v>180.6</v>
      </c>
      <c r="Z11" s="39">
        <v>404</v>
      </c>
      <c r="AA11" s="29">
        <v>172.9</v>
      </c>
      <c r="AB11" s="28">
        <v>161.19999999999999</v>
      </c>
      <c r="AC11" s="28">
        <v>184.6</v>
      </c>
      <c r="AD11" s="39">
        <v>772</v>
      </c>
      <c r="AE11" s="29">
        <v>209.1</v>
      </c>
      <c r="AF11" s="28">
        <v>199.9</v>
      </c>
      <c r="AG11" s="28">
        <v>218.2</v>
      </c>
      <c r="AH11" s="39">
        <v>1821</v>
      </c>
      <c r="AI11" s="29">
        <v>166</v>
      </c>
      <c r="AJ11" s="28">
        <v>152.1</v>
      </c>
      <c r="AK11" s="28">
        <v>180</v>
      </c>
      <c r="AL11" s="39">
        <v>494</v>
      </c>
      <c r="AM11" s="29">
        <v>197.3</v>
      </c>
      <c r="AN11" s="28">
        <v>185.9</v>
      </c>
      <c r="AO11" s="28">
        <v>208.8</v>
      </c>
      <c r="AP11" s="39">
        <v>1040</v>
      </c>
      <c r="AQ11" s="29">
        <v>170.8</v>
      </c>
      <c r="AR11" s="28">
        <v>160.9</v>
      </c>
      <c r="AS11" s="28">
        <v>180.8</v>
      </c>
      <c r="AT11" s="39">
        <v>1039</v>
      </c>
      <c r="AU11" s="29">
        <v>150</v>
      </c>
      <c r="AV11" s="28">
        <v>98.6</v>
      </c>
      <c r="AW11" s="28">
        <v>201.3</v>
      </c>
      <c r="AX11" s="39">
        <v>30</v>
      </c>
      <c r="AY11" s="29">
        <v>161.6</v>
      </c>
      <c r="AZ11" s="28">
        <v>105.3</v>
      </c>
      <c r="BA11" s="28">
        <v>217.9</v>
      </c>
      <c r="BB11" s="39">
        <v>29</v>
      </c>
      <c r="BC11" s="29">
        <v>177.3</v>
      </c>
      <c r="BD11" s="28">
        <v>164.1</v>
      </c>
      <c r="BE11" s="28">
        <v>190.5</v>
      </c>
      <c r="BF11" s="39">
        <v>630</v>
      </c>
      <c r="BG11" s="29">
        <v>168.4</v>
      </c>
      <c r="BH11" s="28">
        <v>122</v>
      </c>
      <c r="BI11" s="28">
        <v>214.8</v>
      </c>
      <c r="BJ11" s="39">
        <v>46</v>
      </c>
      <c r="BK11" s="50">
        <v>2008</v>
      </c>
    </row>
    <row r="12" spans="1:63" s="6" customFormat="1" ht="12.75" x14ac:dyDescent="0.2">
      <c r="A12" s="55"/>
      <c r="B12" s="35">
        <v>2009</v>
      </c>
      <c r="C12" s="29">
        <v>178.9</v>
      </c>
      <c r="D12" s="28">
        <v>175.1</v>
      </c>
      <c r="E12" s="28">
        <v>182.6</v>
      </c>
      <c r="F12" s="39">
        <v>7858</v>
      </c>
      <c r="G12" s="29">
        <v>168.2</v>
      </c>
      <c r="H12" s="28">
        <v>155.19999999999999</v>
      </c>
      <c r="I12" s="28">
        <v>181.3</v>
      </c>
      <c r="J12" s="39">
        <v>583</v>
      </c>
      <c r="K12" s="29">
        <v>154.1</v>
      </c>
      <c r="L12" s="28">
        <v>132.1</v>
      </c>
      <c r="M12" s="28">
        <v>176.1</v>
      </c>
      <c r="N12" s="39">
        <v>172</v>
      </c>
      <c r="O12" s="29">
        <v>166.9</v>
      </c>
      <c r="P12" s="28">
        <v>147.30000000000001</v>
      </c>
      <c r="Q12" s="28">
        <v>186.5</v>
      </c>
      <c r="R12" s="39">
        <v>254</v>
      </c>
      <c r="S12" s="29">
        <v>185.2</v>
      </c>
      <c r="T12" s="28">
        <v>170.9</v>
      </c>
      <c r="U12" s="28">
        <v>199.6</v>
      </c>
      <c r="V12" s="39">
        <v>584</v>
      </c>
      <c r="W12" s="29">
        <v>160.1</v>
      </c>
      <c r="X12" s="28">
        <v>145.1</v>
      </c>
      <c r="Y12" s="28">
        <v>175.1</v>
      </c>
      <c r="Z12" s="39">
        <v>399</v>
      </c>
      <c r="AA12" s="29">
        <v>168.2</v>
      </c>
      <c r="AB12" s="28">
        <v>156.80000000000001</v>
      </c>
      <c r="AC12" s="28">
        <v>179.7</v>
      </c>
      <c r="AD12" s="39">
        <v>761</v>
      </c>
      <c r="AE12" s="29">
        <v>205</v>
      </c>
      <c r="AF12" s="28">
        <v>195.9</v>
      </c>
      <c r="AG12" s="28">
        <v>214</v>
      </c>
      <c r="AH12" s="39">
        <v>1800</v>
      </c>
      <c r="AI12" s="29">
        <v>164</v>
      </c>
      <c r="AJ12" s="28">
        <v>150.19999999999999</v>
      </c>
      <c r="AK12" s="28">
        <v>177.7</v>
      </c>
      <c r="AL12" s="39">
        <v>501</v>
      </c>
      <c r="AM12" s="29">
        <v>184.1</v>
      </c>
      <c r="AN12" s="28">
        <v>173.1</v>
      </c>
      <c r="AO12" s="28">
        <v>195.1</v>
      </c>
      <c r="AP12" s="39">
        <v>981</v>
      </c>
      <c r="AQ12" s="29">
        <v>178.9</v>
      </c>
      <c r="AR12" s="28">
        <v>168.8</v>
      </c>
      <c r="AS12" s="28">
        <v>189</v>
      </c>
      <c r="AT12" s="39">
        <v>1107</v>
      </c>
      <c r="AU12" s="29">
        <v>108.9</v>
      </c>
      <c r="AV12" s="28">
        <v>65.3</v>
      </c>
      <c r="AW12" s="28">
        <v>152.5</v>
      </c>
      <c r="AX12" s="39">
        <v>22</v>
      </c>
      <c r="AY12" s="29">
        <v>142.69999999999999</v>
      </c>
      <c r="AZ12" s="28">
        <v>91.9</v>
      </c>
      <c r="BA12" s="28">
        <v>193.4</v>
      </c>
      <c r="BB12" s="39">
        <v>28</v>
      </c>
      <c r="BC12" s="29">
        <v>167.8</v>
      </c>
      <c r="BD12" s="28">
        <v>155.1</v>
      </c>
      <c r="BE12" s="28">
        <v>180.6</v>
      </c>
      <c r="BF12" s="39">
        <v>607</v>
      </c>
      <c r="BG12" s="29">
        <v>211.6</v>
      </c>
      <c r="BH12" s="28">
        <v>160.19999999999999</v>
      </c>
      <c r="BI12" s="28">
        <v>263.10000000000002</v>
      </c>
      <c r="BJ12" s="39">
        <v>59</v>
      </c>
      <c r="BK12" s="50">
        <v>2009</v>
      </c>
    </row>
    <row r="13" spans="1:63" s="6" customFormat="1" ht="12.75" x14ac:dyDescent="0.2">
      <c r="A13" s="55"/>
      <c r="B13" s="35">
        <v>2010</v>
      </c>
      <c r="C13" s="29">
        <v>174.5</v>
      </c>
      <c r="D13" s="28">
        <v>170.8</v>
      </c>
      <c r="E13" s="28">
        <v>178.2</v>
      </c>
      <c r="F13" s="39">
        <v>7753</v>
      </c>
      <c r="G13" s="29">
        <v>168</v>
      </c>
      <c r="H13" s="28">
        <v>155.1</v>
      </c>
      <c r="I13" s="28">
        <v>180.9</v>
      </c>
      <c r="J13" s="39">
        <v>589</v>
      </c>
      <c r="K13" s="29">
        <v>139</v>
      </c>
      <c r="L13" s="28">
        <v>118.3</v>
      </c>
      <c r="M13" s="28">
        <v>159.69999999999999</v>
      </c>
      <c r="N13" s="39">
        <v>159</v>
      </c>
      <c r="O13" s="29">
        <v>164.2</v>
      </c>
      <c r="P13" s="28">
        <v>144.9</v>
      </c>
      <c r="Q13" s="28">
        <v>183.4</v>
      </c>
      <c r="R13" s="39">
        <v>255</v>
      </c>
      <c r="S13" s="29">
        <v>173.3</v>
      </c>
      <c r="T13" s="28">
        <v>159.5</v>
      </c>
      <c r="U13" s="28">
        <v>187.1</v>
      </c>
      <c r="V13" s="39">
        <v>554</v>
      </c>
      <c r="W13" s="29">
        <v>167.5</v>
      </c>
      <c r="X13" s="28">
        <v>152.30000000000001</v>
      </c>
      <c r="Y13" s="28">
        <v>182.7</v>
      </c>
      <c r="Z13" s="39">
        <v>424</v>
      </c>
      <c r="AA13" s="29">
        <v>154.19999999999999</v>
      </c>
      <c r="AB13" s="28">
        <v>143.4</v>
      </c>
      <c r="AC13" s="28">
        <v>165.1</v>
      </c>
      <c r="AD13" s="39">
        <v>711</v>
      </c>
      <c r="AE13" s="29">
        <v>199.7</v>
      </c>
      <c r="AF13" s="28">
        <v>190.8</v>
      </c>
      <c r="AG13" s="28">
        <v>208.6</v>
      </c>
      <c r="AH13" s="39">
        <v>1757</v>
      </c>
      <c r="AI13" s="29">
        <v>158</v>
      </c>
      <c r="AJ13" s="28">
        <v>144.69999999999999</v>
      </c>
      <c r="AK13" s="28">
        <v>171.4</v>
      </c>
      <c r="AL13" s="39">
        <v>492</v>
      </c>
      <c r="AM13" s="29">
        <v>185.9</v>
      </c>
      <c r="AN13" s="28">
        <v>174.9</v>
      </c>
      <c r="AO13" s="28">
        <v>196.8</v>
      </c>
      <c r="AP13" s="39">
        <v>1008</v>
      </c>
      <c r="AQ13" s="29">
        <v>171.8</v>
      </c>
      <c r="AR13" s="28">
        <v>161.9</v>
      </c>
      <c r="AS13" s="28">
        <v>181.6</v>
      </c>
      <c r="AT13" s="39">
        <v>1071</v>
      </c>
      <c r="AU13" s="29">
        <v>132.9</v>
      </c>
      <c r="AV13" s="28">
        <v>85.9</v>
      </c>
      <c r="AW13" s="28">
        <v>180</v>
      </c>
      <c r="AX13" s="39">
        <v>28</v>
      </c>
      <c r="AY13" s="29">
        <v>187.6</v>
      </c>
      <c r="AZ13" s="28">
        <v>130.4</v>
      </c>
      <c r="BA13" s="28">
        <v>244.7</v>
      </c>
      <c r="BB13" s="39">
        <v>38</v>
      </c>
      <c r="BC13" s="29">
        <v>169.3</v>
      </c>
      <c r="BD13" s="28">
        <v>156.5</v>
      </c>
      <c r="BE13" s="28">
        <v>182</v>
      </c>
      <c r="BF13" s="39">
        <v>615</v>
      </c>
      <c r="BG13" s="29">
        <v>186.1</v>
      </c>
      <c r="BH13" s="28">
        <v>137.6</v>
      </c>
      <c r="BI13" s="28">
        <v>234.5</v>
      </c>
      <c r="BJ13" s="39">
        <v>52</v>
      </c>
      <c r="BK13" s="50">
        <v>2010</v>
      </c>
    </row>
    <row r="14" spans="1:63" s="6" customFormat="1" ht="12.75" x14ac:dyDescent="0.2">
      <c r="A14" s="55"/>
      <c r="B14" s="35">
        <v>2011</v>
      </c>
      <c r="C14" s="29">
        <v>174</v>
      </c>
      <c r="D14" s="28">
        <v>170.3</v>
      </c>
      <c r="E14" s="28">
        <v>177.7</v>
      </c>
      <c r="F14" s="39">
        <v>7814</v>
      </c>
      <c r="G14" s="29">
        <v>185.5</v>
      </c>
      <c r="H14" s="28">
        <v>172</v>
      </c>
      <c r="I14" s="28">
        <v>199.1</v>
      </c>
      <c r="J14" s="39">
        <v>655</v>
      </c>
      <c r="K14" s="29">
        <v>115.7</v>
      </c>
      <c r="L14" s="28">
        <v>96.9</v>
      </c>
      <c r="M14" s="28">
        <v>134.6</v>
      </c>
      <c r="N14" s="39">
        <v>133</v>
      </c>
      <c r="O14" s="29">
        <v>158.69999999999999</v>
      </c>
      <c r="P14" s="28">
        <v>139.9</v>
      </c>
      <c r="Q14" s="28">
        <v>177.5</v>
      </c>
      <c r="R14" s="39">
        <v>250</v>
      </c>
      <c r="S14" s="29">
        <v>162.19999999999999</v>
      </c>
      <c r="T14" s="28">
        <v>149</v>
      </c>
      <c r="U14" s="28">
        <v>175.5</v>
      </c>
      <c r="V14" s="39">
        <v>525</v>
      </c>
      <c r="W14" s="29">
        <v>168.8</v>
      </c>
      <c r="X14" s="28">
        <v>153.6</v>
      </c>
      <c r="Y14" s="28">
        <v>184</v>
      </c>
      <c r="Z14" s="39">
        <v>431</v>
      </c>
      <c r="AA14" s="29">
        <v>159.4</v>
      </c>
      <c r="AB14" s="28">
        <v>148.4</v>
      </c>
      <c r="AC14" s="28">
        <v>170.4</v>
      </c>
      <c r="AD14" s="39">
        <v>741</v>
      </c>
      <c r="AE14" s="29">
        <v>198.8</v>
      </c>
      <c r="AF14" s="28">
        <v>189.9</v>
      </c>
      <c r="AG14" s="28">
        <v>207.6</v>
      </c>
      <c r="AH14" s="39">
        <v>1763</v>
      </c>
      <c r="AI14" s="29">
        <v>169.4</v>
      </c>
      <c r="AJ14" s="28">
        <v>155.69999999999999</v>
      </c>
      <c r="AK14" s="28">
        <v>183.2</v>
      </c>
      <c r="AL14" s="39">
        <v>532</v>
      </c>
      <c r="AM14" s="29">
        <v>182.6</v>
      </c>
      <c r="AN14" s="28">
        <v>171.8</v>
      </c>
      <c r="AO14" s="28">
        <v>193.5</v>
      </c>
      <c r="AP14" s="39">
        <v>999</v>
      </c>
      <c r="AQ14" s="29">
        <v>177.6</v>
      </c>
      <c r="AR14" s="28">
        <v>167.6</v>
      </c>
      <c r="AS14" s="28">
        <v>187.5</v>
      </c>
      <c r="AT14" s="39">
        <v>1129</v>
      </c>
      <c r="AU14" s="29">
        <v>137.6</v>
      </c>
      <c r="AV14" s="28">
        <v>90.6</v>
      </c>
      <c r="AW14" s="28">
        <v>184.6</v>
      </c>
      <c r="AX14" s="39">
        <v>30</v>
      </c>
      <c r="AY14" s="29">
        <v>172.4</v>
      </c>
      <c r="AZ14" s="28">
        <v>116.8</v>
      </c>
      <c r="BA14" s="28">
        <v>228</v>
      </c>
      <c r="BB14" s="39">
        <v>34</v>
      </c>
      <c r="BC14" s="29">
        <v>148.80000000000001</v>
      </c>
      <c r="BD14" s="28">
        <v>136.80000000000001</v>
      </c>
      <c r="BE14" s="28">
        <v>160.69999999999999</v>
      </c>
      <c r="BF14" s="39">
        <v>543</v>
      </c>
      <c r="BG14" s="29">
        <v>174.8</v>
      </c>
      <c r="BH14" s="28">
        <v>127.7</v>
      </c>
      <c r="BI14" s="28">
        <v>221.8</v>
      </c>
      <c r="BJ14" s="39">
        <v>49</v>
      </c>
      <c r="BK14" s="50">
        <v>2011</v>
      </c>
    </row>
    <row r="15" spans="1:63" s="6" customFormat="1" ht="12.75" x14ac:dyDescent="0.2">
      <c r="A15" s="55"/>
      <c r="B15" s="35">
        <v>2012</v>
      </c>
      <c r="C15" s="29">
        <v>172.7</v>
      </c>
      <c r="D15" s="28">
        <v>169</v>
      </c>
      <c r="E15" s="28">
        <v>176.3</v>
      </c>
      <c r="F15" s="39">
        <v>7873</v>
      </c>
      <c r="G15" s="29">
        <v>156.80000000000001</v>
      </c>
      <c r="H15" s="28">
        <v>144.4</v>
      </c>
      <c r="I15" s="28">
        <v>169.1</v>
      </c>
      <c r="J15" s="39">
        <v>563</v>
      </c>
      <c r="K15" s="29">
        <v>145.6</v>
      </c>
      <c r="L15" s="28">
        <v>124.6</v>
      </c>
      <c r="M15" s="28">
        <v>166.6</v>
      </c>
      <c r="N15" s="39">
        <v>169</v>
      </c>
      <c r="O15" s="29">
        <v>157.80000000000001</v>
      </c>
      <c r="P15" s="28">
        <v>139.1</v>
      </c>
      <c r="Q15" s="28">
        <v>176.4</v>
      </c>
      <c r="R15" s="39">
        <v>251</v>
      </c>
      <c r="S15" s="29">
        <v>169.8</v>
      </c>
      <c r="T15" s="28">
        <v>156.4</v>
      </c>
      <c r="U15" s="28">
        <v>183.2</v>
      </c>
      <c r="V15" s="39">
        <v>562</v>
      </c>
      <c r="W15" s="29">
        <v>178.3</v>
      </c>
      <c r="X15" s="28">
        <v>162.80000000000001</v>
      </c>
      <c r="Y15" s="28">
        <v>193.8</v>
      </c>
      <c r="Z15" s="39">
        <v>466</v>
      </c>
      <c r="AA15" s="29">
        <v>157.5</v>
      </c>
      <c r="AB15" s="28">
        <v>146.69999999999999</v>
      </c>
      <c r="AC15" s="28">
        <v>168.4</v>
      </c>
      <c r="AD15" s="39">
        <v>745</v>
      </c>
      <c r="AE15" s="29">
        <v>199.4</v>
      </c>
      <c r="AF15" s="28">
        <v>190.5</v>
      </c>
      <c r="AG15" s="28">
        <v>208.2</v>
      </c>
      <c r="AH15" s="39">
        <v>1779</v>
      </c>
      <c r="AI15" s="29">
        <v>165.1</v>
      </c>
      <c r="AJ15" s="28">
        <v>151.5</v>
      </c>
      <c r="AK15" s="28">
        <v>178.6</v>
      </c>
      <c r="AL15" s="39">
        <v>522</v>
      </c>
      <c r="AM15" s="29">
        <v>191.6</v>
      </c>
      <c r="AN15" s="28">
        <v>180.6</v>
      </c>
      <c r="AO15" s="28">
        <v>202.6</v>
      </c>
      <c r="AP15" s="39">
        <v>1059</v>
      </c>
      <c r="AQ15" s="29">
        <v>165.4</v>
      </c>
      <c r="AR15" s="28">
        <v>155.9</v>
      </c>
      <c r="AS15" s="28">
        <v>174.8</v>
      </c>
      <c r="AT15" s="39">
        <v>1080</v>
      </c>
      <c r="AU15" s="29">
        <v>104.1</v>
      </c>
      <c r="AV15" s="28">
        <v>63.5</v>
      </c>
      <c r="AW15" s="28">
        <v>144.69999999999999</v>
      </c>
      <c r="AX15" s="39">
        <v>23</v>
      </c>
      <c r="AY15" s="29">
        <v>161.6</v>
      </c>
      <c r="AZ15" s="28">
        <v>109.7</v>
      </c>
      <c r="BA15" s="28">
        <v>213.6</v>
      </c>
      <c r="BB15" s="39">
        <v>34</v>
      </c>
      <c r="BC15" s="29">
        <v>156.1</v>
      </c>
      <c r="BD15" s="28">
        <v>144</v>
      </c>
      <c r="BE15" s="28">
        <v>168.2</v>
      </c>
      <c r="BF15" s="39">
        <v>581</v>
      </c>
      <c r="BG15" s="29">
        <v>132.9</v>
      </c>
      <c r="BH15" s="28">
        <v>93.1</v>
      </c>
      <c r="BI15" s="28">
        <v>172.6</v>
      </c>
      <c r="BJ15" s="39">
        <v>39</v>
      </c>
      <c r="BK15" s="50">
        <v>2012</v>
      </c>
    </row>
    <row r="16" spans="1:63" s="6" customFormat="1" ht="12.75" x14ac:dyDescent="0.2">
      <c r="A16" s="55"/>
      <c r="B16" s="35">
        <v>2013</v>
      </c>
      <c r="C16" s="29">
        <v>170.2</v>
      </c>
      <c r="D16" s="28">
        <v>166.6</v>
      </c>
      <c r="E16" s="28">
        <v>173.8</v>
      </c>
      <c r="F16" s="39">
        <v>7881</v>
      </c>
      <c r="G16" s="29">
        <v>170.9</v>
      </c>
      <c r="H16" s="28">
        <v>158.1</v>
      </c>
      <c r="I16" s="28">
        <v>183.7</v>
      </c>
      <c r="J16" s="39">
        <v>625</v>
      </c>
      <c r="K16" s="29">
        <v>144.1</v>
      </c>
      <c r="L16" s="28">
        <v>123.7</v>
      </c>
      <c r="M16" s="28">
        <v>164.6</v>
      </c>
      <c r="N16" s="39">
        <v>174</v>
      </c>
      <c r="O16" s="29">
        <v>152.1</v>
      </c>
      <c r="P16" s="28">
        <v>133.80000000000001</v>
      </c>
      <c r="Q16" s="28">
        <v>170.5</v>
      </c>
      <c r="R16" s="39">
        <v>242</v>
      </c>
      <c r="S16" s="29">
        <v>168.6</v>
      </c>
      <c r="T16" s="28">
        <v>155.30000000000001</v>
      </c>
      <c r="U16" s="28">
        <v>181.8</v>
      </c>
      <c r="V16" s="39">
        <v>568</v>
      </c>
      <c r="W16" s="29">
        <v>161.80000000000001</v>
      </c>
      <c r="X16" s="28">
        <v>147.1</v>
      </c>
      <c r="Y16" s="28">
        <v>176.4</v>
      </c>
      <c r="Z16" s="39">
        <v>428</v>
      </c>
      <c r="AA16" s="29">
        <v>148.1</v>
      </c>
      <c r="AB16" s="28">
        <v>137.69999999999999</v>
      </c>
      <c r="AC16" s="28">
        <v>158.5</v>
      </c>
      <c r="AD16" s="39">
        <v>715</v>
      </c>
      <c r="AE16" s="29">
        <v>204.6</v>
      </c>
      <c r="AF16" s="28">
        <v>195.6</v>
      </c>
      <c r="AG16" s="28">
        <v>213.5</v>
      </c>
      <c r="AH16" s="39">
        <v>1840</v>
      </c>
      <c r="AI16" s="29">
        <v>148.1</v>
      </c>
      <c r="AJ16" s="28">
        <v>135.5</v>
      </c>
      <c r="AK16" s="28">
        <v>160.69999999999999</v>
      </c>
      <c r="AL16" s="39">
        <v>482</v>
      </c>
      <c r="AM16" s="29">
        <v>175.7</v>
      </c>
      <c r="AN16" s="28">
        <v>165.3</v>
      </c>
      <c r="AO16" s="28">
        <v>186.1</v>
      </c>
      <c r="AP16" s="39">
        <v>994</v>
      </c>
      <c r="AQ16" s="29">
        <v>167.7</v>
      </c>
      <c r="AR16" s="28">
        <v>158.19999999999999</v>
      </c>
      <c r="AS16" s="28">
        <v>177.2</v>
      </c>
      <c r="AT16" s="39">
        <v>1099</v>
      </c>
      <c r="AU16" s="29">
        <v>123</v>
      </c>
      <c r="AV16" s="28">
        <v>78.599999999999994</v>
      </c>
      <c r="AW16" s="28">
        <v>167.3</v>
      </c>
      <c r="AX16" s="39">
        <v>27</v>
      </c>
      <c r="AY16" s="29">
        <v>187.2</v>
      </c>
      <c r="AZ16" s="28">
        <v>131.9</v>
      </c>
      <c r="BA16" s="28">
        <v>242.5</v>
      </c>
      <c r="BB16" s="39">
        <v>40</v>
      </c>
      <c r="BC16" s="29">
        <v>159.30000000000001</v>
      </c>
      <c r="BD16" s="28">
        <v>147.19999999999999</v>
      </c>
      <c r="BE16" s="28">
        <v>171.5</v>
      </c>
      <c r="BF16" s="39">
        <v>602</v>
      </c>
      <c r="BG16" s="29">
        <v>154.4</v>
      </c>
      <c r="BH16" s="28">
        <v>111.2</v>
      </c>
      <c r="BI16" s="28">
        <v>197.5</v>
      </c>
      <c r="BJ16" s="39">
        <v>45</v>
      </c>
      <c r="BK16" s="50">
        <v>2013</v>
      </c>
    </row>
    <row r="17" spans="1:63" s="6" customFormat="1" ht="12.75" x14ac:dyDescent="0.2">
      <c r="A17" s="55"/>
      <c r="B17" s="35">
        <v>2014</v>
      </c>
      <c r="C17" s="29">
        <v>165.8</v>
      </c>
      <c r="D17" s="28">
        <v>162.30000000000001</v>
      </c>
      <c r="E17" s="28">
        <v>169.3</v>
      </c>
      <c r="F17" s="39">
        <v>7788</v>
      </c>
      <c r="G17" s="29">
        <v>170</v>
      </c>
      <c r="H17" s="28">
        <v>157.30000000000001</v>
      </c>
      <c r="I17" s="28">
        <v>182.7</v>
      </c>
      <c r="J17" s="39">
        <v>630</v>
      </c>
      <c r="K17" s="29">
        <v>119.9</v>
      </c>
      <c r="L17" s="28">
        <v>101.3</v>
      </c>
      <c r="M17" s="28">
        <v>138.5</v>
      </c>
      <c r="N17" s="39">
        <v>146</v>
      </c>
      <c r="O17" s="29">
        <v>151.4</v>
      </c>
      <c r="P17" s="28">
        <v>133.4</v>
      </c>
      <c r="Q17" s="28">
        <v>169.4</v>
      </c>
      <c r="R17" s="39">
        <v>248</v>
      </c>
      <c r="S17" s="29">
        <v>150.1</v>
      </c>
      <c r="T17" s="28">
        <v>137.69999999999999</v>
      </c>
      <c r="U17" s="28">
        <v>162.5</v>
      </c>
      <c r="V17" s="39">
        <v>514</v>
      </c>
      <c r="W17" s="29">
        <v>165.8</v>
      </c>
      <c r="X17" s="28">
        <v>151.1</v>
      </c>
      <c r="Y17" s="28">
        <v>180.5</v>
      </c>
      <c r="Z17" s="39">
        <v>446</v>
      </c>
      <c r="AA17" s="29">
        <v>155.4</v>
      </c>
      <c r="AB17" s="28">
        <v>144.80000000000001</v>
      </c>
      <c r="AC17" s="28">
        <v>166</v>
      </c>
      <c r="AD17" s="39">
        <v>761</v>
      </c>
      <c r="AE17" s="29">
        <v>199.5</v>
      </c>
      <c r="AF17" s="28">
        <v>190.8</v>
      </c>
      <c r="AG17" s="28">
        <v>208.3</v>
      </c>
      <c r="AH17" s="39">
        <v>1819</v>
      </c>
      <c r="AI17" s="29">
        <v>148.80000000000001</v>
      </c>
      <c r="AJ17" s="28">
        <v>136.19999999999999</v>
      </c>
      <c r="AK17" s="28">
        <v>161.30000000000001</v>
      </c>
      <c r="AL17" s="39">
        <v>494</v>
      </c>
      <c r="AM17" s="29">
        <v>171</v>
      </c>
      <c r="AN17" s="28">
        <v>160.69999999999999</v>
      </c>
      <c r="AO17" s="28">
        <v>181.3</v>
      </c>
      <c r="AP17" s="39">
        <v>973</v>
      </c>
      <c r="AQ17" s="29">
        <v>157.30000000000001</v>
      </c>
      <c r="AR17" s="28">
        <v>148.19999999999999</v>
      </c>
      <c r="AS17" s="28">
        <v>166.4</v>
      </c>
      <c r="AT17" s="39">
        <v>1056</v>
      </c>
      <c r="AU17" s="29">
        <v>114.4</v>
      </c>
      <c r="AV17" s="28">
        <v>72.5</v>
      </c>
      <c r="AW17" s="28">
        <v>156.4</v>
      </c>
      <c r="AX17" s="39">
        <v>26</v>
      </c>
      <c r="AY17" s="29">
        <v>165.8</v>
      </c>
      <c r="AZ17" s="28">
        <v>114.2</v>
      </c>
      <c r="BA17" s="28">
        <v>217.4</v>
      </c>
      <c r="BB17" s="39">
        <v>36</v>
      </c>
      <c r="BC17" s="29">
        <v>155</v>
      </c>
      <c r="BD17" s="28">
        <v>143.1</v>
      </c>
      <c r="BE17" s="28">
        <v>166.9</v>
      </c>
      <c r="BF17" s="39">
        <v>591</v>
      </c>
      <c r="BG17" s="29">
        <v>166.7</v>
      </c>
      <c r="BH17" s="28">
        <v>121.5</v>
      </c>
      <c r="BI17" s="28">
        <v>211.9</v>
      </c>
      <c r="BJ17" s="39">
        <v>48</v>
      </c>
      <c r="BK17" s="50">
        <v>2014</v>
      </c>
    </row>
    <row r="18" spans="1:63" s="6" customFormat="1" ht="12.75" x14ac:dyDescent="0.2">
      <c r="A18" s="55"/>
      <c r="B18" s="35">
        <v>2015</v>
      </c>
      <c r="C18" s="29">
        <v>167.1</v>
      </c>
      <c r="D18" s="28">
        <v>163.6</v>
      </c>
      <c r="E18" s="28">
        <v>170.6</v>
      </c>
      <c r="F18" s="39">
        <v>7963</v>
      </c>
      <c r="G18" s="29">
        <v>171.1</v>
      </c>
      <c r="H18" s="28">
        <v>158.5</v>
      </c>
      <c r="I18" s="28">
        <v>183.8</v>
      </c>
      <c r="J18" s="39">
        <v>637</v>
      </c>
      <c r="K18" s="29">
        <v>135.5</v>
      </c>
      <c r="L18" s="28">
        <v>115.9</v>
      </c>
      <c r="M18" s="28">
        <v>155.19999999999999</v>
      </c>
      <c r="N18" s="39">
        <v>167</v>
      </c>
      <c r="O18" s="29">
        <v>146.4</v>
      </c>
      <c r="P18" s="28">
        <v>128.69999999999999</v>
      </c>
      <c r="Q18" s="28">
        <v>164.2</v>
      </c>
      <c r="R18" s="39">
        <v>240</v>
      </c>
      <c r="S18" s="29">
        <v>162.1</v>
      </c>
      <c r="T18" s="28">
        <v>149.30000000000001</v>
      </c>
      <c r="U18" s="28">
        <v>174.9</v>
      </c>
      <c r="V18" s="39">
        <v>562</v>
      </c>
      <c r="W18" s="29">
        <v>159.19999999999999</v>
      </c>
      <c r="X18" s="28">
        <v>144.9</v>
      </c>
      <c r="Y18" s="28">
        <v>173.5</v>
      </c>
      <c r="Z18" s="39">
        <v>432</v>
      </c>
      <c r="AA18" s="29">
        <v>154</v>
      </c>
      <c r="AB18" s="28">
        <v>143.6</v>
      </c>
      <c r="AC18" s="28">
        <v>164.4</v>
      </c>
      <c r="AD18" s="39">
        <v>767</v>
      </c>
      <c r="AE18" s="29">
        <v>187.1</v>
      </c>
      <c r="AF18" s="28">
        <v>178.7</v>
      </c>
      <c r="AG18" s="28">
        <v>195.5</v>
      </c>
      <c r="AH18" s="39">
        <v>1732</v>
      </c>
      <c r="AI18" s="29">
        <v>153.30000000000001</v>
      </c>
      <c r="AJ18" s="28">
        <v>140.69999999999999</v>
      </c>
      <c r="AK18" s="28">
        <v>166</v>
      </c>
      <c r="AL18" s="39">
        <v>515</v>
      </c>
      <c r="AM18" s="29">
        <v>184.3</v>
      </c>
      <c r="AN18" s="28">
        <v>173.7</v>
      </c>
      <c r="AO18" s="28">
        <v>194.9</v>
      </c>
      <c r="AP18" s="39">
        <v>1067</v>
      </c>
      <c r="AQ18" s="29">
        <v>158.19999999999999</v>
      </c>
      <c r="AR18" s="28">
        <v>149.19999999999999</v>
      </c>
      <c r="AS18" s="28">
        <v>167.2</v>
      </c>
      <c r="AT18" s="39">
        <v>1084</v>
      </c>
      <c r="AU18" s="29">
        <v>132.5</v>
      </c>
      <c r="AV18" s="28">
        <v>87.3</v>
      </c>
      <c r="AW18" s="28">
        <v>177.7</v>
      </c>
      <c r="AX18" s="39">
        <v>30</v>
      </c>
      <c r="AY18" s="29">
        <v>163.30000000000001</v>
      </c>
      <c r="AZ18" s="28">
        <v>112.5</v>
      </c>
      <c r="BA18" s="28">
        <v>214.2</v>
      </c>
      <c r="BB18" s="39">
        <v>36</v>
      </c>
      <c r="BC18" s="29">
        <v>166.5</v>
      </c>
      <c r="BD18" s="28">
        <v>154.30000000000001</v>
      </c>
      <c r="BE18" s="28">
        <v>178.8</v>
      </c>
      <c r="BF18" s="39">
        <v>647</v>
      </c>
      <c r="BG18" s="29">
        <v>158.19999999999999</v>
      </c>
      <c r="BH18" s="28">
        <v>115</v>
      </c>
      <c r="BI18" s="28">
        <v>201.4</v>
      </c>
      <c r="BJ18" s="39">
        <v>47</v>
      </c>
      <c r="BK18" s="50">
        <v>2015</v>
      </c>
    </row>
    <row r="19" spans="1:63" s="6" customFormat="1" ht="12.75" x14ac:dyDescent="0.2">
      <c r="A19" s="55"/>
      <c r="B19" s="35">
        <v>2016</v>
      </c>
      <c r="C19" s="29">
        <v>160</v>
      </c>
      <c r="D19" s="28">
        <v>156.6</v>
      </c>
      <c r="E19" s="28">
        <v>163.4</v>
      </c>
      <c r="F19" s="39">
        <v>7757</v>
      </c>
      <c r="G19" s="29">
        <v>171</v>
      </c>
      <c r="H19" s="28">
        <v>158.4</v>
      </c>
      <c r="I19" s="28">
        <v>183.6</v>
      </c>
      <c r="J19" s="39">
        <v>643</v>
      </c>
      <c r="K19" s="29">
        <v>141.5</v>
      </c>
      <c r="L19" s="28">
        <v>121.7</v>
      </c>
      <c r="M19" s="28">
        <v>161.4</v>
      </c>
      <c r="N19" s="39">
        <v>179</v>
      </c>
      <c r="O19" s="29">
        <v>130.6</v>
      </c>
      <c r="P19" s="28">
        <v>114</v>
      </c>
      <c r="Q19" s="28">
        <v>147.30000000000001</v>
      </c>
      <c r="R19" s="39">
        <v>217</v>
      </c>
      <c r="S19" s="29">
        <v>165.1</v>
      </c>
      <c r="T19" s="28">
        <v>152.30000000000001</v>
      </c>
      <c r="U19" s="28">
        <v>177.9</v>
      </c>
      <c r="V19" s="39">
        <v>583</v>
      </c>
      <c r="W19" s="29">
        <v>150.4</v>
      </c>
      <c r="X19" s="28">
        <v>136.6</v>
      </c>
      <c r="Y19" s="28">
        <v>164.2</v>
      </c>
      <c r="Z19" s="39">
        <v>418</v>
      </c>
      <c r="AA19" s="29">
        <v>146.6</v>
      </c>
      <c r="AB19" s="28">
        <v>136.5</v>
      </c>
      <c r="AC19" s="28">
        <v>156.6</v>
      </c>
      <c r="AD19" s="39">
        <v>742</v>
      </c>
      <c r="AE19" s="29">
        <v>176.1</v>
      </c>
      <c r="AF19" s="28">
        <v>168</v>
      </c>
      <c r="AG19" s="28">
        <v>184.2</v>
      </c>
      <c r="AH19" s="39">
        <v>1663</v>
      </c>
      <c r="AI19" s="29">
        <v>146.5</v>
      </c>
      <c r="AJ19" s="28">
        <v>134.1</v>
      </c>
      <c r="AK19" s="28">
        <v>158.80000000000001</v>
      </c>
      <c r="AL19" s="39">
        <v>495</v>
      </c>
      <c r="AM19" s="29">
        <v>164.8</v>
      </c>
      <c r="AN19" s="28">
        <v>155</v>
      </c>
      <c r="AO19" s="28">
        <v>174.7</v>
      </c>
      <c r="AP19" s="39">
        <v>975</v>
      </c>
      <c r="AQ19" s="29">
        <v>153.6</v>
      </c>
      <c r="AR19" s="28">
        <v>144.80000000000001</v>
      </c>
      <c r="AS19" s="28">
        <v>162.4</v>
      </c>
      <c r="AT19" s="39">
        <v>1075</v>
      </c>
      <c r="AU19" s="29">
        <v>76.3</v>
      </c>
      <c r="AV19" s="28">
        <v>42.7</v>
      </c>
      <c r="AW19" s="28">
        <v>109.9</v>
      </c>
      <c r="AX19" s="39">
        <v>18</v>
      </c>
      <c r="AY19" s="29">
        <v>142.4</v>
      </c>
      <c r="AZ19" s="28">
        <v>94.6</v>
      </c>
      <c r="BA19" s="28">
        <v>190.2</v>
      </c>
      <c r="BB19" s="39">
        <v>31</v>
      </c>
      <c r="BC19" s="29">
        <v>168</v>
      </c>
      <c r="BD19" s="28">
        <v>155.80000000000001</v>
      </c>
      <c r="BE19" s="28">
        <v>180.3</v>
      </c>
      <c r="BF19" s="39">
        <v>656</v>
      </c>
      <c r="BG19" s="29">
        <v>210.1</v>
      </c>
      <c r="BH19" s="28">
        <v>160</v>
      </c>
      <c r="BI19" s="28">
        <v>260.10000000000002</v>
      </c>
      <c r="BJ19" s="39">
        <v>62</v>
      </c>
      <c r="BK19" s="50">
        <v>2016</v>
      </c>
    </row>
    <row r="20" spans="1:63" s="6" customFormat="1" ht="12.75" x14ac:dyDescent="0.2">
      <c r="A20" s="55"/>
      <c r="B20" s="35">
        <v>2017</v>
      </c>
      <c r="C20" s="29">
        <v>154.69999999999999</v>
      </c>
      <c r="D20" s="28">
        <v>151.4</v>
      </c>
      <c r="E20" s="28">
        <v>158</v>
      </c>
      <c r="F20" s="39">
        <v>7657</v>
      </c>
      <c r="G20" s="29">
        <v>143.5</v>
      </c>
      <c r="H20" s="28">
        <v>132.1</v>
      </c>
      <c r="I20" s="28">
        <v>154.9</v>
      </c>
      <c r="J20" s="39">
        <v>555</v>
      </c>
      <c r="K20" s="29">
        <v>141.19999999999999</v>
      </c>
      <c r="L20" s="28">
        <v>121.6</v>
      </c>
      <c r="M20" s="28">
        <v>160.80000000000001</v>
      </c>
      <c r="N20" s="39">
        <v>183</v>
      </c>
      <c r="O20" s="29">
        <v>135</v>
      </c>
      <c r="P20" s="28">
        <v>118.3</v>
      </c>
      <c r="Q20" s="28">
        <v>151.80000000000001</v>
      </c>
      <c r="R20" s="39">
        <v>229</v>
      </c>
      <c r="S20" s="29">
        <v>162.30000000000001</v>
      </c>
      <c r="T20" s="28">
        <v>149.80000000000001</v>
      </c>
      <c r="U20" s="28">
        <v>174.8</v>
      </c>
      <c r="V20" s="39">
        <v>586</v>
      </c>
      <c r="W20" s="29">
        <v>151.19999999999999</v>
      </c>
      <c r="X20" s="28">
        <v>137.5</v>
      </c>
      <c r="Y20" s="28">
        <v>164.8</v>
      </c>
      <c r="Z20" s="39">
        <v>429</v>
      </c>
      <c r="AA20" s="29">
        <v>146.30000000000001</v>
      </c>
      <c r="AB20" s="28">
        <v>136.4</v>
      </c>
      <c r="AC20" s="28">
        <v>156.30000000000001</v>
      </c>
      <c r="AD20" s="39">
        <v>756</v>
      </c>
      <c r="AE20" s="29">
        <v>177.3</v>
      </c>
      <c r="AF20" s="28">
        <v>169.2</v>
      </c>
      <c r="AG20" s="28">
        <v>185.3</v>
      </c>
      <c r="AH20" s="39">
        <v>1701</v>
      </c>
      <c r="AI20" s="29">
        <v>140.1</v>
      </c>
      <c r="AJ20" s="28">
        <v>128.19999999999999</v>
      </c>
      <c r="AK20" s="28">
        <v>152</v>
      </c>
      <c r="AL20" s="39">
        <v>483</v>
      </c>
      <c r="AM20" s="29">
        <v>162.4</v>
      </c>
      <c r="AN20" s="28">
        <v>152.69999999999999</v>
      </c>
      <c r="AO20" s="28">
        <v>172.1</v>
      </c>
      <c r="AP20" s="39">
        <v>975</v>
      </c>
      <c r="AQ20" s="29">
        <v>140.9</v>
      </c>
      <c r="AR20" s="28">
        <v>132.6</v>
      </c>
      <c r="AS20" s="28">
        <v>149.1</v>
      </c>
      <c r="AT20" s="39">
        <v>1012</v>
      </c>
      <c r="AU20" s="29">
        <v>157.4</v>
      </c>
      <c r="AV20" s="28">
        <v>109</v>
      </c>
      <c r="AW20" s="28">
        <v>205.9</v>
      </c>
      <c r="AX20" s="39">
        <v>37</v>
      </c>
      <c r="AY20" s="29">
        <v>97.2</v>
      </c>
      <c r="AZ20" s="28">
        <v>58.5</v>
      </c>
      <c r="BA20" s="28">
        <v>135.9</v>
      </c>
      <c r="BB20" s="39">
        <v>22</v>
      </c>
      <c r="BC20" s="29">
        <v>160.9</v>
      </c>
      <c r="BD20" s="28">
        <v>149.1</v>
      </c>
      <c r="BE20" s="28">
        <v>172.8</v>
      </c>
      <c r="BF20" s="39">
        <v>642</v>
      </c>
      <c r="BG20" s="29">
        <v>155.19999999999999</v>
      </c>
      <c r="BH20" s="28">
        <v>112.9</v>
      </c>
      <c r="BI20" s="28">
        <v>197.5</v>
      </c>
      <c r="BJ20" s="39">
        <v>47</v>
      </c>
      <c r="BK20" s="50">
        <v>2017</v>
      </c>
    </row>
    <row r="21" spans="1:63" s="6" customFormat="1" ht="12.75" x14ac:dyDescent="0.2">
      <c r="A21" s="55"/>
      <c r="B21" s="35">
        <v>2018</v>
      </c>
      <c r="C21" s="32">
        <v>156.6</v>
      </c>
      <c r="D21" s="31">
        <v>153.30000000000001</v>
      </c>
      <c r="E21" s="31">
        <v>159.9</v>
      </c>
      <c r="F21" s="40">
        <v>7869</v>
      </c>
      <c r="G21" s="32">
        <v>152.80000000000001</v>
      </c>
      <c r="H21" s="31">
        <v>141.1</v>
      </c>
      <c r="I21" s="31">
        <v>164.5</v>
      </c>
      <c r="J21" s="40">
        <v>599</v>
      </c>
      <c r="K21" s="32">
        <v>161.19999999999999</v>
      </c>
      <c r="L21" s="31">
        <v>140.4</v>
      </c>
      <c r="M21" s="31">
        <v>182</v>
      </c>
      <c r="N21" s="40">
        <v>212</v>
      </c>
      <c r="O21" s="32">
        <v>132.4</v>
      </c>
      <c r="P21" s="31">
        <v>115.8</v>
      </c>
      <c r="Q21" s="31">
        <v>148.9</v>
      </c>
      <c r="R21" s="40">
        <v>226</v>
      </c>
      <c r="S21" s="32">
        <v>152.9</v>
      </c>
      <c r="T21" s="31">
        <v>140.80000000000001</v>
      </c>
      <c r="U21" s="31">
        <v>164.9</v>
      </c>
      <c r="V21" s="40">
        <v>560</v>
      </c>
      <c r="W21" s="32">
        <v>152.19999999999999</v>
      </c>
      <c r="X21" s="31">
        <v>138.6</v>
      </c>
      <c r="Y21" s="31">
        <v>165.8</v>
      </c>
      <c r="Z21" s="40">
        <v>439</v>
      </c>
      <c r="AA21" s="32">
        <v>148.80000000000001</v>
      </c>
      <c r="AB21" s="31">
        <v>138.9</v>
      </c>
      <c r="AC21" s="31">
        <v>158.80000000000001</v>
      </c>
      <c r="AD21" s="40">
        <v>782</v>
      </c>
      <c r="AE21" s="32">
        <v>180.2</v>
      </c>
      <c r="AF21" s="31">
        <v>172.1</v>
      </c>
      <c r="AG21" s="31">
        <v>188.2</v>
      </c>
      <c r="AH21" s="40">
        <v>1756</v>
      </c>
      <c r="AI21" s="32">
        <v>143.30000000000001</v>
      </c>
      <c r="AJ21" s="31">
        <v>131.19999999999999</v>
      </c>
      <c r="AK21" s="31">
        <v>155.30000000000001</v>
      </c>
      <c r="AL21" s="40">
        <v>497</v>
      </c>
      <c r="AM21" s="32">
        <v>172</v>
      </c>
      <c r="AN21" s="31">
        <v>162.1</v>
      </c>
      <c r="AO21" s="31">
        <v>181.9</v>
      </c>
      <c r="AP21" s="40">
        <v>1050</v>
      </c>
      <c r="AQ21" s="32">
        <v>142.4</v>
      </c>
      <c r="AR21" s="31">
        <v>134.1</v>
      </c>
      <c r="AS21" s="31">
        <v>150.6</v>
      </c>
      <c r="AT21" s="40">
        <v>1043</v>
      </c>
      <c r="AU21" s="32">
        <v>92.1</v>
      </c>
      <c r="AV21" s="31">
        <v>55.3</v>
      </c>
      <c r="AW21" s="31">
        <v>128.9</v>
      </c>
      <c r="AX21" s="40">
        <v>22</v>
      </c>
      <c r="AY21" s="32">
        <v>110.4</v>
      </c>
      <c r="AZ21" s="31">
        <v>69.099999999999994</v>
      </c>
      <c r="BA21" s="31">
        <v>151.69999999999999</v>
      </c>
      <c r="BB21" s="40">
        <v>25</v>
      </c>
      <c r="BC21" s="32">
        <v>152.69999999999999</v>
      </c>
      <c r="BD21" s="31">
        <v>141.19999999999999</v>
      </c>
      <c r="BE21" s="31">
        <v>164.2</v>
      </c>
      <c r="BF21" s="40">
        <v>616</v>
      </c>
      <c r="BG21" s="32">
        <v>137.80000000000001</v>
      </c>
      <c r="BH21" s="31">
        <v>98.1</v>
      </c>
      <c r="BI21" s="31">
        <v>177.6</v>
      </c>
      <c r="BJ21" s="40">
        <v>42</v>
      </c>
      <c r="BK21" s="50">
        <v>2018</v>
      </c>
    </row>
    <row r="22" spans="1:63" s="6" customFormat="1" ht="12.75" x14ac:dyDescent="0.2">
      <c r="A22" s="55"/>
      <c r="B22" s="35">
        <v>2019</v>
      </c>
      <c r="C22" s="57">
        <v>154</v>
      </c>
      <c r="D22" s="57">
        <v>150.80000000000001</v>
      </c>
      <c r="E22" s="57">
        <v>157.30000000000001</v>
      </c>
      <c r="F22" s="58">
        <v>7837</v>
      </c>
      <c r="G22" s="57">
        <v>161.69999999999999</v>
      </c>
      <c r="H22" s="57">
        <v>149.69999999999999</v>
      </c>
      <c r="I22" s="57">
        <v>173.7</v>
      </c>
      <c r="J22" s="58">
        <v>639</v>
      </c>
      <c r="K22" s="57">
        <v>137.80000000000001</v>
      </c>
      <c r="L22" s="57">
        <v>118.4</v>
      </c>
      <c r="M22" s="57">
        <v>157.19999999999999</v>
      </c>
      <c r="N22" s="58">
        <v>181</v>
      </c>
      <c r="O22" s="57">
        <v>141.69999999999999</v>
      </c>
      <c r="P22" s="57">
        <v>124.5</v>
      </c>
      <c r="Q22" s="57">
        <v>158.80000000000001</v>
      </c>
      <c r="R22" s="58">
        <v>242</v>
      </c>
      <c r="S22" s="57">
        <v>156.1</v>
      </c>
      <c r="T22" s="57">
        <v>144</v>
      </c>
      <c r="U22" s="57">
        <v>168.3</v>
      </c>
      <c r="V22" s="58">
        <v>576</v>
      </c>
      <c r="W22" s="57">
        <v>149.9</v>
      </c>
      <c r="X22" s="57">
        <v>136.6</v>
      </c>
      <c r="Y22" s="57">
        <v>163.30000000000001</v>
      </c>
      <c r="Z22" s="58">
        <v>438</v>
      </c>
      <c r="AA22" s="57">
        <v>144.19999999999999</v>
      </c>
      <c r="AB22" s="57">
        <v>134.5</v>
      </c>
      <c r="AC22" s="57">
        <v>153.9</v>
      </c>
      <c r="AD22" s="58">
        <v>771</v>
      </c>
      <c r="AE22" s="57">
        <v>173.6</v>
      </c>
      <c r="AF22" s="57">
        <v>165.8</v>
      </c>
      <c r="AG22" s="57">
        <v>181.5</v>
      </c>
      <c r="AH22" s="58">
        <v>1713</v>
      </c>
      <c r="AI22" s="57">
        <v>146.80000000000001</v>
      </c>
      <c r="AJ22" s="57">
        <v>134.6</v>
      </c>
      <c r="AK22" s="57">
        <v>158.9</v>
      </c>
      <c r="AL22" s="58">
        <v>515</v>
      </c>
      <c r="AM22" s="57">
        <v>168.9</v>
      </c>
      <c r="AN22" s="57">
        <v>159.1</v>
      </c>
      <c r="AO22" s="57">
        <v>178.7</v>
      </c>
      <c r="AP22" s="58">
        <v>1044</v>
      </c>
      <c r="AQ22" s="57">
        <v>136.19999999999999</v>
      </c>
      <c r="AR22" s="57">
        <v>128.19999999999999</v>
      </c>
      <c r="AS22" s="57">
        <v>144.19999999999999</v>
      </c>
      <c r="AT22" s="58">
        <v>1016</v>
      </c>
      <c r="AU22" s="57">
        <v>137.69999999999999</v>
      </c>
      <c r="AV22" s="57">
        <v>93.7</v>
      </c>
      <c r="AW22" s="57">
        <v>181.7</v>
      </c>
      <c r="AX22" s="58">
        <v>34</v>
      </c>
      <c r="AY22" s="57">
        <v>155</v>
      </c>
      <c r="AZ22" s="57">
        <v>106.1</v>
      </c>
      <c r="BA22" s="57">
        <v>203.9</v>
      </c>
      <c r="BB22" s="58">
        <v>35</v>
      </c>
      <c r="BC22" s="57">
        <v>146.30000000000001</v>
      </c>
      <c r="BD22" s="57">
        <v>135.1</v>
      </c>
      <c r="BE22" s="57">
        <v>157.5</v>
      </c>
      <c r="BF22" s="58">
        <v>599</v>
      </c>
      <c r="BG22" s="57">
        <v>116.8</v>
      </c>
      <c r="BH22" s="57">
        <v>78.8</v>
      </c>
      <c r="BI22" s="57">
        <v>154.9</v>
      </c>
      <c r="BJ22" s="58">
        <v>34</v>
      </c>
      <c r="BK22" s="52">
        <v>2019</v>
      </c>
    </row>
    <row r="23" spans="1:63" s="6" customFormat="1" ht="12.75" x14ac:dyDescent="0.2">
      <c r="A23" s="55"/>
      <c r="B23" s="35"/>
      <c r="C23" s="32"/>
      <c r="D23" s="31"/>
      <c r="E23" s="31"/>
      <c r="F23" s="40"/>
      <c r="G23" s="32"/>
      <c r="H23" s="31"/>
      <c r="I23" s="31"/>
      <c r="J23" s="40"/>
      <c r="K23" s="32"/>
      <c r="L23" s="31"/>
      <c r="M23" s="31"/>
      <c r="N23" s="40"/>
      <c r="O23" s="32"/>
      <c r="P23" s="31"/>
      <c r="Q23" s="31"/>
      <c r="R23" s="40"/>
      <c r="S23" s="32"/>
      <c r="T23" s="31"/>
      <c r="U23" s="31"/>
      <c r="V23" s="40"/>
      <c r="W23" s="32"/>
      <c r="X23" s="31"/>
      <c r="Y23" s="31"/>
      <c r="Z23" s="40"/>
      <c r="AA23" s="32"/>
      <c r="AB23" s="31"/>
      <c r="AC23" s="31"/>
      <c r="AD23" s="40"/>
      <c r="AE23" s="32"/>
      <c r="AF23" s="31"/>
      <c r="AG23" s="31"/>
      <c r="AH23" s="40"/>
      <c r="AI23" s="32"/>
      <c r="AJ23" s="31"/>
      <c r="AK23" s="31"/>
      <c r="AL23" s="40"/>
      <c r="AM23" s="32"/>
      <c r="AN23" s="31"/>
      <c r="AO23" s="31"/>
      <c r="AP23" s="40"/>
      <c r="AQ23" s="32"/>
      <c r="AR23" s="31"/>
      <c r="AS23" s="31"/>
      <c r="AT23" s="40"/>
      <c r="AU23" s="32"/>
      <c r="AV23" s="31"/>
      <c r="AW23" s="31"/>
      <c r="AX23" s="40"/>
      <c r="AY23" s="32"/>
      <c r="AZ23" s="31"/>
      <c r="BA23" s="31"/>
      <c r="BB23" s="40"/>
      <c r="BC23" s="32"/>
      <c r="BD23" s="31"/>
      <c r="BE23" s="31"/>
      <c r="BF23" s="40"/>
      <c r="BG23" s="32"/>
      <c r="BH23" s="31"/>
      <c r="BI23" s="31"/>
      <c r="BJ23" s="40"/>
      <c r="BK23" s="50"/>
    </row>
    <row r="24" spans="1:63" s="6" customFormat="1" ht="12.75" x14ac:dyDescent="0.2">
      <c r="A24" s="83" t="s">
        <v>42</v>
      </c>
      <c r="B24" s="84"/>
      <c r="C24" s="78">
        <f>C22/C9-1</f>
        <v>-0.17866666666666664</v>
      </c>
      <c r="D24" s="79"/>
      <c r="E24" s="79"/>
      <c r="F24" s="80"/>
      <c r="G24" s="78">
        <f t="shared" ref="G24" si="0">G22/G9-1</f>
        <v>-5.1056338028169113E-2</v>
      </c>
      <c r="H24" s="79"/>
      <c r="I24" s="79"/>
      <c r="J24" s="80"/>
      <c r="K24" s="78">
        <f t="shared" ref="K24" si="1">K22/K9-1</f>
        <v>-0.20622119815668194</v>
      </c>
      <c r="L24" s="79"/>
      <c r="M24" s="79"/>
      <c r="N24" s="80"/>
      <c r="O24" s="78">
        <f t="shared" ref="O24" si="2">O22/O9-1</f>
        <v>-0.13807785888077873</v>
      </c>
      <c r="P24" s="79"/>
      <c r="Q24" s="79"/>
      <c r="R24" s="80"/>
      <c r="S24" s="78">
        <f t="shared" ref="S24" si="3">S22/S9-1</f>
        <v>-0.12695749440715898</v>
      </c>
      <c r="T24" s="79"/>
      <c r="U24" s="79"/>
      <c r="V24" s="80"/>
      <c r="W24" s="78">
        <f t="shared" ref="W24" si="4">W22/W9-1</f>
        <v>-0.13949483352468417</v>
      </c>
      <c r="X24" s="79"/>
      <c r="Y24" s="79"/>
      <c r="Z24" s="80"/>
      <c r="AA24" s="78">
        <f t="shared" ref="AA24" si="5">AA22/AA9-1</f>
        <v>-0.15425219941348978</v>
      </c>
      <c r="AB24" s="79"/>
      <c r="AC24" s="79"/>
      <c r="AD24" s="80"/>
      <c r="AE24" s="78">
        <f t="shared" ref="AE24" si="6">AE22/AE9-1</f>
        <v>-0.21977528089887644</v>
      </c>
      <c r="AF24" s="79"/>
      <c r="AG24" s="79"/>
      <c r="AH24" s="80"/>
      <c r="AI24" s="78">
        <f t="shared" ref="AI24" si="7">AI22/AI9-1</f>
        <v>-0.14849187935034802</v>
      </c>
      <c r="AJ24" s="79"/>
      <c r="AK24" s="79"/>
      <c r="AL24" s="80"/>
      <c r="AM24" s="78">
        <f t="shared" ref="AM24" si="8">AM22/AM9-1</f>
        <v>-0.14868951612903225</v>
      </c>
      <c r="AN24" s="79"/>
      <c r="AO24" s="79"/>
      <c r="AP24" s="80"/>
      <c r="AQ24" s="78">
        <f t="shared" ref="AQ24" si="9">AQ22/AQ9-1</f>
        <v>-0.23611890072910835</v>
      </c>
      <c r="AR24" s="79"/>
      <c r="AS24" s="79"/>
      <c r="AT24" s="80"/>
      <c r="AU24" s="78">
        <f t="shared" ref="AU24" si="10">AU22/AU9-1</f>
        <v>-0.29384615384615387</v>
      </c>
      <c r="AV24" s="79"/>
      <c r="AW24" s="79"/>
      <c r="AX24" s="80"/>
      <c r="AY24" s="78">
        <f t="shared" ref="AY24" si="11">AY22/AY9-1</f>
        <v>-2.5740025740026429E-3</v>
      </c>
      <c r="AZ24" s="79"/>
      <c r="BA24" s="79"/>
      <c r="BB24" s="80"/>
      <c r="BC24" s="78">
        <f t="shared" ref="BC24" si="12">BC22/BC9-1</f>
        <v>-0.19349503858875405</v>
      </c>
      <c r="BD24" s="79"/>
      <c r="BE24" s="79"/>
      <c r="BF24" s="80"/>
      <c r="BG24" s="78">
        <f t="shared" ref="BG24" si="13">BG22/BG9-1</f>
        <v>-0.38396624472573837</v>
      </c>
      <c r="BH24" s="79"/>
      <c r="BI24" s="79"/>
      <c r="BJ24" s="80"/>
      <c r="BK24" s="59" t="s">
        <v>42</v>
      </c>
    </row>
    <row r="25" spans="1:63" s="6" customFormat="1" ht="12.75" x14ac:dyDescent="0.2">
      <c r="A25" s="83" t="s">
        <v>43</v>
      </c>
      <c r="B25" s="84"/>
      <c r="C25" s="78">
        <f>C22/C12-1</f>
        <v>-0.13918390162101735</v>
      </c>
      <c r="D25" s="79"/>
      <c r="E25" s="79"/>
      <c r="F25" s="80"/>
      <c r="G25" s="78">
        <f t="shared" ref="G25" si="14">G22/G12-1</f>
        <v>-3.8644470868014258E-2</v>
      </c>
      <c r="H25" s="79"/>
      <c r="I25" s="79"/>
      <c r="J25" s="80"/>
      <c r="K25" s="78">
        <f t="shared" ref="K25" si="15">K22/K12-1</f>
        <v>-0.10577547047371827</v>
      </c>
      <c r="L25" s="79"/>
      <c r="M25" s="79"/>
      <c r="N25" s="80"/>
      <c r="O25" s="78">
        <f t="shared" ref="O25" si="16">O22/O12-1</f>
        <v>-0.15098861593768731</v>
      </c>
      <c r="P25" s="79"/>
      <c r="Q25" s="79"/>
      <c r="R25" s="80"/>
      <c r="S25" s="78">
        <f t="shared" ref="S25" si="17">S22/S12-1</f>
        <v>-0.15712742980561556</v>
      </c>
      <c r="T25" s="79"/>
      <c r="U25" s="79"/>
      <c r="V25" s="80"/>
      <c r="W25" s="78">
        <f t="shared" ref="W25" si="18">W22/W12-1</f>
        <v>-6.371018113678939E-2</v>
      </c>
      <c r="X25" s="79"/>
      <c r="Y25" s="79"/>
      <c r="Z25" s="80"/>
      <c r="AA25" s="78">
        <f t="shared" ref="AA25" si="19">AA22/AA12-1</f>
        <v>-0.1426872770511296</v>
      </c>
      <c r="AB25" s="79"/>
      <c r="AC25" s="79"/>
      <c r="AD25" s="80"/>
      <c r="AE25" s="78">
        <f t="shared" ref="AE25" si="20">AE22/AE12-1</f>
        <v>-0.1531707317073171</v>
      </c>
      <c r="AF25" s="79"/>
      <c r="AG25" s="79"/>
      <c r="AH25" s="80"/>
      <c r="AI25" s="78">
        <f t="shared" ref="AI25" si="21">AI22/AI12-1</f>
        <v>-0.10487804878048779</v>
      </c>
      <c r="AJ25" s="79"/>
      <c r="AK25" s="79"/>
      <c r="AL25" s="80"/>
      <c r="AM25" s="78">
        <f t="shared" ref="AM25" si="22">AM22/AM12-1</f>
        <v>-8.2563824008690889E-2</v>
      </c>
      <c r="AN25" s="79"/>
      <c r="AO25" s="79"/>
      <c r="AP25" s="80"/>
      <c r="AQ25" s="78">
        <f t="shared" ref="AQ25" si="23">AQ22/AQ12-1</f>
        <v>-0.23868082727780893</v>
      </c>
      <c r="AR25" s="79"/>
      <c r="AS25" s="79"/>
      <c r="AT25" s="80"/>
      <c r="AU25" s="78">
        <f t="shared" ref="AU25" si="24">AU22/AU12-1</f>
        <v>0.26446280991735516</v>
      </c>
      <c r="AV25" s="79"/>
      <c r="AW25" s="79"/>
      <c r="AX25" s="80"/>
      <c r="AY25" s="78">
        <f t="shared" ref="AY25" si="25">AY22/AY12-1</f>
        <v>8.6194814295725397E-2</v>
      </c>
      <c r="AZ25" s="79"/>
      <c r="BA25" s="79"/>
      <c r="BB25" s="80"/>
      <c r="BC25" s="78">
        <f t="shared" ref="BC25" si="26">BC22/BC12-1</f>
        <v>-0.1281287246722288</v>
      </c>
      <c r="BD25" s="79"/>
      <c r="BE25" s="79"/>
      <c r="BF25" s="80"/>
      <c r="BG25" s="78">
        <f t="shared" ref="BG25" si="27">BG22/BG12-1</f>
        <v>-0.44801512287334588</v>
      </c>
      <c r="BH25" s="79"/>
      <c r="BI25" s="79"/>
      <c r="BJ25" s="80"/>
      <c r="BK25" s="59" t="s">
        <v>43</v>
      </c>
    </row>
    <row r="26" spans="1:63" s="6" customFormat="1" ht="12.75" x14ac:dyDescent="0.2">
      <c r="A26" s="83" t="s">
        <v>44</v>
      </c>
      <c r="B26" s="84"/>
      <c r="C26" s="78">
        <f>C22/C21-1</f>
        <v>-1.6602809706257937E-2</v>
      </c>
      <c r="D26" s="79"/>
      <c r="E26" s="79"/>
      <c r="F26" s="80"/>
      <c r="G26" s="78">
        <f t="shared" ref="G26" si="28">G22/G21-1</f>
        <v>5.8246073298429124E-2</v>
      </c>
      <c r="H26" s="79"/>
      <c r="I26" s="79"/>
      <c r="J26" s="80"/>
      <c r="K26" s="78">
        <f t="shared" ref="K26" si="29">K22/K21-1</f>
        <v>-0.14516129032258052</v>
      </c>
      <c r="L26" s="79"/>
      <c r="M26" s="79"/>
      <c r="N26" s="80"/>
      <c r="O26" s="78">
        <f t="shared" ref="O26" si="30">O22/O21-1</f>
        <v>7.0241691842900078E-2</v>
      </c>
      <c r="P26" s="79"/>
      <c r="Q26" s="79"/>
      <c r="R26" s="80"/>
      <c r="S26" s="78">
        <f t="shared" ref="S26" si="31">S22/S21-1</f>
        <v>2.0928711576193582E-2</v>
      </c>
      <c r="T26" s="79"/>
      <c r="U26" s="79"/>
      <c r="V26" s="80"/>
      <c r="W26" s="78">
        <f t="shared" ref="W26" si="32">W22/W21-1</f>
        <v>-1.5111695137976278E-2</v>
      </c>
      <c r="X26" s="79"/>
      <c r="Y26" s="79"/>
      <c r="Z26" s="80"/>
      <c r="AA26" s="78">
        <f t="shared" ref="AA26" si="33">AA22/AA21-1</f>
        <v>-3.0913978494623851E-2</v>
      </c>
      <c r="AB26" s="79"/>
      <c r="AC26" s="79"/>
      <c r="AD26" s="80"/>
      <c r="AE26" s="78">
        <f t="shared" ref="AE26" si="34">AE22/AE21-1</f>
        <v>-3.662597114317423E-2</v>
      </c>
      <c r="AF26" s="79"/>
      <c r="AG26" s="79"/>
      <c r="AH26" s="80"/>
      <c r="AI26" s="78">
        <f t="shared" ref="AI26" si="35">AI22/AI21-1</f>
        <v>2.4424284717376121E-2</v>
      </c>
      <c r="AJ26" s="79"/>
      <c r="AK26" s="79"/>
      <c r="AL26" s="80"/>
      <c r="AM26" s="78">
        <f t="shared" ref="AM26" si="36">AM22/AM21-1</f>
        <v>-1.8023255813953476E-2</v>
      </c>
      <c r="AN26" s="79"/>
      <c r="AO26" s="79"/>
      <c r="AP26" s="80"/>
      <c r="AQ26" s="78">
        <f t="shared" ref="AQ26" si="37">AQ22/AQ21-1</f>
        <v>-4.3539325842696708E-2</v>
      </c>
      <c r="AR26" s="79"/>
      <c r="AS26" s="79"/>
      <c r="AT26" s="80"/>
      <c r="AU26" s="78">
        <f t="shared" ref="AU26" si="38">AU22/AU21-1</f>
        <v>0.49511400651465798</v>
      </c>
      <c r="AV26" s="79"/>
      <c r="AW26" s="79"/>
      <c r="AX26" s="80"/>
      <c r="AY26" s="78">
        <f t="shared" ref="AY26" si="39">AY22/AY21-1</f>
        <v>0.40398550724637672</v>
      </c>
      <c r="AZ26" s="79"/>
      <c r="BA26" s="79"/>
      <c r="BB26" s="80"/>
      <c r="BC26" s="78">
        <f t="shared" ref="BC26" si="40">BC22/BC21-1</f>
        <v>-4.1912246234446449E-2</v>
      </c>
      <c r="BD26" s="79"/>
      <c r="BE26" s="79"/>
      <c r="BF26" s="80"/>
      <c r="BG26" s="78">
        <f t="shared" ref="BG26" si="41">BG22/BG21-1</f>
        <v>-0.15239477503628451</v>
      </c>
      <c r="BH26" s="79"/>
      <c r="BI26" s="79"/>
      <c r="BJ26" s="80"/>
      <c r="BK26" s="59" t="s">
        <v>44</v>
      </c>
    </row>
    <row r="27" spans="1:63" s="6" customFormat="1" ht="12.75" x14ac:dyDescent="0.2">
      <c r="A27" s="56"/>
      <c r="B27" s="36"/>
      <c r="C27" s="38"/>
      <c r="D27" s="37"/>
      <c r="E27" s="37"/>
      <c r="F27" s="42"/>
      <c r="G27" s="38"/>
      <c r="H27" s="37"/>
      <c r="I27" s="37"/>
      <c r="J27" s="42"/>
      <c r="K27" s="38"/>
      <c r="L27" s="37"/>
      <c r="M27" s="37"/>
      <c r="N27" s="42"/>
      <c r="O27" s="38"/>
      <c r="P27" s="37"/>
      <c r="Q27" s="37"/>
      <c r="R27" s="42"/>
      <c r="S27" s="38"/>
      <c r="T27" s="37"/>
      <c r="U27" s="37"/>
      <c r="V27" s="42"/>
      <c r="W27" s="38"/>
      <c r="X27" s="37"/>
      <c r="Y27" s="37"/>
      <c r="Z27" s="42"/>
      <c r="AA27" s="38"/>
      <c r="AB27" s="37"/>
      <c r="AC27" s="37"/>
      <c r="AD27" s="42"/>
      <c r="AE27" s="38"/>
      <c r="AF27" s="37"/>
      <c r="AG27" s="37"/>
      <c r="AH27" s="42"/>
      <c r="AI27" s="38"/>
      <c r="AJ27" s="37"/>
      <c r="AK27" s="37"/>
      <c r="AL27" s="42"/>
      <c r="AM27" s="38"/>
      <c r="AN27" s="37"/>
      <c r="AO27" s="37"/>
      <c r="AP27" s="42"/>
      <c r="AQ27" s="38"/>
      <c r="AR27" s="37"/>
      <c r="AS27" s="37"/>
      <c r="AT27" s="42"/>
      <c r="AU27" s="38"/>
      <c r="AV27" s="37"/>
      <c r="AW27" s="37"/>
      <c r="AX27" s="42"/>
      <c r="AY27" s="38"/>
      <c r="AZ27" s="37"/>
      <c r="BA27" s="37"/>
      <c r="BB27" s="42"/>
      <c r="BC27" s="38"/>
      <c r="BD27" s="37"/>
      <c r="BE27" s="37"/>
      <c r="BF27" s="42"/>
      <c r="BG27" s="38"/>
      <c r="BH27" s="37"/>
      <c r="BI27" s="37"/>
      <c r="BJ27" s="42"/>
      <c r="BK27" s="36"/>
    </row>
    <row r="28" spans="1:63" s="6" customFormat="1" ht="12.75" x14ac:dyDescent="0.2">
      <c r="A28" s="4"/>
      <c r="B28" s="4"/>
      <c r="C28" s="31"/>
      <c r="D28" s="31"/>
      <c r="E28" s="31"/>
      <c r="F28" s="43"/>
      <c r="G28" s="31"/>
      <c r="H28" s="31"/>
      <c r="I28" s="31"/>
      <c r="J28" s="43"/>
      <c r="K28" s="31"/>
      <c r="L28" s="31"/>
      <c r="M28" s="31"/>
      <c r="N28" s="43"/>
      <c r="O28" s="31"/>
      <c r="P28" s="31"/>
      <c r="Q28" s="31"/>
      <c r="R28" s="43"/>
      <c r="S28" s="31"/>
      <c r="T28" s="31"/>
      <c r="U28" s="31"/>
      <c r="V28" s="43"/>
      <c r="W28" s="31"/>
      <c r="X28" s="31"/>
      <c r="Y28" s="31"/>
      <c r="Z28" s="43"/>
      <c r="AA28" s="31"/>
      <c r="AB28" s="31"/>
      <c r="AC28" s="31"/>
      <c r="AD28" s="43"/>
      <c r="AE28" s="31"/>
      <c r="AF28" s="31"/>
      <c r="AG28" s="31"/>
      <c r="AH28" s="43"/>
      <c r="AI28" s="31"/>
      <c r="AJ28" s="31"/>
      <c r="AK28" s="31"/>
      <c r="AL28" s="43"/>
      <c r="AM28" s="31"/>
      <c r="AN28" s="31"/>
      <c r="AO28" s="31"/>
      <c r="AP28" s="43"/>
      <c r="AQ28" s="31"/>
      <c r="AR28" s="31"/>
      <c r="AS28" s="31"/>
      <c r="AT28" s="43"/>
      <c r="AU28" s="31"/>
      <c r="AV28" s="31"/>
      <c r="AW28" s="31"/>
      <c r="AX28" s="43"/>
      <c r="AY28" s="31"/>
      <c r="AZ28" s="31"/>
      <c r="BA28" s="31"/>
      <c r="BB28" s="43"/>
      <c r="BC28" s="31"/>
      <c r="BD28" s="31"/>
      <c r="BE28" s="31"/>
      <c r="BF28" s="43"/>
      <c r="BG28" s="31"/>
      <c r="BH28" s="31"/>
      <c r="BI28" s="31"/>
      <c r="BJ28" s="43"/>
      <c r="BK28" s="4"/>
    </row>
    <row r="29" spans="1:63" s="6" customFormat="1" ht="12.75" customHeight="1" x14ac:dyDescent="0.2">
      <c r="A29" s="88" t="s">
        <v>9</v>
      </c>
      <c r="B29" s="89"/>
      <c r="C29" s="89"/>
      <c r="D29" s="89"/>
      <c r="E29" s="48"/>
      <c r="F29" s="48"/>
      <c r="G29" s="48"/>
      <c r="H29" s="48"/>
      <c r="I29" s="31"/>
      <c r="J29" s="43"/>
      <c r="K29" s="31"/>
      <c r="L29" s="31"/>
      <c r="M29" s="31"/>
      <c r="N29" s="43"/>
      <c r="O29" s="31"/>
      <c r="P29" s="31"/>
      <c r="Q29" s="31"/>
      <c r="R29" s="43"/>
      <c r="S29" s="31"/>
      <c r="T29" s="31"/>
      <c r="U29" s="31"/>
      <c r="V29" s="43"/>
      <c r="W29" s="31"/>
      <c r="X29" s="31"/>
      <c r="Y29" s="31"/>
      <c r="Z29" s="43"/>
      <c r="AA29" s="31"/>
      <c r="AB29" s="31"/>
      <c r="AC29" s="31"/>
      <c r="AD29" s="43"/>
      <c r="AE29" s="31"/>
      <c r="AF29" s="31"/>
      <c r="AG29" s="31"/>
      <c r="AH29" s="43"/>
      <c r="AI29" s="31"/>
      <c r="AJ29" s="31"/>
      <c r="AK29" s="31"/>
      <c r="AL29" s="43"/>
      <c r="AM29" s="31"/>
      <c r="AN29" s="31"/>
      <c r="AO29" s="31"/>
      <c r="AP29" s="43"/>
      <c r="AQ29" s="31"/>
      <c r="AR29" s="31"/>
      <c r="AS29" s="31"/>
      <c r="AT29" s="43"/>
      <c r="AU29" s="31"/>
      <c r="AV29" s="31"/>
      <c r="AW29" s="31"/>
      <c r="AX29" s="43"/>
      <c r="AY29" s="31"/>
      <c r="AZ29" s="31"/>
      <c r="BA29" s="31"/>
      <c r="BB29" s="43"/>
      <c r="BC29" s="31"/>
      <c r="BD29" s="31"/>
      <c r="BE29" s="31"/>
      <c r="BF29" s="43"/>
      <c r="BG29" s="31"/>
      <c r="BH29" s="31"/>
      <c r="BI29" s="90" t="s">
        <v>9</v>
      </c>
      <c r="BJ29" s="90"/>
      <c r="BK29" s="90"/>
    </row>
    <row r="30" spans="1:63" s="6" customFormat="1" ht="16.5" customHeight="1" x14ac:dyDescent="0.2">
      <c r="A30" s="86"/>
      <c r="B30" s="87"/>
      <c r="C30" s="82" t="s">
        <v>0</v>
      </c>
      <c r="D30" s="82"/>
      <c r="E30" s="82"/>
      <c r="F30" s="82"/>
      <c r="G30" s="82" t="s">
        <v>22</v>
      </c>
      <c r="H30" s="82"/>
      <c r="I30" s="82"/>
      <c r="J30" s="82"/>
      <c r="K30" s="82" t="s">
        <v>1</v>
      </c>
      <c r="L30" s="82"/>
      <c r="M30" s="82"/>
      <c r="N30" s="82"/>
      <c r="O30" s="85" t="s">
        <v>24</v>
      </c>
      <c r="P30" s="85"/>
      <c r="Q30" s="85"/>
      <c r="R30" s="85"/>
      <c r="S30" s="82" t="s">
        <v>25</v>
      </c>
      <c r="T30" s="82"/>
      <c r="U30" s="82"/>
      <c r="V30" s="82"/>
      <c r="W30" s="82" t="s">
        <v>2</v>
      </c>
      <c r="X30" s="82"/>
      <c r="Y30" s="82"/>
      <c r="Z30" s="82"/>
      <c r="AA30" s="85" t="s">
        <v>3</v>
      </c>
      <c r="AB30" s="85"/>
      <c r="AC30" s="85"/>
      <c r="AD30" s="85"/>
      <c r="AE30" s="82" t="s">
        <v>23</v>
      </c>
      <c r="AF30" s="82"/>
      <c r="AG30" s="82"/>
      <c r="AH30" s="82"/>
      <c r="AI30" s="82" t="s">
        <v>28</v>
      </c>
      <c r="AJ30" s="82"/>
      <c r="AK30" s="82"/>
      <c r="AL30" s="82"/>
      <c r="AM30" s="82" t="s">
        <v>4</v>
      </c>
      <c r="AN30" s="82"/>
      <c r="AO30" s="82"/>
      <c r="AP30" s="82"/>
      <c r="AQ30" s="85" t="s">
        <v>5</v>
      </c>
      <c r="AR30" s="85"/>
      <c r="AS30" s="85"/>
      <c r="AT30" s="85"/>
      <c r="AU30" s="85" t="s">
        <v>26</v>
      </c>
      <c r="AV30" s="85"/>
      <c r="AW30" s="85"/>
      <c r="AX30" s="85"/>
      <c r="AY30" s="82" t="s">
        <v>27</v>
      </c>
      <c r="AZ30" s="82"/>
      <c r="BA30" s="82"/>
      <c r="BB30" s="82"/>
      <c r="BC30" s="85" t="s">
        <v>6</v>
      </c>
      <c r="BD30" s="85"/>
      <c r="BE30" s="85"/>
      <c r="BF30" s="85"/>
      <c r="BG30" s="85" t="s">
        <v>7</v>
      </c>
      <c r="BH30" s="85"/>
      <c r="BI30" s="85"/>
      <c r="BJ30" s="85"/>
      <c r="BK30" s="53"/>
    </row>
    <row r="31" spans="1:63" s="6" customFormat="1" ht="16.5" customHeight="1" x14ac:dyDescent="0.2">
      <c r="A31" s="74" t="s">
        <v>36</v>
      </c>
      <c r="B31" s="75"/>
      <c r="C31" s="68" t="s">
        <v>14</v>
      </c>
      <c r="D31" s="66" t="s">
        <v>15</v>
      </c>
      <c r="E31" s="66" t="s">
        <v>16</v>
      </c>
      <c r="F31" s="66" t="s">
        <v>17</v>
      </c>
      <c r="G31" s="68" t="s">
        <v>14</v>
      </c>
      <c r="H31" s="66" t="s">
        <v>15</v>
      </c>
      <c r="I31" s="66" t="s">
        <v>16</v>
      </c>
      <c r="J31" s="66" t="s">
        <v>17</v>
      </c>
      <c r="K31" s="68" t="s">
        <v>14</v>
      </c>
      <c r="L31" s="66" t="s">
        <v>15</v>
      </c>
      <c r="M31" s="66" t="s">
        <v>16</v>
      </c>
      <c r="N31" s="66" t="s">
        <v>17</v>
      </c>
      <c r="O31" s="68" t="s">
        <v>14</v>
      </c>
      <c r="P31" s="66" t="s">
        <v>15</v>
      </c>
      <c r="Q31" s="66" t="s">
        <v>16</v>
      </c>
      <c r="R31" s="66" t="s">
        <v>17</v>
      </c>
      <c r="S31" s="68" t="s">
        <v>14</v>
      </c>
      <c r="T31" s="66" t="s">
        <v>15</v>
      </c>
      <c r="U31" s="66" t="s">
        <v>16</v>
      </c>
      <c r="V31" s="66" t="s">
        <v>17</v>
      </c>
      <c r="W31" s="68" t="s">
        <v>14</v>
      </c>
      <c r="X31" s="66" t="s">
        <v>15</v>
      </c>
      <c r="Y31" s="66" t="s">
        <v>16</v>
      </c>
      <c r="Z31" s="66" t="s">
        <v>17</v>
      </c>
      <c r="AA31" s="68" t="s">
        <v>14</v>
      </c>
      <c r="AB31" s="66" t="s">
        <v>15</v>
      </c>
      <c r="AC31" s="66" t="s">
        <v>16</v>
      </c>
      <c r="AD31" s="66" t="s">
        <v>17</v>
      </c>
      <c r="AE31" s="68" t="s">
        <v>14</v>
      </c>
      <c r="AF31" s="66" t="s">
        <v>15</v>
      </c>
      <c r="AG31" s="66" t="s">
        <v>16</v>
      </c>
      <c r="AH31" s="66" t="s">
        <v>17</v>
      </c>
      <c r="AI31" s="68" t="s">
        <v>14</v>
      </c>
      <c r="AJ31" s="66" t="s">
        <v>15</v>
      </c>
      <c r="AK31" s="66" t="s">
        <v>16</v>
      </c>
      <c r="AL31" s="66" t="s">
        <v>17</v>
      </c>
      <c r="AM31" s="68" t="s">
        <v>14</v>
      </c>
      <c r="AN31" s="66" t="s">
        <v>15</v>
      </c>
      <c r="AO31" s="66" t="s">
        <v>16</v>
      </c>
      <c r="AP31" s="66" t="s">
        <v>17</v>
      </c>
      <c r="AQ31" s="68" t="s">
        <v>14</v>
      </c>
      <c r="AR31" s="66" t="s">
        <v>15</v>
      </c>
      <c r="AS31" s="66" t="s">
        <v>16</v>
      </c>
      <c r="AT31" s="66" t="s">
        <v>17</v>
      </c>
      <c r="AU31" s="68" t="s">
        <v>14</v>
      </c>
      <c r="AV31" s="66" t="s">
        <v>15</v>
      </c>
      <c r="AW31" s="66" t="s">
        <v>16</v>
      </c>
      <c r="AX31" s="66" t="s">
        <v>17</v>
      </c>
      <c r="AY31" s="68" t="s">
        <v>14</v>
      </c>
      <c r="AZ31" s="66" t="s">
        <v>15</v>
      </c>
      <c r="BA31" s="66" t="s">
        <v>16</v>
      </c>
      <c r="BB31" s="66" t="s">
        <v>17</v>
      </c>
      <c r="BC31" s="68" t="s">
        <v>14</v>
      </c>
      <c r="BD31" s="66" t="s">
        <v>15</v>
      </c>
      <c r="BE31" s="66" t="s">
        <v>16</v>
      </c>
      <c r="BF31" s="66" t="s">
        <v>17</v>
      </c>
      <c r="BG31" s="68" t="s">
        <v>14</v>
      </c>
      <c r="BH31" s="66" t="s">
        <v>15</v>
      </c>
      <c r="BI31" s="66" t="s">
        <v>16</v>
      </c>
      <c r="BJ31" s="66" t="s">
        <v>17</v>
      </c>
      <c r="BK31" s="70" t="s">
        <v>36</v>
      </c>
    </row>
    <row r="32" spans="1:63" s="6" customFormat="1" ht="12.75" x14ac:dyDescent="0.2">
      <c r="A32" s="76"/>
      <c r="B32" s="77"/>
      <c r="C32" s="69"/>
      <c r="D32" s="67"/>
      <c r="E32" s="67"/>
      <c r="F32" s="67"/>
      <c r="G32" s="69"/>
      <c r="H32" s="67"/>
      <c r="I32" s="67"/>
      <c r="J32" s="67"/>
      <c r="K32" s="69"/>
      <c r="L32" s="67"/>
      <c r="M32" s="67"/>
      <c r="N32" s="67"/>
      <c r="O32" s="69"/>
      <c r="P32" s="67"/>
      <c r="Q32" s="67"/>
      <c r="R32" s="67"/>
      <c r="S32" s="69"/>
      <c r="T32" s="67"/>
      <c r="U32" s="67"/>
      <c r="V32" s="67"/>
      <c r="W32" s="69"/>
      <c r="X32" s="67"/>
      <c r="Y32" s="67"/>
      <c r="Z32" s="67"/>
      <c r="AA32" s="69"/>
      <c r="AB32" s="67"/>
      <c r="AC32" s="67"/>
      <c r="AD32" s="67"/>
      <c r="AE32" s="69"/>
      <c r="AF32" s="67"/>
      <c r="AG32" s="67"/>
      <c r="AH32" s="67"/>
      <c r="AI32" s="69"/>
      <c r="AJ32" s="67"/>
      <c r="AK32" s="67"/>
      <c r="AL32" s="67"/>
      <c r="AM32" s="69"/>
      <c r="AN32" s="67"/>
      <c r="AO32" s="67"/>
      <c r="AP32" s="67"/>
      <c r="AQ32" s="69"/>
      <c r="AR32" s="67"/>
      <c r="AS32" s="67"/>
      <c r="AT32" s="67"/>
      <c r="AU32" s="69"/>
      <c r="AV32" s="67"/>
      <c r="AW32" s="67"/>
      <c r="AX32" s="67"/>
      <c r="AY32" s="69"/>
      <c r="AZ32" s="67"/>
      <c r="BA32" s="67"/>
      <c r="BB32" s="67"/>
      <c r="BC32" s="69"/>
      <c r="BD32" s="67"/>
      <c r="BE32" s="67"/>
      <c r="BF32" s="67"/>
      <c r="BG32" s="69"/>
      <c r="BH32" s="67"/>
      <c r="BI32" s="67"/>
      <c r="BJ32" s="67"/>
      <c r="BK32" s="71"/>
    </row>
    <row r="33" spans="1:63" s="6" customFormat="1" ht="12.75" x14ac:dyDescent="0.2">
      <c r="A33" s="54"/>
      <c r="B33" s="35">
        <v>2006</v>
      </c>
      <c r="C33" s="29">
        <v>141.4</v>
      </c>
      <c r="D33" s="28">
        <v>138</v>
      </c>
      <c r="E33" s="28">
        <v>144.80000000000001</v>
      </c>
      <c r="F33" s="39">
        <v>5931</v>
      </c>
      <c r="G33" s="29">
        <v>160.30000000000001</v>
      </c>
      <c r="H33" s="28">
        <v>147.30000000000001</v>
      </c>
      <c r="I33" s="28">
        <v>173.3</v>
      </c>
      <c r="J33" s="39">
        <v>528</v>
      </c>
      <c r="K33" s="29">
        <v>115.6</v>
      </c>
      <c r="L33" s="28">
        <v>95.6</v>
      </c>
      <c r="M33" s="28">
        <v>135.5</v>
      </c>
      <c r="N33" s="39">
        <v>118</v>
      </c>
      <c r="O33" s="29">
        <v>111.1</v>
      </c>
      <c r="P33" s="28">
        <v>94.8</v>
      </c>
      <c r="Q33" s="28">
        <v>127.4</v>
      </c>
      <c r="R33" s="39">
        <v>163</v>
      </c>
      <c r="S33" s="29">
        <v>135.1</v>
      </c>
      <c r="T33" s="28">
        <v>122.4</v>
      </c>
      <c r="U33" s="28">
        <v>147.69999999999999</v>
      </c>
      <c r="V33" s="39">
        <v>402</v>
      </c>
      <c r="W33" s="29">
        <v>137.69999999999999</v>
      </c>
      <c r="X33" s="28">
        <v>123.4</v>
      </c>
      <c r="Y33" s="28">
        <v>152.1</v>
      </c>
      <c r="Z33" s="39">
        <v>323</v>
      </c>
      <c r="AA33" s="29">
        <v>124.8</v>
      </c>
      <c r="AB33" s="28">
        <v>114.7</v>
      </c>
      <c r="AC33" s="28">
        <v>135</v>
      </c>
      <c r="AD33" s="39">
        <v>533</v>
      </c>
      <c r="AE33" s="29">
        <v>171.1</v>
      </c>
      <c r="AF33" s="28">
        <v>162.80000000000001</v>
      </c>
      <c r="AG33" s="28">
        <v>179.5</v>
      </c>
      <c r="AH33" s="39">
        <v>1477</v>
      </c>
      <c r="AI33" s="29">
        <v>123.6</v>
      </c>
      <c r="AJ33" s="28">
        <v>111.2</v>
      </c>
      <c r="AK33" s="28">
        <v>136</v>
      </c>
      <c r="AL33" s="39">
        <v>348</v>
      </c>
      <c r="AM33" s="29">
        <v>156.30000000000001</v>
      </c>
      <c r="AN33" s="28">
        <v>146</v>
      </c>
      <c r="AO33" s="28">
        <v>166.7</v>
      </c>
      <c r="AP33" s="39">
        <v>799</v>
      </c>
      <c r="AQ33" s="29">
        <v>124.4</v>
      </c>
      <c r="AR33" s="28">
        <v>115.8</v>
      </c>
      <c r="AS33" s="28">
        <v>133.1</v>
      </c>
      <c r="AT33" s="39">
        <v>735</v>
      </c>
      <c r="AU33" s="29">
        <v>103</v>
      </c>
      <c r="AV33" s="28">
        <v>58.6</v>
      </c>
      <c r="AW33" s="28">
        <v>147.4</v>
      </c>
      <c r="AX33" s="39">
        <v>19</v>
      </c>
      <c r="AY33" s="29">
        <v>83.7</v>
      </c>
      <c r="AZ33" s="28">
        <v>41.6</v>
      </c>
      <c r="BA33" s="28">
        <v>125.7</v>
      </c>
      <c r="BB33" s="39">
        <v>14</v>
      </c>
      <c r="BC33" s="29">
        <v>124.9</v>
      </c>
      <c r="BD33" s="28">
        <v>113.6</v>
      </c>
      <c r="BE33" s="28">
        <v>136.1</v>
      </c>
      <c r="BF33" s="39">
        <v>432</v>
      </c>
      <c r="BG33" s="29">
        <v>152.5</v>
      </c>
      <c r="BH33" s="28">
        <v>107.4</v>
      </c>
      <c r="BI33" s="28">
        <v>197.5</v>
      </c>
      <c r="BJ33" s="39">
        <v>40</v>
      </c>
      <c r="BK33" s="50">
        <v>2006</v>
      </c>
    </row>
    <row r="34" spans="1:63" s="6" customFormat="1" ht="12.75" x14ac:dyDescent="0.2">
      <c r="A34" s="54"/>
      <c r="B34" s="35">
        <v>2007</v>
      </c>
      <c r="C34" s="29">
        <v>139.5</v>
      </c>
      <c r="D34" s="28">
        <v>136.1</v>
      </c>
      <c r="E34" s="28">
        <v>142.9</v>
      </c>
      <c r="F34" s="39">
        <v>5922</v>
      </c>
      <c r="G34" s="29">
        <v>143.30000000000001</v>
      </c>
      <c r="H34" s="28">
        <v>131.1</v>
      </c>
      <c r="I34" s="28">
        <v>155.5</v>
      </c>
      <c r="J34" s="39">
        <v>480</v>
      </c>
      <c r="K34" s="29">
        <v>105.6</v>
      </c>
      <c r="L34" s="28">
        <v>86.9</v>
      </c>
      <c r="M34" s="28">
        <v>124.3</v>
      </c>
      <c r="N34" s="39">
        <v>111</v>
      </c>
      <c r="O34" s="29">
        <v>117.1</v>
      </c>
      <c r="P34" s="28">
        <v>100.6</v>
      </c>
      <c r="Q34" s="28">
        <v>133.69999999999999</v>
      </c>
      <c r="R34" s="39">
        <v>175</v>
      </c>
      <c r="S34" s="29">
        <v>119.2</v>
      </c>
      <c r="T34" s="28">
        <v>107.4</v>
      </c>
      <c r="U34" s="28">
        <v>130.9</v>
      </c>
      <c r="V34" s="39">
        <v>361</v>
      </c>
      <c r="W34" s="29">
        <v>133.80000000000001</v>
      </c>
      <c r="X34" s="28">
        <v>119.7</v>
      </c>
      <c r="Y34" s="28">
        <v>147.80000000000001</v>
      </c>
      <c r="Z34" s="39">
        <v>320</v>
      </c>
      <c r="AA34" s="29">
        <v>110.2</v>
      </c>
      <c r="AB34" s="28">
        <v>100.8</v>
      </c>
      <c r="AC34" s="28">
        <v>119.6</v>
      </c>
      <c r="AD34" s="39">
        <v>481</v>
      </c>
      <c r="AE34" s="29">
        <v>174.7</v>
      </c>
      <c r="AF34" s="28">
        <v>166.3</v>
      </c>
      <c r="AG34" s="28">
        <v>183.1</v>
      </c>
      <c r="AH34" s="39">
        <v>1505</v>
      </c>
      <c r="AI34" s="29">
        <v>111</v>
      </c>
      <c r="AJ34" s="28">
        <v>99.4</v>
      </c>
      <c r="AK34" s="28">
        <v>122.6</v>
      </c>
      <c r="AL34" s="39">
        <v>320</v>
      </c>
      <c r="AM34" s="29">
        <v>167.3</v>
      </c>
      <c r="AN34" s="28">
        <v>156.6</v>
      </c>
      <c r="AO34" s="28">
        <v>177.9</v>
      </c>
      <c r="AP34" s="39">
        <v>865</v>
      </c>
      <c r="AQ34" s="29">
        <v>132.6</v>
      </c>
      <c r="AR34" s="28">
        <v>123.7</v>
      </c>
      <c r="AS34" s="28">
        <v>141.5</v>
      </c>
      <c r="AT34" s="39">
        <v>791</v>
      </c>
      <c r="AU34" s="29">
        <v>158.5</v>
      </c>
      <c r="AV34" s="28">
        <v>105.1</v>
      </c>
      <c r="AW34" s="28">
        <v>212</v>
      </c>
      <c r="AX34" s="39">
        <v>31</v>
      </c>
      <c r="AY34" s="29">
        <v>131.1</v>
      </c>
      <c r="AZ34" s="28">
        <v>79.7</v>
      </c>
      <c r="BA34" s="28">
        <v>182.6</v>
      </c>
      <c r="BB34" s="39">
        <v>23</v>
      </c>
      <c r="BC34" s="29">
        <v>120.4</v>
      </c>
      <c r="BD34" s="28">
        <v>109.5</v>
      </c>
      <c r="BE34" s="28">
        <v>131.4</v>
      </c>
      <c r="BF34" s="39">
        <v>421</v>
      </c>
      <c r="BG34" s="29">
        <v>146</v>
      </c>
      <c r="BH34" s="28">
        <v>101.8</v>
      </c>
      <c r="BI34" s="28">
        <v>190.2</v>
      </c>
      <c r="BJ34" s="39">
        <v>38</v>
      </c>
      <c r="BK34" s="50">
        <v>2007</v>
      </c>
    </row>
    <row r="35" spans="1:63" s="6" customFormat="1" ht="12.75" x14ac:dyDescent="0.2">
      <c r="A35" s="55"/>
      <c r="B35" s="35">
        <v>2008</v>
      </c>
      <c r="C35" s="29">
        <v>130.1</v>
      </c>
      <c r="D35" s="28">
        <v>126.9</v>
      </c>
      <c r="E35" s="28">
        <v>133.4</v>
      </c>
      <c r="F35" s="39">
        <v>5615</v>
      </c>
      <c r="G35" s="29">
        <v>130.19999999999999</v>
      </c>
      <c r="H35" s="28">
        <v>118.6</v>
      </c>
      <c r="I35" s="28">
        <v>141.80000000000001</v>
      </c>
      <c r="J35" s="39">
        <v>442</v>
      </c>
      <c r="K35" s="29">
        <v>112.2</v>
      </c>
      <c r="L35" s="28">
        <v>93</v>
      </c>
      <c r="M35" s="28">
        <v>131.30000000000001</v>
      </c>
      <c r="N35" s="39">
        <v>120</v>
      </c>
      <c r="O35" s="29">
        <v>119.9</v>
      </c>
      <c r="P35" s="28">
        <v>103.3</v>
      </c>
      <c r="Q35" s="28">
        <v>136.5</v>
      </c>
      <c r="R35" s="39">
        <v>182</v>
      </c>
      <c r="S35" s="29">
        <v>121.7</v>
      </c>
      <c r="T35" s="28">
        <v>109.9</v>
      </c>
      <c r="U35" s="28">
        <v>133.4</v>
      </c>
      <c r="V35" s="39">
        <v>376</v>
      </c>
      <c r="W35" s="29">
        <v>124.5</v>
      </c>
      <c r="X35" s="28">
        <v>111.1</v>
      </c>
      <c r="Y35" s="28">
        <v>137.9</v>
      </c>
      <c r="Z35" s="39">
        <v>304</v>
      </c>
      <c r="AA35" s="29">
        <v>117.9</v>
      </c>
      <c r="AB35" s="28">
        <v>108.2</v>
      </c>
      <c r="AC35" s="28">
        <v>127.6</v>
      </c>
      <c r="AD35" s="39">
        <v>521</v>
      </c>
      <c r="AE35" s="29">
        <v>155.6</v>
      </c>
      <c r="AF35" s="28">
        <v>147.6</v>
      </c>
      <c r="AG35" s="28">
        <v>163.5</v>
      </c>
      <c r="AH35" s="39">
        <v>1351</v>
      </c>
      <c r="AI35" s="29">
        <v>108.1</v>
      </c>
      <c r="AJ35" s="28">
        <v>96.8</v>
      </c>
      <c r="AK35" s="28">
        <v>119.4</v>
      </c>
      <c r="AL35" s="39">
        <v>321</v>
      </c>
      <c r="AM35" s="29">
        <v>142.6</v>
      </c>
      <c r="AN35" s="28">
        <v>132.80000000000001</v>
      </c>
      <c r="AO35" s="28">
        <v>152.30000000000001</v>
      </c>
      <c r="AP35" s="39">
        <v>749</v>
      </c>
      <c r="AQ35" s="29">
        <v>125.4</v>
      </c>
      <c r="AR35" s="28">
        <v>116.9</v>
      </c>
      <c r="AS35" s="28">
        <v>134</v>
      </c>
      <c r="AT35" s="39">
        <v>765</v>
      </c>
      <c r="AU35" s="29">
        <v>110.1</v>
      </c>
      <c r="AV35" s="28">
        <v>64.900000000000006</v>
      </c>
      <c r="AW35" s="28">
        <v>155.19999999999999</v>
      </c>
      <c r="AX35" s="39">
        <v>21</v>
      </c>
      <c r="AY35" s="29">
        <v>92.7</v>
      </c>
      <c r="AZ35" s="28">
        <v>50.2</v>
      </c>
      <c r="BA35" s="28">
        <v>135.1</v>
      </c>
      <c r="BB35" s="39">
        <v>17</v>
      </c>
      <c r="BC35" s="29">
        <v>114.6</v>
      </c>
      <c r="BD35" s="28">
        <v>104</v>
      </c>
      <c r="BE35" s="28">
        <v>125.2</v>
      </c>
      <c r="BF35" s="39">
        <v>405</v>
      </c>
      <c r="BG35" s="29">
        <v>150.80000000000001</v>
      </c>
      <c r="BH35" s="28">
        <v>106.8</v>
      </c>
      <c r="BI35" s="28">
        <v>194.9</v>
      </c>
      <c r="BJ35" s="39">
        <v>41</v>
      </c>
      <c r="BK35" s="50">
        <v>2008</v>
      </c>
    </row>
    <row r="36" spans="1:63" s="6" customFormat="1" ht="12.75" x14ac:dyDescent="0.2">
      <c r="A36" s="55"/>
      <c r="B36" s="35">
        <v>2009</v>
      </c>
      <c r="C36" s="29">
        <v>117.2</v>
      </c>
      <c r="D36" s="28">
        <v>114.1</v>
      </c>
      <c r="E36" s="28">
        <v>120.2</v>
      </c>
      <c r="F36" s="39">
        <v>5136</v>
      </c>
      <c r="G36" s="29">
        <v>136.4</v>
      </c>
      <c r="H36" s="28">
        <v>124.6</v>
      </c>
      <c r="I36" s="28">
        <v>148.1</v>
      </c>
      <c r="J36" s="39">
        <v>471</v>
      </c>
      <c r="K36" s="29">
        <v>101.7</v>
      </c>
      <c r="L36" s="28">
        <v>83.9</v>
      </c>
      <c r="M36" s="28">
        <v>119.4</v>
      </c>
      <c r="N36" s="39">
        <v>115</v>
      </c>
      <c r="O36" s="29">
        <v>93.8</v>
      </c>
      <c r="P36" s="28">
        <v>79.099999999999994</v>
      </c>
      <c r="Q36" s="28">
        <v>108.4</v>
      </c>
      <c r="R36" s="39">
        <v>144</v>
      </c>
      <c r="S36" s="29">
        <v>110.8</v>
      </c>
      <c r="T36" s="28">
        <v>99.6</v>
      </c>
      <c r="U36" s="28">
        <v>122</v>
      </c>
      <c r="V36" s="39">
        <v>345</v>
      </c>
      <c r="W36" s="29">
        <v>98.4</v>
      </c>
      <c r="X36" s="28">
        <v>86.6</v>
      </c>
      <c r="Y36" s="28">
        <v>110.2</v>
      </c>
      <c r="Z36" s="39">
        <v>245</v>
      </c>
      <c r="AA36" s="29">
        <v>99.3</v>
      </c>
      <c r="AB36" s="28">
        <v>90.5</v>
      </c>
      <c r="AC36" s="28">
        <v>108.1</v>
      </c>
      <c r="AD36" s="39">
        <v>449</v>
      </c>
      <c r="AE36" s="29">
        <v>142.9</v>
      </c>
      <c r="AF36" s="28">
        <v>135.4</v>
      </c>
      <c r="AG36" s="28">
        <v>150.4</v>
      </c>
      <c r="AH36" s="39">
        <v>1262</v>
      </c>
      <c r="AI36" s="29">
        <v>101</v>
      </c>
      <c r="AJ36" s="28">
        <v>90.2</v>
      </c>
      <c r="AK36" s="28">
        <v>111.9</v>
      </c>
      <c r="AL36" s="39">
        <v>305</v>
      </c>
      <c r="AM36" s="29">
        <v>135.30000000000001</v>
      </c>
      <c r="AN36" s="28">
        <v>125.9</v>
      </c>
      <c r="AO36" s="28">
        <v>144.80000000000001</v>
      </c>
      <c r="AP36" s="39">
        <v>720</v>
      </c>
      <c r="AQ36" s="29">
        <v>106.6</v>
      </c>
      <c r="AR36" s="28">
        <v>98.8</v>
      </c>
      <c r="AS36" s="28">
        <v>114.4</v>
      </c>
      <c r="AT36" s="39">
        <v>657</v>
      </c>
      <c r="AU36" s="29">
        <v>81</v>
      </c>
      <c r="AV36" s="28">
        <v>44.1</v>
      </c>
      <c r="AW36" s="28">
        <v>117.8</v>
      </c>
      <c r="AX36" s="39">
        <v>17</v>
      </c>
      <c r="AY36" s="29">
        <v>53.1</v>
      </c>
      <c r="AZ36" s="28">
        <v>21.4</v>
      </c>
      <c r="BA36" s="28">
        <v>84.8</v>
      </c>
      <c r="BB36" s="39">
        <v>10</v>
      </c>
      <c r="BC36" s="29">
        <v>102.9</v>
      </c>
      <c r="BD36" s="28">
        <v>92.9</v>
      </c>
      <c r="BE36" s="28">
        <v>112.9</v>
      </c>
      <c r="BF36" s="39">
        <v>368</v>
      </c>
      <c r="BG36" s="29">
        <v>101.4</v>
      </c>
      <c r="BH36" s="28">
        <v>65.599999999999994</v>
      </c>
      <c r="BI36" s="28">
        <v>137.19999999999999</v>
      </c>
      <c r="BJ36" s="39">
        <v>28</v>
      </c>
      <c r="BK36" s="50">
        <v>2009</v>
      </c>
    </row>
    <row r="37" spans="1:63" s="6" customFormat="1" ht="12.75" x14ac:dyDescent="0.2">
      <c r="A37" s="55"/>
      <c r="B37" s="35">
        <v>2010</v>
      </c>
      <c r="C37" s="29">
        <v>113.8</v>
      </c>
      <c r="D37" s="28">
        <v>110.8</v>
      </c>
      <c r="E37" s="28">
        <v>116.9</v>
      </c>
      <c r="F37" s="39">
        <v>5041</v>
      </c>
      <c r="G37" s="29">
        <v>110.7</v>
      </c>
      <c r="H37" s="28">
        <v>100.2</v>
      </c>
      <c r="I37" s="28">
        <v>121.2</v>
      </c>
      <c r="J37" s="39">
        <v>387</v>
      </c>
      <c r="K37" s="29">
        <v>102.1</v>
      </c>
      <c r="L37" s="28">
        <v>84.2</v>
      </c>
      <c r="M37" s="28">
        <v>120.1</v>
      </c>
      <c r="N37" s="39">
        <v>114</v>
      </c>
      <c r="O37" s="29">
        <v>95.2</v>
      </c>
      <c r="P37" s="28">
        <v>80.400000000000006</v>
      </c>
      <c r="Q37" s="28">
        <v>109.9</v>
      </c>
      <c r="R37" s="39">
        <v>146</v>
      </c>
      <c r="S37" s="29">
        <v>109.9</v>
      </c>
      <c r="T37" s="28">
        <v>98.8</v>
      </c>
      <c r="U37" s="28">
        <v>120.9</v>
      </c>
      <c r="V37" s="39">
        <v>347</v>
      </c>
      <c r="W37" s="29">
        <v>104.5</v>
      </c>
      <c r="X37" s="28">
        <v>92.4</v>
      </c>
      <c r="Y37" s="28">
        <v>116.6</v>
      </c>
      <c r="Z37" s="39">
        <v>261</v>
      </c>
      <c r="AA37" s="29">
        <v>97.8</v>
      </c>
      <c r="AB37" s="28">
        <v>89.1</v>
      </c>
      <c r="AC37" s="28">
        <v>106.5</v>
      </c>
      <c r="AD37" s="39">
        <v>448</v>
      </c>
      <c r="AE37" s="29">
        <v>138.69999999999999</v>
      </c>
      <c r="AF37" s="28">
        <v>131.30000000000001</v>
      </c>
      <c r="AG37" s="28">
        <v>146.19999999999999</v>
      </c>
      <c r="AH37" s="39">
        <v>1232</v>
      </c>
      <c r="AI37" s="29">
        <v>104.8</v>
      </c>
      <c r="AJ37" s="28">
        <v>93.8</v>
      </c>
      <c r="AK37" s="28">
        <v>115.7</v>
      </c>
      <c r="AL37" s="39">
        <v>321</v>
      </c>
      <c r="AM37" s="29">
        <v>123.1</v>
      </c>
      <c r="AN37" s="28">
        <v>114.2</v>
      </c>
      <c r="AO37" s="28">
        <v>132.1</v>
      </c>
      <c r="AP37" s="39">
        <v>662</v>
      </c>
      <c r="AQ37" s="29">
        <v>109.7</v>
      </c>
      <c r="AR37" s="28">
        <v>101.8</v>
      </c>
      <c r="AS37" s="28">
        <v>117.6</v>
      </c>
      <c r="AT37" s="39">
        <v>683</v>
      </c>
      <c r="AU37" s="29">
        <v>61.7</v>
      </c>
      <c r="AV37" s="28">
        <v>29.7</v>
      </c>
      <c r="AW37" s="28">
        <v>93.8</v>
      </c>
      <c r="AX37" s="39">
        <v>13</v>
      </c>
      <c r="AY37" s="29">
        <v>106</v>
      </c>
      <c r="AZ37" s="28">
        <v>61.4</v>
      </c>
      <c r="BA37" s="28">
        <v>150.6</v>
      </c>
      <c r="BB37" s="39">
        <v>20</v>
      </c>
      <c r="BC37" s="29">
        <v>103.8</v>
      </c>
      <c r="BD37" s="28">
        <v>93.7</v>
      </c>
      <c r="BE37" s="28">
        <v>113.8</v>
      </c>
      <c r="BF37" s="39">
        <v>375</v>
      </c>
      <c r="BG37" s="29">
        <v>112.1</v>
      </c>
      <c r="BH37" s="28">
        <v>75</v>
      </c>
      <c r="BI37" s="28">
        <v>149.19999999999999</v>
      </c>
      <c r="BJ37" s="39">
        <v>32</v>
      </c>
      <c r="BK37" s="50">
        <v>2010</v>
      </c>
    </row>
    <row r="38" spans="1:63" s="6" customFormat="1" ht="12.75" x14ac:dyDescent="0.2">
      <c r="A38" s="55"/>
      <c r="B38" s="35">
        <v>2011</v>
      </c>
      <c r="C38" s="29">
        <v>106.7</v>
      </c>
      <c r="D38" s="28">
        <v>103.8</v>
      </c>
      <c r="E38" s="28">
        <v>109.6</v>
      </c>
      <c r="F38" s="39">
        <v>4773</v>
      </c>
      <c r="G38" s="29">
        <v>101.3</v>
      </c>
      <c r="H38" s="28">
        <v>91.3</v>
      </c>
      <c r="I38" s="28">
        <v>111.3</v>
      </c>
      <c r="J38" s="39">
        <v>357</v>
      </c>
      <c r="K38" s="29">
        <v>78</v>
      </c>
      <c r="L38" s="28">
        <v>62.3</v>
      </c>
      <c r="M38" s="28">
        <v>93.7</v>
      </c>
      <c r="N38" s="39">
        <v>87</v>
      </c>
      <c r="O38" s="29">
        <v>82.2</v>
      </c>
      <c r="P38" s="28">
        <v>68.599999999999994</v>
      </c>
      <c r="Q38" s="28">
        <v>95.8</v>
      </c>
      <c r="R38" s="39">
        <v>128</v>
      </c>
      <c r="S38" s="29">
        <v>96.5</v>
      </c>
      <c r="T38" s="28">
        <v>86.2</v>
      </c>
      <c r="U38" s="28">
        <v>106.8</v>
      </c>
      <c r="V38" s="39">
        <v>307</v>
      </c>
      <c r="W38" s="29">
        <v>106.1</v>
      </c>
      <c r="X38" s="28">
        <v>94</v>
      </c>
      <c r="Y38" s="28">
        <v>118.2</v>
      </c>
      <c r="Z38" s="39">
        <v>271</v>
      </c>
      <c r="AA38" s="29">
        <v>98.1</v>
      </c>
      <c r="AB38" s="28">
        <v>89.4</v>
      </c>
      <c r="AC38" s="28">
        <v>106.8</v>
      </c>
      <c r="AD38" s="39">
        <v>452</v>
      </c>
      <c r="AE38" s="29">
        <v>127.2</v>
      </c>
      <c r="AF38" s="28">
        <v>120.1</v>
      </c>
      <c r="AG38" s="28">
        <v>134.30000000000001</v>
      </c>
      <c r="AH38" s="39">
        <v>1141</v>
      </c>
      <c r="AI38" s="29">
        <v>93.3</v>
      </c>
      <c r="AJ38" s="28">
        <v>83</v>
      </c>
      <c r="AK38" s="28">
        <v>103.5</v>
      </c>
      <c r="AL38" s="39">
        <v>291</v>
      </c>
      <c r="AM38" s="29">
        <v>118</v>
      </c>
      <c r="AN38" s="28">
        <v>109.2</v>
      </c>
      <c r="AO38" s="28">
        <v>126.7</v>
      </c>
      <c r="AP38" s="39">
        <v>643</v>
      </c>
      <c r="AQ38" s="29">
        <v>99.9</v>
      </c>
      <c r="AR38" s="28">
        <v>92.4</v>
      </c>
      <c r="AS38" s="28">
        <v>107.4</v>
      </c>
      <c r="AT38" s="39">
        <v>628</v>
      </c>
      <c r="AU38" s="29">
        <v>77.5</v>
      </c>
      <c r="AV38" s="28">
        <v>41.2</v>
      </c>
      <c r="AW38" s="28">
        <v>113.8</v>
      </c>
      <c r="AX38" s="39">
        <v>16</v>
      </c>
      <c r="AY38" s="29">
        <v>113.5</v>
      </c>
      <c r="AZ38" s="28">
        <v>69</v>
      </c>
      <c r="BA38" s="28">
        <v>158</v>
      </c>
      <c r="BB38" s="39">
        <v>23</v>
      </c>
      <c r="BC38" s="29">
        <v>108.7</v>
      </c>
      <c r="BD38" s="28">
        <v>98.5</v>
      </c>
      <c r="BE38" s="28">
        <v>119</v>
      </c>
      <c r="BF38" s="39">
        <v>396</v>
      </c>
      <c r="BG38" s="29">
        <v>118.3</v>
      </c>
      <c r="BH38" s="28">
        <v>79.900000000000006</v>
      </c>
      <c r="BI38" s="28">
        <v>156.69999999999999</v>
      </c>
      <c r="BJ38" s="39">
        <v>33</v>
      </c>
      <c r="BK38" s="50">
        <v>2011</v>
      </c>
    </row>
    <row r="39" spans="1:63" s="6" customFormat="1" ht="12.75" x14ac:dyDescent="0.2">
      <c r="A39" s="55"/>
      <c r="B39" s="35">
        <v>2012</v>
      </c>
      <c r="C39" s="29">
        <v>104.2</v>
      </c>
      <c r="D39" s="28">
        <v>101.4</v>
      </c>
      <c r="E39" s="28">
        <v>107.1</v>
      </c>
      <c r="F39" s="39">
        <v>4737</v>
      </c>
      <c r="G39" s="29">
        <v>106</v>
      </c>
      <c r="H39" s="28">
        <v>95.9</v>
      </c>
      <c r="I39" s="28">
        <v>116.2</v>
      </c>
      <c r="J39" s="39">
        <v>382</v>
      </c>
      <c r="K39" s="29">
        <v>70.599999999999994</v>
      </c>
      <c r="L39" s="28">
        <v>56.2</v>
      </c>
      <c r="M39" s="28">
        <v>85.1</v>
      </c>
      <c r="N39" s="39">
        <v>84</v>
      </c>
      <c r="O39" s="29">
        <v>89.5</v>
      </c>
      <c r="P39" s="28">
        <v>75.3</v>
      </c>
      <c r="Q39" s="28">
        <v>103.7</v>
      </c>
      <c r="R39" s="39">
        <v>140</v>
      </c>
      <c r="S39" s="29">
        <v>98.5</v>
      </c>
      <c r="T39" s="28">
        <v>88.2</v>
      </c>
      <c r="U39" s="28">
        <v>108.8</v>
      </c>
      <c r="V39" s="39">
        <v>321</v>
      </c>
      <c r="W39" s="29">
        <v>102.1</v>
      </c>
      <c r="X39" s="28">
        <v>90.3</v>
      </c>
      <c r="Y39" s="28">
        <v>113.9</v>
      </c>
      <c r="Z39" s="39">
        <v>263</v>
      </c>
      <c r="AA39" s="29">
        <v>95</v>
      </c>
      <c r="AB39" s="28">
        <v>86.6</v>
      </c>
      <c r="AC39" s="28">
        <v>103.4</v>
      </c>
      <c r="AD39" s="39">
        <v>447</v>
      </c>
      <c r="AE39" s="29">
        <v>119.8</v>
      </c>
      <c r="AF39" s="28">
        <v>112.9</v>
      </c>
      <c r="AG39" s="28">
        <v>126.7</v>
      </c>
      <c r="AH39" s="39">
        <v>1074</v>
      </c>
      <c r="AI39" s="29">
        <v>85.3</v>
      </c>
      <c r="AJ39" s="28">
        <v>75.5</v>
      </c>
      <c r="AK39" s="28">
        <v>95</v>
      </c>
      <c r="AL39" s="39">
        <v>270</v>
      </c>
      <c r="AM39" s="29">
        <v>124.1</v>
      </c>
      <c r="AN39" s="28">
        <v>115.2</v>
      </c>
      <c r="AO39" s="28">
        <v>133</v>
      </c>
      <c r="AP39" s="39">
        <v>687</v>
      </c>
      <c r="AQ39" s="29">
        <v>95.6</v>
      </c>
      <c r="AR39" s="28">
        <v>88.3</v>
      </c>
      <c r="AS39" s="28">
        <v>102.8</v>
      </c>
      <c r="AT39" s="39">
        <v>620</v>
      </c>
      <c r="AU39" s="29">
        <v>83.6</v>
      </c>
      <c r="AV39" s="28">
        <v>47.8</v>
      </c>
      <c r="AW39" s="28">
        <v>119.4</v>
      </c>
      <c r="AX39" s="39">
        <v>19</v>
      </c>
      <c r="AY39" s="29">
        <v>83.7</v>
      </c>
      <c r="AZ39" s="28">
        <v>46.7</v>
      </c>
      <c r="BA39" s="28">
        <v>120.8</v>
      </c>
      <c r="BB39" s="39">
        <v>18</v>
      </c>
      <c r="BC39" s="29">
        <v>101.3</v>
      </c>
      <c r="BD39" s="28">
        <v>91.5</v>
      </c>
      <c r="BE39" s="28">
        <v>111.2</v>
      </c>
      <c r="BF39" s="39">
        <v>371</v>
      </c>
      <c r="BG39" s="29">
        <v>144.1</v>
      </c>
      <c r="BH39" s="28">
        <v>101.9</v>
      </c>
      <c r="BI39" s="28">
        <v>186.3</v>
      </c>
      <c r="BJ39" s="39">
        <v>41</v>
      </c>
      <c r="BK39" s="50">
        <v>2012</v>
      </c>
    </row>
    <row r="40" spans="1:63" s="6" customFormat="1" ht="12.75" x14ac:dyDescent="0.2">
      <c r="A40" s="55"/>
      <c r="B40" s="35">
        <v>2013</v>
      </c>
      <c r="C40" s="29">
        <v>101.5</v>
      </c>
      <c r="D40" s="28">
        <v>98.7</v>
      </c>
      <c r="E40" s="28">
        <v>104.3</v>
      </c>
      <c r="F40" s="39">
        <v>4679</v>
      </c>
      <c r="G40" s="29">
        <v>118.9</v>
      </c>
      <c r="H40" s="28">
        <v>108.1</v>
      </c>
      <c r="I40" s="28">
        <v>129.6</v>
      </c>
      <c r="J40" s="39">
        <v>429</v>
      </c>
      <c r="K40" s="29">
        <v>69.599999999999994</v>
      </c>
      <c r="L40" s="28">
        <v>55.2</v>
      </c>
      <c r="M40" s="28">
        <v>84.1</v>
      </c>
      <c r="N40" s="39">
        <v>82</v>
      </c>
      <c r="O40" s="29">
        <v>96.6</v>
      </c>
      <c r="P40" s="28">
        <v>81.8</v>
      </c>
      <c r="Q40" s="28">
        <v>111.3</v>
      </c>
      <c r="R40" s="39">
        <v>152</v>
      </c>
      <c r="S40" s="29">
        <v>97.1</v>
      </c>
      <c r="T40" s="28">
        <v>86.9</v>
      </c>
      <c r="U40" s="28">
        <v>107.2</v>
      </c>
      <c r="V40" s="39">
        <v>322</v>
      </c>
      <c r="W40" s="29">
        <v>99.7</v>
      </c>
      <c r="X40" s="28">
        <v>88.2</v>
      </c>
      <c r="Y40" s="28">
        <v>111.2</v>
      </c>
      <c r="Z40" s="39">
        <v>263</v>
      </c>
      <c r="AA40" s="29">
        <v>90.1</v>
      </c>
      <c r="AB40" s="28">
        <v>81.900000000000006</v>
      </c>
      <c r="AC40" s="28">
        <v>98.2</v>
      </c>
      <c r="AD40" s="39">
        <v>432</v>
      </c>
      <c r="AE40" s="29">
        <v>121.1</v>
      </c>
      <c r="AF40" s="28">
        <v>114.2</v>
      </c>
      <c r="AG40" s="28">
        <v>128</v>
      </c>
      <c r="AH40" s="39">
        <v>1091</v>
      </c>
      <c r="AI40" s="29">
        <v>89.7</v>
      </c>
      <c r="AJ40" s="28">
        <v>79.8</v>
      </c>
      <c r="AK40" s="28">
        <v>99.6</v>
      </c>
      <c r="AL40" s="39">
        <v>288</v>
      </c>
      <c r="AM40" s="29">
        <v>116.6</v>
      </c>
      <c r="AN40" s="28">
        <v>108.1</v>
      </c>
      <c r="AO40" s="28">
        <v>125.1</v>
      </c>
      <c r="AP40" s="39">
        <v>657</v>
      </c>
      <c r="AQ40" s="29">
        <v>91.2</v>
      </c>
      <c r="AR40" s="28">
        <v>84.2</v>
      </c>
      <c r="AS40" s="28">
        <v>98.2</v>
      </c>
      <c r="AT40" s="39">
        <v>599</v>
      </c>
      <c r="AU40" s="29">
        <v>50.5</v>
      </c>
      <c r="AV40" s="28">
        <v>21.8</v>
      </c>
      <c r="AW40" s="28">
        <v>79.099999999999994</v>
      </c>
      <c r="AX40" s="39">
        <v>11</v>
      </c>
      <c r="AY40" s="29">
        <v>108.3</v>
      </c>
      <c r="AZ40" s="28">
        <v>66</v>
      </c>
      <c r="BA40" s="28">
        <v>150.5</v>
      </c>
      <c r="BB40" s="39">
        <v>23</v>
      </c>
      <c r="BC40" s="29">
        <v>82.8</v>
      </c>
      <c r="BD40" s="28">
        <v>74</v>
      </c>
      <c r="BE40" s="28">
        <v>91.6</v>
      </c>
      <c r="BF40" s="39">
        <v>311</v>
      </c>
      <c r="BG40" s="29">
        <v>66.8</v>
      </c>
      <c r="BH40" s="28">
        <v>38.200000000000003</v>
      </c>
      <c r="BI40" s="28">
        <v>95.4</v>
      </c>
      <c r="BJ40" s="39">
        <v>19</v>
      </c>
      <c r="BK40" s="50">
        <v>2013</v>
      </c>
    </row>
    <row r="41" spans="1:63" s="6" customFormat="1" ht="12.75" x14ac:dyDescent="0.2">
      <c r="A41" s="55"/>
      <c r="B41" s="35">
        <v>2014</v>
      </c>
      <c r="C41" s="29">
        <v>94</v>
      </c>
      <c r="D41" s="28">
        <v>91.4</v>
      </c>
      <c r="E41" s="28">
        <v>96.7</v>
      </c>
      <c r="F41" s="39">
        <v>4411</v>
      </c>
      <c r="G41" s="29">
        <v>105.3</v>
      </c>
      <c r="H41" s="28">
        <v>95.3</v>
      </c>
      <c r="I41" s="28">
        <v>115.4</v>
      </c>
      <c r="J41" s="39">
        <v>387</v>
      </c>
      <c r="K41" s="29">
        <v>82.6</v>
      </c>
      <c r="L41" s="28">
        <v>67.099999999999994</v>
      </c>
      <c r="M41" s="28">
        <v>98</v>
      </c>
      <c r="N41" s="39">
        <v>101</v>
      </c>
      <c r="O41" s="29">
        <v>89.7</v>
      </c>
      <c r="P41" s="28">
        <v>75.7</v>
      </c>
      <c r="Q41" s="28">
        <v>103.8</v>
      </c>
      <c r="R41" s="39">
        <v>145</v>
      </c>
      <c r="S41" s="29">
        <v>88.4</v>
      </c>
      <c r="T41" s="28">
        <v>78.900000000000006</v>
      </c>
      <c r="U41" s="28">
        <v>97.9</v>
      </c>
      <c r="V41" s="39">
        <v>303</v>
      </c>
      <c r="W41" s="29">
        <v>87.4</v>
      </c>
      <c r="X41" s="28">
        <v>76.7</v>
      </c>
      <c r="Y41" s="28">
        <v>98.1</v>
      </c>
      <c r="Z41" s="39">
        <v>234</v>
      </c>
      <c r="AA41" s="29">
        <v>88.7</v>
      </c>
      <c r="AB41" s="28">
        <v>80.7</v>
      </c>
      <c r="AC41" s="28">
        <v>96.7</v>
      </c>
      <c r="AD41" s="39">
        <v>433</v>
      </c>
      <c r="AE41" s="29">
        <v>105.9</v>
      </c>
      <c r="AF41" s="28">
        <v>99.5</v>
      </c>
      <c r="AG41" s="28">
        <v>112.3</v>
      </c>
      <c r="AH41" s="39">
        <v>970</v>
      </c>
      <c r="AI41" s="29">
        <v>83.9</v>
      </c>
      <c r="AJ41" s="28">
        <v>74.3</v>
      </c>
      <c r="AK41" s="28">
        <v>93.4</v>
      </c>
      <c r="AL41" s="39">
        <v>273</v>
      </c>
      <c r="AM41" s="29">
        <v>108</v>
      </c>
      <c r="AN41" s="28">
        <v>99.9</v>
      </c>
      <c r="AO41" s="28">
        <v>116.2</v>
      </c>
      <c r="AP41" s="39">
        <v>616</v>
      </c>
      <c r="AQ41" s="29">
        <v>81.900000000000006</v>
      </c>
      <c r="AR41" s="28">
        <v>75.3</v>
      </c>
      <c r="AS41" s="28">
        <v>88.5</v>
      </c>
      <c r="AT41" s="39">
        <v>550</v>
      </c>
      <c r="AU41" s="29">
        <v>95.7</v>
      </c>
      <c r="AV41" s="28">
        <v>57.6</v>
      </c>
      <c r="AW41" s="28">
        <v>133.80000000000001</v>
      </c>
      <c r="AX41" s="39">
        <v>22</v>
      </c>
      <c r="AY41" s="29">
        <v>100.2</v>
      </c>
      <c r="AZ41" s="28">
        <v>60.3</v>
      </c>
      <c r="BA41" s="28">
        <v>140.19999999999999</v>
      </c>
      <c r="BB41" s="39">
        <v>22</v>
      </c>
      <c r="BC41" s="29">
        <v>87.2</v>
      </c>
      <c r="BD41" s="28">
        <v>78.3</v>
      </c>
      <c r="BE41" s="28">
        <v>96.1</v>
      </c>
      <c r="BF41" s="39">
        <v>334</v>
      </c>
      <c r="BG41" s="29">
        <v>71.2</v>
      </c>
      <c r="BH41" s="28">
        <v>42.1</v>
      </c>
      <c r="BI41" s="28">
        <v>100.3</v>
      </c>
      <c r="BJ41" s="39">
        <v>21</v>
      </c>
      <c r="BK41" s="50">
        <v>2014</v>
      </c>
    </row>
    <row r="42" spans="1:63" s="6" customFormat="1" ht="12.75" x14ac:dyDescent="0.2">
      <c r="A42" s="55"/>
      <c r="B42" s="35">
        <v>2015</v>
      </c>
      <c r="C42" s="29">
        <v>98.5</v>
      </c>
      <c r="D42" s="28">
        <v>95.8</v>
      </c>
      <c r="E42" s="28">
        <v>101.2</v>
      </c>
      <c r="F42" s="39">
        <v>4655</v>
      </c>
      <c r="G42" s="29">
        <v>107.2</v>
      </c>
      <c r="H42" s="28">
        <v>97</v>
      </c>
      <c r="I42" s="28">
        <v>117.3</v>
      </c>
      <c r="J42" s="39">
        <v>395</v>
      </c>
      <c r="K42" s="29">
        <v>90.9</v>
      </c>
      <c r="L42" s="28">
        <v>74.599999999999994</v>
      </c>
      <c r="M42" s="28">
        <v>107.2</v>
      </c>
      <c r="N42" s="39">
        <v>110</v>
      </c>
      <c r="O42" s="29">
        <v>81.8</v>
      </c>
      <c r="P42" s="28">
        <v>68.400000000000006</v>
      </c>
      <c r="Q42" s="28">
        <v>95.2</v>
      </c>
      <c r="R42" s="39">
        <v>132</v>
      </c>
      <c r="S42" s="29">
        <v>99.6</v>
      </c>
      <c r="T42" s="28">
        <v>89.6</v>
      </c>
      <c r="U42" s="28">
        <v>109.7</v>
      </c>
      <c r="V42" s="39">
        <v>346</v>
      </c>
      <c r="W42" s="29">
        <v>105.1</v>
      </c>
      <c r="X42" s="28">
        <v>93.4</v>
      </c>
      <c r="Y42" s="28">
        <v>116.8</v>
      </c>
      <c r="Z42" s="39">
        <v>285</v>
      </c>
      <c r="AA42" s="29">
        <v>82.9</v>
      </c>
      <c r="AB42" s="28">
        <v>75.2</v>
      </c>
      <c r="AC42" s="28">
        <v>90.6</v>
      </c>
      <c r="AD42" s="39">
        <v>408</v>
      </c>
      <c r="AE42" s="29">
        <v>120.3</v>
      </c>
      <c r="AF42" s="28">
        <v>113.5</v>
      </c>
      <c r="AG42" s="28">
        <v>127.1</v>
      </c>
      <c r="AH42" s="39">
        <v>1108</v>
      </c>
      <c r="AI42" s="29">
        <v>90.3</v>
      </c>
      <c r="AJ42" s="28">
        <v>80.5</v>
      </c>
      <c r="AK42" s="28">
        <v>100</v>
      </c>
      <c r="AL42" s="39">
        <v>301</v>
      </c>
      <c r="AM42" s="29">
        <v>105.6</v>
      </c>
      <c r="AN42" s="28">
        <v>97.5</v>
      </c>
      <c r="AO42" s="28">
        <v>113.6</v>
      </c>
      <c r="AP42" s="39">
        <v>605</v>
      </c>
      <c r="AQ42" s="29">
        <v>83.2</v>
      </c>
      <c r="AR42" s="28">
        <v>76.599999999999994</v>
      </c>
      <c r="AS42" s="28">
        <v>89.8</v>
      </c>
      <c r="AT42" s="39">
        <v>567</v>
      </c>
      <c r="AU42" s="29">
        <v>82.1</v>
      </c>
      <c r="AV42" s="28">
        <v>45.8</v>
      </c>
      <c r="AW42" s="28">
        <v>118.5</v>
      </c>
      <c r="AX42" s="39">
        <v>18</v>
      </c>
      <c r="AY42" s="29">
        <v>112</v>
      </c>
      <c r="AZ42" s="28">
        <v>69.2</v>
      </c>
      <c r="BA42" s="28">
        <v>154.69999999999999</v>
      </c>
      <c r="BB42" s="39">
        <v>24</v>
      </c>
      <c r="BC42" s="29">
        <v>85.3</v>
      </c>
      <c r="BD42" s="28">
        <v>76.5</v>
      </c>
      <c r="BE42" s="28">
        <v>94.2</v>
      </c>
      <c r="BF42" s="39">
        <v>325</v>
      </c>
      <c r="BG42" s="29">
        <v>110.2</v>
      </c>
      <c r="BH42" s="28">
        <v>73.099999999999994</v>
      </c>
      <c r="BI42" s="28">
        <v>147.30000000000001</v>
      </c>
      <c r="BJ42" s="39">
        <v>31</v>
      </c>
      <c r="BK42" s="50">
        <v>2015</v>
      </c>
    </row>
    <row r="43" spans="1:63" s="6" customFormat="1" ht="12.75" x14ac:dyDescent="0.2">
      <c r="A43" s="55"/>
      <c r="B43" s="35">
        <v>2016</v>
      </c>
      <c r="C43" s="29">
        <v>96.1</v>
      </c>
      <c r="D43" s="28">
        <v>93.5</v>
      </c>
      <c r="E43" s="28">
        <v>98.8</v>
      </c>
      <c r="F43" s="39">
        <v>4644</v>
      </c>
      <c r="G43" s="29">
        <v>111.7</v>
      </c>
      <c r="H43" s="28">
        <v>101.5</v>
      </c>
      <c r="I43" s="28">
        <v>121.9</v>
      </c>
      <c r="J43" s="39">
        <v>420</v>
      </c>
      <c r="K43" s="29">
        <v>58.8</v>
      </c>
      <c r="L43" s="28">
        <v>46.1</v>
      </c>
      <c r="M43" s="28">
        <v>71.5</v>
      </c>
      <c r="N43" s="39">
        <v>75</v>
      </c>
      <c r="O43" s="29">
        <v>101.2</v>
      </c>
      <c r="P43" s="28">
        <v>86.6</v>
      </c>
      <c r="Q43" s="28">
        <v>115.8</v>
      </c>
      <c r="R43" s="39">
        <v>169</v>
      </c>
      <c r="S43" s="29">
        <v>98.5</v>
      </c>
      <c r="T43" s="28">
        <v>88.6</v>
      </c>
      <c r="U43" s="28">
        <v>108.4</v>
      </c>
      <c r="V43" s="39">
        <v>348</v>
      </c>
      <c r="W43" s="29">
        <v>94.6</v>
      </c>
      <c r="X43" s="28">
        <v>83.6</v>
      </c>
      <c r="Y43" s="28">
        <v>105.7</v>
      </c>
      <c r="Z43" s="39">
        <v>259</v>
      </c>
      <c r="AA43" s="29">
        <v>86.6</v>
      </c>
      <c r="AB43" s="28">
        <v>78.8</v>
      </c>
      <c r="AC43" s="28">
        <v>94.4</v>
      </c>
      <c r="AD43" s="39">
        <v>435</v>
      </c>
      <c r="AE43" s="29">
        <v>116.2</v>
      </c>
      <c r="AF43" s="28">
        <v>109.6</v>
      </c>
      <c r="AG43" s="28">
        <v>122.8</v>
      </c>
      <c r="AH43" s="39">
        <v>1092</v>
      </c>
      <c r="AI43" s="29">
        <v>74.5</v>
      </c>
      <c r="AJ43" s="28">
        <v>65.7</v>
      </c>
      <c r="AK43" s="28">
        <v>83.3</v>
      </c>
      <c r="AL43" s="39">
        <v>252</v>
      </c>
      <c r="AM43" s="29">
        <v>110.9</v>
      </c>
      <c r="AN43" s="28">
        <v>102.8</v>
      </c>
      <c r="AO43" s="28">
        <v>119.1</v>
      </c>
      <c r="AP43" s="39">
        <v>651</v>
      </c>
      <c r="AQ43" s="29">
        <v>81.3</v>
      </c>
      <c r="AR43" s="28">
        <v>74.900000000000006</v>
      </c>
      <c r="AS43" s="28">
        <v>87.7</v>
      </c>
      <c r="AT43" s="39">
        <v>571</v>
      </c>
      <c r="AU43" s="29">
        <v>53.5</v>
      </c>
      <c r="AV43" s="28">
        <v>25.8</v>
      </c>
      <c r="AW43" s="28">
        <v>81.3</v>
      </c>
      <c r="AX43" s="39">
        <v>13</v>
      </c>
      <c r="AY43" s="29">
        <v>59</v>
      </c>
      <c r="AZ43" s="28">
        <v>28.4</v>
      </c>
      <c r="BA43" s="28">
        <v>89.7</v>
      </c>
      <c r="BB43" s="39">
        <v>13</v>
      </c>
      <c r="BC43" s="29">
        <v>81.8</v>
      </c>
      <c r="BD43" s="28">
        <v>73.2</v>
      </c>
      <c r="BE43" s="28">
        <v>90.3</v>
      </c>
      <c r="BF43" s="39">
        <v>319</v>
      </c>
      <c r="BG43" s="29">
        <v>96.7</v>
      </c>
      <c r="BH43" s="28">
        <v>61.4</v>
      </c>
      <c r="BI43" s="28">
        <v>132</v>
      </c>
      <c r="BJ43" s="39">
        <v>27</v>
      </c>
      <c r="BK43" s="50">
        <v>2016</v>
      </c>
    </row>
    <row r="44" spans="1:63" s="6" customFormat="1" ht="12.75" x14ac:dyDescent="0.2">
      <c r="A44" s="55"/>
      <c r="B44" s="35">
        <v>2017</v>
      </c>
      <c r="C44" s="29">
        <v>94.6</v>
      </c>
      <c r="D44" s="28">
        <v>92</v>
      </c>
      <c r="E44" s="28">
        <v>97.2</v>
      </c>
      <c r="F44" s="39">
        <v>4676</v>
      </c>
      <c r="G44" s="29">
        <v>101.8</v>
      </c>
      <c r="H44" s="28">
        <v>92.1</v>
      </c>
      <c r="I44" s="28">
        <v>111.5</v>
      </c>
      <c r="J44" s="39">
        <v>388</v>
      </c>
      <c r="K44" s="29">
        <v>55.7</v>
      </c>
      <c r="L44" s="28">
        <v>43.4</v>
      </c>
      <c r="M44" s="28">
        <v>68</v>
      </c>
      <c r="N44" s="39">
        <v>72</v>
      </c>
      <c r="O44" s="29">
        <v>96.5</v>
      </c>
      <c r="P44" s="28">
        <v>82.3</v>
      </c>
      <c r="Q44" s="28">
        <v>110.7</v>
      </c>
      <c r="R44" s="39">
        <v>163</v>
      </c>
      <c r="S44" s="29">
        <v>87.8</v>
      </c>
      <c r="T44" s="28">
        <v>78.5</v>
      </c>
      <c r="U44" s="28">
        <v>97</v>
      </c>
      <c r="V44" s="39">
        <v>316</v>
      </c>
      <c r="W44" s="29">
        <v>93.8</v>
      </c>
      <c r="X44" s="28">
        <v>83.1</v>
      </c>
      <c r="Y44" s="28">
        <v>104.5</v>
      </c>
      <c r="Z44" s="39">
        <v>267</v>
      </c>
      <c r="AA44" s="29">
        <v>80</v>
      </c>
      <c r="AB44" s="28">
        <v>72.7</v>
      </c>
      <c r="AC44" s="28">
        <v>87.4</v>
      </c>
      <c r="AD44" s="39">
        <v>414</v>
      </c>
      <c r="AE44" s="29">
        <v>114.7</v>
      </c>
      <c r="AF44" s="28">
        <v>108.3</v>
      </c>
      <c r="AG44" s="28">
        <v>121.2</v>
      </c>
      <c r="AH44" s="39">
        <v>1108</v>
      </c>
      <c r="AI44" s="29">
        <v>87.9</v>
      </c>
      <c r="AJ44" s="28">
        <v>78.3</v>
      </c>
      <c r="AK44" s="28">
        <v>97.4</v>
      </c>
      <c r="AL44" s="39">
        <v>299</v>
      </c>
      <c r="AM44" s="29">
        <v>99.6</v>
      </c>
      <c r="AN44" s="28">
        <v>92</v>
      </c>
      <c r="AO44" s="28">
        <v>107.2</v>
      </c>
      <c r="AP44" s="39">
        <v>600</v>
      </c>
      <c r="AQ44" s="29">
        <v>84.6</v>
      </c>
      <c r="AR44" s="28">
        <v>78.099999999999994</v>
      </c>
      <c r="AS44" s="28">
        <v>91</v>
      </c>
      <c r="AT44" s="39">
        <v>607</v>
      </c>
      <c r="AU44" s="29">
        <v>111.6</v>
      </c>
      <c r="AV44" s="28">
        <v>71.5</v>
      </c>
      <c r="AW44" s="28">
        <v>151.6</v>
      </c>
      <c r="AX44" s="39">
        <v>27</v>
      </c>
      <c r="AY44" s="29">
        <v>136.80000000000001</v>
      </c>
      <c r="AZ44" s="28">
        <v>90.1</v>
      </c>
      <c r="BA44" s="28">
        <v>183.4</v>
      </c>
      <c r="BB44" s="39">
        <v>30</v>
      </c>
      <c r="BC44" s="29">
        <v>89.2</v>
      </c>
      <c r="BD44" s="28">
        <v>80.3</v>
      </c>
      <c r="BE44" s="28">
        <v>98</v>
      </c>
      <c r="BF44" s="39">
        <v>354</v>
      </c>
      <c r="BG44" s="29">
        <v>100.3</v>
      </c>
      <c r="BH44" s="28">
        <v>66.599999999999994</v>
      </c>
      <c r="BI44" s="28">
        <v>134</v>
      </c>
      <c r="BJ44" s="39">
        <v>31</v>
      </c>
      <c r="BK44" s="50">
        <v>2017</v>
      </c>
    </row>
    <row r="45" spans="1:63" s="6" customFormat="1" ht="12.75" x14ac:dyDescent="0.2">
      <c r="A45" s="55"/>
      <c r="B45" s="35">
        <v>2018</v>
      </c>
      <c r="C45" s="32">
        <v>90</v>
      </c>
      <c r="D45" s="31">
        <v>87.5</v>
      </c>
      <c r="E45" s="31">
        <v>92.5</v>
      </c>
      <c r="F45" s="40">
        <v>4517</v>
      </c>
      <c r="G45" s="32">
        <v>100.8</v>
      </c>
      <c r="H45" s="31">
        <v>91.3</v>
      </c>
      <c r="I45" s="31">
        <v>110.2</v>
      </c>
      <c r="J45" s="40">
        <v>397</v>
      </c>
      <c r="K45" s="32">
        <v>65.900000000000006</v>
      </c>
      <c r="L45" s="31">
        <v>52.3</v>
      </c>
      <c r="M45" s="31">
        <v>79.599999999999994</v>
      </c>
      <c r="N45" s="40">
        <v>84</v>
      </c>
      <c r="O45" s="32">
        <v>78.5</v>
      </c>
      <c r="P45" s="31">
        <v>65.5</v>
      </c>
      <c r="Q45" s="31">
        <v>91.5</v>
      </c>
      <c r="R45" s="40">
        <v>131</v>
      </c>
      <c r="S45" s="32">
        <v>90.1</v>
      </c>
      <c r="T45" s="31">
        <v>80.8</v>
      </c>
      <c r="U45" s="31">
        <v>99.4</v>
      </c>
      <c r="V45" s="40">
        <v>327</v>
      </c>
      <c r="W45" s="32">
        <v>89.5</v>
      </c>
      <c r="X45" s="31">
        <v>79.099999999999994</v>
      </c>
      <c r="Y45" s="31">
        <v>100</v>
      </c>
      <c r="Z45" s="40">
        <v>258</v>
      </c>
      <c r="AA45" s="32">
        <v>88.1</v>
      </c>
      <c r="AB45" s="31">
        <v>80.5</v>
      </c>
      <c r="AC45" s="31">
        <v>95.8</v>
      </c>
      <c r="AD45" s="40">
        <v>463</v>
      </c>
      <c r="AE45" s="32">
        <v>105.7</v>
      </c>
      <c r="AF45" s="31">
        <v>99.5</v>
      </c>
      <c r="AG45" s="31">
        <v>111.8</v>
      </c>
      <c r="AH45" s="40">
        <v>1030</v>
      </c>
      <c r="AI45" s="32">
        <v>76.3</v>
      </c>
      <c r="AJ45" s="31">
        <v>67.5</v>
      </c>
      <c r="AK45" s="31">
        <v>85.1</v>
      </c>
      <c r="AL45" s="40">
        <v>266</v>
      </c>
      <c r="AM45" s="32">
        <v>98.5</v>
      </c>
      <c r="AN45" s="31">
        <v>91</v>
      </c>
      <c r="AO45" s="31">
        <v>106</v>
      </c>
      <c r="AP45" s="40">
        <v>601</v>
      </c>
      <c r="AQ45" s="32">
        <v>81.3</v>
      </c>
      <c r="AR45" s="31">
        <v>75</v>
      </c>
      <c r="AS45" s="31">
        <v>87.5</v>
      </c>
      <c r="AT45" s="40">
        <v>596</v>
      </c>
      <c r="AU45" s="32">
        <v>89.5</v>
      </c>
      <c r="AV45" s="31">
        <v>52.7</v>
      </c>
      <c r="AW45" s="31">
        <v>126.4</v>
      </c>
      <c r="AX45" s="40">
        <v>21</v>
      </c>
      <c r="AY45" s="32">
        <v>49.7</v>
      </c>
      <c r="AZ45" s="31">
        <v>21.6</v>
      </c>
      <c r="BA45" s="31">
        <v>77.8</v>
      </c>
      <c r="BB45" s="40">
        <v>11</v>
      </c>
      <c r="BC45" s="32">
        <v>77.099999999999994</v>
      </c>
      <c r="BD45" s="31">
        <v>68.900000000000006</v>
      </c>
      <c r="BE45" s="31">
        <v>85.4</v>
      </c>
      <c r="BF45" s="40">
        <v>310</v>
      </c>
      <c r="BG45" s="32">
        <v>72.5</v>
      </c>
      <c r="BH45" s="31">
        <v>43.6</v>
      </c>
      <c r="BI45" s="31">
        <v>101.5</v>
      </c>
      <c r="BJ45" s="40">
        <v>22</v>
      </c>
      <c r="BK45" s="50">
        <v>2018</v>
      </c>
    </row>
    <row r="46" spans="1:63" s="6" customFormat="1" ht="12.75" x14ac:dyDescent="0.2">
      <c r="A46" s="55"/>
      <c r="B46" s="35">
        <v>2019</v>
      </c>
      <c r="C46" s="57">
        <v>89</v>
      </c>
      <c r="D46" s="57">
        <v>86.5</v>
      </c>
      <c r="E46" s="57">
        <v>91.5</v>
      </c>
      <c r="F46" s="58">
        <v>4519</v>
      </c>
      <c r="G46" s="57">
        <v>102.6</v>
      </c>
      <c r="H46" s="57">
        <v>93</v>
      </c>
      <c r="I46" s="57">
        <v>112.3</v>
      </c>
      <c r="J46" s="58">
        <v>400</v>
      </c>
      <c r="K46" s="57">
        <v>55.4</v>
      </c>
      <c r="L46" s="57">
        <v>43.1</v>
      </c>
      <c r="M46" s="57">
        <v>67.8</v>
      </c>
      <c r="N46" s="58">
        <v>72</v>
      </c>
      <c r="O46" s="57">
        <v>82.4</v>
      </c>
      <c r="P46" s="57">
        <v>69</v>
      </c>
      <c r="Q46" s="57">
        <v>95.8</v>
      </c>
      <c r="R46" s="58">
        <v>137</v>
      </c>
      <c r="S46" s="57">
        <v>89.3</v>
      </c>
      <c r="T46" s="57">
        <v>80.099999999999994</v>
      </c>
      <c r="U46" s="57">
        <v>98.6</v>
      </c>
      <c r="V46" s="58">
        <v>330</v>
      </c>
      <c r="W46" s="57">
        <v>91.7</v>
      </c>
      <c r="X46" s="57">
        <v>81.3</v>
      </c>
      <c r="Y46" s="57">
        <v>102.2</v>
      </c>
      <c r="Z46" s="58">
        <v>270</v>
      </c>
      <c r="AA46" s="57">
        <v>80.400000000000006</v>
      </c>
      <c r="AB46" s="57">
        <v>73.2</v>
      </c>
      <c r="AC46" s="57">
        <v>87.7</v>
      </c>
      <c r="AD46" s="58">
        <v>430</v>
      </c>
      <c r="AE46" s="57">
        <v>107.6</v>
      </c>
      <c r="AF46" s="57">
        <v>101.4</v>
      </c>
      <c r="AG46" s="57">
        <v>113.8</v>
      </c>
      <c r="AH46" s="58">
        <v>1063</v>
      </c>
      <c r="AI46" s="57">
        <v>82.5</v>
      </c>
      <c r="AJ46" s="57">
        <v>73.3</v>
      </c>
      <c r="AK46" s="57">
        <v>91.7</v>
      </c>
      <c r="AL46" s="58">
        <v>284</v>
      </c>
      <c r="AM46" s="57">
        <v>94.2</v>
      </c>
      <c r="AN46" s="57">
        <v>86.9</v>
      </c>
      <c r="AO46" s="57">
        <v>101.5</v>
      </c>
      <c r="AP46" s="58">
        <v>581</v>
      </c>
      <c r="AQ46" s="57">
        <v>76.599999999999994</v>
      </c>
      <c r="AR46" s="57">
        <v>70.7</v>
      </c>
      <c r="AS46" s="57">
        <v>82.6</v>
      </c>
      <c r="AT46" s="58">
        <v>574</v>
      </c>
      <c r="AU46" s="57">
        <v>57.7</v>
      </c>
      <c r="AV46" s="57">
        <v>28.8</v>
      </c>
      <c r="AW46" s="57">
        <v>86.6</v>
      </c>
      <c r="AX46" s="58">
        <v>14</v>
      </c>
      <c r="AY46" s="57">
        <v>52.6</v>
      </c>
      <c r="AZ46" s="57">
        <v>24.2</v>
      </c>
      <c r="BA46" s="57">
        <v>81</v>
      </c>
      <c r="BB46" s="58">
        <v>12</v>
      </c>
      <c r="BC46" s="57">
        <v>80.7</v>
      </c>
      <c r="BD46" s="57">
        <v>72.400000000000006</v>
      </c>
      <c r="BE46" s="57">
        <v>89</v>
      </c>
      <c r="BF46" s="58">
        <v>329</v>
      </c>
      <c r="BG46" s="57">
        <v>76.3</v>
      </c>
      <c r="BH46" s="57">
        <v>46.5</v>
      </c>
      <c r="BI46" s="57">
        <v>106.1</v>
      </c>
      <c r="BJ46" s="58">
        <v>23</v>
      </c>
      <c r="BK46" s="52">
        <v>2019</v>
      </c>
    </row>
    <row r="47" spans="1:63" s="6" customFormat="1" ht="12.75" x14ac:dyDescent="0.2">
      <c r="A47" s="55"/>
      <c r="B47" s="35"/>
      <c r="C47" s="32"/>
      <c r="D47" s="31"/>
      <c r="E47" s="31"/>
      <c r="F47" s="40"/>
      <c r="G47" s="32"/>
      <c r="H47" s="31"/>
      <c r="I47" s="31"/>
      <c r="J47" s="40"/>
      <c r="K47" s="32"/>
      <c r="L47" s="31"/>
      <c r="M47" s="31"/>
      <c r="N47" s="40"/>
      <c r="O47" s="32"/>
      <c r="P47" s="31"/>
      <c r="Q47" s="31"/>
      <c r="R47" s="40"/>
      <c r="S47" s="32"/>
      <c r="T47" s="31"/>
      <c r="U47" s="31"/>
      <c r="V47" s="40"/>
      <c r="W47" s="32"/>
      <c r="X47" s="31"/>
      <c r="Y47" s="31"/>
      <c r="Z47" s="40"/>
      <c r="AA47" s="32"/>
      <c r="AB47" s="31"/>
      <c r="AC47" s="31"/>
      <c r="AD47" s="40"/>
      <c r="AE47" s="32"/>
      <c r="AF47" s="31"/>
      <c r="AG47" s="31"/>
      <c r="AH47" s="40"/>
      <c r="AI47" s="32"/>
      <c r="AJ47" s="31"/>
      <c r="AK47" s="31"/>
      <c r="AL47" s="40"/>
      <c r="AM47" s="32"/>
      <c r="AN47" s="31"/>
      <c r="AO47" s="31"/>
      <c r="AP47" s="40"/>
      <c r="AQ47" s="32"/>
      <c r="AR47" s="31"/>
      <c r="AS47" s="31"/>
      <c r="AT47" s="40"/>
      <c r="AU47" s="32"/>
      <c r="AV47" s="31"/>
      <c r="AW47" s="31"/>
      <c r="AX47" s="40"/>
      <c r="AY47" s="32"/>
      <c r="AZ47" s="31"/>
      <c r="BA47" s="31"/>
      <c r="BB47" s="40"/>
      <c r="BC47" s="32"/>
      <c r="BD47" s="31"/>
      <c r="BE47" s="31"/>
      <c r="BF47" s="40"/>
      <c r="BG47" s="32"/>
      <c r="BH47" s="31"/>
      <c r="BI47" s="31"/>
      <c r="BJ47" s="40"/>
      <c r="BK47" s="50"/>
    </row>
    <row r="48" spans="1:63" s="6" customFormat="1" ht="12.75" x14ac:dyDescent="0.2">
      <c r="A48" s="83" t="s">
        <v>42</v>
      </c>
      <c r="B48" s="84"/>
      <c r="C48" s="78">
        <f>C46/C33-1</f>
        <v>-0.37057991513437061</v>
      </c>
      <c r="D48" s="79"/>
      <c r="E48" s="79"/>
      <c r="F48" s="80"/>
      <c r="G48" s="78">
        <f t="shared" ref="G48" si="42">G46/G33-1</f>
        <v>-0.35995009357454777</v>
      </c>
      <c r="H48" s="79"/>
      <c r="I48" s="79"/>
      <c r="J48" s="80"/>
      <c r="K48" s="78">
        <f t="shared" ref="K48" si="43">K46/K33-1</f>
        <v>-0.52076124567474047</v>
      </c>
      <c r="L48" s="79"/>
      <c r="M48" s="79"/>
      <c r="N48" s="80"/>
      <c r="O48" s="78">
        <f t="shared" ref="O48" si="44">O46/O33-1</f>
        <v>-0.25832583258325825</v>
      </c>
      <c r="P48" s="79"/>
      <c r="Q48" s="79"/>
      <c r="R48" s="80"/>
      <c r="S48" s="78">
        <f t="shared" ref="S48" si="45">S46/S33-1</f>
        <v>-0.33900814211695041</v>
      </c>
      <c r="T48" s="79"/>
      <c r="U48" s="79"/>
      <c r="V48" s="80"/>
      <c r="W48" s="78">
        <f t="shared" ref="W48" si="46">W46/W33-1</f>
        <v>-0.33405954974582419</v>
      </c>
      <c r="X48" s="79"/>
      <c r="Y48" s="79"/>
      <c r="Z48" s="80"/>
      <c r="AA48" s="78">
        <f t="shared" ref="AA48" si="47">AA46/AA33-1</f>
        <v>-0.35576923076923073</v>
      </c>
      <c r="AB48" s="79"/>
      <c r="AC48" s="79"/>
      <c r="AD48" s="80"/>
      <c r="AE48" s="78">
        <f t="shared" ref="AE48" si="48">AE46/AE33-1</f>
        <v>-0.37112799532437168</v>
      </c>
      <c r="AF48" s="79"/>
      <c r="AG48" s="79"/>
      <c r="AH48" s="80"/>
      <c r="AI48" s="78">
        <f t="shared" ref="AI48" si="49">AI46/AI33-1</f>
        <v>-0.33252427184466016</v>
      </c>
      <c r="AJ48" s="79"/>
      <c r="AK48" s="79"/>
      <c r="AL48" s="80"/>
      <c r="AM48" s="78">
        <f t="shared" ref="AM48" si="50">AM46/AM33-1</f>
        <v>-0.39731285988483689</v>
      </c>
      <c r="AN48" s="79"/>
      <c r="AO48" s="79"/>
      <c r="AP48" s="80"/>
      <c r="AQ48" s="78">
        <f t="shared" ref="AQ48" si="51">AQ46/AQ33-1</f>
        <v>-0.38424437299035374</v>
      </c>
      <c r="AR48" s="79"/>
      <c r="AS48" s="79"/>
      <c r="AT48" s="80"/>
      <c r="AU48" s="78">
        <f t="shared" ref="AU48" si="52">AU46/AU33-1</f>
        <v>-0.43980582524271838</v>
      </c>
      <c r="AV48" s="79"/>
      <c r="AW48" s="79"/>
      <c r="AX48" s="80"/>
      <c r="AY48" s="78">
        <f t="shared" ref="AY48" si="53">AY46/AY33-1</f>
        <v>-0.3715651135005974</v>
      </c>
      <c r="AZ48" s="79"/>
      <c r="BA48" s="79"/>
      <c r="BB48" s="80"/>
      <c r="BC48" s="78">
        <f t="shared" ref="BC48" si="54">BC46/BC33-1</f>
        <v>-0.35388310648518817</v>
      </c>
      <c r="BD48" s="79"/>
      <c r="BE48" s="79"/>
      <c r="BF48" s="80"/>
      <c r="BG48" s="78">
        <f t="shared" ref="BG48" si="55">BG46/BG33-1</f>
        <v>-0.49967213114754105</v>
      </c>
      <c r="BH48" s="79"/>
      <c r="BI48" s="79"/>
      <c r="BJ48" s="80"/>
      <c r="BK48" s="59" t="s">
        <v>42</v>
      </c>
    </row>
    <row r="49" spans="1:63" s="6" customFormat="1" ht="12.75" x14ac:dyDescent="0.2">
      <c r="A49" s="83" t="s">
        <v>43</v>
      </c>
      <c r="B49" s="84"/>
      <c r="C49" s="78">
        <f>C46/C36-1</f>
        <v>-0.24061433447098979</v>
      </c>
      <c r="D49" s="79"/>
      <c r="E49" s="79"/>
      <c r="F49" s="80"/>
      <c r="G49" s="78">
        <f t="shared" ref="G49" si="56">G46/G36-1</f>
        <v>-0.24780058651026404</v>
      </c>
      <c r="H49" s="79"/>
      <c r="I49" s="79"/>
      <c r="J49" s="80"/>
      <c r="K49" s="78">
        <f t="shared" ref="K49" si="57">K46/K36-1</f>
        <v>-0.45526057030481815</v>
      </c>
      <c r="L49" s="79"/>
      <c r="M49" s="79"/>
      <c r="N49" s="80"/>
      <c r="O49" s="78">
        <f t="shared" ref="O49" si="58">O46/O36-1</f>
        <v>-0.12153518123667373</v>
      </c>
      <c r="P49" s="79"/>
      <c r="Q49" s="79"/>
      <c r="R49" s="80"/>
      <c r="S49" s="78">
        <f t="shared" ref="S49" si="59">S46/S36-1</f>
        <v>-0.19404332129963897</v>
      </c>
      <c r="T49" s="79"/>
      <c r="U49" s="79"/>
      <c r="V49" s="80"/>
      <c r="W49" s="78">
        <f t="shared" ref="W49" si="60">W46/W36-1</f>
        <v>-6.8089430894308967E-2</v>
      </c>
      <c r="X49" s="79"/>
      <c r="Y49" s="79"/>
      <c r="Z49" s="80"/>
      <c r="AA49" s="78">
        <f t="shared" ref="AA49" si="61">AA46/AA36-1</f>
        <v>-0.19033232628398788</v>
      </c>
      <c r="AB49" s="79"/>
      <c r="AC49" s="79"/>
      <c r="AD49" s="80"/>
      <c r="AE49" s="78">
        <f t="shared" ref="AE49" si="62">AE46/AE36-1</f>
        <v>-0.2470258922323304</v>
      </c>
      <c r="AF49" s="79"/>
      <c r="AG49" s="79"/>
      <c r="AH49" s="80"/>
      <c r="AI49" s="78">
        <f t="shared" ref="AI49" si="63">AI46/AI36-1</f>
        <v>-0.18316831683168322</v>
      </c>
      <c r="AJ49" s="79"/>
      <c r="AK49" s="79"/>
      <c r="AL49" s="80"/>
      <c r="AM49" s="78">
        <f t="shared" ref="AM49" si="64">AM46/AM36-1</f>
        <v>-0.303769401330377</v>
      </c>
      <c r="AN49" s="79"/>
      <c r="AO49" s="79"/>
      <c r="AP49" s="80"/>
      <c r="AQ49" s="78">
        <f t="shared" ref="AQ49" si="65">AQ46/AQ36-1</f>
        <v>-0.2814258911819888</v>
      </c>
      <c r="AR49" s="79"/>
      <c r="AS49" s="79"/>
      <c r="AT49" s="80"/>
      <c r="AU49" s="78">
        <f t="shared" ref="AU49" si="66">AU46/AU36-1</f>
        <v>-0.28765432098765431</v>
      </c>
      <c r="AV49" s="79"/>
      <c r="AW49" s="79"/>
      <c r="AX49" s="80"/>
      <c r="AY49" s="78">
        <f t="shared" ref="AY49" si="67">AY46/AY36-1</f>
        <v>-9.4161958568738102E-3</v>
      </c>
      <c r="AZ49" s="79"/>
      <c r="BA49" s="79"/>
      <c r="BB49" s="80"/>
      <c r="BC49" s="78">
        <f t="shared" ref="BC49" si="68">BC46/BC36-1</f>
        <v>-0.21574344023323622</v>
      </c>
      <c r="BD49" s="79"/>
      <c r="BE49" s="79"/>
      <c r="BF49" s="80"/>
      <c r="BG49" s="78">
        <f t="shared" ref="BG49" si="69">BG46/BG36-1</f>
        <v>-0.24753451676528604</v>
      </c>
      <c r="BH49" s="79"/>
      <c r="BI49" s="79"/>
      <c r="BJ49" s="80"/>
      <c r="BK49" s="59" t="s">
        <v>43</v>
      </c>
    </row>
    <row r="50" spans="1:63" s="6" customFormat="1" ht="12.75" x14ac:dyDescent="0.2">
      <c r="A50" s="83" t="s">
        <v>44</v>
      </c>
      <c r="B50" s="84"/>
      <c r="C50" s="78">
        <f>C46/C45-1</f>
        <v>-1.1111111111111072E-2</v>
      </c>
      <c r="D50" s="79"/>
      <c r="E50" s="79"/>
      <c r="F50" s="80"/>
      <c r="G50" s="78">
        <f t="shared" ref="G50" si="70">G46/G45-1</f>
        <v>1.7857142857142794E-2</v>
      </c>
      <c r="H50" s="79"/>
      <c r="I50" s="79"/>
      <c r="J50" s="80"/>
      <c r="K50" s="78">
        <f t="shared" ref="K50" si="71">K46/K45-1</f>
        <v>-0.15933232169954481</v>
      </c>
      <c r="L50" s="79"/>
      <c r="M50" s="79"/>
      <c r="N50" s="80"/>
      <c r="O50" s="78">
        <f t="shared" ref="O50" si="72">O46/O45-1</f>
        <v>4.9681528662420371E-2</v>
      </c>
      <c r="P50" s="79"/>
      <c r="Q50" s="79"/>
      <c r="R50" s="80"/>
      <c r="S50" s="78">
        <f t="shared" ref="S50" si="73">S46/S45-1</f>
        <v>-8.8790233074361735E-3</v>
      </c>
      <c r="T50" s="79"/>
      <c r="U50" s="79"/>
      <c r="V50" s="80"/>
      <c r="W50" s="78">
        <f t="shared" ref="W50" si="74">W46/W45-1</f>
        <v>2.4581005586592264E-2</v>
      </c>
      <c r="X50" s="79"/>
      <c r="Y50" s="79"/>
      <c r="Z50" s="80"/>
      <c r="AA50" s="78">
        <f t="shared" ref="AA50" si="75">AA46/AA45-1</f>
        <v>-8.7400681044267792E-2</v>
      </c>
      <c r="AB50" s="79"/>
      <c r="AC50" s="79"/>
      <c r="AD50" s="80"/>
      <c r="AE50" s="78">
        <f t="shared" ref="AE50" si="76">AE46/AE45-1</f>
        <v>1.7975402081362279E-2</v>
      </c>
      <c r="AF50" s="79"/>
      <c r="AG50" s="79"/>
      <c r="AH50" s="80"/>
      <c r="AI50" s="78">
        <f t="shared" ref="AI50" si="77">AI46/AI45-1</f>
        <v>8.1258191349934616E-2</v>
      </c>
      <c r="AJ50" s="79"/>
      <c r="AK50" s="79"/>
      <c r="AL50" s="80"/>
      <c r="AM50" s="78">
        <f t="shared" ref="AM50" si="78">AM46/AM45-1</f>
        <v>-4.3654822335025378E-2</v>
      </c>
      <c r="AN50" s="79"/>
      <c r="AO50" s="79"/>
      <c r="AP50" s="80"/>
      <c r="AQ50" s="78">
        <f t="shared" ref="AQ50" si="79">AQ46/AQ45-1</f>
        <v>-5.7810578105781052E-2</v>
      </c>
      <c r="AR50" s="79"/>
      <c r="AS50" s="79"/>
      <c r="AT50" s="80"/>
      <c r="AU50" s="78">
        <f t="shared" ref="AU50" si="80">AU46/AU45-1</f>
        <v>-0.35530726256983236</v>
      </c>
      <c r="AV50" s="79"/>
      <c r="AW50" s="79"/>
      <c r="AX50" s="80"/>
      <c r="AY50" s="78">
        <f t="shared" ref="AY50" si="81">AY46/AY45-1</f>
        <v>5.835010060362178E-2</v>
      </c>
      <c r="AZ50" s="79"/>
      <c r="BA50" s="79"/>
      <c r="BB50" s="80"/>
      <c r="BC50" s="78">
        <f t="shared" ref="BC50" si="82">BC46/BC45-1</f>
        <v>4.6692607003891107E-2</v>
      </c>
      <c r="BD50" s="79"/>
      <c r="BE50" s="79"/>
      <c r="BF50" s="80"/>
      <c r="BG50" s="78">
        <f t="shared" ref="BG50" si="83">BG46/BG45-1</f>
        <v>5.2413793103448292E-2</v>
      </c>
      <c r="BH50" s="79"/>
      <c r="BI50" s="79"/>
      <c r="BJ50" s="80"/>
      <c r="BK50" s="59" t="s">
        <v>44</v>
      </c>
    </row>
    <row r="51" spans="1:63" s="6" customFormat="1" ht="12.75" x14ac:dyDescent="0.2">
      <c r="A51" s="56"/>
      <c r="B51" s="36"/>
      <c r="C51" s="38"/>
      <c r="D51" s="37"/>
      <c r="E51" s="37"/>
      <c r="F51" s="42"/>
      <c r="G51" s="38"/>
      <c r="H51" s="37"/>
      <c r="I51" s="37"/>
      <c r="J51" s="42"/>
      <c r="K51" s="38"/>
      <c r="L51" s="37"/>
      <c r="M51" s="37"/>
      <c r="N51" s="42"/>
      <c r="O51" s="38"/>
      <c r="P51" s="37"/>
      <c r="Q51" s="37"/>
      <c r="R51" s="42"/>
      <c r="S51" s="38"/>
      <c r="T51" s="37"/>
      <c r="U51" s="37"/>
      <c r="V51" s="42"/>
      <c r="W51" s="38"/>
      <c r="X51" s="37"/>
      <c r="Y51" s="37"/>
      <c r="Z51" s="42"/>
      <c r="AA51" s="38"/>
      <c r="AB51" s="37"/>
      <c r="AC51" s="37"/>
      <c r="AD51" s="42"/>
      <c r="AE51" s="38"/>
      <c r="AF51" s="37"/>
      <c r="AG51" s="37"/>
      <c r="AH51" s="42"/>
      <c r="AI51" s="38"/>
      <c r="AJ51" s="37"/>
      <c r="AK51" s="37"/>
      <c r="AL51" s="42"/>
      <c r="AM51" s="38"/>
      <c r="AN51" s="37"/>
      <c r="AO51" s="37"/>
      <c r="AP51" s="42"/>
      <c r="AQ51" s="38"/>
      <c r="AR51" s="37"/>
      <c r="AS51" s="37"/>
      <c r="AT51" s="42"/>
      <c r="AU51" s="38"/>
      <c r="AV51" s="37"/>
      <c r="AW51" s="37"/>
      <c r="AX51" s="42"/>
      <c r="AY51" s="38"/>
      <c r="AZ51" s="37"/>
      <c r="BA51" s="37"/>
      <c r="BB51" s="42"/>
      <c r="BC51" s="38"/>
      <c r="BD51" s="37"/>
      <c r="BE51" s="37"/>
      <c r="BF51" s="42"/>
      <c r="BG51" s="38"/>
      <c r="BH51" s="37"/>
      <c r="BI51" s="37"/>
      <c r="BJ51" s="42"/>
      <c r="BK51" s="36"/>
    </row>
    <row r="52" spans="1:63" s="6" customFormat="1" ht="12.75" x14ac:dyDescent="0.2">
      <c r="A52" s="4"/>
      <c r="B52" s="49"/>
      <c r="C52" s="31"/>
      <c r="D52" s="31"/>
      <c r="E52" s="31"/>
      <c r="F52" s="43"/>
      <c r="G52" s="31"/>
      <c r="H52" s="31"/>
      <c r="I52" s="31"/>
      <c r="J52" s="43"/>
      <c r="K52" s="31"/>
      <c r="L52" s="31"/>
      <c r="M52" s="31"/>
      <c r="N52" s="43"/>
      <c r="O52" s="31"/>
      <c r="P52" s="31"/>
      <c r="Q52" s="31"/>
      <c r="R52" s="43"/>
      <c r="S52" s="31"/>
      <c r="T52" s="31"/>
      <c r="U52" s="31"/>
      <c r="V52" s="43"/>
      <c r="W52" s="31"/>
      <c r="X52" s="31"/>
      <c r="Y52" s="31"/>
      <c r="Z52" s="43"/>
      <c r="AA52" s="31"/>
      <c r="AB52" s="31"/>
      <c r="AC52" s="31"/>
      <c r="AD52" s="43"/>
      <c r="AE52" s="31"/>
      <c r="AF52" s="31"/>
      <c r="AG52" s="31"/>
      <c r="AH52" s="43"/>
      <c r="AI52" s="31"/>
      <c r="AJ52" s="31"/>
      <c r="AK52" s="31"/>
      <c r="AL52" s="43"/>
      <c r="AM52" s="31"/>
      <c r="AN52" s="31"/>
      <c r="AO52" s="31"/>
      <c r="AP52" s="43"/>
      <c r="AQ52" s="31"/>
      <c r="AR52" s="31"/>
      <c r="AS52" s="31"/>
      <c r="AT52" s="43"/>
      <c r="AU52" s="31"/>
      <c r="AV52" s="31"/>
      <c r="AW52" s="31"/>
      <c r="AX52" s="43"/>
      <c r="AY52" s="31"/>
      <c r="AZ52" s="31"/>
      <c r="BA52" s="31"/>
      <c r="BB52" s="43"/>
      <c r="BC52" s="31"/>
      <c r="BD52" s="31"/>
      <c r="BE52" s="31"/>
      <c r="BF52" s="43"/>
      <c r="BG52" s="31"/>
      <c r="BH52" s="31"/>
      <c r="BI52" s="31"/>
      <c r="BJ52" s="41"/>
      <c r="BK52" s="4"/>
    </row>
    <row r="53" spans="1:63" s="6" customFormat="1" ht="12.75" x14ac:dyDescent="0.2">
      <c r="A53" s="88" t="s">
        <v>10</v>
      </c>
      <c r="B53" s="89"/>
      <c r="C53" s="89"/>
      <c r="D53" s="89"/>
      <c r="E53" s="48"/>
      <c r="F53" s="48"/>
      <c r="G53" s="48"/>
      <c r="H53" s="48"/>
      <c r="I53" s="31"/>
      <c r="J53" s="43"/>
      <c r="K53" s="31"/>
      <c r="L53" s="31"/>
      <c r="M53" s="31"/>
      <c r="N53" s="43"/>
      <c r="O53" s="31"/>
      <c r="P53" s="31"/>
      <c r="Q53" s="31"/>
      <c r="R53" s="43"/>
      <c r="S53" s="31"/>
      <c r="T53" s="31"/>
      <c r="U53" s="31"/>
      <c r="V53" s="43"/>
      <c r="W53" s="31"/>
      <c r="X53" s="31"/>
      <c r="Y53" s="31"/>
      <c r="Z53" s="43"/>
      <c r="AA53" s="31"/>
      <c r="AB53" s="31"/>
      <c r="AC53" s="31"/>
      <c r="AD53" s="43"/>
      <c r="AE53" s="31"/>
      <c r="AF53" s="31"/>
      <c r="AG53" s="31"/>
      <c r="AH53" s="43"/>
      <c r="AI53" s="31"/>
      <c r="AJ53" s="31"/>
      <c r="AK53" s="31"/>
      <c r="AL53" s="43"/>
      <c r="AM53" s="31"/>
      <c r="AN53" s="31"/>
      <c r="AO53" s="31"/>
      <c r="AP53" s="43"/>
      <c r="AQ53" s="31"/>
      <c r="AR53" s="31"/>
      <c r="AS53" s="31"/>
      <c r="AT53" s="43"/>
      <c r="AU53" s="31"/>
      <c r="AV53" s="31"/>
      <c r="AW53" s="31"/>
      <c r="AX53" s="43"/>
      <c r="AY53" s="31"/>
      <c r="AZ53" s="31"/>
      <c r="BA53" s="31"/>
      <c r="BB53" s="43"/>
      <c r="BC53" s="31"/>
      <c r="BD53" s="31"/>
      <c r="BE53" s="31"/>
      <c r="BF53" s="43"/>
      <c r="BG53" s="31"/>
      <c r="BH53" s="31"/>
      <c r="BI53" s="90" t="s">
        <v>10</v>
      </c>
      <c r="BJ53" s="90"/>
      <c r="BK53" s="90"/>
    </row>
    <row r="54" spans="1:63" s="6" customFormat="1" ht="16.5" customHeight="1" x14ac:dyDescent="0.2">
      <c r="A54" s="86"/>
      <c r="B54" s="87"/>
      <c r="C54" s="82" t="s">
        <v>0</v>
      </c>
      <c r="D54" s="82"/>
      <c r="E54" s="82"/>
      <c r="F54" s="82"/>
      <c r="G54" s="82" t="s">
        <v>22</v>
      </c>
      <c r="H54" s="82"/>
      <c r="I54" s="82"/>
      <c r="J54" s="82"/>
      <c r="K54" s="82" t="s">
        <v>1</v>
      </c>
      <c r="L54" s="82"/>
      <c r="M54" s="82"/>
      <c r="N54" s="82"/>
      <c r="O54" s="85" t="s">
        <v>24</v>
      </c>
      <c r="P54" s="85"/>
      <c r="Q54" s="85"/>
      <c r="R54" s="85"/>
      <c r="S54" s="82" t="s">
        <v>25</v>
      </c>
      <c r="T54" s="82"/>
      <c r="U54" s="82"/>
      <c r="V54" s="82"/>
      <c r="W54" s="82" t="s">
        <v>2</v>
      </c>
      <c r="X54" s="82"/>
      <c r="Y54" s="82"/>
      <c r="Z54" s="82"/>
      <c r="AA54" s="85" t="s">
        <v>3</v>
      </c>
      <c r="AB54" s="85"/>
      <c r="AC54" s="85"/>
      <c r="AD54" s="85"/>
      <c r="AE54" s="82" t="s">
        <v>23</v>
      </c>
      <c r="AF54" s="82"/>
      <c r="AG54" s="82"/>
      <c r="AH54" s="82"/>
      <c r="AI54" s="82" t="s">
        <v>28</v>
      </c>
      <c r="AJ54" s="82"/>
      <c r="AK54" s="82"/>
      <c r="AL54" s="82"/>
      <c r="AM54" s="82" t="s">
        <v>4</v>
      </c>
      <c r="AN54" s="82"/>
      <c r="AO54" s="82"/>
      <c r="AP54" s="82"/>
      <c r="AQ54" s="85" t="s">
        <v>5</v>
      </c>
      <c r="AR54" s="85"/>
      <c r="AS54" s="85"/>
      <c r="AT54" s="85"/>
      <c r="AU54" s="85" t="s">
        <v>26</v>
      </c>
      <c r="AV54" s="85"/>
      <c r="AW54" s="85"/>
      <c r="AX54" s="85"/>
      <c r="AY54" s="82" t="s">
        <v>27</v>
      </c>
      <c r="AZ54" s="82"/>
      <c r="BA54" s="82"/>
      <c r="BB54" s="82"/>
      <c r="BC54" s="85" t="s">
        <v>6</v>
      </c>
      <c r="BD54" s="85"/>
      <c r="BE54" s="85"/>
      <c r="BF54" s="85"/>
      <c r="BG54" s="85" t="s">
        <v>7</v>
      </c>
      <c r="BH54" s="85"/>
      <c r="BI54" s="85"/>
      <c r="BJ54" s="85"/>
      <c r="BK54" s="53"/>
    </row>
    <row r="55" spans="1:63" s="6" customFormat="1" ht="16.5" customHeight="1" x14ac:dyDescent="0.2">
      <c r="A55" s="74" t="s">
        <v>36</v>
      </c>
      <c r="B55" s="75"/>
      <c r="C55" s="68" t="s">
        <v>14</v>
      </c>
      <c r="D55" s="66" t="s">
        <v>15</v>
      </c>
      <c r="E55" s="66" t="s">
        <v>16</v>
      </c>
      <c r="F55" s="66" t="s">
        <v>17</v>
      </c>
      <c r="G55" s="68" t="s">
        <v>14</v>
      </c>
      <c r="H55" s="66" t="s">
        <v>15</v>
      </c>
      <c r="I55" s="66" t="s">
        <v>16</v>
      </c>
      <c r="J55" s="66" t="s">
        <v>17</v>
      </c>
      <c r="K55" s="68" t="s">
        <v>14</v>
      </c>
      <c r="L55" s="66" t="s">
        <v>15</v>
      </c>
      <c r="M55" s="66" t="s">
        <v>16</v>
      </c>
      <c r="N55" s="66" t="s">
        <v>17</v>
      </c>
      <c r="O55" s="68" t="s">
        <v>14</v>
      </c>
      <c r="P55" s="66" t="s">
        <v>15</v>
      </c>
      <c r="Q55" s="66" t="s">
        <v>16</v>
      </c>
      <c r="R55" s="66" t="s">
        <v>17</v>
      </c>
      <c r="S55" s="68" t="s">
        <v>14</v>
      </c>
      <c r="T55" s="66" t="s">
        <v>15</v>
      </c>
      <c r="U55" s="66" t="s">
        <v>16</v>
      </c>
      <c r="V55" s="66" t="s">
        <v>17</v>
      </c>
      <c r="W55" s="68" t="s">
        <v>14</v>
      </c>
      <c r="X55" s="66" t="s">
        <v>15</v>
      </c>
      <c r="Y55" s="66" t="s">
        <v>16</v>
      </c>
      <c r="Z55" s="66" t="s">
        <v>17</v>
      </c>
      <c r="AA55" s="68" t="s">
        <v>14</v>
      </c>
      <c r="AB55" s="66" t="s">
        <v>15</v>
      </c>
      <c r="AC55" s="66" t="s">
        <v>16</v>
      </c>
      <c r="AD55" s="66" t="s">
        <v>17</v>
      </c>
      <c r="AE55" s="68" t="s">
        <v>14</v>
      </c>
      <c r="AF55" s="66" t="s">
        <v>15</v>
      </c>
      <c r="AG55" s="66" t="s">
        <v>16</v>
      </c>
      <c r="AH55" s="66" t="s">
        <v>17</v>
      </c>
      <c r="AI55" s="68" t="s">
        <v>14</v>
      </c>
      <c r="AJ55" s="66" t="s">
        <v>15</v>
      </c>
      <c r="AK55" s="66" t="s">
        <v>16</v>
      </c>
      <c r="AL55" s="66" t="s">
        <v>17</v>
      </c>
      <c r="AM55" s="68" t="s">
        <v>14</v>
      </c>
      <c r="AN55" s="66" t="s">
        <v>15</v>
      </c>
      <c r="AO55" s="66" t="s">
        <v>16</v>
      </c>
      <c r="AP55" s="66" t="s">
        <v>17</v>
      </c>
      <c r="AQ55" s="68" t="s">
        <v>14</v>
      </c>
      <c r="AR55" s="66" t="s">
        <v>15</v>
      </c>
      <c r="AS55" s="66" t="s">
        <v>16</v>
      </c>
      <c r="AT55" s="66" t="s">
        <v>17</v>
      </c>
      <c r="AU55" s="68" t="s">
        <v>14</v>
      </c>
      <c r="AV55" s="66" t="s">
        <v>15</v>
      </c>
      <c r="AW55" s="66" t="s">
        <v>16</v>
      </c>
      <c r="AX55" s="66" t="s">
        <v>17</v>
      </c>
      <c r="AY55" s="68" t="s">
        <v>14</v>
      </c>
      <c r="AZ55" s="66" t="s">
        <v>15</v>
      </c>
      <c r="BA55" s="66" t="s">
        <v>16</v>
      </c>
      <c r="BB55" s="66" t="s">
        <v>17</v>
      </c>
      <c r="BC55" s="68" t="s">
        <v>14</v>
      </c>
      <c r="BD55" s="66" t="s">
        <v>15</v>
      </c>
      <c r="BE55" s="66" t="s">
        <v>16</v>
      </c>
      <c r="BF55" s="66" t="s">
        <v>17</v>
      </c>
      <c r="BG55" s="68" t="s">
        <v>14</v>
      </c>
      <c r="BH55" s="66" t="s">
        <v>15</v>
      </c>
      <c r="BI55" s="66" t="s">
        <v>16</v>
      </c>
      <c r="BJ55" s="66" t="s">
        <v>17</v>
      </c>
      <c r="BK55" s="70" t="s">
        <v>36</v>
      </c>
    </row>
    <row r="56" spans="1:63" s="6" customFormat="1" ht="12.75" x14ac:dyDescent="0.2">
      <c r="A56" s="76"/>
      <c r="B56" s="77"/>
      <c r="C56" s="69"/>
      <c r="D56" s="67"/>
      <c r="E56" s="67"/>
      <c r="F56" s="67"/>
      <c r="G56" s="69"/>
      <c r="H56" s="67"/>
      <c r="I56" s="67"/>
      <c r="J56" s="67"/>
      <c r="K56" s="69"/>
      <c r="L56" s="67"/>
      <c r="M56" s="67"/>
      <c r="N56" s="67"/>
      <c r="O56" s="69"/>
      <c r="P56" s="67"/>
      <c r="Q56" s="67"/>
      <c r="R56" s="67"/>
      <c r="S56" s="69"/>
      <c r="T56" s="67"/>
      <c r="U56" s="67"/>
      <c r="V56" s="67"/>
      <c r="W56" s="69"/>
      <c r="X56" s="67"/>
      <c r="Y56" s="67"/>
      <c r="Z56" s="67"/>
      <c r="AA56" s="69"/>
      <c r="AB56" s="67"/>
      <c r="AC56" s="67"/>
      <c r="AD56" s="67"/>
      <c r="AE56" s="69"/>
      <c r="AF56" s="67"/>
      <c r="AG56" s="67"/>
      <c r="AH56" s="67"/>
      <c r="AI56" s="69"/>
      <c r="AJ56" s="67"/>
      <c r="AK56" s="67"/>
      <c r="AL56" s="67"/>
      <c r="AM56" s="69"/>
      <c r="AN56" s="67"/>
      <c r="AO56" s="67"/>
      <c r="AP56" s="67"/>
      <c r="AQ56" s="69"/>
      <c r="AR56" s="67"/>
      <c r="AS56" s="67"/>
      <c r="AT56" s="67"/>
      <c r="AU56" s="69"/>
      <c r="AV56" s="67"/>
      <c r="AW56" s="67"/>
      <c r="AX56" s="67"/>
      <c r="AY56" s="69"/>
      <c r="AZ56" s="67"/>
      <c r="BA56" s="67"/>
      <c r="BB56" s="67"/>
      <c r="BC56" s="69"/>
      <c r="BD56" s="67"/>
      <c r="BE56" s="67"/>
      <c r="BF56" s="67"/>
      <c r="BG56" s="69"/>
      <c r="BH56" s="67"/>
      <c r="BI56" s="67"/>
      <c r="BJ56" s="67"/>
      <c r="BK56" s="71"/>
    </row>
    <row r="57" spans="1:63" s="6" customFormat="1" ht="12.75" x14ac:dyDescent="0.2">
      <c r="A57" s="54"/>
      <c r="B57" s="35">
        <v>2006</v>
      </c>
      <c r="C57" s="29">
        <v>49</v>
      </c>
      <c r="D57" s="28">
        <v>46.9</v>
      </c>
      <c r="E57" s="28">
        <v>51</v>
      </c>
      <c r="F57" s="39">
        <v>2026</v>
      </c>
      <c r="G57" s="29">
        <v>43.7</v>
      </c>
      <c r="H57" s="28">
        <v>36.799999999999997</v>
      </c>
      <c r="I57" s="28">
        <v>50.5</v>
      </c>
      <c r="J57" s="39">
        <v>143</v>
      </c>
      <c r="K57" s="29">
        <v>48.4</v>
      </c>
      <c r="L57" s="28">
        <v>35.6</v>
      </c>
      <c r="M57" s="28">
        <v>61.3</v>
      </c>
      <c r="N57" s="39">
        <v>50</v>
      </c>
      <c r="O57" s="29">
        <v>40.5</v>
      </c>
      <c r="P57" s="28">
        <v>30.6</v>
      </c>
      <c r="Q57" s="28">
        <v>50.4</v>
      </c>
      <c r="R57" s="39">
        <v>59</v>
      </c>
      <c r="S57" s="29">
        <v>47</v>
      </c>
      <c r="T57" s="28">
        <v>39.5</v>
      </c>
      <c r="U57" s="28">
        <v>54.6</v>
      </c>
      <c r="V57" s="39">
        <v>136</v>
      </c>
      <c r="W57" s="29">
        <v>56</v>
      </c>
      <c r="X57" s="28">
        <v>46.6</v>
      </c>
      <c r="Y57" s="28">
        <v>65.3</v>
      </c>
      <c r="Z57" s="39">
        <v>127</v>
      </c>
      <c r="AA57" s="29">
        <v>40.700000000000003</v>
      </c>
      <c r="AB57" s="28">
        <v>34.799999999999997</v>
      </c>
      <c r="AC57" s="28">
        <v>46.5</v>
      </c>
      <c r="AD57" s="39">
        <v>170</v>
      </c>
      <c r="AE57" s="29">
        <v>63.9</v>
      </c>
      <c r="AF57" s="28">
        <v>58.8</v>
      </c>
      <c r="AG57" s="28">
        <v>69</v>
      </c>
      <c r="AH57" s="39">
        <v>549</v>
      </c>
      <c r="AI57" s="29">
        <v>34.200000000000003</v>
      </c>
      <c r="AJ57" s="28">
        <v>27.6</v>
      </c>
      <c r="AK57" s="28">
        <v>40.799999999999997</v>
      </c>
      <c r="AL57" s="39">
        <v>95</v>
      </c>
      <c r="AM57" s="29">
        <v>56.6</v>
      </c>
      <c r="AN57" s="28">
        <v>50.4</v>
      </c>
      <c r="AO57" s="28">
        <v>62.9</v>
      </c>
      <c r="AP57" s="39">
        <v>287</v>
      </c>
      <c r="AQ57" s="29">
        <v>41.7</v>
      </c>
      <c r="AR57" s="28">
        <v>36.6</v>
      </c>
      <c r="AS57" s="28">
        <v>46.7</v>
      </c>
      <c r="AT57" s="39">
        <v>240</v>
      </c>
      <c r="AU57" s="29">
        <v>41.3</v>
      </c>
      <c r="AV57" s="28">
        <v>13.8</v>
      </c>
      <c r="AW57" s="28">
        <v>68.7</v>
      </c>
      <c r="AX57" s="39">
        <v>8</v>
      </c>
      <c r="AY57" s="29">
        <v>56.1</v>
      </c>
      <c r="AZ57" s="28">
        <v>21</v>
      </c>
      <c r="BA57" s="28">
        <v>91.3</v>
      </c>
      <c r="BB57" s="39">
        <v>9</v>
      </c>
      <c r="BC57" s="29">
        <v>42.8</v>
      </c>
      <c r="BD57" s="28">
        <v>36.200000000000003</v>
      </c>
      <c r="BE57" s="28">
        <v>49.4</v>
      </c>
      <c r="BF57" s="39">
        <v>147</v>
      </c>
      <c r="BG57" s="29">
        <v>23.4</v>
      </c>
      <c r="BH57" s="28">
        <v>5.5</v>
      </c>
      <c r="BI57" s="28">
        <v>41.2</v>
      </c>
      <c r="BJ57" s="39">
        <v>6</v>
      </c>
      <c r="BK57" s="50">
        <v>2006</v>
      </c>
    </row>
    <row r="58" spans="1:63" s="6" customFormat="1" ht="12.75" x14ac:dyDescent="0.2">
      <c r="A58" s="54"/>
      <c r="B58" s="35">
        <v>2007</v>
      </c>
      <c r="C58" s="29">
        <v>47.1</v>
      </c>
      <c r="D58" s="28">
        <v>45.1</v>
      </c>
      <c r="E58" s="28">
        <v>49</v>
      </c>
      <c r="F58" s="39">
        <v>1965</v>
      </c>
      <c r="G58" s="29">
        <v>59</v>
      </c>
      <c r="H58" s="28">
        <v>51.1</v>
      </c>
      <c r="I58" s="28">
        <v>66.900000000000006</v>
      </c>
      <c r="J58" s="39">
        <v>195</v>
      </c>
      <c r="K58" s="29">
        <v>30.7</v>
      </c>
      <c r="L58" s="28">
        <v>20.5</v>
      </c>
      <c r="M58" s="28">
        <v>40.9</v>
      </c>
      <c r="N58" s="39">
        <v>32</v>
      </c>
      <c r="O58" s="29">
        <v>42.6</v>
      </c>
      <c r="P58" s="28">
        <v>32.5</v>
      </c>
      <c r="Q58" s="28">
        <v>52.6</v>
      </c>
      <c r="R58" s="39">
        <v>63</v>
      </c>
      <c r="S58" s="29">
        <v>40</v>
      </c>
      <c r="T58" s="28">
        <v>33.200000000000003</v>
      </c>
      <c r="U58" s="28">
        <v>46.9</v>
      </c>
      <c r="V58" s="39">
        <v>119</v>
      </c>
      <c r="W58" s="29">
        <v>50.9</v>
      </c>
      <c r="X58" s="28">
        <v>42.2</v>
      </c>
      <c r="Y58" s="28">
        <v>59.6</v>
      </c>
      <c r="Z58" s="39">
        <v>120</v>
      </c>
      <c r="AA58" s="29">
        <v>38.9</v>
      </c>
      <c r="AB58" s="28">
        <v>33.200000000000003</v>
      </c>
      <c r="AC58" s="28">
        <v>44.6</v>
      </c>
      <c r="AD58" s="39">
        <v>163</v>
      </c>
      <c r="AE58" s="29">
        <v>62.2</v>
      </c>
      <c r="AF58" s="28">
        <v>57.2</v>
      </c>
      <c r="AG58" s="28">
        <v>67.3</v>
      </c>
      <c r="AH58" s="39">
        <v>533</v>
      </c>
      <c r="AI58" s="29">
        <v>35.6</v>
      </c>
      <c r="AJ58" s="28">
        <v>29</v>
      </c>
      <c r="AK58" s="28">
        <v>42.2</v>
      </c>
      <c r="AL58" s="39">
        <v>102</v>
      </c>
      <c r="AM58" s="29">
        <v>49.1</v>
      </c>
      <c r="AN58" s="28">
        <v>43.3</v>
      </c>
      <c r="AO58" s="28">
        <v>55</v>
      </c>
      <c r="AP58" s="39">
        <v>248</v>
      </c>
      <c r="AQ58" s="29">
        <v>40.4</v>
      </c>
      <c r="AR58" s="28">
        <v>35.4</v>
      </c>
      <c r="AS58" s="28">
        <v>45.4</v>
      </c>
      <c r="AT58" s="39">
        <v>233</v>
      </c>
      <c r="AU58" s="29">
        <v>45.4</v>
      </c>
      <c r="AV58" s="28">
        <v>17</v>
      </c>
      <c r="AW58" s="28">
        <v>73.7</v>
      </c>
      <c r="AX58" s="39">
        <v>9</v>
      </c>
      <c r="AY58" s="29">
        <v>16.2</v>
      </c>
      <c r="AZ58" s="28">
        <v>-1.5</v>
      </c>
      <c r="BA58" s="28">
        <v>34</v>
      </c>
      <c r="BB58" s="39">
        <v>3</v>
      </c>
      <c r="BC58" s="29">
        <v>40.700000000000003</v>
      </c>
      <c r="BD58" s="28">
        <v>34.299999999999997</v>
      </c>
      <c r="BE58" s="28">
        <v>47.2</v>
      </c>
      <c r="BF58" s="39">
        <v>140</v>
      </c>
      <c r="BG58" s="29">
        <v>18.8</v>
      </c>
      <c r="BH58" s="28">
        <v>3.1</v>
      </c>
      <c r="BI58" s="28">
        <v>34.5</v>
      </c>
      <c r="BJ58" s="39">
        <v>5</v>
      </c>
      <c r="BK58" s="50">
        <v>2007</v>
      </c>
    </row>
    <row r="59" spans="1:63" s="6" customFormat="1" ht="12.75" x14ac:dyDescent="0.2">
      <c r="A59" s="55"/>
      <c r="B59" s="35">
        <v>2008</v>
      </c>
      <c r="C59" s="29">
        <v>45.5</v>
      </c>
      <c r="D59" s="28">
        <v>43.5</v>
      </c>
      <c r="E59" s="28">
        <v>47.4</v>
      </c>
      <c r="F59" s="39">
        <v>1936</v>
      </c>
      <c r="G59" s="29">
        <v>52.4</v>
      </c>
      <c r="H59" s="28">
        <v>45</v>
      </c>
      <c r="I59" s="28">
        <v>59.7</v>
      </c>
      <c r="J59" s="39">
        <v>178</v>
      </c>
      <c r="K59" s="29">
        <v>20.7</v>
      </c>
      <c r="L59" s="28">
        <v>12.5</v>
      </c>
      <c r="M59" s="28">
        <v>29</v>
      </c>
      <c r="N59" s="39">
        <v>22</v>
      </c>
      <c r="O59" s="29">
        <v>31.8</v>
      </c>
      <c r="P59" s="28">
        <v>23</v>
      </c>
      <c r="Q59" s="28">
        <v>40.5</v>
      </c>
      <c r="R59" s="39">
        <v>47</v>
      </c>
      <c r="S59" s="29">
        <v>39.4</v>
      </c>
      <c r="T59" s="28">
        <v>32.6</v>
      </c>
      <c r="U59" s="28">
        <v>46.1</v>
      </c>
      <c r="V59" s="39">
        <v>119</v>
      </c>
      <c r="W59" s="29">
        <v>52.3</v>
      </c>
      <c r="X59" s="28">
        <v>43.5</v>
      </c>
      <c r="Y59" s="28">
        <v>61.1</v>
      </c>
      <c r="Z59" s="39">
        <v>125</v>
      </c>
      <c r="AA59" s="29">
        <v>36.299999999999997</v>
      </c>
      <c r="AB59" s="28">
        <v>30.9</v>
      </c>
      <c r="AC59" s="28">
        <v>41.8</v>
      </c>
      <c r="AD59" s="39">
        <v>155</v>
      </c>
      <c r="AE59" s="29">
        <v>60</v>
      </c>
      <c r="AF59" s="28">
        <v>55</v>
      </c>
      <c r="AG59" s="28">
        <v>64.900000000000006</v>
      </c>
      <c r="AH59" s="39">
        <v>514</v>
      </c>
      <c r="AI59" s="29">
        <v>32.4</v>
      </c>
      <c r="AJ59" s="28">
        <v>26.1</v>
      </c>
      <c r="AK59" s="28">
        <v>38.700000000000003</v>
      </c>
      <c r="AL59" s="39">
        <v>94</v>
      </c>
      <c r="AM59" s="29">
        <v>56.4</v>
      </c>
      <c r="AN59" s="28">
        <v>50.2</v>
      </c>
      <c r="AO59" s="28">
        <v>62.6</v>
      </c>
      <c r="AP59" s="39">
        <v>292</v>
      </c>
      <c r="AQ59" s="29">
        <v>40.799999999999997</v>
      </c>
      <c r="AR59" s="28">
        <v>35.799999999999997</v>
      </c>
      <c r="AS59" s="28">
        <v>45.7</v>
      </c>
      <c r="AT59" s="39">
        <v>241</v>
      </c>
      <c r="AU59" s="29">
        <v>49.8</v>
      </c>
      <c r="AV59" s="28">
        <v>18.7</v>
      </c>
      <c r="AW59" s="28">
        <v>81</v>
      </c>
      <c r="AX59" s="39">
        <v>9</v>
      </c>
      <c r="AY59" s="29">
        <v>39.200000000000003</v>
      </c>
      <c r="AZ59" s="28">
        <v>11.3</v>
      </c>
      <c r="BA59" s="28">
        <v>67.2</v>
      </c>
      <c r="BB59" s="39">
        <v>7</v>
      </c>
      <c r="BC59" s="29">
        <v>34.799999999999997</v>
      </c>
      <c r="BD59" s="28">
        <v>29</v>
      </c>
      <c r="BE59" s="28">
        <v>40.700000000000003</v>
      </c>
      <c r="BF59" s="39">
        <v>124</v>
      </c>
      <c r="BG59" s="29">
        <v>33.1</v>
      </c>
      <c r="BH59" s="28">
        <v>12.5</v>
      </c>
      <c r="BI59" s="28">
        <v>53.8</v>
      </c>
      <c r="BJ59" s="39">
        <v>9</v>
      </c>
      <c r="BK59" s="50">
        <v>2008</v>
      </c>
    </row>
    <row r="60" spans="1:63" s="6" customFormat="1" ht="12.75" x14ac:dyDescent="0.2">
      <c r="A60" s="55"/>
      <c r="B60" s="35">
        <v>2009</v>
      </c>
      <c r="C60" s="29">
        <v>45.2</v>
      </c>
      <c r="D60" s="28">
        <v>43.3</v>
      </c>
      <c r="E60" s="28">
        <v>47.1</v>
      </c>
      <c r="F60" s="39">
        <v>1958</v>
      </c>
      <c r="G60" s="29">
        <v>57.8</v>
      </c>
      <c r="H60" s="28">
        <v>50.1</v>
      </c>
      <c r="I60" s="28">
        <v>65.5</v>
      </c>
      <c r="J60" s="39">
        <v>197</v>
      </c>
      <c r="K60" s="29">
        <v>28.8</v>
      </c>
      <c r="L60" s="28">
        <v>19.2</v>
      </c>
      <c r="M60" s="28">
        <v>38.299999999999997</v>
      </c>
      <c r="N60" s="39">
        <v>32</v>
      </c>
      <c r="O60" s="29">
        <v>35.6</v>
      </c>
      <c r="P60" s="28">
        <v>26.6</v>
      </c>
      <c r="Q60" s="28">
        <v>44.6</v>
      </c>
      <c r="R60" s="39">
        <v>55</v>
      </c>
      <c r="S60" s="29">
        <v>40.799999999999997</v>
      </c>
      <c r="T60" s="28">
        <v>34</v>
      </c>
      <c r="U60" s="28">
        <v>47.5</v>
      </c>
      <c r="V60" s="39">
        <v>127</v>
      </c>
      <c r="W60" s="29">
        <v>37.5</v>
      </c>
      <c r="X60" s="28">
        <v>30.2</v>
      </c>
      <c r="Y60" s="28">
        <v>44.8</v>
      </c>
      <c r="Z60" s="39">
        <v>93</v>
      </c>
      <c r="AA60" s="29">
        <v>35.200000000000003</v>
      </c>
      <c r="AB60" s="28">
        <v>29.9</v>
      </c>
      <c r="AC60" s="28">
        <v>40.6</v>
      </c>
      <c r="AD60" s="39">
        <v>155</v>
      </c>
      <c r="AE60" s="29">
        <v>59.4</v>
      </c>
      <c r="AF60" s="28">
        <v>54.5</v>
      </c>
      <c r="AG60" s="28">
        <v>64.3</v>
      </c>
      <c r="AH60" s="39">
        <v>520</v>
      </c>
      <c r="AI60" s="29">
        <v>36.799999999999997</v>
      </c>
      <c r="AJ60" s="28">
        <v>30.2</v>
      </c>
      <c r="AK60" s="28">
        <v>43.4</v>
      </c>
      <c r="AL60" s="39">
        <v>109</v>
      </c>
      <c r="AM60" s="29">
        <v>54.7</v>
      </c>
      <c r="AN60" s="28">
        <v>48.6</v>
      </c>
      <c r="AO60" s="28">
        <v>60.8</v>
      </c>
      <c r="AP60" s="39">
        <v>285</v>
      </c>
      <c r="AQ60" s="29">
        <v>36.1</v>
      </c>
      <c r="AR60" s="28">
        <v>31.5</v>
      </c>
      <c r="AS60" s="28">
        <v>40.700000000000003</v>
      </c>
      <c r="AT60" s="39">
        <v>216</v>
      </c>
      <c r="AU60" s="29">
        <v>24.7</v>
      </c>
      <c r="AV60" s="28">
        <v>3.9</v>
      </c>
      <c r="AW60" s="28">
        <v>45.5</v>
      </c>
      <c r="AX60" s="39">
        <v>5</v>
      </c>
      <c r="AY60" s="29">
        <v>61.6</v>
      </c>
      <c r="AZ60" s="28">
        <v>28.1</v>
      </c>
      <c r="BA60" s="28">
        <v>95.2</v>
      </c>
      <c r="BB60" s="39">
        <v>12</v>
      </c>
      <c r="BC60" s="29">
        <v>39.4</v>
      </c>
      <c r="BD60" s="28">
        <v>33.200000000000003</v>
      </c>
      <c r="BE60" s="28">
        <v>45.7</v>
      </c>
      <c r="BF60" s="39">
        <v>140</v>
      </c>
      <c r="BG60" s="29">
        <v>43.7</v>
      </c>
      <c r="BH60" s="28">
        <v>20.100000000000001</v>
      </c>
      <c r="BI60" s="28">
        <v>67.3</v>
      </c>
      <c r="BJ60" s="39">
        <v>12</v>
      </c>
      <c r="BK60" s="50">
        <v>2009</v>
      </c>
    </row>
    <row r="61" spans="1:63" s="6" customFormat="1" ht="12.75" x14ac:dyDescent="0.2">
      <c r="A61" s="55"/>
      <c r="B61" s="35">
        <v>2010</v>
      </c>
      <c r="C61" s="29">
        <v>42.5</v>
      </c>
      <c r="D61" s="28">
        <v>40.700000000000003</v>
      </c>
      <c r="E61" s="28">
        <v>44.4</v>
      </c>
      <c r="F61" s="39">
        <v>1850</v>
      </c>
      <c r="G61" s="29">
        <v>53.9</v>
      </c>
      <c r="H61" s="28">
        <v>46.5</v>
      </c>
      <c r="I61" s="28">
        <v>61.3</v>
      </c>
      <c r="J61" s="39">
        <v>185</v>
      </c>
      <c r="K61" s="29">
        <v>29</v>
      </c>
      <c r="L61" s="28">
        <v>19.3</v>
      </c>
      <c r="M61" s="28">
        <v>38.6</v>
      </c>
      <c r="N61" s="39">
        <v>32</v>
      </c>
      <c r="O61" s="29">
        <v>30.5</v>
      </c>
      <c r="P61" s="28">
        <v>22.3</v>
      </c>
      <c r="Q61" s="28">
        <v>38.799999999999997</v>
      </c>
      <c r="R61" s="39">
        <v>48</v>
      </c>
      <c r="S61" s="29">
        <v>32.4</v>
      </c>
      <c r="T61" s="28">
        <v>26.4</v>
      </c>
      <c r="U61" s="28">
        <v>38.299999999999997</v>
      </c>
      <c r="V61" s="39">
        <v>104</v>
      </c>
      <c r="W61" s="29">
        <v>48.5</v>
      </c>
      <c r="X61" s="28">
        <v>40.200000000000003</v>
      </c>
      <c r="Y61" s="28">
        <v>56.8</v>
      </c>
      <c r="Z61" s="39">
        <v>120</v>
      </c>
      <c r="AA61" s="29">
        <v>30.4</v>
      </c>
      <c r="AB61" s="28">
        <v>25.5</v>
      </c>
      <c r="AC61" s="28">
        <v>35.4</v>
      </c>
      <c r="AD61" s="39">
        <v>132</v>
      </c>
      <c r="AE61" s="29">
        <v>55.6</v>
      </c>
      <c r="AF61" s="28">
        <v>50.9</v>
      </c>
      <c r="AG61" s="28">
        <v>60.4</v>
      </c>
      <c r="AH61" s="39">
        <v>486</v>
      </c>
      <c r="AI61" s="29">
        <v>30.1</v>
      </c>
      <c r="AJ61" s="28">
        <v>24.2</v>
      </c>
      <c r="AK61" s="28">
        <v>36</v>
      </c>
      <c r="AL61" s="39">
        <v>92</v>
      </c>
      <c r="AM61" s="29">
        <v>53.8</v>
      </c>
      <c r="AN61" s="28">
        <v>47.8</v>
      </c>
      <c r="AO61" s="28">
        <v>59.8</v>
      </c>
      <c r="AP61" s="39">
        <v>281</v>
      </c>
      <c r="AQ61" s="29">
        <v>33.6</v>
      </c>
      <c r="AR61" s="28">
        <v>29.2</v>
      </c>
      <c r="AS61" s="28">
        <v>38.1</v>
      </c>
      <c r="AT61" s="39">
        <v>203</v>
      </c>
      <c r="AU61" s="29">
        <v>39.6</v>
      </c>
      <c r="AV61" s="28">
        <v>13.4</v>
      </c>
      <c r="AW61" s="28">
        <v>65.8</v>
      </c>
      <c r="AX61" s="39">
        <v>8</v>
      </c>
      <c r="AY61" s="29">
        <v>42.1</v>
      </c>
      <c r="AZ61" s="28">
        <v>14.1</v>
      </c>
      <c r="BA61" s="28">
        <v>70.2</v>
      </c>
      <c r="BB61" s="39">
        <v>8</v>
      </c>
      <c r="BC61" s="29">
        <v>38.9</v>
      </c>
      <c r="BD61" s="28">
        <v>32.700000000000003</v>
      </c>
      <c r="BE61" s="28">
        <v>45.1</v>
      </c>
      <c r="BF61" s="39">
        <v>140</v>
      </c>
      <c r="BG61" s="29">
        <v>39.9</v>
      </c>
      <c r="BH61" s="28">
        <v>17.399999999999999</v>
      </c>
      <c r="BI61" s="28">
        <v>62.5</v>
      </c>
      <c r="BJ61" s="39">
        <v>11</v>
      </c>
      <c r="BK61" s="50">
        <v>2010</v>
      </c>
    </row>
    <row r="62" spans="1:63" s="6" customFormat="1" ht="12.75" x14ac:dyDescent="0.2">
      <c r="A62" s="55"/>
      <c r="B62" s="35">
        <v>2011</v>
      </c>
      <c r="C62" s="29">
        <v>43.7</v>
      </c>
      <c r="D62" s="28">
        <v>41.8</v>
      </c>
      <c r="E62" s="28">
        <v>45.6</v>
      </c>
      <c r="F62" s="39">
        <v>1925</v>
      </c>
      <c r="G62" s="29">
        <v>41.3</v>
      </c>
      <c r="H62" s="28">
        <v>34.9</v>
      </c>
      <c r="I62" s="28">
        <v>47.8</v>
      </c>
      <c r="J62" s="39">
        <v>144</v>
      </c>
      <c r="K62" s="29">
        <v>30.8</v>
      </c>
      <c r="L62" s="28">
        <v>21</v>
      </c>
      <c r="M62" s="28">
        <v>40.5</v>
      </c>
      <c r="N62" s="39">
        <v>35</v>
      </c>
      <c r="O62" s="29">
        <v>30.7</v>
      </c>
      <c r="P62" s="28">
        <v>22.3</v>
      </c>
      <c r="Q62" s="28">
        <v>39</v>
      </c>
      <c r="R62" s="39">
        <v>47</v>
      </c>
      <c r="S62" s="29">
        <v>37.799999999999997</v>
      </c>
      <c r="T62" s="28">
        <v>31.4</v>
      </c>
      <c r="U62" s="28">
        <v>44.3</v>
      </c>
      <c r="V62" s="39">
        <v>121</v>
      </c>
      <c r="W62" s="29">
        <v>43.2</v>
      </c>
      <c r="X62" s="28">
        <v>35.299999999999997</v>
      </c>
      <c r="Y62" s="28">
        <v>51</v>
      </c>
      <c r="Z62" s="39">
        <v>107</v>
      </c>
      <c r="AA62" s="29">
        <v>34.299999999999997</v>
      </c>
      <c r="AB62" s="28">
        <v>29.1</v>
      </c>
      <c r="AC62" s="28">
        <v>39.4</v>
      </c>
      <c r="AD62" s="39">
        <v>156</v>
      </c>
      <c r="AE62" s="29">
        <v>58.1</v>
      </c>
      <c r="AF62" s="28">
        <v>53.3</v>
      </c>
      <c r="AG62" s="28">
        <v>63</v>
      </c>
      <c r="AH62" s="39">
        <v>509</v>
      </c>
      <c r="AI62" s="29">
        <v>34.299999999999997</v>
      </c>
      <c r="AJ62" s="28">
        <v>28</v>
      </c>
      <c r="AK62" s="28">
        <v>40.6</v>
      </c>
      <c r="AL62" s="39">
        <v>104</v>
      </c>
      <c r="AM62" s="29">
        <v>57.3</v>
      </c>
      <c r="AN62" s="28">
        <v>51.2</v>
      </c>
      <c r="AO62" s="28">
        <v>63.5</v>
      </c>
      <c r="AP62" s="39">
        <v>305</v>
      </c>
      <c r="AQ62" s="29">
        <v>35.6</v>
      </c>
      <c r="AR62" s="28">
        <v>31.1</v>
      </c>
      <c r="AS62" s="28">
        <v>40.1</v>
      </c>
      <c r="AT62" s="39">
        <v>220</v>
      </c>
      <c r="AU62" s="29">
        <v>13.2</v>
      </c>
      <c r="AV62" s="28">
        <v>-1</v>
      </c>
      <c r="AW62" s="28">
        <v>27.4</v>
      </c>
      <c r="AX62" s="39">
        <v>3</v>
      </c>
      <c r="AY62" s="29">
        <v>10.199999999999999</v>
      </c>
      <c r="AZ62" s="28">
        <v>-3.5</v>
      </c>
      <c r="BA62" s="28">
        <v>23.9</v>
      </c>
      <c r="BB62" s="39">
        <v>2</v>
      </c>
      <c r="BC62" s="29">
        <v>44.4</v>
      </c>
      <c r="BD62" s="28">
        <v>37.9</v>
      </c>
      <c r="BE62" s="28">
        <v>51</v>
      </c>
      <c r="BF62" s="39">
        <v>162</v>
      </c>
      <c r="BG62" s="29">
        <v>35.9</v>
      </c>
      <c r="BH62" s="28">
        <v>14.7</v>
      </c>
      <c r="BI62" s="28">
        <v>57.1</v>
      </c>
      <c r="BJ62" s="39">
        <v>10</v>
      </c>
      <c r="BK62" s="50">
        <v>2011</v>
      </c>
    </row>
    <row r="63" spans="1:63" s="6" customFormat="1" ht="12.75" x14ac:dyDescent="0.2">
      <c r="A63" s="55"/>
      <c r="B63" s="35">
        <v>2012</v>
      </c>
      <c r="C63" s="29">
        <v>43.2</v>
      </c>
      <c r="D63" s="28">
        <v>41.3</v>
      </c>
      <c r="E63" s="28">
        <v>45</v>
      </c>
      <c r="F63" s="39">
        <v>1934</v>
      </c>
      <c r="G63" s="29">
        <v>48.4</v>
      </c>
      <c r="H63" s="28">
        <v>41.5</v>
      </c>
      <c r="I63" s="28">
        <v>55.3</v>
      </c>
      <c r="J63" s="39">
        <v>173</v>
      </c>
      <c r="K63" s="29">
        <v>45.1</v>
      </c>
      <c r="L63" s="28">
        <v>33.5</v>
      </c>
      <c r="M63" s="28">
        <v>56.7</v>
      </c>
      <c r="N63" s="39">
        <v>53</v>
      </c>
      <c r="O63" s="29">
        <v>47.9</v>
      </c>
      <c r="P63" s="28">
        <v>37.5</v>
      </c>
      <c r="Q63" s="28">
        <v>58.2</v>
      </c>
      <c r="R63" s="39">
        <v>75</v>
      </c>
      <c r="S63" s="29">
        <v>37.4</v>
      </c>
      <c r="T63" s="28">
        <v>31</v>
      </c>
      <c r="U63" s="28">
        <v>43.7</v>
      </c>
      <c r="V63" s="39">
        <v>122</v>
      </c>
      <c r="W63" s="29">
        <v>36.799999999999997</v>
      </c>
      <c r="X63" s="28">
        <v>29.6</v>
      </c>
      <c r="Y63" s="28">
        <v>43.9</v>
      </c>
      <c r="Z63" s="39">
        <v>93</v>
      </c>
      <c r="AA63" s="29">
        <v>28.2</v>
      </c>
      <c r="AB63" s="28">
        <v>23.5</v>
      </c>
      <c r="AC63" s="28">
        <v>32.9</v>
      </c>
      <c r="AD63" s="39">
        <v>128</v>
      </c>
      <c r="AE63" s="29">
        <v>61.4</v>
      </c>
      <c r="AF63" s="28">
        <v>56.5</v>
      </c>
      <c r="AG63" s="28">
        <v>66.3</v>
      </c>
      <c r="AH63" s="39">
        <v>543</v>
      </c>
      <c r="AI63" s="29">
        <v>23.7</v>
      </c>
      <c r="AJ63" s="28">
        <v>18.5</v>
      </c>
      <c r="AK63" s="28">
        <v>28.8</v>
      </c>
      <c r="AL63" s="39">
        <v>74</v>
      </c>
      <c r="AM63" s="29">
        <v>49.5</v>
      </c>
      <c r="AN63" s="28">
        <v>43.8</v>
      </c>
      <c r="AO63" s="28">
        <v>55.1</v>
      </c>
      <c r="AP63" s="39">
        <v>270</v>
      </c>
      <c r="AQ63" s="29">
        <v>36.9</v>
      </c>
      <c r="AR63" s="28">
        <v>32.299999999999997</v>
      </c>
      <c r="AS63" s="28">
        <v>41.5</v>
      </c>
      <c r="AT63" s="39">
        <v>231</v>
      </c>
      <c r="AU63" s="29">
        <v>32.6</v>
      </c>
      <c r="AV63" s="28">
        <v>9.6</v>
      </c>
      <c r="AW63" s="28">
        <v>55.6</v>
      </c>
      <c r="AX63" s="39">
        <v>7</v>
      </c>
      <c r="AY63" s="29">
        <v>5.6</v>
      </c>
      <c r="AZ63" s="28">
        <v>-4.8</v>
      </c>
      <c r="BA63" s="28">
        <v>16</v>
      </c>
      <c r="BB63" s="39">
        <v>1</v>
      </c>
      <c r="BC63" s="29">
        <v>40</v>
      </c>
      <c r="BD63" s="28">
        <v>33.799999999999997</v>
      </c>
      <c r="BE63" s="28">
        <v>46.2</v>
      </c>
      <c r="BF63" s="39">
        <v>147</v>
      </c>
      <c r="BG63" s="29">
        <v>59.2</v>
      </c>
      <c r="BH63" s="28">
        <v>32.299999999999997</v>
      </c>
      <c r="BI63" s="28">
        <v>86.1</v>
      </c>
      <c r="BJ63" s="39">
        <v>17</v>
      </c>
      <c r="BK63" s="50">
        <v>2012</v>
      </c>
    </row>
    <row r="64" spans="1:63" s="6" customFormat="1" ht="12.75" x14ac:dyDescent="0.2">
      <c r="A64" s="55"/>
      <c r="B64" s="35">
        <v>2013</v>
      </c>
      <c r="C64" s="29">
        <v>41.5</v>
      </c>
      <c r="D64" s="28">
        <v>39.700000000000003</v>
      </c>
      <c r="E64" s="28">
        <v>43.3</v>
      </c>
      <c r="F64" s="39">
        <v>1886</v>
      </c>
      <c r="G64" s="29">
        <v>48.5</v>
      </c>
      <c r="H64" s="28">
        <v>41.6</v>
      </c>
      <c r="I64" s="28">
        <v>55.4</v>
      </c>
      <c r="J64" s="39">
        <v>174</v>
      </c>
      <c r="K64" s="29">
        <v>28.4</v>
      </c>
      <c r="L64" s="28">
        <v>19.3</v>
      </c>
      <c r="M64" s="28">
        <v>37.6</v>
      </c>
      <c r="N64" s="39">
        <v>34</v>
      </c>
      <c r="O64" s="29">
        <v>43.6</v>
      </c>
      <c r="P64" s="28">
        <v>33.700000000000003</v>
      </c>
      <c r="Q64" s="28">
        <v>53.5</v>
      </c>
      <c r="R64" s="39">
        <v>69</v>
      </c>
      <c r="S64" s="29">
        <v>36.700000000000003</v>
      </c>
      <c r="T64" s="28">
        <v>30.5</v>
      </c>
      <c r="U64" s="28">
        <v>42.9</v>
      </c>
      <c r="V64" s="39">
        <v>122</v>
      </c>
      <c r="W64" s="29">
        <v>41.4</v>
      </c>
      <c r="X64" s="28">
        <v>33.9</v>
      </c>
      <c r="Y64" s="28">
        <v>48.9</v>
      </c>
      <c r="Z64" s="39">
        <v>107</v>
      </c>
      <c r="AA64" s="29">
        <v>27.8</v>
      </c>
      <c r="AB64" s="28">
        <v>23.2</v>
      </c>
      <c r="AC64" s="28">
        <v>32.299999999999997</v>
      </c>
      <c r="AD64" s="39">
        <v>133</v>
      </c>
      <c r="AE64" s="29">
        <v>54.4</v>
      </c>
      <c r="AF64" s="28">
        <v>49.7</v>
      </c>
      <c r="AG64" s="28">
        <v>59</v>
      </c>
      <c r="AH64" s="39">
        <v>481</v>
      </c>
      <c r="AI64" s="29">
        <v>29.3</v>
      </c>
      <c r="AJ64" s="28">
        <v>23.7</v>
      </c>
      <c r="AK64" s="28">
        <v>35</v>
      </c>
      <c r="AL64" s="39">
        <v>95</v>
      </c>
      <c r="AM64" s="29">
        <v>51.8</v>
      </c>
      <c r="AN64" s="28">
        <v>46</v>
      </c>
      <c r="AO64" s="28">
        <v>57.5</v>
      </c>
      <c r="AP64" s="39">
        <v>284</v>
      </c>
      <c r="AQ64" s="29">
        <v>37.9</v>
      </c>
      <c r="AR64" s="28">
        <v>33.299999999999997</v>
      </c>
      <c r="AS64" s="28">
        <v>42.5</v>
      </c>
      <c r="AT64" s="39">
        <v>239</v>
      </c>
      <c r="AU64" s="29">
        <v>47.7</v>
      </c>
      <c r="AV64" s="28">
        <v>20.8</v>
      </c>
      <c r="AW64" s="28">
        <v>74.599999999999994</v>
      </c>
      <c r="AX64" s="39">
        <v>11</v>
      </c>
      <c r="AY64" s="29">
        <v>0</v>
      </c>
      <c r="AZ64" s="28">
        <v>0</v>
      </c>
      <c r="BA64" s="28">
        <v>0</v>
      </c>
      <c r="BB64" s="39">
        <v>0</v>
      </c>
      <c r="BC64" s="29">
        <v>34.6</v>
      </c>
      <c r="BD64" s="28">
        <v>28.9</v>
      </c>
      <c r="BE64" s="28">
        <v>40.299999999999997</v>
      </c>
      <c r="BF64" s="39">
        <v>130</v>
      </c>
      <c r="BG64" s="29">
        <v>23.7</v>
      </c>
      <c r="BH64" s="28">
        <v>6.9</v>
      </c>
      <c r="BI64" s="28">
        <v>40.5</v>
      </c>
      <c r="BJ64" s="39">
        <v>7</v>
      </c>
      <c r="BK64" s="50">
        <v>2013</v>
      </c>
    </row>
    <row r="65" spans="1:63" s="6" customFormat="1" ht="12.75" x14ac:dyDescent="0.2">
      <c r="A65" s="55"/>
      <c r="B65" s="35">
        <v>2014</v>
      </c>
      <c r="C65" s="29">
        <v>40</v>
      </c>
      <c r="D65" s="28">
        <v>38.200000000000003</v>
      </c>
      <c r="E65" s="28">
        <v>41.7</v>
      </c>
      <c r="F65" s="39">
        <v>1851</v>
      </c>
      <c r="G65" s="29">
        <v>41.9</v>
      </c>
      <c r="H65" s="28">
        <v>35.6</v>
      </c>
      <c r="I65" s="28">
        <v>48.2</v>
      </c>
      <c r="J65" s="39">
        <v>154</v>
      </c>
      <c r="K65" s="29">
        <v>31.1</v>
      </c>
      <c r="L65" s="28">
        <v>21.6</v>
      </c>
      <c r="M65" s="28">
        <v>40.700000000000003</v>
      </c>
      <c r="N65" s="39">
        <v>38</v>
      </c>
      <c r="O65" s="29">
        <v>40.4</v>
      </c>
      <c r="P65" s="28">
        <v>31.1</v>
      </c>
      <c r="Q65" s="28">
        <v>49.6</v>
      </c>
      <c r="R65" s="39">
        <v>67</v>
      </c>
      <c r="S65" s="29">
        <v>31.5</v>
      </c>
      <c r="T65" s="28">
        <v>25.8</v>
      </c>
      <c r="U65" s="28">
        <v>37.200000000000003</v>
      </c>
      <c r="V65" s="39">
        <v>107</v>
      </c>
      <c r="W65" s="29">
        <v>37.4</v>
      </c>
      <c r="X65" s="28">
        <v>30.3</v>
      </c>
      <c r="Y65" s="28">
        <v>44.4</v>
      </c>
      <c r="Z65" s="39">
        <v>99</v>
      </c>
      <c r="AA65" s="29">
        <v>34.1</v>
      </c>
      <c r="AB65" s="28">
        <v>29.1</v>
      </c>
      <c r="AC65" s="28">
        <v>39.1</v>
      </c>
      <c r="AD65" s="39">
        <v>164</v>
      </c>
      <c r="AE65" s="29">
        <v>55.3</v>
      </c>
      <c r="AF65" s="28">
        <v>50.7</v>
      </c>
      <c r="AG65" s="28">
        <v>60</v>
      </c>
      <c r="AH65" s="39">
        <v>493</v>
      </c>
      <c r="AI65" s="29">
        <v>28</v>
      </c>
      <c r="AJ65" s="28">
        <v>22.5</v>
      </c>
      <c r="AK65" s="28">
        <v>33.4</v>
      </c>
      <c r="AL65" s="39">
        <v>92</v>
      </c>
      <c r="AM65" s="29">
        <v>43</v>
      </c>
      <c r="AN65" s="28">
        <v>37.799999999999997</v>
      </c>
      <c r="AO65" s="28">
        <v>48.2</v>
      </c>
      <c r="AP65" s="39">
        <v>242</v>
      </c>
      <c r="AQ65" s="29">
        <v>37.1</v>
      </c>
      <c r="AR65" s="28">
        <v>32.6</v>
      </c>
      <c r="AS65" s="28">
        <v>41.6</v>
      </c>
      <c r="AT65" s="39">
        <v>240</v>
      </c>
      <c r="AU65" s="29">
        <v>17.7</v>
      </c>
      <c r="AV65" s="28">
        <v>1.2</v>
      </c>
      <c r="AW65" s="28">
        <v>34.200000000000003</v>
      </c>
      <c r="AX65" s="39">
        <v>4</v>
      </c>
      <c r="AY65" s="29">
        <v>37</v>
      </c>
      <c r="AZ65" s="28">
        <v>12.5</v>
      </c>
      <c r="BA65" s="28">
        <v>61.5</v>
      </c>
      <c r="BB65" s="39">
        <v>8</v>
      </c>
      <c r="BC65" s="29">
        <v>35.9</v>
      </c>
      <c r="BD65" s="28">
        <v>30.1</v>
      </c>
      <c r="BE65" s="28">
        <v>41.7</v>
      </c>
      <c r="BF65" s="39">
        <v>136</v>
      </c>
      <c r="BG65" s="29">
        <v>23.2</v>
      </c>
      <c r="BH65" s="28">
        <v>6.8</v>
      </c>
      <c r="BI65" s="28">
        <v>39.6</v>
      </c>
      <c r="BJ65" s="39">
        <v>7</v>
      </c>
      <c r="BK65" s="50">
        <v>2014</v>
      </c>
    </row>
    <row r="66" spans="1:63" s="6" customFormat="1" ht="12.75" x14ac:dyDescent="0.2">
      <c r="A66" s="55"/>
      <c r="B66" s="35">
        <v>2015</v>
      </c>
      <c r="C66" s="29">
        <v>42.5</v>
      </c>
      <c r="D66" s="28">
        <v>40.700000000000003</v>
      </c>
      <c r="E66" s="28">
        <v>44.3</v>
      </c>
      <c r="F66" s="39">
        <v>1993</v>
      </c>
      <c r="G66" s="29">
        <v>46.4</v>
      </c>
      <c r="H66" s="28">
        <v>39.799999999999997</v>
      </c>
      <c r="I66" s="28">
        <v>53</v>
      </c>
      <c r="J66" s="39">
        <v>171</v>
      </c>
      <c r="K66" s="29">
        <v>38.9</v>
      </c>
      <c r="L66" s="28">
        <v>28.3</v>
      </c>
      <c r="M66" s="28">
        <v>49.4</v>
      </c>
      <c r="N66" s="39">
        <v>48</v>
      </c>
      <c r="O66" s="29">
        <v>40.1</v>
      </c>
      <c r="P66" s="28">
        <v>30.9</v>
      </c>
      <c r="Q66" s="28">
        <v>49.4</v>
      </c>
      <c r="R66" s="39">
        <v>67</v>
      </c>
      <c r="S66" s="29">
        <v>36.299999999999997</v>
      </c>
      <c r="T66" s="28">
        <v>30.2</v>
      </c>
      <c r="U66" s="28">
        <v>42.4</v>
      </c>
      <c r="V66" s="39">
        <v>125</v>
      </c>
      <c r="W66" s="29">
        <v>40.299999999999997</v>
      </c>
      <c r="X66" s="28">
        <v>33</v>
      </c>
      <c r="Y66" s="28">
        <v>47.5</v>
      </c>
      <c r="Z66" s="39">
        <v>108</v>
      </c>
      <c r="AA66" s="29">
        <v>41.4</v>
      </c>
      <c r="AB66" s="28">
        <v>35.9</v>
      </c>
      <c r="AC66" s="28">
        <v>46.9</v>
      </c>
      <c r="AD66" s="39">
        <v>200</v>
      </c>
      <c r="AE66" s="29">
        <v>54.7</v>
      </c>
      <c r="AF66" s="28">
        <v>50.1</v>
      </c>
      <c r="AG66" s="28">
        <v>59.3</v>
      </c>
      <c r="AH66" s="39">
        <v>500</v>
      </c>
      <c r="AI66" s="29">
        <v>26.5</v>
      </c>
      <c r="AJ66" s="28">
        <v>21.2</v>
      </c>
      <c r="AK66" s="28">
        <v>31.8</v>
      </c>
      <c r="AL66" s="39">
        <v>88</v>
      </c>
      <c r="AM66" s="29">
        <v>51.5</v>
      </c>
      <c r="AN66" s="28">
        <v>45.8</v>
      </c>
      <c r="AO66" s="28">
        <v>57.2</v>
      </c>
      <c r="AP66" s="39">
        <v>290</v>
      </c>
      <c r="AQ66" s="29">
        <v>35.4</v>
      </c>
      <c r="AR66" s="28">
        <v>31</v>
      </c>
      <c r="AS66" s="28">
        <v>39.700000000000003</v>
      </c>
      <c r="AT66" s="39">
        <v>235</v>
      </c>
      <c r="AU66" s="29">
        <v>25.2</v>
      </c>
      <c r="AV66" s="28">
        <v>6</v>
      </c>
      <c r="AW66" s="28">
        <v>44.4</v>
      </c>
      <c r="AX66" s="39">
        <v>6</v>
      </c>
      <c r="AY66" s="29">
        <v>24.1</v>
      </c>
      <c r="AZ66" s="28">
        <v>4</v>
      </c>
      <c r="BA66" s="28">
        <v>44.3</v>
      </c>
      <c r="BB66" s="39">
        <v>5</v>
      </c>
      <c r="BC66" s="29">
        <v>35.9</v>
      </c>
      <c r="BD66" s="28">
        <v>30.2</v>
      </c>
      <c r="BE66" s="28">
        <v>41.7</v>
      </c>
      <c r="BF66" s="39">
        <v>138</v>
      </c>
      <c r="BG66" s="29">
        <v>40.5</v>
      </c>
      <c r="BH66" s="28">
        <v>18.5</v>
      </c>
      <c r="BI66" s="28">
        <v>62.6</v>
      </c>
      <c r="BJ66" s="39">
        <v>12</v>
      </c>
      <c r="BK66" s="50">
        <v>2015</v>
      </c>
    </row>
    <row r="67" spans="1:63" s="6" customFormat="1" ht="12.75" x14ac:dyDescent="0.2">
      <c r="A67" s="55"/>
      <c r="B67" s="35">
        <v>2016</v>
      </c>
      <c r="C67" s="29">
        <v>43.3</v>
      </c>
      <c r="D67" s="28">
        <v>41.5</v>
      </c>
      <c r="E67" s="28">
        <v>45.1</v>
      </c>
      <c r="F67" s="39">
        <v>2075</v>
      </c>
      <c r="G67" s="29">
        <v>45.3</v>
      </c>
      <c r="H67" s="28">
        <v>38.799999999999997</v>
      </c>
      <c r="I67" s="28">
        <v>51.8</v>
      </c>
      <c r="J67" s="39">
        <v>170</v>
      </c>
      <c r="K67" s="29">
        <v>33.799999999999997</v>
      </c>
      <c r="L67" s="28">
        <v>24.2</v>
      </c>
      <c r="M67" s="28">
        <v>43.5</v>
      </c>
      <c r="N67" s="39">
        <v>43</v>
      </c>
      <c r="O67" s="29">
        <v>31.8</v>
      </c>
      <c r="P67" s="28">
        <v>23.6</v>
      </c>
      <c r="Q67" s="28">
        <v>40.1</v>
      </c>
      <c r="R67" s="39">
        <v>53</v>
      </c>
      <c r="S67" s="29">
        <v>37</v>
      </c>
      <c r="T67" s="28">
        <v>30.9</v>
      </c>
      <c r="U67" s="28">
        <v>43</v>
      </c>
      <c r="V67" s="39">
        <v>130</v>
      </c>
      <c r="W67" s="29">
        <v>44.5</v>
      </c>
      <c r="X67" s="28">
        <v>36.9</v>
      </c>
      <c r="Y67" s="28">
        <v>52</v>
      </c>
      <c r="Z67" s="39">
        <v>121</v>
      </c>
      <c r="AA67" s="29">
        <v>31.8</v>
      </c>
      <c r="AB67" s="28">
        <v>27.1</v>
      </c>
      <c r="AC67" s="28">
        <v>36.6</v>
      </c>
      <c r="AD67" s="39">
        <v>160</v>
      </c>
      <c r="AE67" s="29">
        <v>55.5</v>
      </c>
      <c r="AF67" s="28">
        <v>50.9</v>
      </c>
      <c r="AG67" s="28">
        <v>60.1</v>
      </c>
      <c r="AH67" s="39">
        <v>512</v>
      </c>
      <c r="AI67" s="29">
        <v>35.200000000000003</v>
      </c>
      <c r="AJ67" s="28">
        <v>29.2</v>
      </c>
      <c r="AK67" s="28">
        <v>41.3</v>
      </c>
      <c r="AL67" s="39">
        <v>119</v>
      </c>
      <c r="AM67" s="29">
        <v>53.3</v>
      </c>
      <c r="AN67" s="28">
        <v>47.6</v>
      </c>
      <c r="AO67" s="28">
        <v>59</v>
      </c>
      <c r="AP67" s="39">
        <v>309</v>
      </c>
      <c r="AQ67" s="29">
        <v>38.9</v>
      </c>
      <c r="AR67" s="28">
        <v>34.4</v>
      </c>
      <c r="AS67" s="28">
        <v>43.4</v>
      </c>
      <c r="AT67" s="39">
        <v>266</v>
      </c>
      <c r="AU67" s="29">
        <v>34.1</v>
      </c>
      <c r="AV67" s="28">
        <v>11.6</v>
      </c>
      <c r="AW67" s="28">
        <v>56.6</v>
      </c>
      <c r="AX67" s="39">
        <v>8</v>
      </c>
      <c r="AY67" s="29">
        <v>27.8</v>
      </c>
      <c r="AZ67" s="28">
        <v>6.5</v>
      </c>
      <c r="BA67" s="28">
        <v>49</v>
      </c>
      <c r="BB67" s="39">
        <v>6</v>
      </c>
      <c r="BC67" s="29">
        <v>42.9</v>
      </c>
      <c r="BD67" s="28">
        <v>36.700000000000003</v>
      </c>
      <c r="BE67" s="28">
        <v>49.1</v>
      </c>
      <c r="BF67" s="39">
        <v>169</v>
      </c>
      <c r="BG67" s="29">
        <v>30.2</v>
      </c>
      <c r="BH67" s="28">
        <v>11.3</v>
      </c>
      <c r="BI67" s="28">
        <v>49.2</v>
      </c>
      <c r="BJ67" s="39">
        <v>9</v>
      </c>
      <c r="BK67" s="50">
        <v>2016</v>
      </c>
    </row>
    <row r="68" spans="1:63" s="6" customFormat="1" ht="12.75" x14ac:dyDescent="0.2">
      <c r="A68" s="55"/>
      <c r="B68" s="35">
        <v>2017</v>
      </c>
      <c r="C68" s="29">
        <v>39</v>
      </c>
      <c r="D68" s="28">
        <v>37.299999999999997</v>
      </c>
      <c r="E68" s="28">
        <v>40.700000000000003</v>
      </c>
      <c r="F68" s="39">
        <v>1916</v>
      </c>
      <c r="G68" s="29">
        <v>41.2</v>
      </c>
      <c r="H68" s="28">
        <v>35.200000000000003</v>
      </c>
      <c r="I68" s="28">
        <v>47.3</v>
      </c>
      <c r="J68" s="39">
        <v>161</v>
      </c>
      <c r="K68" s="29">
        <v>23.2</v>
      </c>
      <c r="L68" s="28">
        <v>15.4</v>
      </c>
      <c r="M68" s="28">
        <v>30.9</v>
      </c>
      <c r="N68" s="39">
        <v>31</v>
      </c>
      <c r="O68" s="29">
        <v>34.799999999999997</v>
      </c>
      <c r="P68" s="28">
        <v>26.3</v>
      </c>
      <c r="Q68" s="28">
        <v>43.4</v>
      </c>
      <c r="R68" s="39">
        <v>59</v>
      </c>
      <c r="S68" s="29">
        <v>33.299999999999997</v>
      </c>
      <c r="T68" s="28">
        <v>27.6</v>
      </c>
      <c r="U68" s="28">
        <v>38.9</v>
      </c>
      <c r="V68" s="39">
        <v>120</v>
      </c>
      <c r="W68" s="29">
        <v>38.799999999999997</v>
      </c>
      <c r="X68" s="28">
        <v>31.9</v>
      </c>
      <c r="Y68" s="28">
        <v>45.8</v>
      </c>
      <c r="Z68" s="39">
        <v>109</v>
      </c>
      <c r="AA68" s="29">
        <v>30.8</v>
      </c>
      <c r="AB68" s="28">
        <v>26.2</v>
      </c>
      <c r="AC68" s="28">
        <v>35.4</v>
      </c>
      <c r="AD68" s="39">
        <v>157</v>
      </c>
      <c r="AE68" s="29">
        <v>53.5</v>
      </c>
      <c r="AF68" s="28">
        <v>49.1</v>
      </c>
      <c r="AG68" s="28">
        <v>58</v>
      </c>
      <c r="AH68" s="39">
        <v>503</v>
      </c>
      <c r="AI68" s="29">
        <v>24.9</v>
      </c>
      <c r="AJ68" s="28">
        <v>19.8</v>
      </c>
      <c r="AK68" s="28">
        <v>29.9</v>
      </c>
      <c r="AL68" s="39">
        <v>86</v>
      </c>
      <c r="AM68" s="29">
        <v>46.2</v>
      </c>
      <c r="AN68" s="28">
        <v>41</v>
      </c>
      <c r="AO68" s="28">
        <v>51.4</v>
      </c>
      <c r="AP68" s="39">
        <v>274</v>
      </c>
      <c r="AQ68" s="29">
        <v>36</v>
      </c>
      <c r="AR68" s="28">
        <v>31.8</v>
      </c>
      <c r="AS68" s="28">
        <v>40.299999999999997</v>
      </c>
      <c r="AT68" s="39">
        <v>254</v>
      </c>
      <c r="AU68" s="29">
        <v>45.3</v>
      </c>
      <c r="AV68" s="28">
        <v>18.100000000000001</v>
      </c>
      <c r="AW68" s="28">
        <v>72.599999999999994</v>
      </c>
      <c r="AX68" s="39">
        <v>10</v>
      </c>
      <c r="AY68" s="29">
        <v>8.9</v>
      </c>
      <c r="AZ68" s="28">
        <v>-2.9</v>
      </c>
      <c r="BA68" s="28">
        <v>20.7</v>
      </c>
      <c r="BB68" s="39">
        <v>2</v>
      </c>
      <c r="BC68" s="29">
        <v>36.9</v>
      </c>
      <c r="BD68" s="28">
        <v>31.2</v>
      </c>
      <c r="BE68" s="28">
        <v>42.6</v>
      </c>
      <c r="BF68" s="39">
        <v>146</v>
      </c>
      <c r="BG68" s="29">
        <v>12.6</v>
      </c>
      <c r="BH68" s="28">
        <v>0.8</v>
      </c>
      <c r="BI68" s="28">
        <v>24.4</v>
      </c>
      <c r="BJ68" s="39">
        <v>4</v>
      </c>
      <c r="BK68" s="50">
        <v>2017</v>
      </c>
    </row>
    <row r="69" spans="1:63" s="6" customFormat="1" ht="12.75" x14ac:dyDescent="0.2">
      <c r="A69" s="55"/>
      <c r="B69" s="35">
        <v>2018</v>
      </c>
      <c r="C69" s="32">
        <v>37.6</v>
      </c>
      <c r="D69" s="31">
        <v>35.9</v>
      </c>
      <c r="E69" s="31">
        <v>39.200000000000003</v>
      </c>
      <c r="F69" s="40">
        <v>1879</v>
      </c>
      <c r="G69" s="32">
        <v>40.299999999999997</v>
      </c>
      <c r="H69" s="31">
        <v>34.299999999999997</v>
      </c>
      <c r="I69" s="31">
        <v>46.3</v>
      </c>
      <c r="J69" s="40">
        <v>160</v>
      </c>
      <c r="K69" s="32">
        <v>31.2</v>
      </c>
      <c r="L69" s="31">
        <v>22.1</v>
      </c>
      <c r="M69" s="31">
        <v>40.200000000000003</v>
      </c>
      <c r="N69" s="40">
        <v>42</v>
      </c>
      <c r="O69" s="32">
        <v>25.3</v>
      </c>
      <c r="P69" s="31">
        <v>18.2</v>
      </c>
      <c r="Q69" s="31">
        <v>32.299999999999997</v>
      </c>
      <c r="R69" s="40">
        <v>45</v>
      </c>
      <c r="S69" s="32">
        <v>36.5</v>
      </c>
      <c r="T69" s="31">
        <v>30.7</v>
      </c>
      <c r="U69" s="31">
        <v>42.4</v>
      </c>
      <c r="V69" s="40">
        <v>135</v>
      </c>
      <c r="W69" s="32">
        <v>36.1</v>
      </c>
      <c r="X69" s="31">
        <v>29.5</v>
      </c>
      <c r="Y69" s="31">
        <v>42.7</v>
      </c>
      <c r="Z69" s="40">
        <v>104</v>
      </c>
      <c r="AA69" s="32">
        <v>25.7</v>
      </c>
      <c r="AB69" s="31">
        <v>21.5</v>
      </c>
      <c r="AC69" s="31">
        <v>29.8</v>
      </c>
      <c r="AD69" s="40">
        <v>134</v>
      </c>
      <c r="AE69" s="32">
        <v>49</v>
      </c>
      <c r="AF69" s="31">
        <v>44.7</v>
      </c>
      <c r="AG69" s="31">
        <v>53.2</v>
      </c>
      <c r="AH69" s="40">
        <v>470</v>
      </c>
      <c r="AI69" s="32">
        <v>31.1</v>
      </c>
      <c r="AJ69" s="31">
        <v>25.5</v>
      </c>
      <c r="AK69" s="31">
        <v>36.6</v>
      </c>
      <c r="AL69" s="40">
        <v>110</v>
      </c>
      <c r="AM69" s="32">
        <v>45.3</v>
      </c>
      <c r="AN69" s="31">
        <v>40.200000000000003</v>
      </c>
      <c r="AO69" s="31">
        <v>50.4</v>
      </c>
      <c r="AP69" s="40">
        <v>272</v>
      </c>
      <c r="AQ69" s="32">
        <v>35.200000000000003</v>
      </c>
      <c r="AR69" s="31">
        <v>31.1</v>
      </c>
      <c r="AS69" s="31">
        <v>39.4</v>
      </c>
      <c r="AT69" s="40">
        <v>255</v>
      </c>
      <c r="AU69" s="32">
        <v>24.3</v>
      </c>
      <c r="AV69" s="31">
        <v>5.8</v>
      </c>
      <c r="AW69" s="31">
        <v>42.8</v>
      </c>
      <c r="AX69" s="40">
        <v>6</v>
      </c>
      <c r="AY69" s="32">
        <v>18.399999999999999</v>
      </c>
      <c r="AZ69" s="31">
        <v>1.2</v>
      </c>
      <c r="BA69" s="31">
        <v>35.6</v>
      </c>
      <c r="BB69" s="40">
        <v>4</v>
      </c>
      <c r="BC69" s="32">
        <v>33.6</v>
      </c>
      <c r="BD69" s="31">
        <v>28.2</v>
      </c>
      <c r="BE69" s="31">
        <v>39.1</v>
      </c>
      <c r="BF69" s="40">
        <v>135</v>
      </c>
      <c r="BG69" s="32">
        <v>22.3</v>
      </c>
      <c r="BH69" s="31">
        <v>6.5</v>
      </c>
      <c r="BI69" s="31">
        <v>38.1</v>
      </c>
      <c r="BJ69" s="40">
        <v>7</v>
      </c>
      <c r="BK69" s="50">
        <v>2018</v>
      </c>
    </row>
    <row r="70" spans="1:63" s="6" customFormat="1" ht="12.75" x14ac:dyDescent="0.2">
      <c r="A70" s="55"/>
      <c r="B70" s="35">
        <v>2019</v>
      </c>
      <c r="C70" s="57">
        <v>38.5</v>
      </c>
      <c r="D70" s="57">
        <v>36.799999999999997</v>
      </c>
      <c r="E70" s="57">
        <v>40.1</v>
      </c>
      <c r="F70" s="58">
        <v>1953</v>
      </c>
      <c r="G70" s="57">
        <v>42.1</v>
      </c>
      <c r="H70" s="57">
        <v>36</v>
      </c>
      <c r="I70" s="57">
        <v>48.3</v>
      </c>
      <c r="J70" s="58">
        <v>167</v>
      </c>
      <c r="K70" s="57">
        <v>26.8</v>
      </c>
      <c r="L70" s="57">
        <v>18.100000000000001</v>
      </c>
      <c r="M70" s="57">
        <v>35.5</v>
      </c>
      <c r="N70" s="58">
        <v>35</v>
      </c>
      <c r="O70" s="57">
        <v>27.8</v>
      </c>
      <c r="P70" s="57">
        <v>20.3</v>
      </c>
      <c r="Q70" s="57">
        <v>35.200000000000003</v>
      </c>
      <c r="R70" s="58">
        <v>49</v>
      </c>
      <c r="S70" s="57">
        <v>36.1</v>
      </c>
      <c r="T70" s="57">
        <v>30.3</v>
      </c>
      <c r="U70" s="57">
        <v>41.9</v>
      </c>
      <c r="V70" s="58">
        <v>134</v>
      </c>
      <c r="W70" s="57">
        <v>39.6</v>
      </c>
      <c r="X70" s="57">
        <v>32.700000000000003</v>
      </c>
      <c r="Y70" s="57">
        <v>46.5</v>
      </c>
      <c r="Z70" s="58">
        <v>115</v>
      </c>
      <c r="AA70" s="57">
        <v>32.299999999999997</v>
      </c>
      <c r="AB70" s="57">
        <v>27.7</v>
      </c>
      <c r="AC70" s="57">
        <v>36.9</v>
      </c>
      <c r="AD70" s="58">
        <v>172</v>
      </c>
      <c r="AE70" s="57">
        <v>49.5</v>
      </c>
      <c r="AF70" s="57">
        <v>45.3</v>
      </c>
      <c r="AG70" s="57">
        <v>53.7</v>
      </c>
      <c r="AH70" s="58">
        <v>483</v>
      </c>
      <c r="AI70" s="57">
        <v>26.2</v>
      </c>
      <c r="AJ70" s="57">
        <v>21</v>
      </c>
      <c r="AK70" s="57">
        <v>31.3</v>
      </c>
      <c r="AL70" s="58">
        <v>91</v>
      </c>
      <c r="AM70" s="57">
        <v>45.6</v>
      </c>
      <c r="AN70" s="57">
        <v>40.5</v>
      </c>
      <c r="AO70" s="57">
        <v>50.7</v>
      </c>
      <c r="AP70" s="58">
        <v>279</v>
      </c>
      <c r="AQ70" s="57">
        <v>34.200000000000003</v>
      </c>
      <c r="AR70" s="57">
        <v>30.2</v>
      </c>
      <c r="AS70" s="57">
        <v>38.200000000000003</v>
      </c>
      <c r="AT70" s="58">
        <v>253</v>
      </c>
      <c r="AU70" s="57">
        <v>24.3</v>
      </c>
      <c r="AV70" s="57">
        <v>5.8</v>
      </c>
      <c r="AW70" s="57">
        <v>42.8</v>
      </c>
      <c r="AX70" s="58">
        <v>6</v>
      </c>
      <c r="AY70" s="57">
        <v>17.2</v>
      </c>
      <c r="AZ70" s="57">
        <v>1.1000000000000001</v>
      </c>
      <c r="BA70" s="57">
        <v>33.299999999999997</v>
      </c>
      <c r="BB70" s="58">
        <v>4</v>
      </c>
      <c r="BC70" s="57">
        <v>37.6</v>
      </c>
      <c r="BD70" s="57">
        <v>31.9</v>
      </c>
      <c r="BE70" s="57">
        <v>43.3</v>
      </c>
      <c r="BF70" s="58">
        <v>154</v>
      </c>
      <c r="BG70" s="57">
        <v>34.700000000000003</v>
      </c>
      <c r="BH70" s="57">
        <v>15.2</v>
      </c>
      <c r="BI70" s="57">
        <v>54.2</v>
      </c>
      <c r="BJ70" s="58">
        <v>11</v>
      </c>
      <c r="BK70" s="52">
        <v>2019</v>
      </c>
    </row>
    <row r="71" spans="1:63" s="6" customFormat="1" ht="12.75" x14ac:dyDescent="0.2">
      <c r="A71" s="55"/>
      <c r="B71" s="35"/>
      <c r="C71" s="32"/>
      <c r="D71" s="31"/>
      <c r="E71" s="31"/>
      <c r="F71" s="40"/>
      <c r="G71" s="32"/>
      <c r="H71" s="31"/>
      <c r="I71" s="31"/>
      <c r="J71" s="40"/>
      <c r="K71" s="32"/>
      <c r="L71" s="31"/>
      <c r="M71" s="31"/>
      <c r="N71" s="40"/>
      <c r="O71" s="32"/>
      <c r="P71" s="31"/>
      <c r="Q71" s="31"/>
      <c r="R71" s="40"/>
      <c r="S71" s="32"/>
      <c r="T71" s="31"/>
      <c r="U71" s="31"/>
      <c r="V71" s="40"/>
      <c r="W71" s="32"/>
      <c r="X71" s="31"/>
      <c r="Y71" s="31"/>
      <c r="Z71" s="40"/>
      <c r="AA71" s="32"/>
      <c r="AB71" s="31"/>
      <c r="AC71" s="31"/>
      <c r="AD71" s="40"/>
      <c r="AE71" s="32"/>
      <c r="AF71" s="31"/>
      <c r="AG71" s="31"/>
      <c r="AH71" s="40"/>
      <c r="AI71" s="32"/>
      <c r="AJ71" s="31"/>
      <c r="AK71" s="31"/>
      <c r="AL71" s="40"/>
      <c r="AM71" s="32"/>
      <c r="AN71" s="31"/>
      <c r="AO71" s="31"/>
      <c r="AP71" s="40"/>
      <c r="AQ71" s="32"/>
      <c r="AR71" s="31"/>
      <c r="AS71" s="31"/>
      <c r="AT71" s="40"/>
      <c r="AU71" s="32"/>
      <c r="AV71" s="31"/>
      <c r="AW71" s="31"/>
      <c r="AX71" s="40"/>
      <c r="AY71" s="32"/>
      <c r="AZ71" s="31"/>
      <c r="BA71" s="31"/>
      <c r="BB71" s="40"/>
      <c r="BC71" s="32"/>
      <c r="BD71" s="31"/>
      <c r="BE71" s="31"/>
      <c r="BF71" s="40"/>
      <c r="BG71" s="32"/>
      <c r="BH71" s="31"/>
      <c r="BI71" s="31"/>
      <c r="BJ71" s="40"/>
      <c r="BK71" s="50"/>
    </row>
    <row r="72" spans="1:63" s="6" customFormat="1" ht="12.75" x14ac:dyDescent="0.2">
      <c r="A72" s="83" t="s">
        <v>42</v>
      </c>
      <c r="B72" s="84"/>
      <c r="C72" s="78">
        <f>C70/C57-1</f>
        <v>-0.2142857142857143</v>
      </c>
      <c r="D72" s="79"/>
      <c r="E72" s="79"/>
      <c r="F72" s="80"/>
      <c r="G72" s="78">
        <f t="shared" ref="G72" si="84">G70/G57-1</f>
        <v>-3.6613272311212808E-2</v>
      </c>
      <c r="H72" s="79"/>
      <c r="I72" s="79"/>
      <c r="J72" s="80"/>
      <c r="K72" s="78">
        <f t="shared" ref="K72" si="85">K70/K57-1</f>
        <v>-0.44628099173553715</v>
      </c>
      <c r="L72" s="79"/>
      <c r="M72" s="79"/>
      <c r="N72" s="80"/>
      <c r="O72" s="78">
        <f t="shared" ref="O72" si="86">O70/O57-1</f>
        <v>-0.31358024691358022</v>
      </c>
      <c r="P72" s="79"/>
      <c r="Q72" s="79"/>
      <c r="R72" s="80"/>
      <c r="S72" s="78">
        <f t="shared" ref="S72" si="87">S70/S57-1</f>
        <v>-0.23191489361702122</v>
      </c>
      <c r="T72" s="79"/>
      <c r="U72" s="79"/>
      <c r="V72" s="80"/>
      <c r="W72" s="78">
        <f t="shared" ref="W72" si="88">W70/W57-1</f>
        <v>-0.29285714285714282</v>
      </c>
      <c r="X72" s="79"/>
      <c r="Y72" s="79"/>
      <c r="Z72" s="80"/>
      <c r="AA72" s="78">
        <f t="shared" ref="AA72" si="89">AA70/AA57-1</f>
        <v>-0.20638820638820654</v>
      </c>
      <c r="AB72" s="79"/>
      <c r="AC72" s="79"/>
      <c r="AD72" s="80"/>
      <c r="AE72" s="78">
        <f t="shared" ref="AE72" si="90">AE70/AE57-1</f>
        <v>-0.22535211267605637</v>
      </c>
      <c r="AF72" s="79"/>
      <c r="AG72" s="79"/>
      <c r="AH72" s="80"/>
      <c r="AI72" s="78">
        <f t="shared" ref="AI72" si="91">AI70/AI57-1</f>
        <v>-0.23391812865497086</v>
      </c>
      <c r="AJ72" s="79"/>
      <c r="AK72" s="79"/>
      <c r="AL72" s="80"/>
      <c r="AM72" s="78">
        <f t="shared" ref="AM72" si="92">AM70/AM57-1</f>
        <v>-0.19434628975265023</v>
      </c>
      <c r="AN72" s="79"/>
      <c r="AO72" s="79"/>
      <c r="AP72" s="80"/>
      <c r="AQ72" s="78">
        <f t="shared" ref="AQ72" si="93">AQ70/AQ57-1</f>
        <v>-0.17985611510791366</v>
      </c>
      <c r="AR72" s="79"/>
      <c r="AS72" s="79"/>
      <c r="AT72" s="80"/>
      <c r="AU72" s="78">
        <f t="shared" ref="AU72" si="94">AU70/AU57-1</f>
        <v>-0.41162227602905566</v>
      </c>
      <c r="AV72" s="79"/>
      <c r="AW72" s="79"/>
      <c r="AX72" s="80"/>
      <c r="AY72" s="78">
        <f t="shared" ref="AY72" si="95">AY70/AY57-1</f>
        <v>-0.69340463458110513</v>
      </c>
      <c r="AZ72" s="79"/>
      <c r="BA72" s="79"/>
      <c r="BB72" s="80"/>
      <c r="BC72" s="78">
        <f t="shared" ref="BC72" si="96">BC70/BC57-1</f>
        <v>-0.12149532710280364</v>
      </c>
      <c r="BD72" s="79"/>
      <c r="BE72" s="79"/>
      <c r="BF72" s="80"/>
      <c r="BG72" s="78">
        <f t="shared" ref="BG72" si="97">BG70/BG57-1</f>
        <v>0.48290598290598319</v>
      </c>
      <c r="BH72" s="79"/>
      <c r="BI72" s="79"/>
      <c r="BJ72" s="80"/>
      <c r="BK72" s="59" t="s">
        <v>42</v>
      </c>
    </row>
    <row r="73" spans="1:63" s="6" customFormat="1" ht="12.75" x14ac:dyDescent="0.2">
      <c r="A73" s="83" t="s">
        <v>43</v>
      </c>
      <c r="B73" s="84"/>
      <c r="C73" s="78">
        <f>C70/C60-1</f>
        <v>-0.14823008849557529</v>
      </c>
      <c r="D73" s="79"/>
      <c r="E73" s="79"/>
      <c r="F73" s="80"/>
      <c r="G73" s="78">
        <f t="shared" ref="G73" si="98">G70/G60-1</f>
        <v>-0.27162629757785461</v>
      </c>
      <c r="H73" s="79"/>
      <c r="I73" s="79"/>
      <c r="J73" s="80"/>
      <c r="K73" s="78">
        <f t="shared" ref="K73" si="99">K70/K60-1</f>
        <v>-6.944444444444442E-2</v>
      </c>
      <c r="L73" s="79"/>
      <c r="M73" s="79"/>
      <c r="N73" s="80"/>
      <c r="O73" s="78">
        <f t="shared" ref="O73" si="100">O70/O60-1</f>
        <v>-0.2191011235955056</v>
      </c>
      <c r="P73" s="79"/>
      <c r="Q73" s="79"/>
      <c r="R73" s="80"/>
      <c r="S73" s="78">
        <f t="shared" ref="S73" si="101">S70/S60-1</f>
        <v>-0.11519607843137247</v>
      </c>
      <c r="T73" s="79"/>
      <c r="U73" s="79"/>
      <c r="V73" s="80"/>
      <c r="W73" s="78">
        <f t="shared" ref="W73" si="102">W70/W60-1</f>
        <v>5.600000000000005E-2</v>
      </c>
      <c r="X73" s="79"/>
      <c r="Y73" s="79"/>
      <c r="Z73" s="80"/>
      <c r="AA73" s="78">
        <f t="shared" ref="AA73" si="103">AA70/AA60-1</f>
        <v>-8.2386363636363757E-2</v>
      </c>
      <c r="AB73" s="79"/>
      <c r="AC73" s="79"/>
      <c r="AD73" s="80"/>
      <c r="AE73" s="78">
        <f t="shared" ref="AE73" si="104">AE70/AE60-1</f>
        <v>-0.16666666666666663</v>
      </c>
      <c r="AF73" s="79"/>
      <c r="AG73" s="79"/>
      <c r="AH73" s="80"/>
      <c r="AI73" s="78">
        <f t="shared" ref="AI73" si="105">AI70/AI60-1</f>
        <v>-0.28804347826086951</v>
      </c>
      <c r="AJ73" s="79"/>
      <c r="AK73" s="79"/>
      <c r="AL73" s="80"/>
      <c r="AM73" s="78">
        <f t="shared" ref="AM73" si="106">AM70/AM60-1</f>
        <v>-0.1663619744058501</v>
      </c>
      <c r="AN73" s="79"/>
      <c r="AO73" s="79"/>
      <c r="AP73" s="80"/>
      <c r="AQ73" s="78">
        <f t="shared" ref="AQ73" si="107">AQ70/AQ60-1</f>
        <v>-5.2631578947368363E-2</v>
      </c>
      <c r="AR73" s="79"/>
      <c r="AS73" s="79"/>
      <c r="AT73" s="80"/>
      <c r="AU73" s="78">
        <f t="shared" ref="AU73" si="108">AU70/AU60-1</f>
        <v>-1.6194331983805599E-2</v>
      </c>
      <c r="AV73" s="79"/>
      <c r="AW73" s="79"/>
      <c r="AX73" s="80"/>
      <c r="AY73" s="78">
        <f t="shared" ref="AY73" si="109">AY70/AY60-1</f>
        <v>-0.72077922077922074</v>
      </c>
      <c r="AZ73" s="79"/>
      <c r="BA73" s="79"/>
      <c r="BB73" s="80"/>
      <c r="BC73" s="78">
        <f t="shared" ref="BC73" si="110">BC70/BC60-1</f>
        <v>-4.5685279187817174E-2</v>
      </c>
      <c r="BD73" s="79"/>
      <c r="BE73" s="79"/>
      <c r="BF73" s="80"/>
      <c r="BG73" s="78">
        <f t="shared" ref="BG73" si="111">BG70/BG60-1</f>
        <v>-0.20594965675057209</v>
      </c>
      <c r="BH73" s="79"/>
      <c r="BI73" s="79"/>
      <c r="BJ73" s="80"/>
      <c r="BK73" s="59" t="s">
        <v>43</v>
      </c>
    </row>
    <row r="74" spans="1:63" s="6" customFormat="1" ht="12.75" x14ac:dyDescent="0.2">
      <c r="A74" s="83" t="s">
        <v>44</v>
      </c>
      <c r="B74" s="84"/>
      <c r="C74" s="78">
        <f>C70/C69-1</f>
        <v>2.3936170212765839E-2</v>
      </c>
      <c r="D74" s="79"/>
      <c r="E74" s="79"/>
      <c r="F74" s="80"/>
      <c r="G74" s="78">
        <f t="shared" ref="G74" si="112">G70/G69-1</f>
        <v>4.466501240694809E-2</v>
      </c>
      <c r="H74" s="79"/>
      <c r="I74" s="79"/>
      <c r="J74" s="80"/>
      <c r="K74" s="78">
        <f t="shared" ref="K74" si="113">K70/K69-1</f>
        <v>-0.14102564102564097</v>
      </c>
      <c r="L74" s="79"/>
      <c r="M74" s="79"/>
      <c r="N74" s="80"/>
      <c r="O74" s="78">
        <f t="shared" ref="O74" si="114">O70/O69-1</f>
        <v>9.8814229249011953E-2</v>
      </c>
      <c r="P74" s="79"/>
      <c r="Q74" s="79"/>
      <c r="R74" s="80"/>
      <c r="S74" s="78">
        <f t="shared" ref="S74" si="115">S70/S69-1</f>
        <v>-1.0958904109588996E-2</v>
      </c>
      <c r="T74" s="79"/>
      <c r="U74" s="79"/>
      <c r="V74" s="80"/>
      <c r="W74" s="78">
        <f t="shared" ref="W74" si="116">W70/W69-1</f>
        <v>9.695290858725758E-2</v>
      </c>
      <c r="X74" s="79"/>
      <c r="Y74" s="79"/>
      <c r="Z74" s="80"/>
      <c r="AA74" s="78">
        <f t="shared" ref="AA74" si="117">AA70/AA69-1</f>
        <v>0.25680933852140075</v>
      </c>
      <c r="AB74" s="79"/>
      <c r="AC74" s="79"/>
      <c r="AD74" s="80"/>
      <c r="AE74" s="78">
        <f t="shared" ref="AE74" si="118">AE70/AE69-1</f>
        <v>1.0204081632652962E-2</v>
      </c>
      <c r="AF74" s="79"/>
      <c r="AG74" s="79"/>
      <c r="AH74" s="80"/>
      <c r="AI74" s="78">
        <f t="shared" ref="AI74" si="119">AI70/AI69-1</f>
        <v>-0.15755627009646311</v>
      </c>
      <c r="AJ74" s="79"/>
      <c r="AK74" s="79"/>
      <c r="AL74" s="80"/>
      <c r="AM74" s="78">
        <f t="shared" ref="AM74" si="120">AM70/AM69-1</f>
        <v>6.6225165562914245E-3</v>
      </c>
      <c r="AN74" s="79"/>
      <c r="AO74" s="79"/>
      <c r="AP74" s="80"/>
      <c r="AQ74" s="78">
        <f t="shared" ref="AQ74" si="121">AQ70/AQ69-1</f>
        <v>-2.8409090909090939E-2</v>
      </c>
      <c r="AR74" s="79"/>
      <c r="AS74" s="79"/>
      <c r="AT74" s="80"/>
      <c r="AU74" s="78">
        <f t="shared" ref="AU74" si="122">AU70/AU69-1</f>
        <v>0</v>
      </c>
      <c r="AV74" s="79"/>
      <c r="AW74" s="79"/>
      <c r="AX74" s="80"/>
      <c r="AY74" s="78">
        <f t="shared" ref="AY74" si="123">AY70/AY69-1</f>
        <v>-6.5217391304347783E-2</v>
      </c>
      <c r="AZ74" s="79"/>
      <c r="BA74" s="79"/>
      <c r="BB74" s="80"/>
      <c r="BC74" s="78">
        <f t="shared" ref="BC74" si="124">BC70/BC69-1</f>
        <v>0.11904761904761907</v>
      </c>
      <c r="BD74" s="79"/>
      <c r="BE74" s="79"/>
      <c r="BF74" s="80"/>
      <c r="BG74" s="78">
        <f t="shared" ref="BG74" si="125">BG70/BG69-1</f>
        <v>0.55605381165919288</v>
      </c>
      <c r="BH74" s="79"/>
      <c r="BI74" s="79"/>
      <c r="BJ74" s="80"/>
      <c r="BK74" s="59" t="s">
        <v>44</v>
      </c>
    </row>
    <row r="75" spans="1:63" s="6" customFormat="1" ht="12.75" x14ac:dyDescent="0.2">
      <c r="A75" s="56"/>
      <c r="B75" s="36"/>
      <c r="C75" s="38"/>
      <c r="D75" s="37"/>
      <c r="E75" s="37"/>
      <c r="F75" s="42"/>
      <c r="G75" s="38"/>
      <c r="H75" s="37"/>
      <c r="I75" s="37"/>
      <c r="J75" s="42"/>
      <c r="K75" s="38"/>
      <c r="L75" s="37"/>
      <c r="M75" s="37"/>
      <c r="N75" s="42"/>
      <c r="O75" s="38"/>
      <c r="P75" s="37"/>
      <c r="Q75" s="37"/>
      <c r="R75" s="42"/>
      <c r="S75" s="38"/>
      <c r="T75" s="37"/>
      <c r="U75" s="37"/>
      <c r="V75" s="42"/>
      <c r="W75" s="38"/>
      <c r="X75" s="37"/>
      <c r="Y75" s="37"/>
      <c r="Z75" s="42"/>
      <c r="AA75" s="38"/>
      <c r="AB75" s="37"/>
      <c r="AC75" s="37"/>
      <c r="AD75" s="42"/>
      <c r="AE75" s="38"/>
      <c r="AF75" s="37"/>
      <c r="AG75" s="37"/>
      <c r="AH75" s="42"/>
      <c r="AI75" s="38"/>
      <c r="AJ75" s="37"/>
      <c r="AK75" s="37"/>
      <c r="AL75" s="42"/>
      <c r="AM75" s="38"/>
      <c r="AN75" s="37"/>
      <c r="AO75" s="37"/>
      <c r="AP75" s="42"/>
      <c r="AQ75" s="38"/>
      <c r="AR75" s="37"/>
      <c r="AS75" s="37"/>
      <c r="AT75" s="42"/>
      <c r="AU75" s="38"/>
      <c r="AV75" s="37"/>
      <c r="AW75" s="37"/>
      <c r="AX75" s="42"/>
      <c r="AY75" s="38"/>
      <c r="AZ75" s="37"/>
      <c r="BA75" s="37"/>
      <c r="BB75" s="42"/>
      <c r="BC75" s="38"/>
      <c r="BD75" s="37"/>
      <c r="BE75" s="37"/>
      <c r="BF75" s="42"/>
      <c r="BG75" s="38"/>
      <c r="BH75" s="37"/>
      <c r="BI75" s="37"/>
      <c r="BJ75" s="42"/>
      <c r="BK75" s="36"/>
    </row>
    <row r="76" spans="1:63" s="6" customFormat="1" ht="12.75" x14ac:dyDescent="0.2">
      <c r="A76" s="4"/>
      <c r="B76" s="49"/>
      <c r="C76" s="31"/>
      <c r="D76" s="31"/>
      <c r="E76" s="31"/>
      <c r="F76" s="43"/>
      <c r="G76" s="31"/>
      <c r="H76" s="31"/>
      <c r="I76" s="31"/>
      <c r="J76" s="43"/>
      <c r="K76" s="31"/>
      <c r="L76" s="31"/>
      <c r="M76" s="31"/>
      <c r="N76" s="43"/>
      <c r="O76" s="31"/>
      <c r="P76" s="31"/>
      <c r="Q76" s="31"/>
      <c r="R76" s="43"/>
      <c r="S76" s="31"/>
      <c r="T76" s="31"/>
      <c r="U76" s="31"/>
      <c r="V76" s="43"/>
      <c r="W76" s="31"/>
      <c r="X76" s="31"/>
      <c r="Y76" s="31"/>
      <c r="Z76" s="43"/>
      <c r="AA76" s="31"/>
      <c r="AB76" s="31"/>
      <c r="AC76" s="31"/>
      <c r="AD76" s="43"/>
      <c r="AE76" s="31"/>
      <c r="AF76" s="31"/>
      <c r="AG76" s="31"/>
      <c r="AH76" s="43"/>
      <c r="AI76" s="31"/>
      <c r="AJ76" s="31"/>
      <c r="AK76" s="31"/>
      <c r="AL76" s="43"/>
      <c r="AM76" s="31"/>
      <c r="AN76" s="31"/>
      <c r="AO76" s="31"/>
      <c r="AP76" s="43"/>
      <c r="AQ76" s="31"/>
      <c r="AR76" s="31"/>
      <c r="AS76" s="31"/>
      <c r="AT76" s="43"/>
      <c r="AU76" s="31"/>
      <c r="AV76" s="31"/>
      <c r="AW76" s="31"/>
      <c r="AX76" s="43"/>
      <c r="AY76" s="31"/>
      <c r="AZ76" s="31"/>
      <c r="BA76" s="31"/>
      <c r="BB76" s="43"/>
      <c r="BC76" s="31"/>
      <c r="BD76" s="31"/>
      <c r="BE76" s="31"/>
      <c r="BF76" s="43"/>
      <c r="BG76" s="31"/>
      <c r="BH76" s="31"/>
      <c r="BI76" s="31"/>
      <c r="BJ76" s="41"/>
      <c r="BK76" s="4"/>
    </row>
    <row r="77" spans="1:63" s="6" customFormat="1" ht="12.75" customHeight="1" x14ac:dyDescent="0.2">
      <c r="A77" s="88" t="s">
        <v>11</v>
      </c>
      <c r="B77" s="89"/>
      <c r="C77" s="89"/>
      <c r="D77" s="89"/>
      <c r="E77" s="48"/>
      <c r="F77" s="48"/>
      <c r="G77" s="48"/>
      <c r="H77" s="48"/>
      <c r="I77" s="31"/>
      <c r="J77" s="43"/>
      <c r="K77" s="31"/>
      <c r="L77" s="31"/>
      <c r="M77" s="31"/>
      <c r="N77" s="43"/>
      <c r="O77" s="31"/>
      <c r="P77" s="31"/>
      <c r="Q77" s="31"/>
      <c r="R77" s="43"/>
      <c r="S77" s="31"/>
      <c r="T77" s="31"/>
      <c r="U77" s="31"/>
      <c r="V77" s="43"/>
      <c r="W77" s="31"/>
      <c r="X77" s="31"/>
      <c r="Y77" s="31"/>
      <c r="Z77" s="43"/>
      <c r="AA77" s="31"/>
      <c r="AB77" s="31"/>
      <c r="AC77" s="31"/>
      <c r="AD77" s="43"/>
      <c r="AE77" s="31"/>
      <c r="AF77" s="31"/>
      <c r="AG77" s="31"/>
      <c r="AH77" s="43"/>
      <c r="AI77" s="31"/>
      <c r="AJ77" s="31"/>
      <c r="AK77" s="31"/>
      <c r="AL77" s="43"/>
      <c r="AM77" s="31"/>
      <c r="AN77" s="31"/>
      <c r="AO77" s="31"/>
      <c r="AP77" s="43"/>
      <c r="AQ77" s="31"/>
      <c r="AR77" s="31"/>
      <c r="AS77" s="31"/>
      <c r="AT77" s="43"/>
      <c r="AU77" s="31"/>
      <c r="AV77" s="31"/>
      <c r="AW77" s="31"/>
      <c r="AX77" s="43"/>
      <c r="AY77" s="31"/>
      <c r="AZ77" s="31"/>
      <c r="BA77" s="31"/>
      <c r="BB77" s="43"/>
      <c r="BC77" s="31"/>
      <c r="BD77" s="31"/>
      <c r="BE77" s="31"/>
      <c r="BF77" s="43"/>
      <c r="BG77" s="31"/>
      <c r="BH77" s="31"/>
      <c r="BI77" s="90" t="s">
        <v>11</v>
      </c>
      <c r="BJ77" s="90"/>
      <c r="BK77" s="90"/>
    </row>
    <row r="78" spans="1:63" s="6" customFormat="1" ht="16.5" customHeight="1" x14ac:dyDescent="0.2">
      <c r="A78" s="86"/>
      <c r="B78" s="87"/>
      <c r="C78" s="82" t="s">
        <v>0</v>
      </c>
      <c r="D78" s="82"/>
      <c r="E78" s="82"/>
      <c r="F78" s="82"/>
      <c r="G78" s="82" t="s">
        <v>22</v>
      </c>
      <c r="H78" s="82"/>
      <c r="I78" s="82"/>
      <c r="J78" s="82"/>
      <c r="K78" s="82" t="s">
        <v>1</v>
      </c>
      <c r="L78" s="82"/>
      <c r="M78" s="82"/>
      <c r="N78" s="82"/>
      <c r="O78" s="85" t="s">
        <v>24</v>
      </c>
      <c r="P78" s="85"/>
      <c r="Q78" s="85"/>
      <c r="R78" s="85"/>
      <c r="S78" s="82" t="s">
        <v>25</v>
      </c>
      <c r="T78" s="82"/>
      <c r="U78" s="82"/>
      <c r="V78" s="82"/>
      <c r="W78" s="82" t="s">
        <v>2</v>
      </c>
      <c r="X78" s="82"/>
      <c r="Y78" s="82"/>
      <c r="Z78" s="82"/>
      <c r="AA78" s="85" t="s">
        <v>3</v>
      </c>
      <c r="AB78" s="85"/>
      <c r="AC78" s="85"/>
      <c r="AD78" s="85"/>
      <c r="AE78" s="82" t="s">
        <v>23</v>
      </c>
      <c r="AF78" s="82"/>
      <c r="AG78" s="82"/>
      <c r="AH78" s="82"/>
      <c r="AI78" s="82" t="s">
        <v>28</v>
      </c>
      <c r="AJ78" s="82"/>
      <c r="AK78" s="82"/>
      <c r="AL78" s="82"/>
      <c r="AM78" s="82" t="s">
        <v>4</v>
      </c>
      <c r="AN78" s="82"/>
      <c r="AO78" s="82"/>
      <c r="AP78" s="82"/>
      <c r="AQ78" s="85" t="s">
        <v>5</v>
      </c>
      <c r="AR78" s="85"/>
      <c r="AS78" s="85"/>
      <c r="AT78" s="85"/>
      <c r="AU78" s="85" t="s">
        <v>26</v>
      </c>
      <c r="AV78" s="85"/>
      <c r="AW78" s="85"/>
      <c r="AX78" s="85"/>
      <c r="AY78" s="82" t="s">
        <v>27</v>
      </c>
      <c r="AZ78" s="82"/>
      <c r="BA78" s="82"/>
      <c r="BB78" s="82"/>
      <c r="BC78" s="85" t="s">
        <v>6</v>
      </c>
      <c r="BD78" s="85"/>
      <c r="BE78" s="85"/>
      <c r="BF78" s="85"/>
      <c r="BG78" s="85" t="s">
        <v>7</v>
      </c>
      <c r="BH78" s="85"/>
      <c r="BI78" s="85"/>
      <c r="BJ78" s="85"/>
      <c r="BK78" s="53"/>
    </row>
    <row r="79" spans="1:63" s="6" customFormat="1" ht="16.5" customHeight="1" x14ac:dyDescent="0.2">
      <c r="A79" s="74" t="s">
        <v>36</v>
      </c>
      <c r="B79" s="75"/>
      <c r="C79" s="68" t="s">
        <v>14</v>
      </c>
      <c r="D79" s="66" t="s">
        <v>15</v>
      </c>
      <c r="E79" s="66" t="s">
        <v>16</v>
      </c>
      <c r="F79" s="66" t="s">
        <v>17</v>
      </c>
      <c r="G79" s="68" t="s">
        <v>14</v>
      </c>
      <c r="H79" s="66" t="s">
        <v>15</v>
      </c>
      <c r="I79" s="66" t="s">
        <v>16</v>
      </c>
      <c r="J79" s="66" t="s">
        <v>17</v>
      </c>
      <c r="K79" s="68" t="s">
        <v>14</v>
      </c>
      <c r="L79" s="66" t="s">
        <v>15</v>
      </c>
      <c r="M79" s="66" t="s">
        <v>16</v>
      </c>
      <c r="N79" s="66" t="s">
        <v>17</v>
      </c>
      <c r="O79" s="68" t="s">
        <v>14</v>
      </c>
      <c r="P79" s="66" t="s">
        <v>15</v>
      </c>
      <c r="Q79" s="66" t="s">
        <v>16</v>
      </c>
      <c r="R79" s="66" t="s">
        <v>17</v>
      </c>
      <c r="S79" s="68" t="s">
        <v>14</v>
      </c>
      <c r="T79" s="66" t="s">
        <v>15</v>
      </c>
      <c r="U79" s="66" t="s">
        <v>16</v>
      </c>
      <c r="V79" s="66" t="s">
        <v>17</v>
      </c>
      <c r="W79" s="68" t="s">
        <v>14</v>
      </c>
      <c r="X79" s="66" t="s">
        <v>15</v>
      </c>
      <c r="Y79" s="66" t="s">
        <v>16</v>
      </c>
      <c r="Z79" s="66" t="s">
        <v>17</v>
      </c>
      <c r="AA79" s="68" t="s">
        <v>14</v>
      </c>
      <c r="AB79" s="66" t="s">
        <v>15</v>
      </c>
      <c r="AC79" s="66" t="s">
        <v>16</v>
      </c>
      <c r="AD79" s="66" t="s">
        <v>17</v>
      </c>
      <c r="AE79" s="68" t="s">
        <v>14</v>
      </c>
      <c r="AF79" s="66" t="s">
        <v>15</v>
      </c>
      <c r="AG79" s="66" t="s">
        <v>16</v>
      </c>
      <c r="AH79" s="66" t="s">
        <v>17</v>
      </c>
      <c r="AI79" s="68" t="s">
        <v>14</v>
      </c>
      <c r="AJ79" s="66" t="s">
        <v>15</v>
      </c>
      <c r="AK79" s="66" t="s">
        <v>16</v>
      </c>
      <c r="AL79" s="66" t="s">
        <v>17</v>
      </c>
      <c r="AM79" s="68" t="s">
        <v>14</v>
      </c>
      <c r="AN79" s="66" t="s">
        <v>15</v>
      </c>
      <c r="AO79" s="66" t="s">
        <v>16</v>
      </c>
      <c r="AP79" s="66" t="s">
        <v>17</v>
      </c>
      <c r="AQ79" s="68" t="s">
        <v>14</v>
      </c>
      <c r="AR79" s="66" t="s">
        <v>15</v>
      </c>
      <c r="AS79" s="66" t="s">
        <v>16</v>
      </c>
      <c r="AT79" s="66" t="s">
        <v>17</v>
      </c>
      <c r="AU79" s="68" t="s">
        <v>14</v>
      </c>
      <c r="AV79" s="66" t="s">
        <v>15</v>
      </c>
      <c r="AW79" s="66" t="s">
        <v>16</v>
      </c>
      <c r="AX79" s="66" t="s">
        <v>17</v>
      </c>
      <c r="AY79" s="68" t="s">
        <v>14</v>
      </c>
      <c r="AZ79" s="66" t="s">
        <v>15</v>
      </c>
      <c r="BA79" s="66" t="s">
        <v>16</v>
      </c>
      <c r="BB79" s="66" t="s">
        <v>17</v>
      </c>
      <c r="BC79" s="68" t="s">
        <v>14</v>
      </c>
      <c r="BD79" s="66" t="s">
        <v>15</v>
      </c>
      <c r="BE79" s="66" t="s">
        <v>16</v>
      </c>
      <c r="BF79" s="66" t="s">
        <v>17</v>
      </c>
      <c r="BG79" s="68" t="s">
        <v>14</v>
      </c>
      <c r="BH79" s="66" t="s">
        <v>15</v>
      </c>
      <c r="BI79" s="66" t="s">
        <v>16</v>
      </c>
      <c r="BJ79" s="66" t="s">
        <v>17</v>
      </c>
      <c r="BK79" s="70" t="s">
        <v>36</v>
      </c>
    </row>
    <row r="80" spans="1:63" s="6" customFormat="1" ht="12.75" x14ac:dyDescent="0.2">
      <c r="A80" s="76"/>
      <c r="B80" s="77"/>
      <c r="C80" s="69"/>
      <c r="D80" s="67"/>
      <c r="E80" s="67"/>
      <c r="F80" s="67"/>
      <c r="G80" s="69"/>
      <c r="H80" s="67"/>
      <c r="I80" s="67"/>
      <c r="J80" s="67"/>
      <c r="K80" s="69"/>
      <c r="L80" s="67"/>
      <c r="M80" s="67"/>
      <c r="N80" s="67"/>
      <c r="O80" s="69"/>
      <c r="P80" s="67"/>
      <c r="Q80" s="67"/>
      <c r="R80" s="67"/>
      <c r="S80" s="69"/>
      <c r="T80" s="67"/>
      <c r="U80" s="67"/>
      <c r="V80" s="67"/>
      <c r="W80" s="69"/>
      <c r="X80" s="67"/>
      <c r="Y80" s="67"/>
      <c r="Z80" s="67"/>
      <c r="AA80" s="69"/>
      <c r="AB80" s="67"/>
      <c r="AC80" s="67"/>
      <c r="AD80" s="67"/>
      <c r="AE80" s="69"/>
      <c r="AF80" s="67"/>
      <c r="AG80" s="67"/>
      <c r="AH80" s="67"/>
      <c r="AI80" s="69"/>
      <c r="AJ80" s="67"/>
      <c r="AK80" s="67"/>
      <c r="AL80" s="67"/>
      <c r="AM80" s="69"/>
      <c r="AN80" s="67"/>
      <c r="AO80" s="67"/>
      <c r="AP80" s="67"/>
      <c r="AQ80" s="69"/>
      <c r="AR80" s="67"/>
      <c r="AS80" s="67"/>
      <c r="AT80" s="67"/>
      <c r="AU80" s="69"/>
      <c r="AV80" s="67"/>
      <c r="AW80" s="67"/>
      <c r="AX80" s="67"/>
      <c r="AY80" s="69"/>
      <c r="AZ80" s="67"/>
      <c r="BA80" s="67"/>
      <c r="BB80" s="67"/>
      <c r="BC80" s="69"/>
      <c r="BD80" s="67"/>
      <c r="BE80" s="67"/>
      <c r="BF80" s="67"/>
      <c r="BG80" s="69"/>
      <c r="BH80" s="67"/>
      <c r="BI80" s="67"/>
      <c r="BJ80" s="67"/>
      <c r="BK80" s="71"/>
    </row>
    <row r="81" spans="1:63" s="6" customFormat="1" ht="12.75" x14ac:dyDescent="0.2">
      <c r="A81" s="54"/>
      <c r="B81" s="35">
        <v>2006</v>
      </c>
      <c r="C81" s="29">
        <v>142.5</v>
      </c>
      <c r="D81" s="28">
        <v>139.1</v>
      </c>
      <c r="E81" s="28">
        <v>145.80000000000001</v>
      </c>
      <c r="F81" s="39">
        <v>6386</v>
      </c>
      <c r="G81" s="29">
        <v>141.6</v>
      </c>
      <c r="H81" s="28">
        <v>129.4</v>
      </c>
      <c r="I81" s="28">
        <v>153.80000000000001</v>
      </c>
      <c r="J81" s="39">
        <v>472</v>
      </c>
      <c r="K81" s="29">
        <v>97.5</v>
      </c>
      <c r="L81" s="28">
        <v>79</v>
      </c>
      <c r="M81" s="28">
        <v>116.1</v>
      </c>
      <c r="N81" s="39">
        <v>98</v>
      </c>
      <c r="O81" s="29">
        <v>117.5</v>
      </c>
      <c r="P81" s="28">
        <v>100.1</v>
      </c>
      <c r="Q81" s="28">
        <v>134.80000000000001</v>
      </c>
      <c r="R81" s="39">
        <v>163</v>
      </c>
      <c r="S81" s="29">
        <v>123.8</v>
      </c>
      <c r="T81" s="28">
        <v>112</v>
      </c>
      <c r="U81" s="28">
        <v>135.6</v>
      </c>
      <c r="V81" s="39">
        <v>388</v>
      </c>
      <c r="W81" s="29">
        <v>131.19999999999999</v>
      </c>
      <c r="X81" s="28">
        <v>117.6</v>
      </c>
      <c r="Y81" s="28">
        <v>144.80000000000001</v>
      </c>
      <c r="Z81" s="39">
        <v>330</v>
      </c>
      <c r="AA81" s="29">
        <v>120.2</v>
      </c>
      <c r="AB81" s="28">
        <v>110.7</v>
      </c>
      <c r="AC81" s="28">
        <v>129.80000000000001</v>
      </c>
      <c r="AD81" s="39">
        <v>563</v>
      </c>
      <c r="AE81" s="29">
        <v>189.4</v>
      </c>
      <c r="AF81" s="28">
        <v>181</v>
      </c>
      <c r="AG81" s="28">
        <v>197.8</v>
      </c>
      <c r="AH81" s="39">
        <v>1786</v>
      </c>
      <c r="AI81" s="29">
        <v>144.30000000000001</v>
      </c>
      <c r="AJ81" s="28">
        <v>131</v>
      </c>
      <c r="AK81" s="28">
        <v>157.69999999999999</v>
      </c>
      <c r="AL81" s="39">
        <v>413</v>
      </c>
      <c r="AM81" s="29">
        <v>156.4</v>
      </c>
      <c r="AN81" s="28">
        <v>146.30000000000001</v>
      </c>
      <c r="AO81" s="28">
        <v>166.4</v>
      </c>
      <c r="AP81" s="39">
        <v>864</v>
      </c>
      <c r="AQ81" s="29">
        <v>114.1</v>
      </c>
      <c r="AR81" s="28">
        <v>106.2</v>
      </c>
      <c r="AS81" s="28">
        <v>122.1</v>
      </c>
      <c r="AT81" s="39">
        <v>749</v>
      </c>
      <c r="AU81" s="29">
        <v>111.3</v>
      </c>
      <c r="AV81" s="28">
        <v>65.400000000000006</v>
      </c>
      <c r="AW81" s="28">
        <v>157.19999999999999</v>
      </c>
      <c r="AX81" s="39">
        <v>21</v>
      </c>
      <c r="AY81" s="29">
        <v>136.69999999999999</v>
      </c>
      <c r="AZ81" s="28">
        <v>87.1</v>
      </c>
      <c r="BA81" s="28">
        <v>186.3</v>
      </c>
      <c r="BB81" s="39">
        <v>27</v>
      </c>
      <c r="BC81" s="29">
        <v>136</v>
      </c>
      <c r="BD81" s="28">
        <v>124.4</v>
      </c>
      <c r="BE81" s="28">
        <v>147.6</v>
      </c>
      <c r="BF81" s="39">
        <v>478</v>
      </c>
      <c r="BG81" s="29">
        <v>137</v>
      </c>
      <c r="BH81" s="28">
        <v>92.9</v>
      </c>
      <c r="BI81" s="28">
        <v>181.1</v>
      </c>
      <c r="BJ81" s="39">
        <v>34</v>
      </c>
      <c r="BK81" s="50">
        <v>2006</v>
      </c>
    </row>
    <row r="82" spans="1:63" s="6" customFormat="1" ht="12.75" x14ac:dyDescent="0.2">
      <c r="A82" s="54"/>
      <c r="B82" s="35">
        <v>2007</v>
      </c>
      <c r="C82" s="29">
        <v>143.5</v>
      </c>
      <c r="D82" s="28">
        <v>140.19999999999999</v>
      </c>
      <c r="E82" s="28">
        <v>146.9</v>
      </c>
      <c r="F82" s="39">
        <v>6501</v>
      </c>
      <c r="G82" s="29">
        <v>152.80000000000001</v>
      </c>
      <c r="H82" s="28">
        <v>140.19999999999999</v>
      </c>
      <c r="I82" s="28">
        <v>165.5</v>
      </c>
      <c r="J82" s="39">
        <v>515</v>
      </c>
      <c r="K82" s="29">
        <v>122.7</v>
      </c>
      <c r="L82" s="28">
        <v>102.1</v>
      </c>
      <c r="M82" s="28">
        <v>143.30000000000001</v>
      </c>
      <c r="N82" s="39">
        <v>126</v>
      </c>
      <c r="O82" s="29">
        <v>120.1</v>
      </c>
      <c r="P82" s="28">
        <v>102.7</v>
      </c>
      <c r="Q82" s="28">
        <v>137.4</v>
      </c>
      <c r="R82" s="39">
        <v>170</v>
      </c>
      <c r="S82" s="29">
        <v>115.4</v>
      </c>
      <c r="T82" s="28">
        <v>104.1</v>
      </c>
      <c r="U82" s="28">
        <v>126.7</v>
      </c>
      <c r="V82" s="39">
        <v>368</v>
      </c>
      <c r="W82" s="29">
        <v>115.7</v>
      </c>
      <c r="X82" s="28">
        <v>103.1</v>
      </c>
      <c r="Y82" s="28">
        <v>128.4</v>
      </c>
      <c r="Z82" s="39">
        <v>296</v>
      </c>
      <c r="AA82" s="29">
        <v>118.3</v>
      </c>
      <c r="AB82" s="28">
        <v>108.9</v>
      </c>
      <c r="AC82" s="28">
        <v>127.7</v>
      </c>
      <c r="AD82" s="39">
        <v>559</v>
      </c>
      <c r="AE82" s="29">
        <v>186.4</v>
      </c>
      <c r="AF82" s="28">
        <v>178.1</v>
      </c>
      <c r="AG82" s="28">
        <v>194.8</v>
      </c>
      <c r="AH82" s="39">
        <v>1765</v>
      </c>
      <c r="AI82" s="29">
        <v>145</v>
      </c>
      <c r="AJ82" s="28">
        <v>131.69999999999999</v>
      </c>
      <c r="AK82" s="28">
        <v>158.30000000000001</v>
      </c>
      <c r="AL82" s="39">
        <v>419</v>
      </c>
      <c r="AM82" s="29">
        <v>167.4</v>
      </c>
      <c r="AN82" s="28">
        <v>157.1</v>
      </c>
      <c r="AO82" s="28">
        <v>177.8</v>
      </c>
      <c r="AP82" s="39">
        <v>926</v>
      </c>
      <c r="AQ82" s="29">
        <v>118.6</v>
      </c>
      <c r="AR82" s="28">
        <v>110.6</v>
      </c>
      <c r="AS82" s="28">
        <v>126.6</v>
      </c>
      <c r="AT82" s="39">
        <v>790</v>
      </c>
      <c r="AU82" s="29">
        <v>122.8</v>
      </c>
      <c r="AV82" s="28">
        <v>75.7</v>
      </c>
      <c r="AW82" s="28">
        <v>169.9</v>
      </c>
      <c r="AX82" s="39">
        <v>24</v>
      </c>
      <c r="AY82" s="29">
        <v>147.5</v>
      </c>
      <c r="AZ82" s="28">
        <v>96.7</v>
      </c>
      <c r="BA82" s="28">
        <v>198.3</v>
      </c>
      <c r="BB82" s="39">
        <v>30</v>
      </c>
      <c r="BC82" s="29">
        <v>133.1</v>
      </c>
      <c r="BD82" s="28">
        <v>121.6</v>
      </c>
      <c r="BE82" s="28">
        <v>144.5</v>
      </c>
      <c r="BF82" s="39">
        <v>474</v>
      </c>
      <c r="BG82" s="29">
        <v>148.6</v>
      </c>
      <c r="BH82" s="28">
        <v>104</v>
      </c>
      <c r="BI82" s="28">
        <v>193.2</v>
      </c>
      <c r="BJ82" s="39">
        <v>39</v>
      </c>
      <c r="BK82" s="50">
        <v>2007</v>
      </c>
    </row>
    <row r="83" spans="1:63" s="6" customFormat="1" ht="12.75" x14ac:dyDescent="0.2">
      <c r="A83" s="55"/>
      <c r="B83" s="35">
        <v>2008</v>
      </c>
      <c r="C83" s="29">
        <v>142.69999999999999</v>
      </c>
      <c r="D83" s="28">
        <v>139.30000000000001</v>
      </c>
      <c r="E83" s="28">
        <v>146</v>
      </c>
      <c r="F83" s="39">
        <v>6530</v>
      </c>
      <c r="G83" s="29">
        <v>148.9</v>
      </c>
      <c r="H83" s="28">
        <v>136.5</v>
      </c>
      <c r="I83" s="28">
        <v>161.30000000000001</v>
      </c>
      <c r="J83" s="39">
        <v>508</v>
      </c>
      <c r="K83" s="29">
        <v>106.5</v>
      </c>
      <c r="L83" s="28">
        <v>87.3</v>
      </c>
      <c r="M83" s="28">
        <v>125.6</v>
      </c>
      <c r="N83" s="39">
        <v>110</v>
      </c>
      <c r="O83" s="29">
        <v>115.2</v>
      </c>
      <c r="P83" s="28">
        <v>98.2</v>
      </c>
      <c r="Q83" s="28">
        <v>132.1</v>
      </c>
      <c r="R83" s="39">
        <v>165</v>
      </c>
      <c r="S83" s="29">
        <v>121.6</v>
      </c>
      <c r="T83" s="28">
        <v>110.1</v>
      </c>
      <c r="U83" s="28">
        <v>133.1</v>
      </c>
      <c r="V83" s="39">
        <v>394</v>
      </c>
      <c r="W83" s="29">
        <v>125.9</v>
      </c>
      <c r="X83" s="28">
        <v>112.8</v>
      </c>
      <c r="Y83" s="28">
        <v>139.1</v>
      </c>
      <c r="Z83" s="39">
        <v>323</v>
      </c>
      <c r="AA83" s="29">
        <v>116.5</v>
      </c>
      <c r="AB83" s="28">
        <v>107.2</v>
      </c>
      <c r="AC83" s="28">
        <v>125.8</v>
      </c>
      <c r="AD83" s="39">
        <v>559</v>
      </c>
      <c r="AE83" s="29">
        <v>186.6</v>
      </c>
      <c r="AF83" s="28">
        <v>178.2</v>
      </c>
      <c r="AG83" s="28">
        <v>194.9</v>
      </c>
      <c r="AH83" s="39">
        <v>1784</v>
      </c>
      <c r="AI83" s="29">
        <v>142.19999999999999</v>
      </c>
      <c r="AJ83" s="28">
        <v>129.1</v>
      </c>
      <c r="AK83" s="28">
        <v>155.4</v>
      </c>
      <c r="AL83" s="39">
        <v>414</v>
      </c>
      <c r="AM83" s="29">
        <v>158.19999999999999</v>
      </c>
      <c r="AN83" s="28">
        <v>148.19999999999999</v>
      </c>
      <c r="AO83" s="28">
        <v>168.2</v>
      </c>
      <c r="AP83" s="39">
        <v>885</v>
      </c>
      <c r="AQ83" s="29">
        <v>120.1</v>
      </c>
      <c r="AR83" s="28">
        <v>112.1</v>
      </c>
      <c r="AS83" s="28">
        <v>128</v>
      </c>
      <c r="AT83" s="39">
        <v>821</v>
      </c>
      <c r="AU83" s="29">
        <v>134.5</v>
      </c>
      <c r="AV83" s="28">
        <v>84.8</v>
      </c>
      <c r="AW83" s="28">
        <v>184.3</v>
      </c>
      <c r="AX83" s="39">
        <v>26</v>
      </c>
      <c r="AY83" s="29">
        <v>165</v>
      </c>
      <c r="AZ83" s="28">
        <v>111</v>
      </c>
      <c r="BA83" s="28">
        <v>219</v>
      </c>
      <c r="BB83" s="39">
        <v>33</v>
      </c>
      <c r="BC83" s="29">
        <v>131</v>
      </c>
      <c r="BD83" s="28">
        <v>119.7</v>
      </c>
      <c r="BE83" s="28">
        <v>142.30000000000001</v>
      </c>
      <c r="BF83" s="39">
        <v>472</v>
      </c>
      <c r="BG83" s="29">
        <v>140.80000000000001</v>
      </c>
      <c r="BH83" s="28">
        <v>96.4</v>
      </c>
      <c r="BI83" s="28">
        <v>185.1</v>
      </c>
      <c r="BJ83" s="39">
        <v>36</v>
      </c>
      <c r="BK83" s="50">
        <v>2008</v>
      </c>
    </row>
    <row r="84" spans="1:63" s="6" customFormat="1" ht="12.75" x14ac:dyDescent="0.2">
      <c r="A84" s="55"/>
      <c r="B84" s="35">
        <v>2009</v>
      </c>
      <c r="C84" s="29">
        <v>135.80000000000001</v>
      </c>
      <c r="D84" s="28">
        <v>132.6</v>
      </c>
      <c r="E84" s="28">
        <v>139</v>
      </c>
      <c r="F84" s="39">
        <v>6277</v>
      </c>
      <c r="G84" s="29">
        <v>136.4</v>
      </c>
      <c r="H84" s="28">
        <v>124.6</v>
      </c>
      <c r="I84" s="28">
        <v>148.19999999999999</v>
      </c>
      <c r="J84" s="39">
        <v>469</v>
      </c>
      <c r="K84" s="29">
        <v>103</v>
      </c>
      <c r="L84" s="28">
        <v>84.3</v>
      </c>
      <c r="M84" s="28">
        <v>121.7</v>
      </c>
      <c r="N84" s="39">
        <v>108</v>
      </c>
      <c r="O84" s="29">
        <v>126.8</v>
      </c>
      <c r="P84" s="28">
        <v>108.8</v>
      </c>
      <c r="Q84" s="28">
        <v>144.69999999999999</v>
      </c>
      <c r="R84" s="39">
        <v>179</v>
      </c>
      <c r="S84" s="29">
        <v>123.5</v>
      </c>
      <c r="T84" s="28">
        <v>112</v>
      </c>
      <c r="U84" s="28">
        <v>135</v>
      </c>
      <c r="V84" s="39">
        <v>403</v>
      </c>
      <c r="W84" s="29">
        <v>123.8</v>
      </c>
      <c r="X84" s="28">
        <v>110.8</v>
      </c>
      <c r="Y84" s="28">
        <v>136.69999999999999</v>
      </c>
      <c r="Z84" s="39">
        <v>323</v>
      </c>
      <c r="AA84" s="29">
        <v>115.5</v>
      </c>
      <c r="AB84" s="28">
        <v>106.4</v>
      </c>
      <c r="AC84" s="28">
        <v>124.7</v>
      </c>
      <c r="AD84" s="39">
        <v>564</v>
      </c>
      <c r="AE84" s="29">
        <v>172</v>
      </c>
      <c r="AF84" s="28">
        <v>164</v>
      </c>
      <c r="AG84" s="28">
        <v>180</v>
      </c>
      <c r="AH84" s="39">
        <v>1652</v>
      </c>
      <c r="AI84" s="29">
        <v>132.19999999999999</v>
      </c>
      <c r="AJ84" s="28">
        <v>119.6</v>
      </c>
      <c r="AK84" s="28">
        <v>144.80000000000001</v>
      </c>
      <c r="AL84" s="39">
        <v>391</v>
      </c>
      <c r="AM84" s="29">
        <v>151.80000000000001</v>
      </c>
      <c r="AN84" s="28">
        <v>142</v>
      </c>
      <c r="AO84" s="28">
        <v>161.5</v>
      </c>
      <c r="AP84" s="39">
        <v>855</v>
      </c>
      <c r="AQ84" s="29">
        <v>111.3</v>
      </c>
      <c r="AR84" s="28">
        <v>103.7</v>
      </c>
      <c r="AS84" s="28">
        <v>118.9</v>
      </c>
      <c r="AT84" s="39">
        <v>767</v>
      </c>
      <c r="AU84" s="29">
        <v>108.9</v>
      </c>
      <c r="AV84" s="28">
        <v>65.099999999999994</v>
      </c>
      <c r="AW84" s="28">
        <v>152.69999999999999</v>
      </c>
      <c r="AX84" s="39">
        <v>22</v>
      </c>
      <c r="AY84" s="29">
        <v>77.5</v>
      </c>
      <c r="AZ84" s="28">
        <v>41</v>
      </c>
      <c r="BA84" s="28">
        <v>114</v>
      </c>
      <c r="BB84" s="39">
        <v>16</v>
      </c>
      <c r="BC84" s="29">
        <v>133.6</v>
      </c>
      <c r="BD84" s="28">
        <v>122.2</v>
      </c>
      <c r="BE84" s="28">
        <v>145</v>
      </c>
      <c r="BF84" s="39">
        <v>486</v>
      </c>
      <c r="BG84" s="29">
        <v>163.9</v>
      </c>
      <c r="BH84" s="28">
        <v>116.1</v>
      </c>
      <c r="BI84" s="28">
        <v>211.7</v>
      </c>
      <c r="BJ84" s="39">
        <v>42</v>
      </c>
      <c r="BK84" s="50">
        <v>2009</v>
      </c>
    </row>
    <row r="85" spans="1:63" s="6" customFormat="1" ht="12.75" x14ac:dyDescent="0.2">
      <c r="A85" s="55"/>
      <c r="B85" s="35">
        <v>2010</v>
      </c>
      <c r="C85" s="29">
        <v>136.6</v>
      </c>
      <c r="D85" s="28">
        <v>133.4</v>
      </c>
      <c r="E85" s="28">
        <v>139.80000000000001</v>
      </c>
      <c r="F85" s="39">
        <v>6353</v>
      </c>
      <c r="G85" s="29">
        <v>136.69999999999999</v>
      </c>
      <c r="H85" s="28">
        <v>124.9</v>
      </c>
      <c r="I85" s="28">
        <v>148.5</v>
      </c>
      <c r="J85" s="39">
        <v>472</v>
      </c>
      <c r="K85" s="29">
        <v>103.8</v>
      </c>
      <c r="L85" s="28">
        <v>85.2</v>
      </c>
      <c r="M85" s="28">
        <v>122.5</v>
      </c>
      <c r="N85" s="39">
        <v>111</v>
      </c>
      <c r="O85" s="29">
        <v>111.4</v>
      </c>
      <c r="P85" s="28">
        <v>94.8</v>
      </c>
      <c r="Q85" s="28">
        <v>127.9</v>
      </c>
      <c r="R85" s="39">
        <v>163</v>
      </c>
      <c r="S85" s="29">
        <v>120.3</v>
      </c>
      <c r="T85" s="28">
        <v>108.9</v>
      </c>
      <c r="U85" s="28">
        <v>131.69999999999999</v>
      </c>
      <c r="V85" s="39">
        <v>392</v>
      </c>
      <c r="W85" s="29">
        <v>109.1</v>
      </c>
      <c r="X85" s="28">
        <v>97</v>
      </c>
      <c r="Y85" s="28">
        <v>121.1</v>
      </c>
      <c r="Z85" s="39">
        <v>288</v>
      </c>
      <c r="AA85" s="29">
        <v>113.9</v>
      </c>
      <c r="AB85" s="28">
        <v>104.9</v>
      </c>
      <c r="AC85" s="28">
        <v>123</v>
      </c>
      <c r="AD85" s="39">
        <v>562</v>
      </c>
      <c r="AE85" s="29">
        <v>171</v>
      </c>
      <c r="AF85" s="28">
        <v>163.1</v>
      </c>
      <c r="AG85" s="28">
        <v>179</v>
      </c>
      <c r="AH85" s="39">
        <v>1649</v>
      </c>
      <c r="AI85" s="29">
        <v>145.69999999999999</v>
      </c>
      <c r="AJ85" s="28">
        <v>132.5</v>
      </c>
      <c r="AK85" s="28">
        <v>158.80000000000001</v>
      </c>
      <c r="AL85" s="39">
        <v>435</v>
      </c>
      <c r="AM85" s="29">
        <v>153.5</v>
      </c>
      <c r="AN85" s="28">
        <v>143.69999999999999</v>
      </c>
      <c r="AO85" s="28">
        <v>163.19999999999999</v>
      </c>
      <c r="AP85" s="39">
        <v>875</v>
      </c>
      <c r="AQ85" s="29">
        <v>121.2</v>
      </c>
      <c r="AR85" s="28">
        <v>113.3</v>
      </c>
      <c r="AS85" s="28">
        <v>129.19999999999999</v>
      </c>
      <c r="AT85" s="39">
        <v>836</v>
      </c>
      <c r="AU85" s="29">
        <v>137.1</v>
      </c>
      <c r="AV85" s="28">
        <v>88.5</v>
      </c>
      <c r="AW85" s="28">
        <v>185.7</v>
      </c>
      <c r="AX85" s="39">
        <v>28</v>
      </c>
      <c r="AY85" s="29">
        <v>154.69999999999999</v>
      </c>
      <c r="AZ85" s="28">
        <v>103.3</v>
      </c>
      <c r="BA85" s="28">
        <v>206.1</v>
      </c>
      <c r="BB85" s="39">
        <v>32</v>
      </c>
      <c r="BC85" s="29">
        <v>130.30000000000001</v>
      </c>
      <c r="BD85" s="28">
        <v>119.1</v>
      </c>
      <c r="BE85" s="28">
        <v>141.5</v>
      </c>
      <c r="BF85" s="39">
        <v>479</v>
      </c>
      <c r="BG85" s="29">
        <v>115.4</v>
      </c>
      <c r="BH85" s="28">
        <v>76.099999999999994</v>
      </c>
      <c r="BI85" s="28">
        <v>154.6</v>
      </c>
      <c r="BJ85" s="39">
        <v>31</v>
      </c>
      <c r="BK85" s="50">
        <v>2010</v>
      </c>
    </row>
    <row r="86" spans="1:63" s="6" customFormat="1" ht="12.75" x14ac:dyDescent="0.2">
      <c r="A86" s="55"/>
      <c r="B86" s="35">
        <v>2011</v>
      </c>
      <c r="C86" s="29">
        <v>131.69999999999999</v>
      </c>
      <c r="D86" s="28">
        <v>128.5</v>
      </c>
      <c r="E86" s="28">
        <v>134.80000000000001</v>
      </c>
      <c r="F86" s="39">
        <v>6173</v>
      </c>
      <c r="G86" s="29">
        <v>132</v>
      </c>
      <c r="H86" s="28">
        <v>120.4</v>
      </c>
      <c r="I86" s="28">
        <v>143.5</v>
      </c>
      <c r="J86" s="39">
        <v>458</v>
      </c>
      <c r="K86" s="29">
        <v>109.6</v>
      </c>
      <c r="L86" s="28">
        <v>90.6</v>
      </c>
      <c r="M86" s="28">
        <v>128.69999999999999</v>
      </c>
      <c r="N86" s="39">
        <v>119</v>
      </c>
      <c r="O86" s="29">
        <v>112.3</v>
      </c>
      <c r="P86" s="28">
        <v>95.6</v>
      </c>
      <c r="Q86" s="28">
        <v>129.1</v>
      </c>
      <c r="R86" s="39">
        <v>162</v>
      </c>
      <c r="S86" s="29">
        <v>121</v>
      </c>
      <c r="T86" s="28">
        <v>109.6</v>
      </c>
      <c r="U86" s="28">
        <v>132.4</v>
      </c>
      <c r="V86" s="39">
        <v>398</v>
      </c>
      <c r="W86" s="29">
        <v>107.5</v>
      </c>
      <c r="X86" s="28">
        <v>95.5</v>
      </c>
      <c r="Y86" s="28">
        <v>119.4</v>
      </c>
      <c r="Z86" s="39">
        <v>285</v>
      </c>
      <c r="AA86" s="29">
        <v>102.9</v>
      </c>
      <c r="AB86" s="28">
        <v>94.3</v>
      </c>
      <c r="AC86" s="28">
        <v>111.5</v>
      </c>
      <c r="AD86" s="39">
        <v>510</v>
      </c>
      <c r="AE86" s="29">
        <v>173.3</v>
      </c>
      <c r="AF86" s="28">
        <v>165.3</v>
      </c>
      <c r="AG86" s="28">
        <v>181.3</v>
      </c>
      <c r="AH86" s="39">
        <v>1677</v>
      </c>
      <c r="AI86" s="29">
        <v>126.8</v>
      </c>
      <c r="AJ86" s="28">
        <v>114.5</v>
      </c>
      <c r="AK86" s="28">
        <v>139</v>
      </c>
      <c r="AL86" s="39">
        <v>378</v>
      </c>
      <c r="AM86" s="29">
        <v>142.69999999999999</v>
      </c>
      <c r="AN86" s="28">
        <v>133.30000000000001</v>
      </c>
      <c r="AO86" s="28">
        <v>152</v>
      </c>
      <c r="AP86" s="39">
        <v>821</v>
      </c>
      <c r="AQ86" s="29">
        <v>115.6</v>
      </c>
      <c r="AR86" s="28">
        <v>107.9</v>
      </c>
      <c r="AS86" s="28">
        <v>123.3</v>
      </c>
      <c r="AT86" s="39">
        <v>814</v>
      </c>
      <c r="AU86" s="29">
        <v>118.4</v>
      </c>
      <c r="AV86" s="28">
        <v>73.900000000000006</v>
      </c>
      <c r="AW86" s="28">
        <v>162.9</v>
      </c>
      <c r="AX86" s="39">
        <v>25</v>
      </c>
      <c r="AY86" s="29">
        <v>122.3</v>
      </c>
      <c r="AZ86" s="28">
        <v>76.3</v>
      </c>
      <c r="BA86" s="28">
        <v>168.3</v>
      </c>
      <c r="BB86" s="39">
        <v>25</v>
      </c>
      <c r="BC86" s="29">
        <v>128.19999999999999</v>
      </c>
      <c r="BD86" s="28">
        <v>117</v>
      </c>
      <c r="BE86" s="28">
        <v>139.30000000000001</v>
      </c>
      <c r="BF86" s="39">
        <v>467</v>
      </c>
      <c r="BG86" s="29">
        <v>134.5</v>
      </c>
      <c r="BH86" s="28">
        <v>90.7</v>
      </c>
      <c r="BI86" s="28">
        <v>178.2</v>
      </c>
      <c r="BJ86" s="39">
        <v>34</v>
      </c>
      <c r="BK86" s="50">
        <v>2011</v>
      </c>
    </row>
    <row r="87" spans="1:63" s="6" customFormat="1" ht="12.75" x14ac:dyDescent="0.2">
      <c r="A87" s="55"/>
      <c r="B87" s="35">
        <v>2012</v>
      </c>
      <c r="C87" s="29">
        <v>125.2</v>
      </c>
      <c r="D87" s="28">
        <v>122.1</v>
      </c>
      <c r="E87" s="28">
        <v>128.30000000000001</v>
      </c>
      <c r="F87" s="39">
        <v>5902</v>
      </c>
      <c r="G87" s="29">
        <v>124.6</v>
      </c>
      <c r="H87" s="28">
        <v>113.4</v>
      </c>
      <c r="I87" s="28">
        <v>135.9</v>
      </c>
      <c r="J87" s="39">
        <v>433</v>
      </c>
      <c r="K87" s="29">
        <v>94.7</v>
      </c>
      <c r="L87" s="28">
        <v>77.099999999999994</v>
      </c>
      <c r="M87" s="28">
        <v>112.3</v>
      </c>
      <c r="N87" s="39">
        <v>104</v>
      </c>
      <c r="O87" s="29">
        <v>97.3</v>
      </c>
      <c r="P87" s="28">
        <v>81.599999999999994</v>
      </c>
      <c r="Q87" s="28">
        <v>112.9</v>
      </c>
      <c r="R87" s="39">
        <v>139</v>
      </c>
      <c r="S87" s="29">
        <v>107.6</v>
      </c>
      <c r="T87" s="28">
        <v>96.9</v>
      </c>
      <c r="U87" s="28">
        <v>118.3</v>
      </c>
      <c r="V87" s="39">
        <v>357</v>
      </c>
      <c r="W87" s="29">
        <v>112.6</v>
      </c>
      <c r="X87" s="28">
        <v>100.4</v>
      </c>
      <c r="Y87" s="28">
        <v>124.9</v>
      </c>
      <c r="Z87" s="39">
        <v>298</v>
      </c>
      <c r="AA87" s="29">
        <v>105.5</v>
      </c>
      <c r="AB87" s="28">
        <v>96.9</v>
      </c>
      <c r="AC87" s="28">
        <v>114.2</v>
      </c>
      <c r="AD87" s="39">
        <v>526</v>
      </c>
      <c r="AE87" s="29">
        <v>158.30000000000001</v>
      </c>
      <c r="AF87" s="28">
        <v>150.6</v>
      </c>
      <c r="AG87" s="28">
        <v>165.9</v>
      </c>
      <c r="AH87" s="39">
        <v>1522</v>
      </c>
      <c r="AI87" s="29">
        <v>120.6</v>
      </c>
      <c r="AJ87" s="28">
        <v>108.7</v>
      </c>
      <c r="AK87" s="28">
        <v>132.5</v>
      </c>
      <c r="AL87" s="39">
        <v>366</v>
      </c>
      <c r="AM87" s="29">
        <v>141.6</v>
      </c>
      <c r="AN87" s="28">
        <v>132.30000000000001</v>
      </c>
      <c r="AO87" s="28">
        <v>150.9</v>
      </c>
      <c r="AP87" s="39">
        <v>817</v>
      </c>
      <c r="AQ87" s="29">
        <v>115.5</v>
      </c>
      <c r="AR87" s="28">
        <v>107.9</v>
      </c>
      <c r="AS87" s="28">
        <v>123.1</v>
      </c>
      <c r="AT87" s="39">
        <v>824</v>
      </c>
      <c r="AU87" s="29">
        <v>120.9</v>
      </c>
      <c r="AV87" s="28">
        <v>75.2</v>
      </c>
      <c r="AW87" s="28">
        <v>166.6</v>
      </c>
      <c r="AX87" s="39">
        <v>25</v>
      </c>
      <c r="AY87" s="29">
        <v>101.8</v>
      </c>
      <c r="AZ87" s="28">
        <v>61.1</v>
      </c>
      <c r="BA87" s="28">
        <v>142.5</v>
      </c>
      <c r="BB87" s="39">
        <v>22</v>
      </c>
      <c r="BC87" s="29">
        <v>118.5</v>
      </c>
      <c r="BD87" s="28">
        <v>107.9</v>
      </c>
      <c r="BE87" s="28">
        <v>129.1</v>
      </c>
      <c r="BF87" s="39">
        <v>437</v>
      </c>
      <c r="BG87" s="29">
        <v>117</v>
      </c>
      <c r="BH87" s="28">
        <v>78.2</v>
      </c>
      <c r="BI87" s="28">
        <v>155.80000000000001</v>
      </c>
      <c r="BJ87" s="39">
        <v>32</v>
      </c>
      <c r="BK87" s="50">
        <v>2012</v>
      </c>
    </row>
    <row r="88" spans="1:63" s="6" customFormat="1" ht="12.75" x14ac:dyDescent="0.2">
      <c r="A88" s="55"/>
      <c r="B88" s="35">
        <v>2013</v>
      </c>
      <c r="C88" s="29">
        <v>124.2</v>
      </c>
      <c r="D88" s="28">
        <v>121.2</v>
      </c>
      <c r="E88" s="28">
        <v>127.2</v>
      </c>
      <c r="F88" s="39">
        <v>5898</v>
      </c>
      <c r="G88" s="29">
        <v>123.8</v>
      </c>
      <c r="H88" s="28">
        <v>112.6</v>
      </c>
      <c r="I88" s="28">
        <v>135</v>
      </c>
      <c r="J88" s="39">
        <v>433</v>
      </c>
      <c r="K88" s="29">
        <v>80.7</v>
      </c>
      <c r="L88" s="28">
        <v>64.2</v>
      </c>
      <c r="M88" s="28">
        <v>97.3</v>
      </c>
      <c r="N88" s="39">
        <v>87</v>
      </c>
      <c r="O88" s="29">
        <v>101.4</v>
      </c>
      <c r="P88" s="28">
        <v>85.3</v>
      </c>
      <c r="Q88" s="28">
        <v>117.6</v>
      </c>
      <c r="R88" s="39">
        <v>144</v>
      </c>
      <c r="S88" s="29">
        <v>110.6</v>
      </c>
      <c r="T88" s="28">
        <v>99.8</v>
      </c>
      <c r="U88" s="28">
        <v>121.4</v>
      </c>
      <c r="V88" s="39">
        <v>369</v>
      </c>
      <c r="W88" s="29">
        <v>124</v>
      </c>
      <c r="X88" s="28">
        <v>111.2</v>
      </c>
      <c r="Y88" s="28">
        <v>136.80000000000001</v>
      </c>
      <c r="Z88" s="39">
        <v>330</v>
      </c>
      <c r="AA88" s="29">
        <v>112.5</v>
      </c>
      <c r="AB88" s="28">
        <v>103.7</v>
      </c>
      <c r="AC88" s="28">
        <v>121.4</v>
      </c>
      <c r="AD88" s="39">
        <v>568</v>
      </c>
      <c r="AE88" s="29">
        <v>148.9</v>
      </c>
      <c r="AF88" s="28">
        <v>141.5</v>
      </c>
      <c r="AG88" s="28">
        <v>156.30000000000001</v>
      </c>
      <c r="AH88" s="39">
        <v>1448</v>
      </c>
      <c r="AI88" s="29">
        <v>110.1</v>
      </c>
      <c r="AJ88" s="28">
        <v>98.8</v>
      </c>
      <c r="AK88" s="28">
        <v>121.5</v>
      </c>
      <c r="AL88" s="39">
        <v>334</v>
      </c>
      <c r="AM88" s="29">
        <v>141.9</v>
      </c>
      <c r="AN88" s="28">
        <v>132.6</v>
      </c>
      <c r="AO88" s="28">
        <v>151.19999999999999</v>
      </c>
      <c r="AP88" s="39">
        <v>824</v>
      </c>
      <c r="AQ88" s="29">
        <v>116.5</v>
      </c>
      <c r="AR88" s="28">
        <v>108.9</v>
      </c>
      <c r="AS88" s="28">
        <v>124.1</v>
      </c>
      <c r="AT88" s="39">
        <v>832</v>
      </c>
      <c r="AU88" s="29">
        <v>124.8</v>
      </c>
      <c r="AV88" s="28">
        <v>78.5</v>
      </c>
      <c r="AW88" s="28">
        <v>171</v>
      </c>
      <c r="AX88" s="39">
        <v>26</v>
      </c>
      <c r="AY88" s="29">
        <v>65.099999999999994</v>
      </c>
      <c r="AZ88" s="28">
        <v>32.5</v>
      </c>
      <c r="BA88" s="28">
        <v>97.7</v>
      </c>
      <c r="BB88" s="39">
        <v>14</v>
      </c>
      <c r="BC88" s="29">
        <v>121.4</v>
      </c>
      <c r="BD88" s="28">
        <v>110.7</v>
      </c>
      <c r="BE88" s="28">
        <v>132.19999999999999</v>
      </c>
      <c r="BF88" s="39">
        <v>451</v>
      </c>
      <c r="BG88" s="29">
        <v>139.30000000000001</v>
      </c>
      <c r="BH88" s="28">
        <v>96.7</v>
      </c>
      <c r="BI88" s="28">
        <v>182</v>
      </c>
      <c r="BJ88" s="39">
        <v>38</v>
      </c>
      <c r="BK88" s="50">
        <v>2013</v>
      </c>
    </row>
    <row r="89" spans="1:63" s="6" customFormat="1" ht="12.75" x14ac:dyDescent="0.2">
      <c r="A89" s="55"/>
      <c r="B89" s="35">
        <v>2014</v>
      </c>
      <c r="C89" s="29">
        <v>123.4</v>
      </c>
      <c r="D89" s="28">
        <v>120.4</v>
      </c>
      <c r="E89" s="28">
        <v>126.4</v>
      </c>
      <c r="F89" s="39">
        <v>5911</v>
      </c>
      <c r="G89" s="29">
        <v>128.1</v>
      </c>
      <c r="H89" s="28">
        <v>116.7</v>
      </c>
      <c r="I89" s="28">
        <v>139.5</v>
      </c>
      <c r="J89" s="39">
        <v>450</v>
      </c>
      <c r="K89" s="29">
        <v>88.1</v>
      </c>
      <c r="L89" s="28">
        <v>71.099999999999994</v>
      </c>
      <c r="M89" s="28">
        <v>105</v>
      </c>
      <c r="N89" s="39">
        <v>99</v>
      </c>
      <c r="O89" s="29">
        <v>97.7</v>
      </c>
      <c r="P89" s="28">
        <v>82</v>
      </c>
      <c r="Q89" s="28">
        <v>113.4</v>
      </c>
      <c r="R89" s="39">
        <v>141</v>
      </c>
      <c r="S89" s="29">
        <v>115.8</v>
      </c>
      <c r="T89" s="28">
        <v>104.8</v>
      </c>
      <c r="U89" s="28">
        <v>126.8</v>
      </c>
      <c r="V89" s="39">
        <v>392</v>
      </c>
      <c r="W89" s="29">
        <v>109.8</v>
      </c>
      <c r="X89" s="28">
        <v>97.8</v>
      </c>
      <c r="Y89" s="28">
        <v>121.7</v>
      </c>
      <c r="Z89" s="39">
        <v>296</v>
      </c>
      <c r="AA89" s="29">
        <v>110.8</v>
      </c>
      <c r="AB89" s="28">
        <v>102.1</v>
      </c>
      <c r="AC89" s="28">
        <v>119.5</v>
      </c>
      <c r="AD89" s="39">
        <v>569</v>
      </c>
      <c r="AE89" s="29">
        <v>152.9</v>
      </c>
      <c r="AF89" s="28">
        <v>145.4</v>
      </c>
      <c r="AG89" s="28">
        <v>160.4</v>
      </c>
      <c r="AH89" s="39">
        <v>1490</v>
      </c>
      <c r="AI89" s="29">
        <v>107.2</v>
      </c>
      <c r="AJ89" s="28">
        <v>96.1</v>
      </c>
      <c r="AK89" s="28">
        <v>118.3</v>
      </c>
      <c r="AL89" s="39">
        <v>332</v>
      </c>
      <c r="AM89" s="29">
        <v>137</v>
      </c>
      <c r="AN89" s="28">
        <v>128</v>
      </c>
      <c r="AO89" s="28">
        <v>146.1</v>
      </c>
      <c r="AP89" s="39">
        <v>805</v>
      </c>
      <c r="AQ89" s="29">
        <v>111.8</v>
      </c>
      <c r="AR89" s="28">
        <v>104.4</v>
      </c>
      <c r="AS89" s="28">
        <v>119.2</v>
      </c>
      <c r="AT89" s="39">
        <v>818</v>
      </c>
      <c r="AU89" s="29">
        <v>108.6</v>
      </c>
      <c r="AV89" s="28">
        <v>65.900000000000006</v>
      </c>
      <c r="AW89" s="28">
        <v>151.4</v>
      </c>
      <c r="AX89" s="39">
        <v>23</v>
      </c>
      <c r="AY89" s="29">
        <v>141</v>
      </c>
      <c r="AZ89" s="28">
        <v>92.8</v>
      </c>
      <c r="BA89" s="28">
        <v>189.2</v>
      </c>
      <c r="BB89" s="39">
        <v>30</v>
      </c>
      <c r="BC89" s="29">
        <v>113.3</v>
      </c>
      <c r="BD89" s="28">
        <v>103</v>
      </c>
      <c r="BE89" s="28">
        <v>123.7</v>
      </c>
      <c r="BF89" s="39">
        <v>423</v>
      </c>
      <c r="BG89" s="29">
        <v>160.69999999999999</v>
      </c>
      <c r="BH89" s="28">
        <v>114.2</v>
      </c>
      <c r="BI89" s="28">
        <v>207.2</v>
      </c>
      <c r="BJ89" s="39">
        <v>43</v>
      </c>
      <c r="BK89" s="50">
        <v>2014</v>
      </c>
    </row>
    <row r="90" spans="1:63" s="6" customFormat="1" ht="12.75" x14ac:dyDescent="0.2">
      <c r="A90" s="55"/>
      <c r="B90" s="35">
        <v>2015</v>
      </c>
      <c r="C90" s="29">
        <v>132.4</v>
      </c>
      <c r="D90" s="28">
        <v>129.30000000000001</v>
      </c>
      <c r="E90" s="28">
        <v>135.5</v>
      </c>
      <c r="F90" s="39">
        <v>6377</v>
      </c>
      <c r="G90" s="29">
        <v>131.1</v>
      </c>
      <c r="H90" s="28">
        <v>119.6</v>
      </c>
      <c r="I90" s="28">
        <v>142.69999999999999</v>
      </c>
      <c r="J90" s="39">
        <v>461</v>
      </c>
      <c r="K90" s="29">
        <v>126</v>
      </c>
      <c r="L90" s="28">
        <v>105.8</v>
      </c>
      <c r="M90" s="28">
        <v>146.1</v>
      </c>
      <c r="N90" s="39">
        <v>142</v>
      </c>
      <c r="O90" s="29">
        <v>107.2</v>
      </c>
      <c r="P90" s="28">
        <v>91.2</v>
      </c>
      <c r="Q90" s="28">
        <v>123.2</v>
      </c>
      <c r="R90" s="39">
        <v>163</v>
      </c>
      <c r="S90" s="29">
        <v>124.5</v>
      </c>
      <c r="T90" s="28">
        <v>113.1</v>
      </c>
      <c r="U90" s="28">
        <v>135.9</v>
      </c>
      <c r="V90" s="39">
        <v>420</v>
      </c>
      <c r="W90" s="29">
        <v>128.69999999999999</v>
      </c>
      <c r="X90" s="28">
        <v>115.8</v>
      </c>
      <c r="Y90" s="28">
        <v>141.6</v>
      </c>
      <c r="Z90" s="39">
        <v>351</v>
      </c>
      <c r="AA90" s="29">
        <v>118.7</v>
      </c>
      <c r="AB90" s="28">
        <v>109.7</v>
      </c>
      <c r="AC90" s="28">
        <v>127.7</v>
      </c>
      <c r="AD90" s="39">
        <v>614</v>
      </c>
      <c r="AE90" s="29">
        <v>158.1</v>
      </c>
      <c r="AF90" s="28">
        <v>150.5</v>
      </c>
      <c r="AG90" s="28">
        <v>165.7</v>
      </c>
      <c r="AH90" s="39">
        <v>1538</v>
      </c>
      <c r="AI90" s="29">
        <v>122.6</v>
      </c>
      <c r="AJ90" s="28">
        <v>110.7</v>
      </c>
      <c r="AK90" s="28">
        <v>134.5</v>
      </c>
      <c r="AL90" s="39">
        <v>378</v>
      </c>
      <c r="AM90" s="29">
        <v>148.19999999999999</v>
      </c>
      <c r="AN90" s="28">
        <v>138.80000000000001</v>
      </c>
      <c r="AO90" s="28">
        <v>157.6</v>
      </c>
      <c r="AP90" s="39">
        <v>873</v>
      </c>
      <c r="AQ90" s="29">
        <v>114.1</v>
      </c>
      <c r="AR90" s="28">
        <v>106.6</v>
      </c>
      <c r="AS90" s="28">
        <v>121.5</v>
      </c>
      <c r="AT90" s="39">
        <v>831</v>
      </c>
      <c r="AU90" s="29">
        <v>138.69999999999999</v>
      </c>
      <c r="AV90" s="28">
        <v>91</v>
      </c>
      <c r="AW90" s="28">
        <v>186.3</v>
      </c>
      <c r="AX90" s="39">
        <v>30</v>
      </c>
      <c r="AY90" s="29">
        <v>107.2</v>
      </c>
      <c r="AZ90" s="28">
        <v>65.3</v>
      </c>
      <c r="BA90" s="28">
        <v>149.1</v>
      </c>
      <c r="BB90" s="39">
        <v>23</v>
      </c>
      <c r="BC90" s="29">
        <v>137.19999999999999</v>
      </c>
      <c r="BD90" s="28">
        <v>125.9</v>
      </c>
      <c r="BE90" s="28">
        <v>148.6</v>
      </c>
      <c r="BF90" s="39">
        <v>517</v>
      </c>
      <c r="BG90" s="29">
        <v>132.4</v>
      </c>
      <c r="BH90" s="28">
        <v>90.5</v>
      </c>
      <c r="BI90" s="28">
        <v>174.3</v>
      </c>
      <c r="BJ90" s="39">
        <v>36</v>
      </c>
      <c r="BK90" s="50">
        <v>2015</v>
      </c>
    </row>
    <row r="91" spans="1:63" s="6" customFormat="1" ht="12.75" x14ac:dyDescent="0.2">
      <c r="A91" s="55"/>
      <c r="B91" s="35">
        <v>2016</v>
      </c>
      <c r="C91" s="29">
        <v>140.30000000000001</v>
      </c>
      <c r="D91" s="28">
        <v>137.1</v>
      </c>
      <c r="E91" s="28">
        <v>143.5</v>
      </c>
      <c r="F91" s="39">
        <v>6837</v>
      </c>
      <c r="G91" s="29">
        <v>147.5</v>
      </c>
      <c r="H91" s="28">
        <v>135.19999999999999</v>
      </c>
      <c r="I91" s="28">
        <v>159.80000000000001</v>
      </c>
      <c r="J91" s="39">
        <v>513</v>
      </c>
      <c r="K91" s="29">
        <v>106.3</v>
      </c>
      <c r="L91" s="28">
        <v>87.8</v>
      </c>
      <c r="M91" s="28">
        <v>124.7</v>
      </c>
      <c r="N91" s="39">
        <v>121</v>
      </c>
      <c r="O91" s="29">
        <v>124.5</v>
      </c>
      <c r="P91" s="28">
        <v>106.5</v>
      </c>
      <c r="Q91" s="28">
        <v>142.4</v>
      </c>
      <c r="R91" s="39">
        <v>177</v>
      </c>
      <c r="S91" s="29">
        <v>131.4</v>
      </c>
      <c r="T91" s="28">
        <v>119.8</v>
      </c>
      <c r="U91" s="28">
        <v>143.1</v>
      </c>
      <c r="V91" s="39">
        <v>450</v>
      </c>
      <c r="W91" s="29">
        <v>140</v>
      </c>
      <c r="X91" s="28">
        <v>126.6</v>
      </c>
      <c r="Y91" s="28">
        <v>153.4</v>
      </c>
      <c r="Z91" s="39">
        <v>386</v>
      </c>
      <c r="AA91" s="29">
        <v>116</v>
      </c>
      <c r="AB91" s="28">
        <v>107.2</v>
      </c>
      <c r="AC91" s="28">
        <v>124.9</v>
      </c>
      <c r="AD91" s="39">
        <v>604</v>
      </c>
      <c r="AE91" s="29">
        <v>169.4</v>
      </c>
      <c r="AF91" s="28">
        <v>161.6</v>
      </c>
      <c r="AG91" s="28">
        <v>177.2</v>
      </c>
      <c r="AH91" s="39">
        <v>1679</v>
      </c>
      <c r="AI91" s="29">
        <v>131.69999999999999</v>
      </c>
      <c r="AJ91" s="28">
        <v>119.4</v>
      </c>
      <c r="AK91" s="28">
        <v>144</v>
      </c>
      <c r="AL91" s="39">
        <v>411</v>
      </c>
      <c r="AM91" s="29">
        <v>161.6</v>
      </c>
      <c r="AN91" s="28">
        <v>151.9</v>
      </c>
      <c r="AO91" s="28">
        <v>171.4</v>
      </c>
      <c r="AP91" s="39">
        <v>959</v>
      </c>
      <c r="AQ91" s="29">
        <v>123.7</v>
      </c>
      <c r="AR91" s="28">
        <v>116</v>
      </c>
      <c r="AS91" s="28">
        <v>131.4</v>
      </c>
      <c r="AT91" s="39">
        <v>923</v>
      </c>
      <c r="AU91" s="29">
        <v>121.2</v>
      </c>
      <c r="AV91" s="28">
        <v>77.2</v>
      </c>
      <c r="AW91" s="28">
        <v>165.3</v>
      </c>
      <c r="AX91" s="39">
        <v>27</v>
      </c>
      <c r="AY91" s="29">
        <v>60.2</v>
      </c>
      <c r="AZ91" s="28">
        <v>28.9</v>
      </c>
      <c r="BA91" s="28">
        <v>91.5</v>
      </c>
      <c r="BB91" s="39">
        <v>13</v>
      </c>
      <c r="BC91" s="29">
        <v>142.69999999999999</v>
      </c>
      <c r="BD91" s="28">
        <v>131.1</v>
      </c>
      <c r="BE91" s="28">
        <v>154.19999999999999</v>
      </c>
      <c r="BF91" s="39">
        <v>539</v>
      </c>
      <c r="BG91" s="29">
        <v>125.8</v>
      </c>
      <c r="BH91" s="28">
        <v>85.6</v>
      </c>
      <c r="BI91" s="28">
        <v>166</v>
      </c>
      <c r="BJ91" s="39">
        <v>35</v>
      </c>
      <c r="BK91" s="50">
        <v>2016</v>
      </c>
    </row>
    <row r="92" spans="1:63" s="6" customFormat="1" ht="12.75" x14ac:dyDescent="0.2">
      <c r="A92" s="55"/>
      <c r="B92" s="35">
        <v>2017</v>
      </c>
      <c r="C92" s="29">
        <v>136.9</v>
      </c>
      <c r="D92" s="28">
        <v>133.80000000000001</v>
      </c>
      <c r="E92" s="28">
        <v>140</v>
      </c>
      <c r="F92" s="39">
        <v>6743</v>
      </c>
      <c r="G92" s="29">
        <v>137.6</v>
      </c>
      <c r="H92" s="28">
        <v>125.9</v>
      </c>
      <c r="I92" s="28">
        <v>149.4</v>
      </c>
      <c r="J92" s="39">
        <v>489</v>
      </c>
      <c r="K92" s="29">
        <v>104.4</v>
      </c>
      <c r="L92" s="28">
        <v>85.6</v>
      </c>
      <c r="M92" s="28">
        <v>123.1</v>
      </c>
      <c r="N92" s="39">
        <v>115</v>
      </c>
      <c r="O92" s="29">
        <v>114.6</v>
      </c>
      <c r="P92" s="28">
        <v>97.3</v>
      </c>
      <c r="Q92" s="28">
        <v>131.80000000000001</v>
      </c>
      <c r="R92" s="39">
        <v>164</v>
      </c>
      <c r="S92" s="29">
        <v>143.5</v>
      </c>
      <c r="T92" s="28">
        <v>131.4</v>
      </c>
      <c r="U92" s="28">
        <v>155.6</v>
      </c>
      <c r="V92" s="39">
        <v>497</v>
      </c>
      <c r="W92" s="29">
        <v>119.9</v>
      </c>
      <c r="X92" s="28">
        <v>107.7</v>
      </c>
      <c r="Y92" s="28">
        <v>132.19999999999999</v>
      </c>
      <c r="Z92" s="39">
        <v>336</v>
      </c>
      <c r="AA92" s="29">
        <v>114.1</v>
      </c>
      <c r="AB92" s="28">
        <v>105.3</v>
      </c>
      <c r="AC92" s="28">
        <v>122.8</v>
      </c>
      <c r="AD92" s="39">
        <v>600</v>
      </c>
      <c r="AE92" s="29">
        <v>170.7</v>
      </c>
      <c r="AF92" s="28">
        <v>163</v>
      </c>
      <c r="AG92" s="28">
        <v>178.5</v>
      </c>
      <c r="AH92" s="39">
        <v>1710</v>
      </c>
      <c r="AI92" s="29">
        <v>121.8</v>
      </c>
      <c r="AJ92" s="28">
        <v>110</v>
      </c>
      <c r="AK92" s="28">
        <v>133.5</v>
      </c>
      <c r="AL92" s="39">
        <v>384</v>
      </c>
      <c r="AM92" s="29">
        <v>148.19999999999999</v>
      </c>
      <c r="AN92" s="28">
        <v>138.9</v>
      </c>
      <c r="AO92" s="28">
        <v>157.5</v>
      </c>
      <c r="AP92" s="39">
        <v>890</v>
      </c>
      <c r="AQ92" s="29">
        <v>124.5</v>
      </c>
      <c r="AR92" s="28">
        <v>116.9</v>
      </c>
      <c r="AS92" s="28">
        <v>132.1</v>
      </c>
      <c r="AT92" s="39">
        <v>946</v>
      </c>
      <c r="AU92" s="29">
        <v>117.7</v>
      </c>
      <c r="AV92" s="28">
        <v>73</v>
      </c>
      <c r="AW92" s="28">
        <v>162.4</v>
      </c>
      <c r="AX92" s="39">
        <v>25</v>
      </c>
      <c r="AY92" s="29">
        <v>79.599999999999994</v>
      </c>
      <c r="AZ92" s="28">
        <v>44.6</v>
      </c>
      <c r="BA92" s="28">
        <v>114.7</v>
      </c>
      <c r="BB92" s="39">
        <v>18</v>
      </c>
      <c r="BC92" s="29">
        <v>142.4</v>
      </c>
      <c r="BD92" s="28">
        <v>130.80000000000001</v>
      </c>
      <c r="BE92" s="28">
        <v>153.9</v>
      </c>
      <c r="BF92" s="39">
        <v>536</v>
      </c>
      <c r="BG92" s="29">
        <v>133.4</v>
      </c>
      <c r="BH92" s="28">
        <v>89</v>
      </c>
      <c r="BI92" s="28">
        <v>177.8</v>
      </c>
      <c r="BJ92" s="39">
        <v>33</v>
      </c>
      <c r="BK92" s="50">
        <v>2017</v>
      </c>
    </row>
    <row r="93" spans="1:63" s="6" customFormat="1" ht="12.75" x14ac:dyDescent="0.2">
      <c r="A93" s="55"/>
      <c r="B93" s="35">
        <v>2018</v>
      </c>
      <c r="C93" s="32">
        <v>147.80000000000001</v>
      </c>
      <c r="D93" s="31">
        <v>144.6</v>
      </c>
      <c r="E93" s="31">
        <v>151</v>
      </c>
      <c r="F93" s="40">
        <v>7336</v>
      </c>
      <c r="G93" s="32">
        <v>158.69999999999999</v>
      </c>
      <c r="H93" s="31">
        <v>145.9</v>
      </c>
      <c r="I93" s="31">
        <v>171.4</v>
      </c>
      <c r="J93" s="40">
        <v>560</v>
      </c>
      <c r="K93" s="32">
        <v>129.5</v>
      </c>
      <c r="L93" s="31">
        <v>108.6</v>
      </c>
      <c r="M93" s="31">
        <v>150.30000000000001</v>
      </c>
      <c r="N93" s="40">
        <v>143</v>
      </c>
      <c r="O93" s="32">
        <v>141.30000000000001</v>
      </c>
      <c r="P93" s="31">
        <v>122.5</v>
      </c>
      <c r="Q93" s="31">
        <v>160.19999999999999</v>
      </c>
      <c r="R93" s="40">
        <v>208</v>
      </c>
      <c r="S93" s="32">
        <v>130.9</v>
      </c>
      <c r="T93" s="31">
        <v>119.4</v>
      </c>
      <c r="U93" s="31">
        <v>142.4</v>
      </c>
      <c r="V93" s="40">
        <v>455</v>
      </c>
      <c r="W93" s="32">
        <v>133.80000000000001</v>
      </c>
      <c r="X93" s="31">
        <v>120.9</v>
      </c>
      <c r="Y93" s="31">
        <v>146.69999999999999</v>
      </c>
      <c r="Z93" s="40">
        <v>377</v>
      </c>
      <c r="AA93" s="32">
        <v>129.1</v>
      </c>
      <c r="AB93" s="31">
        <v>119.8</v>
      </c>
      <c r="AC93" s="31">
        <v>138.30000000000001</v>
      </c>
      <c r="AD93" s="40">
        <v>685</v>
      </c>
      <c r="AE93" s="32">
        <v>182.1</v>
      </c>
      <c r="AF93" s="31">
        <v>174.1</v>
      </c>
      <c r="AG93" s="31">
        <v>190.1</v>
      </c>
      <c r="AH93" s="40">
        <v>1842</v>
      </c>
      <c r="AI93" s="32">
        <v>149.6</v>
      </c>
      <c r="AJ93" s="31">
        <v>136.5</v>
      </c>
      <c r="AK93" s="31">
        <v>162.69999999999999</v>
      </c>
      <c r="AL93" s="40">
        <v>470</v>
      </c>
      <c r="AM93" s="32">
        <v>153.4</v>
      </c>
      <c r="AN93" s="31">
        <v>144</v>
      </c>
      <c r="AO93" s="31">
        <v>162.9</v>
      </c>
      <c r="AP93" s="40">
        <v>930</v>
      </c>
      <c r="AQ93" s="32">
        <v>131.6</v>
      </c>
      <c r="AR93" s="31">
        <v>123.8</v>
      </c>
      <c r="AS93" s="31">
        <v>139.30000000000001</v>
      </c>
      <c r="AT93" s="40">
        <v>1013</v>
      </c>
      <c r="AU93" s="32">
        <v>129.69999999999999</v>
      </c>
      <c r="AV93" s="31">
        <v>82.2</v>
      </c>
      <c r="AW93" s="31">
        <v>177.1</v>
      </c>
      <c r="AX93" s="40">
        <v>27</v>
      </c>
      <c r="AY93" s="32">
        <v>123.2</v>
      </c>
      <c r="AZ93" s="31">
        <v>78.8</v>
      </c>
      <c r="BA93" s="31">
        <v>167.6</v>
      </c>
      <c r="BB93" s="40">
        <v>27</v>
      </c>
      <c r="BC93" s="32">
        <v>146.80000000000001</v>
      </c>
      <c r="BD93" s="31">
        <v>135.1</v>
      </c>
      <c r="BE93" s="31">
        <v>158.5</v>
      </c>
      <c r="BF93" s="40">
        <v>558</v>
      </c>
      <c r="BG93" s="32">
        <v>148.19999999999999</v>
      </c>
      <c r="BH93" s="31">
        <v>104.1</v>
      </c>
      <c r="BI93" s="31">
        <v>192.3</v>
      </c>
      <c r="BJ93" s="40">
        <v>41</v>
      </c>
      <c r="BK93" s="50">
        <v>2018</v>
      </c>
    </row>
    <row r="94" spans="1:63" s="6" customFormat="1" ht="12.75" x14ac:dyDescent="0.2">
      <c r="A94" s="55"/>
      <c r="B94" s="35">
        <v>2019</v>
      </c>
      <c r="C94" s="57">
        <v>144.30000000000001</v>
      </c>
      <c r="D94" s="57">
        <v>141.1</v>
      </c>
      <c r="E94" s="57">
        <v>147.5</v>
      </c>
      <c r="F94" s="58">
        <v>7192</v>
      </c>
      <c r="G94" s="57">
        <v>168.1</v>
      </c>
      <c r="H94" s="57">
        <v>154.9</v>
      </c>
      <c r="I94" s="57">
        <v>181.3</v>
      </c>
      <c r="J94" s="58">
        <v>584</v>
      </c>
      <c r="K94" s="57">
        <v>95.2</v>
      </c>
      <c r="L94" s="57">
        <v>77.7</v>
      </c>
      <c r="M94" s="57">
        <v>112.7</v>
      </c>
      <c r="N94" s="58">
        <v>110</v>
      </c>
      <c r="O94" s="57">
        <v>137</v>
      </c>
      <c r="P94" s="57">
        <v>117.8</v>
      </c>
      <c r="Q94" s="57">
        <v>156.1</v>
      </c>
      <c r="R94" s="58">
        <v>192</v>
      </c>
      <c r="S94" s="57">
        <v>132.4</v>
      </c>
      <c r="T94" s="57">
        <v>120.8</v>
      </c>
      <c r="U94" s="57">
        <v>144</v>
      </c>
      <c r="V94" s="58">
        <v>459</v>
      </c>
      <c r="W94" s="57">
        <v>150.80000000000001</v>
      </c>
      <c r="X94" s="57">
        <v>137.1</v>
      </c>
      <c r="Y94" s="57">
        <v>164.5</v>
      </c>
      <c r="Z94" s="58">
        <v>426</v>
      </c>
      <c r="AA94" s="57">
        <v>116.5</v>
      </c>
      <c r="AB94" s="57">
        <v>107.8</v>
      </c>
      <c r="AC94" s="57">
        <v>125.2</v>
      </c>
      <c r="AD94" s="58">
        <v>623</v>
      </c>
      <c r="AE94" s="57">
        <v>176.3</v>
      </c>
      <c r="AF94" s="57">
        <v>168.5</v>
      </c>
      <c r="AG94" s="57">
        <v>184.1</v>
      </c>
      <c r="AH94" s="58">
        <v>1794</v>
      </c>
      <c r="AI94" s="57">
        <v>137.80000000000001</v>
      </c>
      <c r="AJ94" s="57">
        <v>125.2</v>
      </c>
      <c r="AK94" s="57">
        <v>150.4</v>
      </c>
      <c r="AL94" s="58">
        <v>434</v>
      </c>
      <c r="AM94" s="57">
        <v>164.4</v>
      </c>
      <c r="AN94" s="57">
        <v>154.69999999999999</v>
      </c>
      <c r="AO94" s="57">
        <v>174.2</v>
      </c>
      <c r="AP94" s="58">
        <v>1001</v>
      </c>
      <c r="AQ94" s="57">
        <v>119.5</v>
      </c>
      <c r="AR94" s="57">
        <v>112.1</v>
      </c>
      <c r="AS94" s="57">
        <v>126.8</v>
      </c>
      <c r="AT94" s="58">
        <v>934</v>
      </c>
      <c r="AU94" s="57">
        <v>99.7</v>
      </c>
      <c r="AV94" s="57">
        <v>59.2</v>
      </c>
      <c r="AW94" s="57">
        <v>140.19999999999999</v>
      </c>
      <c r="AX94" s="58">
        <v>22</v>
      </c>
      <c r="AY94" s="57">
        <v>106.2</v>
      </c>
      <c r="AZ94" s="57">
        <v>64.599999999999994</v>
      </c>
      <c r="BA94" s="57">
        <v>147.80000000000001</v>
      </c>
      <c r="BB94" s="58">
        <v>23</v>
      </c>
      <c r="BC94" s="57">
        <v>145.80000000000001</v>
      </c>
      <c r="BD94" s="57">
        <v>134.1</v>
      </c>
      <c r="BE94" s="57">
        <v>157.5</v>
      </c>
      <c r="BF94" s="58">
        <v>552</v>
      </c>
      <c r="BG94" s="57">
        <v>129.5</v>
      </c>
      <c r="BH94" s="57">
        <v>89.8</v>
      </c>
      <c r="BI94" s="57">
        <v>169.1</v>
      </c>
      <c r="BJ94" s="58">
        <v>38</v>
      </c>
      <c r="BK94" s="52">
        <v>2019</v>
      </c>
    </row>
    <row r="95" spans="1:63" s="6" customFormat="1" ht="12.75" x14ac:dyDescent="0.2">
      <c r="A95" s="55"/>
      <c r="B95" s="35"/>
      <c r="C95" s="32"/>
      <c r="D95" s="31"/>
      <c r="E95" s="31"/>
      <c r="F95" s="40"/>
      <c r="G95" s="32"/>
      <c r="H95" s="31"/>
      <c r="I95" s="31"/>
      <c r="J95" s="40"/>
      <c r="K95" s="32"/>
      <c r="L95" s="31"/>
      <c r="M95" s="31"/>
      <c r="N95" s="40"/>
      <c r="O95" s="32"/>
      <c r="P95" s="31"/>
      <c r="Q95" s="31"/>
      <c r="R95" s="40"/>
      <c r="S95" s="32"/>
      <c r="T95" s="31"/>
      <c r="U95" s="31"/>
      <c r="V95" s="40"/>
      <c r="W95" s="32"/>
      <c r="X95" s="31"/>
      <c r="Y95" s="31"/>
      <c r="Z95" s="40"/>
      <c r="AA95" s="32"/>
      <c r="AB95" s="31"/>
      <c r="AC95" s="31"/>
      <c r="AD95" s="40"/>
      <c r="AE95" s="32"/>
      <c r="AF95" s="31"/>
      <c r="AG95" s="31"/>
      <c r="AH95" s="40"/>
      <c r="AI95" s="32"/>
      <c r="AJ95" s="31"/>
      <c r="AK95" s="31"/>
      <c r="AL95" s="40"/>
      <c r="AM95" s="32"/>
      <c r="AN95" s="31"/>
      <c r="AO95" s="31"/>
      <c r="AP95" s="40"/>
      <c r="AQ95" s="32"/>
      <c r="AR95" s="31"/>
      <c r="AS95" s="31"/>
      <c r="AT95" s="40"/>
      <c r="AU95" s="32"/>
      <c r="AV95" s="31"/>
      <c r="AW95" s="31"/>
      <c r="AX95" s="40"/>
      <c r="AY95" s="32"/>
      <c r="AZ95" s="31"/>
      <c r="BA95" s="31"/>
      <c r="BB95" s="40"/>
      <c r="BC95" s="32"/>
      <c r="BD95" s="31"/>
      <c r="BE95" s="31"/>
      <c r="BF95" s="40"/>
      <c r="BG95" s="32"/>
      <c r="BH95" s="31"/>
      <c r="BI95" s="31"/>
      <c r="BJ95" s="40"/>
      <c r="BK95" s="50"/>
    </row>
    <row r="96" spans="1:63" s="6" customFormat="1" ht="12.75" x14ac:dyDescent="0.2">
      <c r="A96" s="83" t="s">
        <v>42</v>
      </c>
      <c r="B96" s="84"/>
      <c r="C96" s="78">
        <f>C94/C81-1</f>
        <v>1.2631578947368549E-2</v>
      </c>
      <c r="D96" s="79"/>
      <c r="E96" s="79"/>
      <c r="F96" s="80"/>
      <c r="G96" s="78">
        <f t="shared" ref="G96" si="126">G94/G81-1</f>
        <v>0.18714689265536721</v>
      </c>
      <c r="H96" s="79"/>
      <c r="I96" s="79"/>
      <c r="J96" s="80"/>
      <c r="K96" s="78">
        <f t="shared" ref="K96" si="127">K94/K81-1</f>
        <v>-2.3589743589743528E-2</v>
      </c>
      <c r="L96" s="79"/>
      <c r="M96" s="79"/>
      <c r="N96" s="80"/>
      <c r="O96" s="78">
        <f t="shared" ref="O96" si="128">O94/O81-1</f>
        <v>0.16595744680851054</v>
      </c>
      <c r="P96" s="79"/>
      <c r="Q96" s="79"/>
      <c r="R96" s="80"/>
      <c r="S96" s="78">
        <f t="shared" ref="S96" si="129">S94/S81-1</f>
        <v>6.9466882067851454E-2</v>
      </c>
      <c r="T96" s="79"/>
      <c r="U96" s="79"/>
      <c r="V96" s="80"/>
      <c r="W96" s="78">
        <f t="shared" ref="W96" si="130">W94/W81-1</f>
        <v>0.14939024390243927</v>
      </c>
      <c r="X96" s="79"/>
      <c r="Y96" s="79"/>
      <c r="Z96" s="80"/>
      <c r="AA96" s="78">
        <f t="shared" ref="AA96" si="131">AA94/AA81-1</f>
        <v>-3.0782029950083167E-2</v>
      </c>
      <c r="AB96" s="79"/>
      <c r="AC96" s="79"/>
      <c r="AD96" s="80"/>
      <c r="AE96" s="78">
        <f t="shared" ref="AE96" si="132">AE94/AE81-1</f>
        <v>-6.9165786694825759E-2</v>
      </c>
      <c r="AF96" s="79"/>
      <c r="AG96" s="79"/>
      <c r="AH96" s="80"/>
      <c r="AI96" s="78">
        <f t="shared" ref="AI96" si="133">AI94/AI81-1</f>
        <v>-4.5045045045045029E-2</v>
      </c>
      <c r="AJ96" s="79"/>
      <c r="AK96" s="79"/>
      <c r="AL96" s="80"/>
      <c r="AM96" s="78">
        <f t="shared" ref="AM96" si="134">AM94/AM81-1</f>
        <v>5.1150895140664954E-2</v>
      </c>
      <c r="AN96" s="79"/>
      <c r="AO96" s="79"/>
      <c r="AP96" s="80"/>
      <c r="AQ96" s="78">
        <f t="shared" ref="AQ96" si="135">AQ94/AQ81-1</f>
        <v>4.732690622261182E-2</v>
      </c>
      <c r="AR96" s="79"/>
      <c r="AS96" s="79"/>
      <c r="AT96" s="80"/>
      <c r="AU96" s="78">
        <f t="shared" ref="AU96" si="136">AU94/AU81-1</f>
        <v>-0.10422282120395321</v>
      </c>
      <c r="AV96" s="79"/>
      <c r="AW96" s="79"/>
      <c r="AX96" s="80"/>
      <c r="AY96" s="78">
        <f t="shared" ref="AY96" si="137">AY94/AY81-1</f>
        <v>-0.22311631309436719</v>
      </c>
      <c r="AZ96" s="79"/>
      <c r="BA96" s="79"/>
      <c r="BB96" s="80"/>
      <c r="BC96" s="78">
        <f t="shared" ref="BC96" si="138">BC94/BC81-1</f>
        <v>7.2058823529411953E-2</v>
      </c>
      <c r="BD96" s="79"/>
      <c r="BE96" s="79"/>
      <c r="BF96" s="80"/>
      <c r="BG96" s="78">
        <f t="shared" ref="BG96" si="139">BG94/BG81-1</f>
        <v>-5.4744525547445244E-2</v>
      </c>
      <c r="BH96" s="79"/>
      <c r="BI96" s="79"/>
      <c r="BJ96" s="80"/>
      <c r="BK96" s="59" t="s">
        <v>42</v>
      </c>
    </row>
    <row r="97" spans="1:63" s="6" customFormat="1" ht="12.75" x14ac:dyDescent="0.2">
      <c r="A97" s="83" t="s">
        <v>43</v>
      </c>
      <c r="B97" s="84"/>
      <c r="C97" s="78">
        <f>C94/C84-1</f>
        <v>6.2592047128129602E-2</v>
      </c>
      <c r="D97" s="79"/>
      <c r="E97" s="79"/>
      <c r="F97" s="80"/>
      <c r="G97" s="78">
        <f t="shared" ref="G97" si="140">G94/G84-1</f>
        <v>0.23240469208211145</v>
      </c>
      <c r="H97" s="79"/>
      <c r="I97" s="79"/>
      <c r="J97" s="80"/>
      <c r="K97" s="78">
        <f t="shared" ref="K97" si="141">K94/K84-1</f>
        <v>-7.5728155339805814E-2</v>
      </c>
      <c r="L97" s="79"/>
      <c r="M97" s="79"/>
      <c r="N97" s="80"/>
      <c r="O97" s="78">
        <f t="shared" ref="O97" si="142">O94/O84-1</f>
        <v>8.044164037854884E-2</v>
      </c>
      <c r="P97" s="79"/>
      <c r="Q97" s="79"/>
      <c r="R97" s="80"/>
      <c r="S97" s="78">
        <f t="shared" ref="S97" si="143">S94/S84-1</f>
        <v>7.2064777327935259E-2</v>
      </c>
      <c r="T97" s="79"/>
      <c r="U97" s="79"/>
      <c r="V97" s="80"/>
      <c r="W97" s="78">
        <f t="shared" ref="W97" si="144">W94/W84-1</f>
        <v>0.21809369951534752</v>
      </c>
      <c r="X97" s="79"/>
      <c r="Y97" s="79"/>
      <c r="Z97" s="80"/>
      <c r="AA97" s="78">
        <f t="shared" ref="AA97" si="145">AA94/AA84-1</f>
        <v>8.6580086580085869E-3</v>
      </c>
      <c r="AB97" s="79"/>
      <c r="AC97" s="79"/>
      <c r="AD97" s="80"/>
      <c r="AE97" s="78">
        <f t="shared" ref="AE97" si="146">AE94/AE84-1</f>
        <v>2.5000000000000133E-2</v>
      </c>
      <c r="AF97" s="79"/>
      <c r="AG97" s="79"/>
      <c r="AH97" s="80"/>
      <c r="AI97" s="78">
        <f t="shared" ref="AI97" si="147">AI94/AI84-1</f>
        <v>4.2360060514372355E-2</v>
      </c>
      <c r="AJ97" s="79"/>
      <c r="AK97" s="79"/>
      <c r="AL97" s="80"/>
      <c r="AM97" s="78">
        <f t="shared" ref="AM97" si="148">AM94/AM84-1</f>
        <v>8.3003952569169925E-2</v>
      </c>
      <c r="AN97" s="79"/>
      <c r="AO97" s="79"/>
      <c r="AP97" s="80"/>
      <c r="AQ97" s="78">
        <f t="shared" ref="AQ97" si="149">AQ94/AQ84-1</f>
        <v>7.3674752920035891E-2</v>
      </c>
      <c r="AR97" s="79"/>
      <c r="AS97" s="79"/>
      <c r="AT97" s="80"/>
      <c r="AU97" s="78">
        <f t="shared" ref="AU97" si="150">AU94/AU84-1</f>
        <v>-8.4481175390266339E-2</v>
      </c>
      <c r="AV97" s="79"/>
      <c r="AW97" s="79"/>
      <c r="AX97" s="80"/>
      <c r="AY97" s="78">
        <f t="shared" ref="AY97" si="151">AY94/AY84-1</f>
        <v>0.37032258064516133</v>
      </c>
      <c r="AZ97" s="79"/>
      <c r="BA97" s="79"/>
      <c r="BB97" s="80"/>
      <c r="BC97" s="78">
        <f t="shared" ref="BC97" si="152">BC94/BC84-1</f>
        <v>9.1317365269461215E-2</v>
      </c>
      <c r="BD97" s="79"/>
      <c r="BE97" s="79"/>
      <c r="BF97" s="80"/>
      <c r="BG97" s="78">
        <f t="shared" ref="BG97" si="153">BG94/BG84-1</f>
        <v>-0.20988407565588774</v>
      </c>
      <c r="BH97" s="79"/>
      <c r="BI97" s="79"/>
      <c r="BJ97" s="80"/>
      <c r="BK97" s="59" t="s">
        <v>43</v>
      </c>
    </row>
    <row r="98" spans="1:63" s="6" customFormat="1" ht="12.75" x14ac:dyDescent="0.2">
      <c r="A98" s="83" t="s">
        <v>44</v>
      </c>
      <c r="B98" s="84"/>
      <c r="C98" s="78">
        <f>C94/C93-1</f>
        <v>-2.3680649526387043E-2</v>
      </c>
      <c r="D98" s="79"/>
      <c r="E98" s="79"/>
      <c r="F98" s="80"/>
      <c r="G98" s="78">
        <f t="shared" ref="G98" si="154">G94/G93-1</f>
        <v>5.9231253938248241E-2</v>
      </c>
      <c r="H98" s="79"/>
      <c r="I98" s="79"/>
      <c r="J98" s="80"/>
      <c r="K98" s="78">
        <f t="shared" ref="K98" si="155">K94/K93-1</f>
        <v>-0.26486486486486482</v>
      </c>
      <c r="L98" s="79"/>
      <c r="M98" s="79"/>
      <c r="N98" s="80"/>
      <c r="O98" s="78">
        <f t="shared" ref="O98" si="156">O94/O93-1</f>
        <v>-3.0431705590941327E-2</v>
      </c>
      <c r="P98" s="79"/>
      <c r="Q98" s="79"/>
      <c r="R98" s="80"/>
      <c r="S98" s="78">
        <f t="shared" ref="S98" si="157">S94/S93-1</f>
        <v>1.1459129106187849E-2</v>
      </c>
      <c r="T98" s="79"/>
      <c r="U98" s="79"/>
      <c r="V98" s="80"/>
      <c r="W98" s="78">
        <f t="shared" ref="W98" si="158">W94/W93-1</f>
        <v>0.12705530642750373</v>
      </c>
      <c r="X98" s="79"/>
      <c r="Y98" s="79"/>
      <c r="Z98" s="80"/>
      <c r="AA98" s="78">
        <f t="shared" ref="AA98" si="159">AA94/AA93-1</f>
        <v>-9.7598760650658312E-2</v>
      </c>
      <c r="AB98" s="79"/>
      <c r="AC98" s="79"/>
      <c r="AD98" s="80"/>
      <c r="AE98" s="78">
        <f t="shared" ref="AE98" si="160">AE94/AE93-1</f>
        <v>-3.1850631521142092E-2</v>
      </c>
      <c r="AF98" s="79"/>
      <c r="AG98" s="79"/>
      <c r="AH98" s="80"/>
      <c r="AI98" s="78">
        <f t="shared" ref="AI98" si="161">AI94/AI93-1</f>
        <v>-7.8877005347593454E-2</v>
      </c>
      <c r="AJ98" s="79"/>
      <c r="AK98" s="79"/>
      <c r="AL98" s="80"/>
      <c r="AM98" s="78">
        <f t="shared" ref="AM98" si="162">AM94/AM93-1</f>
        <v>7.1707953063885332E-2</v>
      </c>
      <c r="AN98" s="79"/>
      <c r="AO98" s="79"/>
      <c r="AP98" s="80"/>
      <c r="AQ98" s="78">
        <f t="shared" ref="AQ98" si="163">AQ94/AQ93-1</f>
        <v>-9.194528875379937E-2</v>
      </c>
      <c r="AR98" s="79"/>
      <c r="AS98" s="79"/>
      <c r="AT98" s="80"/>
      <c r="AU98" s="78">
        <f t="shared" ref="AU98" si="164">AU94/AU93-1</f>
        <v>-0.23130300693909012</v>
      </c>
      <c r="AV98" s="79"/>
      <c r="AW98" s="79"/>
      <c r="AX98" s="80"/>
      <c r="AY98" s="78">
        <f t="shared" ref="AY98" si="165">AY94/AY93-1</f>
        <v>-0.13798701298701299</v>
      </c>
      <c r="AZ98" s="79"/>
      <c r="BA98" s="79"/>
      <c r="BB98" s="80"/>
      <c r="BC98" s="78">
        <f t="shared" ref="BC98" si="166">BC94/BC93-1</f>
        <v>-6.8119891008174838E-3</v>
      </c>
      <c r="BD98" s="79"/>
      <c r="BE98" s="79"/>
      <c r="BF98" s="80"/>
      <c r="BG98" s="78">
        <f t="shared" ref="BG98" si="167">BG94/BG93-1</f>
        <v>-0.12618083670715241</v>
      </c>
      <c r="BH98" s="79"/>
      <c r="BI98" s="79"/>
      <c r="BJ98" s="80"/>
      <c r="BK98" s="59" t="s">
        <v>44</v>
      </c>
    </row>
    <row r="99" spans="1:63" s="6" customFormat="1" ht="12.75" x14ac:dyDescent="0.2">
      <c r="A99" s="56"/>
      <c r="B99" s="36"/>
      <c r="C99" s="38"/>
      <c r="D99" s="37"/>
      <c r="E99" s="37"/>
      <c r="F99" s="42"/>
      <c r="G99" s="38"/>
      <c r="H99" s="37"/>
      <c r="I99" s="37"/>
      <c r="J99" s="42"/>
      <c r="K99" s="38"/>
      <c r="L99" s="37"/>
      <c r="M99" s="37"/>
      <c r="N99" s="42"/>
      <c r="O99" s="38"/>
      <c r="P99" s="37"/>
      <c r="Q99" s="37"/>
      <c r="R99" s="42"/>
      <c r="S99" s="38"/>
      <c r="T99" s="37"/>
      <c r="U99" s="37"/>
      <c r="V99" s="42"/>
      <c r="W99" s="38"/>
      <c r="X99" s="37"/>
      <c r="Y99" s="37"/>
      <c r="Z99" s="42"/>
      <c r="AA99" s="38"/>
      <c r="AB99" s="37"/>
      <c r="AC99" s="37"/>
      <c r="AD99" s="42"/>
      <c r="AE99" s="38"/>
      <c r="AF99" s="37"/>
      <c r="AG99" s="37"/>
      <c r="AH99" s="42"/>
      <c r="AI99" s="38"/>
      <c r="AJ99" s="37"/>
      <c r="AK99" s="37"/>
      <c r="AL99" s="42"/>
      <c r="AM99" s="38"/>
      <c r="AN99" s="37"/>
      <c r="AO99" s="37"/>
      <c r="AP99" s="42"/>
      <c r="AQ99" s="38"/>
      <c r="AR99" s="37"/>
      <c r="AS99" s="37"/>
      <c r="AT99" s="42"/>
      <c r="AU99" s="38"/>
      <c r="AV99" s="37"/>
      <c r="AW99" s="37"/>
      <c r="AX99" s="42"/>
      <c r="AY99" s="38"/>
      <c r="AZ99" s="37"/>
      <c r="BA99" s="37"/>
      <c r="BB99" s="42"/>
      <c r="BC99" s="38"/>
      <c r="BD99" s="37"/>
      <c r="BE99" s="37"/>
      <c r="BF99" s="42"/>
      <c r="BG99" s="38"/>
      <c r="BH99" s="37"/>
      <c r="BI99" s="37"/>
      <c r="BJ99" s="42"/>
      <c r="BK99" s="36"/>
    </row>
    <row r="100" spans="1:63" s="6" customFormat="1" ht="12.75" x14ac:dyDescent="0.2">
      <c r="A100" s="4"/>
      <c r="B100" s="49"/>
      <c r="C100" s="31"/>
      <c r="D100" s="31"/>
      <c r="E100" s="31"/>
      <c r="F100" s="43"/>
      <c r="G100" s="31"/>
      <c r="H100" s="31"/>
      <c r="I100" s="31"/>
      <c r="J100" s="43"/>
      <c r="K100" s="31"/>
      <c r="L100" s="31"/>
      <c r="M100" s="31"/>
      <c r="N100" s="43"/>
      <c r="O100" s="31"/>
      <c r="P100" s="31"/>
      <c r="Q100" s="31"/>
      <c r="R100" s="43"/>
      <c r="S100" s="31"/>
      <c r="T100" s="31"/>
      <c r="U100" s="31"/>
      <c r="V100" s="43"/>
      <c r="W100" s="31"/>
      <c r="X100" s="31"/>
      <c r="Y100" s="31"/>
      <c r="Z100" s="43"/>
      <c r="AA100" s="31"/>
      <c r="AB100" s="31"/>
      <c r="AC100" s="31"/>
      <c r="AD100" s="43"/>
      <c r="AE100" s="31"/>
      <c r="AF100" s="31"/>
      <c r="AG100" s="31"/>
      <c r="AH100" s="43"/>
      <c r="AI100" s="31"/>
      <c r="AJ100" s="31"/>
      <c r="AK100" s="31"/>
      <c r="AL100" s="43"/>
      <c r="AM100" s="31"/>
      <c r="AN100" s="31"/>
      <c r="AO100" s="31"/>
      <c r="AP100" s="43"/>
      <c r="AQ100" s="31"/>
      <c r="AR100" s="31"/>
      <c r="AS100" s="31"/>
      <c r="AT100" s="43"/>
      <c r="AU100" s="31"/>
      <c r="AV100" s="31"/>
      <c r="AW100" s="31"/>
      <c r="AX100" s="43"/>
      <c r="AY100" s="31"/>
      <c r="AZ100" s="31"/>
      <c r="BA100" s="31"/>
      <c r="BB100" s="43"/>
      <c r="BC100" s="31"/>
      <c r="BD100" s="31"/>
      <c r="BE100" s="31"/>
      <c r="BF100" s="43"/>
      <c r="BG100" s="31"/>
      <c r="BH100" s="31"/>
      <c r="BI100" s="31"/>
      <c r="BJ100" s="41"/>
      <c r="BK100" s="4"/>
    </row>
    <row r="101" spans="1:63" s="6" customFormat="1" ht="12.75" customHeight="1" x14ac:dyDescent="0.2">
      <c r="A101" s="88" t="s">
        <v>12</v>
      </c>
      <c r="B101" s="89"/>
      <c r="C101" s="89"/>
      <c r="D101" s="89"/>
      <c r="E101" s="48"/>
      <c r="F101" s="48"/>
      <c r="G101" s="48"/>
      <c r="H101" s="48"/>
      <c r="I101" s="31"/>
      <c r="J101" s="43"/>
      <c r="K101" s="31"/>
      <c r="L101" s="31"/>
      <c r="M101" s="31"/>
      <c r="N101" s="43"/>
      <c r="O101" s="31"/>
      <c r="P101" s="31"/>
      <c r="Q101" s="31"/>
      <c r="R101" s="43"/>
      <c r="S101" s="31"/>
      <c r="T101" s="31"/>
      <c r="U101" s="31"/>
      <c r="V101" s="43"/>
      <c r="W101" s="31"/>
      <c r="X101" s="31"/>
      <c r="Y101" s="31"/>
      <c r="Z101" s="43"/>
      <c r="AA101" s="31"/>
      <c r="AB101" s="31"/>
      <c r="AC101" s="31"/>
      <c r="AD101" s="43"/>
      <c r="AE101" s="31"/>
      <c r="AF101" s="31"/>
      <c r="AG101" s="31"/>
      <c r="AH101" s="43"/>
      <c r="AI101" s="31"/>
      <c r="AJ101" s="31"/>
      <c r="AK101" s="31"/>
      <c r="AL101" s="43"/>
      <c r="AM101" s="31"/>
      <c r="AN101" s="31"/>
      <c r="AO101" s="31"/>
      <c r="AP101" s="43"/>
      <c r="AQ101" s="31"/>
      <c r="AR101" s="31"/>
      <c r="AS101" s="31"/>
      <c r="AT101" s="43"/>
      <c r="AU101" s="31"/>
      <c r="AV101" s="31"/>
      <c r="AW101" s="31"/>
      <c r="AX101" s="43"/>
      <c r="AY101" s="31"/>
      <c r="AZ101" s="31"/>
      <c r="BA101" s="31"/>
      <c r="BB101" s="43"/>
      <c r="BC101" s="31"/>
      <c r="BD101" s="31"/>
      <c r="BE101" s="31"/>
      <c r="BF101" s="43"/>
      <c r="BG101" s="31"/>
      <c r="BH101" s="31"/>
      <c r="BI101" s="90" t="s">
        <v>12</v>
      </c>
      <c r="BJ101" s="90"/>
      <c r="BK101" s="90"/>
    </row>
    <row r="102" spans="1:63" s="6" customFormat="1" ht="16.5" customHeight="1" x14ac:dyDescent="0.2">
      <c r="A102" s="86"/>
      <c r="B102" s="87"/>
      <c r="C102" s="82" t="s">
        <v>0</v>
      </c>
      <c r="D102" s="82"/>
      <c r="E102" s="82"/>
      <c r="F102" s="82"/>
      <c r="G102" s="82" t="s">
        <v>22</v>
      </c>
      <c r="H102" s="82"/>
      <c r="I102" s="82"/>
      <c r="J102" s="82"/>
      <c r="K102" s="82" t="s">
        <v>1</v>
      </c>
      <c r="L102" s="82"/>
      <c r="M102" s="82"/>
      <c r="N102" s="82"/>
      <c r="O102" s="85" t="s">
        <v>24</v>
      </c>
      <c r="P102" s="85"/>
      <c r="Q102" s="85"/>
      <c r="R102" s="85"/>
      <c r="S102" s="82" t="s">
        <v>25</v>
      </c>
      <c r="T102" s="82"/>
      <c r="U102" s="82"/>
      <c r="V102" s="82"/>
      <c r="W102" s="82" t="s">
        <v>2</v>
      </c>
      <c r="X102" s="82"/>
      <c r="Y102" s="82"/>
      <c r="Z102" s="82"/>
      <c r="AA102" s="85" t="s">
        <v>3</v>
      </c>
      <c r="AB102" s="85"/>
      <c r="AC102" s="85"/>
      <c r="AD102" s="85"/>
      <c r="AE102" s="82" t="s">
        <v>23</v>
      </c>
      <c r="AF102" s="82"/>
      <c r="AG102" s="82"/>
      <c r="AH102" s="82"/>
      <c r="AI102" s="82" t="s">
        <v>28</v>
      </c>
      <c r="AJ102" s="82"/>
      <c r="AK102" s="82"/>
      <c r="AL102" s="82"/>
      <c r="AM102" s="82" t="s">
        <v>4</v>
      </c>
      <c r="AN102" s="82"/>
      <c r="AO102" s="82"/>
      <c r="AP102" s="82"/>
      <c r="AQ102" s="85" t="s">
        <v>5</v>
      </c>
      <c r="AR102" s="85"/>
      <c r="AS102" s="85"/>
      <c r="AT102" s="85"/>
      <c r="AU102" s="85" t="s">
        <v>26</v>
      </c>
      <c r="AV102" s="85"/>
      <c r="AW102" s="85"/>
      <c r="AX102" s="85"/>
      <c r="AY102" s="82" t="s">
        <v>27</v>
      </c>
      <c r="AZ102" s="82"/>
      <c r="BA102" s="82"/>
      <c r="BB102" s="82"/>
      <c r="BC102" s="85" t="s">
        <v>6</v>
      </c>
      <c r="BD102" s="85"/>
      <c r="BE102" s="85"/>
      <c r="BF102" s="85"/>
      <c r="BG102" s="85" t="s">
        <v>7</v>
      </c>
      <c r="BH102" s="85"/>
      <c r="BI102" s="85"/>
      <c r="BJ102" s="85"/>
      <c r="BK102" s="53"/>
    </row>
    <row r="103" spans="1:63" s="6" customFormat="1" ht="16.5" customHeight="1" x14ac:dyDescent="0.2">
      <c r="A103" s="74" t="s">
        <v>36</v>
      </c>
      <c r="B103" s="75"/>
      <c r="C103" s="68" t="s">
        <v>14</v>
      </c>
      <c r="D103" s="66" t="s">
        <v>15</v>
      </c>
      <c r="E103" s="66" t="s">
        <v>16</v>
      </c>
      <c r="F103" s="66" t="s">
        <v>17</v>
      </c>
      <c r="G103" s="68" t="s">
        <v>14</v>
      </c>
      <c r="H103" s="66" t="s">
        <v>15</v>
      </c>
      <c r="I103" s="66" t="s">
        <v>16</v>
      </c>
      <c r="J103" s="66" t="s">
        <v>17</v>
      </c>
      <c r="K103" s="68" t="s">
        <v>14</v>
      </c>
      <c r="L103" s="66" t="s">
        <v>15</v>
      </c>
      <c r="M103" s="66" t="s">
        <v>16</v>
      </c>
      <c r="N103" s="66" t="s">
        <v>17</v>
      </c>
      <c r="O103" s="68" t="s">
        <v>14</v>
      </c>
      <c r="P103" s="66" t="s">
        <v>15</v>
      </c>
      <c r="Q103" s="66" t="s">
        <v>16</v>
      </c>
      <c r="R103" s="66" t="s">
        <v>17</v>
      </c>
      <c r="S103" s="68" t="s">
        <v>14</v>
      </c>
      <c r="T103" s="66" t="s">
        <v>15</v>
      </c>
      <c r="U103" s="66" t="s">
        <v>16</v>
      </c>
      <c r="V103" s="66" t="s">
        <v>17</v>
      </c>
      <c r="W103" s="68" t="s">
        <v>14</v>
      </c>
      <c r="X103" s="66" t="s">
        <v>15</v>
      </c>
      <c r="Y103" s="66" t="s">
        <v>16</v>
      </c>
      <c r="Z103" s="66" t="s">
        <v>17</v>
      </c>
      <c r="AA103" s="68" t="s">
        <v>14</v>
      </c>
      <c r="AB103" s="66" t="s">
        <v>15</v>
      </c>
      <c r="AC103" s="66" t="s">
        <v>16</v>
      </c>
      <c r="AD103" s="66" t="s">
        <v>17</v>
      </c>
      <c r="AE103" s="68" t="s">
        <v>14</v>
      </c>
      <c r="AF103" s="66" t="s">
        <v>15</v>
      </c>
      <c r="AG103" s="66" t="s">
        <v>16</v>
      </c>
      <c r="AH103" s="66" t="s">
        <v>17</v>
      </c>
      <c r="AI103" s="68" t="s">
        <v>14</v>
      </c>
      <c r="AJ103" s="66" t="s">
        <v>15</v>
      </c>
      <c r="AK103" s="66" t="s">
        <v>16</v>
      </c>
      <c r="AL103" s="66" t="s">
        <v>17</v>
      </c>
      <c r="AM103" s="68" t="s">
        <v>14</v>
      </c>
      <c r="AN103" s="66" t="s">
        <v>15</v>
      </c>
      <c r="AO103" s="66" t="s">
        <v>16</v>
      </c>
      <c r="AP103" s="66" t="s">
        <v>17</v>
      </c>
      <c r="AQ103" s="68" t="s">
        <v>14</v>
      </c>
      <c r="AR103" s="66" t="s">
        <v>15</v>
      </c>
      <c r="AS103" s="66" t="s">
        <v>16</v>
      </c>
      <c r="AT103" s="66" t="s">
        <v>17</v>
      </c>
      <c r="AU103" s="68" t="s">
        <v>14</v>
      </c>
      <c r="AV103" s="66" t="s">
        <v>15</v>
      </c>
      <c r="AW103" s="66" t="s">
        <v>16</v>
      </c>
      <c r="AX103" s="66" t="s">
        <v>17</v>
      </c>
      <c r="AY103" s="68" t="s">
        <v>14</v>
      </c>
      <c r="AZ103" s="66" t="s">
        <v>15</v>
      </c>
      <c r="BA103" s="66" t="s">
        <v>16</v>
      </c>
      <c r="BB103" s="66" t="s">
        <v>17</v>
      </c>
      <c r="BC103" s="68" t="s">
        <v>14</v>
      </c>
      <c r="BD103" s="66" t="s">
        <v>15</v>
      </c>
      <c r="BE103" s="66" t="s">
        <v>16</v>
      </c>
      <c r="BF103" s="66" t="s">
        <v>17</v>
      </c>
      <c r="BG103" s="68" t="s">
        <v>14</v>
      </c>
      <c r="BH103" s="66" t="s">
        <v>15</v>
      </c>
      <c r="BI103" s="66" t="s">
        <v>16</v>
      </c>
      <c r="BJ103" s="66" t="s">
        <v>17</v>
      </c>
      <c r="BK103" s="70" t="s">
        <v>36</v>
      </c>
    </row>
    <row r="104" spans="1:63" s="6" customFormat="1" ht="12.75" x14ac:dyDescent="0.2">
      <c r="A104" s="76"/>
      <c r="B104" s="77"/>
      <c r="C104" s="69"/>
      <c r="D104" s="67"/>
      <c r="E104" s="67"/>
      <c r="F104" s="67"/>
      <c r="G104" s="69"/>
      <c r="H104" s="67"/>
      <c r="I104" s="67"/>
      <c r="J104" s="67"/>
      <c r="K104" s="69"/>
      <c r="L104" s="67"/>
      <c r="M104" s="67"/>
      <c r="N104" s="67"/>
      <c r="O104" s="69"/>
      <c r="P104" s="67"/>
      <c r="Q104" s="67"/>
      <c r="R104" s="67"/>
      <c r="S104" s="69"/>
      <c r="T104" s="67"/>
      <c r="U104" s="67"/>
      <c r="V104" s="67"/>
      <c r="W104" s="69"/>
      <c r="X104" s="67"/>
      <c r="Y104" s="67"/>
      <c r="Z104" s="67"/>
      <c r="AA104" s="69"/>
      <c r="AB104" s="67"/>
      <c r="AC104" s="67"/>
      <c r="AD104" s="67"/>
      <c r="AE104" s="69"/>
      <c r="AF104" s="67"/>
      <c r="AG104" s="67"/>
      <c r="AH104" s="67"/>
      <c r="AI104" s="69"/>
      <c r="AJ104" s="67"/>
      <c r="AK104" s="67"/>
      <c r="AL104" s="67"/>
      <c r="AM104" s="69"/>
      <c r="AN104" s="67"/>
      <c r="AO104" s="67"/>
      <c r="AP104" s="67"/>
      <c r="AQ104" s="69"/>
      <c r="AR104" s="67"/>
      <c r="AS104" s="67"/>
      <c r="AT104" s="67"/>
      <c r="AU104" s="69"/>
      <c r="AV104" s="67"/>
      <c r="AW104" s="67"/>
      <c r="AX104" s="67"/>
      <c r="AY104" s="69"/>
      <c r="AZ104" s="67"/>
      <c r="BA104" s="67"/>
      <c r="BB104" s="67"/>
      <c r="BC104" s="69"/>
      <c r="BD104" s="67"/>
      <c r="BE104" s="67"/>
      <c r="BF104" s="67"/>
      <c r="BG104" s="69"/>
      <c r="BH104" s="67"/>
      <c r="BI104" s="67"/>
      <c r="BJ104" s="67"/>
      <c r="BK104" s="71"/>
    </row>
    <row r="105" spans="1:63" s="6" customFormat="1" ht="12.75" x14ac:dyDescent="0.2">
      <c r="A105" s="54"/>
      <c r="B105" s="35">
        <v>2006</v>
      </c>
      <c r="C105" s="29">
        <v>520.4</v>
      </c>
      <c r="D105" s="28">
        <v>513.9</v>
      </c>
      <c r="E105" s="28">
        <v>526.9</v>
      </c>
      <c r="F105" s="39">
        <v>22237</v>
      </c>
      <c r="G105" s="29">
        <v>515.9</v>
      </c>
      <c r="H105" s="28">
        <v>492.7</v>
      </c>
      <c r="I105" s="28">
        <v>539.1</v>
      </c>
      <c r="J105" s="39">
        <v>1708</v>
      </c>
      <c r="K105" s="29">
        <v>435.2</v>
      </c>
      <c r="L105" s="28">
        <v>396.8</v>
      </c>
      <c r="M105" s="28">
        <v>473.6</v>
      </c>
      <c r="N105" s="39">
        <v>446</v>
      </c>
      <c r="O105" s="29">
        <v>433.5</v>
      </c>
      <c r="P105" s="28">
        <v>401.2</v>
      </c>
      <c r="Q105" s="28">
        <v>465.8</v>
      </c>
      <c r="R105" s="39">
        <v>627</v>
      </c>
      <c r="S105" s="29">
        <v>484.7</v>
      </c>
      <c r="T105" s="28">
        <v>461.1</v>
      </c>
      <c r="U105" s="28">
        <v>508.4</v>
      </c>
      <c r="V105" s="39">
        <v>1464</v>
      </c>
      <c r="W105" s="29">
        <v>499.1</v>
      </c>
      <c r="X105" s="28">
        <v>472.1</v>
      </c>
      <c r="Y105" s="28">
        <v>526</v>
      </c>
      <c r="Z105" s="39">
        <v>1193</v>
      </c>
      <c r="AA105" s="29">
        <v>456.2</v>
      </c>
      <c r="AB105" s="28">
        <v>437.1</v>
      </c>
      <c r="AC105" s="28">
        <v>475.3</v>
      </c>
      <c r="AD105" s="39">
        <v>2000</v>
      </c>
      <c r="AE105" s="29">
        <v>647</v>
      </c>
      <c r="AF105" s="28">
        <v>631.1</v>
      </c>
      <c r="AG105" s="28">
        <v>662.9</v>
      </c>
      <c r="AH105" s="39">
        <v>5730</v>
      </c>
      <c r="AI105" s="29">
        <v>474.5</v>
      </c>
      <c r="AJ105" s="28">
        <v>450.4</v>
      </c>
      <c r="AK105" s="28">
        <v>498.6</v>
      </c>
      <c r="AL105" s="39">
        <v>1351</v>
      </c>
      <c r="AM105" s="29">
        <v>567.70000000000005</v>
      </c>
      <c r="AN105" s="28">
        <v>548.29999999999995</v>
      </c>
      <c r="AO105" s="28">
        <v>587.1</v>
      </c>
      <c r="AP105" s="39">
        <v>2963</v>
      </c>
      <c r="AQ105" s="29">
        <v>458.5</v>
      </c>
      <c r="AR105" s="28">
        <v>442.2</v>
      </c>
      <c r="AS105" s="28">
        <v>474.8</v>
      </c>
      <c r="AT105" s="39">
        <v>2777</v>
      </c>
      <c r="AU105" s="29">
        <v>450.6</v>
      </c>
      <c r="AV105" s="28">
        <v>358.4</v>
      </c>
      <c r="AW105" s="28">
        <v>542.79999999999995</v>
      </c>
      <c r="AX105" s="39">
        <v>84</v>
      </c>
      <c r="AY105" s="29">
        <v>431.9</v>
      </c>
      <c r="AZ105" s="28">
        <v>340.5</v>
      </c>
      <c r="BA105" s="28">
        <v>523.20000000000005</v>
      </c>
      <c r="BB105" s="39">
        <v>79</v>
      </c>
      <c r="BC105" s="29">
        <v>485.1</v>
      </c>
      <c r="BD105" s="28">
        <v>463.1</v>
      </c>
      <c r="BE105" s="28">
        <v>507</v>
      </c>
      <c r="BF105" s="39">
        <v>1685</v>
      </c>
      <c r="BG105" s="29">
        <v>502.4</v>
      </c>
      <c r="BH105" s="28">
        <v>420.2</v>
      </c>
      <c r="BI105" s="28">
        <v>584.6</v>
      </c>
      <c r="BJ105" s="39">
        <v>130</v>
      </c>
      <c r="BK105" s="50">
        <v>2006</v>
      </c>
    </row>
    <row r="106" spans="1:63" s="6" customFormat="1" ht="12.75" x14ac:dyDescent="0.2">
      <c r="A106" s="54"/>
      <c r="B106" s="35">
        <v>2007</v>
      </c>
      <c r="C106" s="29">
        <v>516.79999999999995</v>
      </c>
      <c r="D106" s="28">
        <v>510.4</v>
      </c>
      <c r="E106" s="28">
        <v>523.29999999999995</v>
      </c>
      <c r="F106" s="39">
        <v>22359</v>
      </c>
      <c r="G106" s="29">
        <v>545.6</v>
      </c>
      <c r="H106" s="28">
        <v>521.9</v>
      </c>
      <c r="I106" s="28">
        <v>569.29999999999995</v>
      </c>
      <c r="J106" s="39">
        <v>1832</v>
      </c>
      <c r="K106" s="29">
        <v>404.8</v>
      </c>
      <c r="L106" s="28">
        <v>368.1</v>
      </c>
      <c r="M106" s="28">
        <v>441.5</v>
      </c>
      <c r="N106" s="39">
        <v>424</v>
      </c>
      <c r="O106" s="29">
        <v>457.6</v>
      </c>
      <c r="P106" s="28">
        <v>424.7</v>
      </c>
      <c r="Q106" s="28">
        <v>490.4</v>
      </c>
      <c r="R106" s="39">
        <v>675</v>
      </c>
      <c r="S106" s="29">
        <v>457.7</v>
      </c>
      <c r="T106" s="28">
        <v>435</v>
      </c>
      <c r="U106" s="28">
        <v>480.5</v>
      </c>
      <c r="V106" s="39">
        <v>1406</v>
      </c>
      <c r="W106" s="29">
        <v>476.1</v>
      </c>
      <c r="X106" s="28">
        <v>450</v>
      </c>
      <c r="Y106" s="28">
        <v>502.2</v>
      </c>
      <c r="Z106" s="39">
        <v>1158</v>
      </c>
      <c r="AA106" s="29">
        <v>437.8</v>
      </c>
      <c r="AB106" s="28">
        <v>419.2</v>
      </c>
      <c r="AC106" s="28">
        <v>456.3</v>
      </c>
      <c r="AD106" s="39">
        <v>1949</v>
      </c>
      <c r="AE106" s="29">
        <v>641</v>
      </c>
      <c r="AF106" s="28">
        <v>625.20000000000005</v>
      </c>
      <c r="AG106" s="28">
        <v>656.9</v>
      </c>
      <c r="AH106" s="39">
        <v>5681</v>
      </c>
      <c r="AI106" s="29">
        <v>461.5</v>
      </c>
      <c r="AJ106" s="28">
        <v>437.9</v>
      </c>
      <c r="AK106" s="28">
        <v>485</v>
      </c>
      <c r="AL106" s="39">
        <v>1334</v>
      </c>
      <c r="AM106" s="29">
        <v>589</v>
      </c>
      <c r="AN106" s="28">
        <v>569.29999999999995</v>
      </c>
      <c r="AO106" s="28">
        <v>608.70000000000005</v>
      </c>
      <c r="AP106" s="39">
        <v>3106</v>
      </c>
      <c r="AQ106" s="29">
        <v>463.8</v>
      </c>
      <c r="AR106" s="28">
        <v>447.5</v>
      </c>
      <c r="AS106" s="28">
        <v>480</v>
      </c>
      <c r="AT106" s="39">
        <v>2849</v>
      </c>
      <c r="AU106" s="29">
        <v>558</v>
      </c>
      <c r="AV106" s="28">
        <v>457.7</v>
      </c>
      <c r="AW106" s="28">
        <v>658.2</v>
      </c>
      <c r="AX106" s="39">
        <v>108</v>
      </c>
      <c r="AY106" s="29">
        <v>415.1</v>
      </c>
      <c r="AZ106" s="28">
        <v>326.10000000000002</v>
      </c>
      <c r="BA106" s="28">
        <v>504.1</v>
      </c>
      <c r="BB106" s="39">
        <v>77</v>
      </c>
      <c r="BC106" s="29">
        <v>464.6</v>
      </c>
      <c r="BD106" s="28">
        <v>443.2</v>
      </c>
      <c r="BE106" s="28">
        <v>485.9</v>
      </c>
      <c r="BF106" s="39">
        <v>1632</v>
      </c>
      <c r="BG106" s="29">
        <v>491.1</v>
      </c>
      <c r="BH106" s="28">
        <v>410.5</v>
      </c>
      <c r="BI106" s="28">
        <v>571.70000000000005</v>
      </c>
      <c r="BJ106" s="39">
        <v>128</v>
      </c>
      <c r="BK106" s="50">
        <v>2007</v>
      </c>
    </row>
    <row r="107" spans="1:63" s="6" customFormat="1" ht="12.75" x14ac:dyDescent="0.2">
      <c r="A107" s="55"/>
      <c r="B107" s="35">
        <v>2008</v>
      </c>
      <c r="C107" s="29">
        <v>501.3</v>
      </c>
      <c r="D107" s="28">
        <v>495</v>
      </c>
      <c r="E107" s="28">
        <v>507.6</v>
      </c>
      <c r="F107" s="39">
        <v>22005</v>
      </c>
      <c r="G107" s="29">
        <v>513.79999999999995</v>
      </c>
      <c r="H107" s="28">
        <v>490.9</v>
      </c>
      <c r="I107" s="28">
        <v>536.6</v>
      </c>
      <c r="J107" s="39">
        <v>1749</v>
      </c>
      <c r="K107" s="29">
        <v>394</v>
      </c>
      <c r="L107" s="28">
        <v>358.1</v>
      </c>
      <c r="M107" s="28">
        <v>430</v>
      </c>
      <c r="N107" s="39">
        <v>420</v>
      </c>
      <c r="O107" s="29">
        <v>423.9</v>
      </c>
      <c r="P107" s="28">
        <v>392.5</v>
      </c>
      <c r="Q107" s="28">
        <v>455.4</v>
      </c>
      <c r="R107" s="39">
        <v>634</v>
      </c>
      <c r="S107" s="29">
        <v>473.4</v>
      </c>
      <c r="T107" s="28">
        <v>450.5</v>
      </c>
      <c r="U107" s="28">
        <v>496.4</v>
      </c>
      <c r="V107" s="39">
        <v>1479</v>
      </c>
      <c r="W107" s="29">
        <v>468</v>
      </c>
      <c r="X107" s="28">
        <v>442.3</v>
      </c>
      <c r="Y107" s="28">
        <v>493.6</v>
      </c>
      <c r="Z107" s="39">
        <v>1156</v>
      </c>
      <c r="AA107" s="29">
        <v>443.6</v>
      </c>
      <c r="AB107" s="28">
        <v>425.1</v>
      </c>
      <c r="AC107" s="28">
        <v>462.1</v>
      </c>
      <c r="AD107" s="39">
        <v>2007</v>
      </c>
      <c r="AE107" s="29">
        <v>611.20000000000005</v>
      </c>
      <c r="AF107" s="28">
        <v>595.70000000000005</v>
      </c>
      <c r="AG107" s="28">
        <v>626.6</v>
      </c>
      <c r="AH107" s="39">
        <v>5470</v>
      </c>
      <c r="AI107" s="29">
        <v>448.8</v>
      </c>
      <c r="AJ107" s="28">
        <v>425.8</v>
      </c>
      <c r="AK107" s="28">
        <v>471.8</v>
      </c>
      <c r="AL107" s="39">
        <v>1323</v>
      </c>
      <c r="AM107" s="29">
        <v>554.5</v>
      </c>
      <c r="AN107" s="28">
        <v>535.6</v>
      </c>
      <c r="AO107" s="28">
        <v>573.5</v>
      </c>
      <c r="AP107" s="39">
        <v>2966</v>
      </c>
      <c r="AQ107" s="29">
        <v>457.1</v>
      </c>
      <c r="AR107" s="28">
        <v>441.1</v>
      </c>
      <c r="AS107" s="28">
        <v>473.1</v>
      </c>
      <c r="AT107" s="39">
        <v>2866</v>
      </c>
      <c r="AU107" s="29">
        <v>444.4</v>
      </c>
      <c r="AV107" s="28">
        <v>354.9</v>
      </c>
      <c r="AW107" s="28">
        <v>534</v>
      </c>
      <c r="AX107" s="39">
        <v>86</v>
      </c>
      <c r="AY107" s="29">
        <v>458.5</v>
      </c>
      <c r="AZ107" s="28">
        <v>366</v>
      </c>
      <c r="BA107" s="28">
        <v>551</v>
      </c>
      <c r="BB107" s="39">
        <v>86</v>
      </c>
      <c r="BC107" s="29">
        <v>457.7</v>
      </c>
      <c r="BD107" s="28">
        <v>436.6</v>
      </c>
      <c r="BE107" s="28">
        <v>478.8</v>
      </c>
      <c r="BF107" s="39">
        <v>1631</v>
      </c>
      <c r="BG107" s="29">
        <v>493.1</v>
      </c>
      <c r="BH107" s="28">
        <v>413</v>
      </c>
      <c r="BI107" s="28">
        <v>573.29999999999995</v>
      </c>
      <c r="BJ107" s="39">
        <v>132</v>
      </c>
      <c r="BK107" s="50">
        <v>2008</v>
      </c>
    </row>
    <row r="108" spans="1:63" s="6" customFormat="1" ht="12.75" x14ac:dyDescent="0.2">
      <c r="A108" s="55"/>
      <c r="B108" s="35">
        <v>2009</v>
      </c>
      <c r="C108" s="29">
        <v>477</v>
      </c>
      <c r="D108" s="28">
        <v>470.9</v>
      </c>
      <c r="E108" s="28">
        <v>483.1</v>
      </c>
      <c r="F108" s="39">
        <v>21229</v>
      </c>
      <c r="G108" s="29">
        <v>498.7</v>
      </c>
      <c r="H108" s="28">
        <v>476.3</v>
      </c>
      <c r="I108" s="28">
        <v>521.1</v>
      </c>
      <c r="J108" s="39">
        <v>1720</v>
      </c>
      <c r="K108" s="29">
        <v>387.6</v>
      </c>
      <c r="L108" s="28">
        <v>352.5</v>
      </c>
      <c r="M108" s="28">
        <v>422.7</v>
      </c>
      <c r="N108" s="39">
        <v>427</v>
      </c>
      <c r="O108" s="29">
        <v>423.1</v>
      </c>
      <c r="P108" s="28">
        <v>391.6</v>
      </c>
      <c r="Q108" s="28">
        <v>454.6</v>
      </c>
      <c r="R108" s="39">
        <v>632</v>
      </c>
      <c r="S108" s="29">
        <v>460.3</v>
      </c>
      <c r="T108" s="28">
        <v>437.8</v>
      </c>
      <c r="U108" s="28">
        <v>482.7</v>
      </c>
      <c r="V108" s="39">
        <v>1459</v>
      </c>
      <c r="W108" s="29">
        <v>419.8</v>
      </c>
      <c r="X108" s="28">
        <v>395.7</v>
      </c>
      <c r="Y108" s="28">
        <v>443.9</v>
      </c>
      <c r="Z108" s="39">
        <v>1060</v>
      </c>
      <c r="AA108" s="29">
        <v>418.3</v>
      </c>
      <c r="AB108" s="28">
        <v>400.5</v>
      </c>
      <c r="AC108" s="28">
        <v>436.1</v>
      </c>
      <c r="AD108" s="39">
        <v>1929</v>
      </c>
      <c r="AE108" s="29">
        <v>579.29999999999995</v>
      </c>
      <c r="AF108" s="28">
        <v>564.4</v>
      </c>
      <c r="AG108" s="28">
        <v>594.20000000000005</v>
      </c>
      <c r="AH108" s="39">
        <v>5234</v>
      </c>
      <c r="AI108" s="29">
        <v>434</v>
      </c>
      <c r="AJ108" s="28">
        <v>411.6</v>
      </c>
      <c r="AK108" s="28">
        <v>456.4</v>
      </c>
      <c r="AL108" s="39">
        <v>1306</v>
      </c>
      <c r="AM108" s="29">
        <v>525.9</v>
      </c>
      <c r="AN108" s="28">
        <v>507.5</v>
      </c>
      <c r="AO108" s="28">
        <v>544.29999999999995</v>
      </c>
      <c r="AP108" s="39">
        <v>2841</v>
      </c>
      <c r="AQ108" s="29">
        <v>432.9</v>
      </c>
      <c r="AR108" s="28">
        <v>417.4</v>
      </c>
      <c r="AS108" s="28">
        <v>448.4</v>
      </c>
      <c r="AT108" s="39">
        <v>2747</v>
      </c>
      <c r="AU108" s="29">
        <v>323.5</v>
      </c>
      <c r="AV108" s="28">
        <v>248.9</v>
      </c>
      <c r="AW108" s="28">
        <v>398.1</v>
      </c>
      <c r="AX108" s="39">
        <v>66</v>
      </c>
      <c r="AY108" s="29">
        <v>334.9</v>
      </c>
      <c r="AZ108" s="28">
        <v>257.5</v>
      </c>
      <c r="BA108" s="28">
        <v>412.3</v>
      </c>
      <c r="BB108" s="39">
        <v>66</v>
      </c>
      <c r="BC108" s="29">
        <v>443.8</v>
      </c>
      <c r="BD108" s="28">
        <v>423.1</v>
      </c>
      <c r="BE108" s="28">
        <v>464.4</v>
      </c>
      <c r="BF108" s="39">
        <v>1601</v>
      </c>
      <c r="BG108" s="29">
        <v>520.6</v>
      </c>
      <c r="BH108" s="28">
        <v>438.7</v>
      </c>
      <c r="BI108" s="28">
        <v>602.5</v>
      </c>
      <c r="BJ108" s="39">
        <v>141</v>
      </c>
      <c r="BK108" s="50">
        <v>2009</v>
      </c>
    </row>
    <row r="109" spans="1:63" s="6" customFormat="1" ht="12.75" x14ac:dyDescent="0.2">
      <c r="A109" s="55"/>
      <c r="B109" s="35">
        <v>2010</v>
      </c>
      <c r="C109" s="29">
        <v>467.4</v>
      </c>
      <c r="D109" s="28">
        <v>461.4</v>
      </c>
      <c r="E109" s="28">
        <v>473.4</v>
      </c>
      <c r="F109" s="39">
        <v>20997</v>
      </c>
      <c r="G109" s="29">
        <v>469.3</v>
      </c>
      <c r="H109" s="28">
        <v>447.7</v>
      </c>
      <c r="I109" s="28">
        <v>490.9</v>
      </c>
      <c r="J109" s="39">
        <v>1633</v>
      </c>
      <c r="K109" s="29">
        <v>373.9</v>
      </c>
      <c r="L109" s="28">
        <v>339.6</v>
      </c>
      <c r="M109" s="28">
        <v>408.3</v>
      </c>
      <c r="N109" s="39">
        <v>416</v>
      </c>
      <c r="O109" s="29">
        <v>401.2</v>
      </c>
      <c r="P109" s="28">
        <v>370.9</v>
      </c>
      <c r="Q109" s="28">
        <v>431.6</v>
      </c>
      <c r="R109" s="39">
        <v>612</v>
      </c>
      <c r="S109" s="29">
        <v>435.8</v>
      </c>
      <c r="T109" s="28">
        <v>414.1</v>
      </c>
      <c r="U109" s="28">
        <v>457.6</v>
      </c>
      <c r="V109" s="39">
        <v>1397</v>
      </c>
      <c r="W109" s="29">
        <v>429.6</v>
      </c>
      <c r="X109" s="28">
        <v>405.3</v>
      </c>
      <c r="Y109" s="28">
        <v>453.8</v>
      </c>
      <c r="Z109" s="39">
        <v>1093</v>
      </c>
      <c r="AA109" s="29">
        <v>396.4</v>
      </c>
      <c r="AB109" s="28">
        <v>379.1</v>
      </c>
      <c r="AC109" s="28">
        <v>413.6</v>
      </c>
      <c r="AD109" s="39">
        <v>1853</v>
      </c>
      <c r="AE109" s="29">
        <v>565.1</v>
      </c>
      <c r="AF109" s="28">
        <v>550.4</v>
      </c>
      <c r="AG109" s="28">
        <v>579.9</v>
      </c>
      <c r="AH109" s="39">
        <v>5124</v>
      </c>
      <c r="AI109" s="29">
        <v>438.6</v>
      </c>
      <c r="AJ109" s="28">
        <v>416.2</v>
      </c>
      <c r="AK109" s="28">
        <v>461</v>
      </c>
      <c r="AL109" s="39">
        <v>1340</v>
      </c>
      <c r="AM109" s="29">
        <v>516.29999999999995</v>
      </c>
      <c r="AN109" s="28">
        <v>498.2</v>
      </c>
      <c r="AO109" s="28">
        <v>534.4</v>
      </c>
      <c r="AP109" s="39">
        <v>2826</v>
      </c>
      <c r="AQ109" s="29">
        <v>436.4</v>
      </c>
      <c r="AR109" s="28">
        <v>420.9</v>
      </c>
      <c r="AS109" s="28">
        <v>451.8</v>
      </c>
      <c r="AT109" s="39">
        <v>2793</v>
      </c>
      <c r="AU109" s="29">
        <v>371.3</v>
      </c>
      <c r="AV109" s="28">
        <v>292.39999999999998</v>
      </c>
      <c r="AW109" s="28">
        <v>450.3</v>
      </c>
      <c r="AX109" s="39">
        <v>77</v>
      </c>
      <c r="AY109" s="29">
        <v>490.4</v>
      </c>
      <c r="AZ109" s="28">
        <v>397.8</v>
      </c>
      <c r="BA109" s="28">
        <v>583.1</v>
      </c>
      <c r="BB109" s="39">
        <v>98</v>
      </c>
      <c r="BC109" s="29">
        <v>442.2</v>
      </c>
      <c r="BD109" s="28">
        <v>421.7</v>
      </c>
      <c r="BE109" s="28">
        <v>462.7</v>
      </c>
      <c r="BF109" s="39">
        <v>1609</v>
      </c>
      <c r="BG109" s="29">
        <v>453.5</v>
      </c>
      <c r="BH109" s="28">
        <v>377.9</v>
      </c>
      <c r="BI109" s="28">
        <v>529.1</v>
      </c>
      <c r="BJ109" s="39">
        <v>126</v>
      </c>
      <c r="BK109" s="50">
        <v>2010</v>
      </c>
    </row>
    <row r="110" spans="1:63" s="6" customFormat="1" ht="12.75" x14ac:dyDescent="0.2">
      <c r="A110" s="55"/>
      <c r="B110" s="35">
        <v>2011</v>
      </c>
      <c r="C110" s="29">
        <v>456.1</v>
      </c>
      <c r="D110" s="28">
        <v>450.1</v>
      </c>
      <c r="E110" s="28">
        <v>462</v>
      </c>
      <c r="F110" s="39">
        <v>20685</v>
      </c>
      <c r="G110" s="29">
        <v>460.1</v>
      </c>
      <c r="H110" s="28">
        <v>438.8</v>
      </c>
      <c r="I110" s="28">
        <v>481.4</v>
      </c>
      <c r="J110" s="39">
        <v>1614</v>
      </c>
      <c r="K110" s="29">
        <v>334.2</v>
      </c>
      <c r="L110" s="28">
        <v>301.7</v>
      </c>
      <c r="M110" s="28">
        <v>366.6</v>
      </c>
      <c r="N110" s="39">
        <v>374</v>
      </c>
      <c r="O110" s="29">
        <v>383.9</v>
      </c>
      <c r="P110" s="28">
        <v>354.2</v>
      </c>
      <c r="Q110" s="28">
        <v>413.6</v>
      </c>
      <c r="R110" s="39">
        <v>587</v>
      </c>
      <c r="S110" s="29">
        <v>417.6</v>
      </c>
      <c r="T110" s="28">
        <v>396.4</v>
      </c>
      <c r="U110" s="28">
        <v>438.8</v>
      </c>
      <c r="V110" s="39">
        <v>1351</v>
      </c>
      <c r="W110" s="29">
        <v>425.6</v>
      </c>
      <c r="X110" s="28">
        <v>401.6</v>
      </c>
      <c r="Y110" s="28">
        <v>449.6</v>
      </c>
      <c r="Z110" s="39">
        <v>1094</v>
      </c>
      <c r="AA110" s="29">
        <v>394.6</v>
      </c>
      <c r="AB110" s="28">
        <v>377.5</v>
      </c>
      <c r="AC110" s="28">
        <v>411.8</v>
      </c>
      <c r="AD110" s="39">
        <v>1859</v>
      </c>
      <c r="AE110" s="29">
        <v>557.4</v>
      </c>
      <c r="AF110" s="28">
        <v>542.79999999999995</v>
      </c>
      <c r="AG110" s="28">
        <v>572</v>
      </c>
      <c r="AH110" s="39">
        <v>5090</v>
      </c>
      <c r="AI110" s="29">
        <v>423.8</v>
      </c>
      <c r="AJ110" s="28">
        <v>401.9</v>
      </c>
      <c r="AK110" s="28">
        <v>445.7</v>
      </c>
      <c r="AL110" s="39">
        <v>1305</v>
      </c>
      <c r="AM110" s="29">
        <v>500.6</v>
      </c>
      <c r="AN110" s="28">
        <v>482.8</v>
      </c>
      <c r="AO110" s="28">
        <v>518.29999999999995</v>
      </c>
      <c r="AP110" s="39">
        <v>2768</v>
      </c>
      <c r="AQ110" s="29">
        <v>428.7</v>
      </c>
      <c r="AR110" s="28">
        <v>413.4</v>
      </c>
      <c r="AS110" s="28">
        <v>443.9</v>
      </c>
      <c r="AT110" s="39">
        <v>2791</v>
      </c>
      <c r="AU110" s="29">
        <v>346.7</v>
      </c>
      <c r="AV110" s="28">
        <v>271.39999999999998</v>
      </c>
      <c r="AW110" s="28">
        <v>421.9</v>
      </c>
      <c r="AX110" s="39">
        <v>74</v>
      </c>
      <c r="AY110" s="29">
        <v>418.4</v>
      </c>
      <c r="AZ110" s="28">
        <v>332.8</v>
      </c>
      <c r="BA110" s="28">
        <v>503.9</v>
      </c>
      <c r="BB110" s="39">
        <v>84</v>
      </c>
      <c r="BC110" s="29">
        <v>430.1</v>
      </c>
      <c r="BD110" s="28">
        <v>409.9</v>
      </c>
      <c r="BE110" s="28">
        <v>450.3</v>
      </c>
      <c r="BF110" s="39">
        <v>1568</v>
      </c>
      <c r="BG110" s="29">
        <v>463.5</v>
      </c>
      <c r="BH110" s="28">
        <v>385.9</v>
      </c>
      <c r="BI110" s="28">
        <v>541</v>
      </c>
      <c r="BJ110" s="39">
        <v>126</v>
      </c>
      <c r="BK110" s="50">
        <v>2011</v>
      </c>
    </row>
    <row r="111" spans="1:63" s="6" customFormat="1" ht="12.75" x14ac:dyDescent="0.2">
      <c r="A111" s="55"/>
      <c r="B111" s="35">
        <v>2012</v>
      </c>
      <c r="C111" s="29">
        <v>445.3</v>
      </c>
      <c r="D111" s="28">
        <v>439.5</v>
      </c>
      <c r="E111" s="28">
        <v>451.1</v>
      </c>
      <c r="F111" s="39">
        <v>20446</v>
      </c>
      <c r="G111" s="29">
        <v>435.8</v>
      </c>
      <c r="H111" s="28">
        <v>415.2</v>
      </c>
      <c r="I111" s="28">
        <v>456.5</v>
      </c>
      <c r="J111" s="39">
        <v>1551</v>
      </c>
      <c r="K111" s="29">
        <v>356.1</v>
      </c>
      <c r="L111" s="28">
        <v>323.10000000000002</v>
      </c>
      <c r="M111" s="28">
        <v>389.1</v>
      </c>
      <c r="N111" s="39">
        <v>410</v>
      </c>
      <c r="O111" s="29">
        <v>392.4</v>
      </c>
      <c r="P111" s="28">
        <v>362.5</v>
      </c>
      <c r="Q111" s="28">
        <v>422.3</v>
      </c>
      <c r="R111" s="39">
        <v>605</v>
      </c>
      <c r="S111" s="29">
        <v>413.3</v>
      </c>
      <c r="T111" s="28">
        <v>392.4</v>
      </c>
      <c r="U111" s="28">
        <v>434.2</v>
      </c>
      <c r="V111" s="39">
        <v>1362</v>
      </c>
      <c r="W111" s="29">
        <v>429.8</v>
      </c>
      <c r="X111" s="28">
        <v>405.9</v>
      </c>
      <c r="Y111" s="28">
        <v>453.8</v>
      </c>
      <c r="Z111" s="39">
        <v>1120</v>
      </c>
      <c r="AA111" s="29">
        <v>386.3</v>
      </c>
      <c r="AB111" s="28">
        <v>369.5</v>
      </c>
      <c r="AC111" s="28">
        <v>403.1</v>
      </c>
      <c r="AD111" s="39">
        <v>1846</v>
      </c>
      <c r="AE111" s="29">
        <v>538.9</v>
      </c>
      <c r="AF111" s="28">
        <v>524.5</v>
      </c>
      <c r="AG111" s="28">
        <v>553.20000000000005</v>
      </c>
      <c r="AH111" s="39">
        <v>4918</v>
      </c>
      <c r="AI111" s="29">
        <v>394.6</v>
      </c>
      <c r="AJ111" s="28">
        <v>373.6</v>
      </c>
      <c r="AK111" s="28">
        <v>415.6</v>
      </c>
      <c r="AL111" s="39">
        <v>1232</v>
      </c>
      <c r="AM111" s="29">
        <v>506.7</v>
      </c>
      <c r="AN111" s="28">
        <v>489</v>
      </c>
      <c r="AO111" s="28">
        <v>524.5</v>
      </c>
      <c r="AP111" s="39">
        <v>2833</v>
      </c>
      <c r="AQ111" s="29">
        <v>413.3</v>
      </c>
      <c r="AR111" s="28">
        <v>398.5</v>
      </c>
      <c r="AS111" s="28">
        <v>428.1</v>
      </c>
      <c r="AT111" s="39">
        <v>2755</v>
      </c>
      <c r="AU111" s="29">
        <v>341.2</v>
      </c>
      <c r="AV111" s="28">
        <v>266.89999999999998</v>
      </c>
      <c r="AW111" s="28">
        <v>415.4</v>
      </c>
      <c r="AX111" s="39">
        <v>74</v>
      </c>
      <c r="AY111" s="29">
        <v>352.7</v>
      </c>
      <c r="AZ111" s="28">
        <v>276.60000000000002</v>
      </c>
      <c r="BA111" s="28">
        <v>428.9</v>
      </c>
      <c r="BB111" s="39">
        <v>75</v>
      </c>
      <c r="BC111" s="29">
        <v>416</v>
      </c>
      <c r="BD111" s="28">
        <v>396.2</v>
      </c>
      <c r="BE111" s="28">
        <v>435.7</v>
      </c>
      <c r="BF111" s="39">
        <v>1536</v>
      </c>
      <c r="BG111" s="29">
        <v>453.2</v>
      </c>
      <c r="BH111" s="28">
        <v>378.8</v>
      </c>
      <c r="BI111" s="28">
        <v>527.5</v>
      </c>
      <c r="BJ111" s="39">
        <v>129</v>
      </c>
      <c r="BK111" s="50">
        <v>2012</v>
      </c>
    </row>
    <row r="112" spans="1:63" s="6" customFormat="1" ht="12.75" x14ac:dyDescent="0.2">
      <c r="A112" s="55"/>
      <c r="B112" s="35">
        <v>2013</v>
      </c>
      <c r="C112" s="29">
        <v>437.5</v>
      </c>
      <c r="D112" s="28">
        <v>431.7</v>
      </c>
      <c r="E112" s="28">
        <v>443.2</v>
      </c>
      <c r="F112" s="39">
        <v>20344</v>
      </c>
      <c r="G112" s="29">
        <v>462.1</v>
      </c>
      <c r="H112" s="28">
        <v>440.9</v>
      </c>
      <c r="I112" s="28">
        <v>483.2</v>
      </c>
      <c r="J112" s="39">
        <v>1661</v>
      </c>
      <c r="K112" s="29">
        <v>322.89999999999998</v>
      </c>
      <c r="L112" s="28">
        <v>291.60000000000002</v>
      </c>
      <c r="M112" s="28">
        <v>354.1</v>
      </c>
      <c r="N112" s="39">
        <v>377</v>
      </c>
      <c r="O112" s="29">
        <v>393.8</v>
      </c>
      <c r="P112" s="28">
        <v>363.7</v>
      </c>
      <c r="Q112" s="28">
        <v>423.9</v>
      </c>
      <c r="R112" s="39">
        <v>607</v>
      </c>
      <c r="S112" s="29">
        <v>412.9</v>
      </c>
      <c r="T112" s="28">
        <v>392.2</v>
      </c>
      <c r="U112" s="28">
        <v>433.7</v>
      </c>
      <c r="V112" s="39">
        <v>1381</v>
      </c>
      <c r="W112" s="29">
        <v>426.9</v>
      </c>
      <c r="X112" s="28">
        <v>403.2</v>
      </c>
      <c r="Y112" s="28">
        <v>450.6</v>
      </c>
      <c r="Z112" s="39">
        <v>1128</v>
      </c>
      <c r="AA112" s="29">
        <v>378.4</v>
      </c>
      <c r="AB112" s="28">
        <v>362</v>
      </c>
      <c r="AC112" s="28">
        <v>394.9</v>
      </c>
      <c r="AD112" s="39">
        <v>1848</v>
      </c>
      <c r="AE112" s="29">
        <v>529</v>
      </c>
      <c r="AF112" s="28">
        <v>514.79999999999995</v>
      </c>
      <c r="AG112" s="28">
        <v>543.1</v>
      </c>
      <c r="AH112" s="39">
        <v>4860</v>
      </c>
      <c r="AI112" s="29">
        <v>377.2</v>
      </c>
      <c r="AJ112" s="28">
        <v>356.9</v>
      </c>
      <c r="AK112" s="28">
        <v>397.6</v>
      </c>
      <c r="AL112" s="39">
        <v>1199</v>
      </c>
      <c r="AM112" s="29">
        <v>486</v>
      </c>
      <c r="AN112" s="28">
        <v>468.7</v>
      </c>
      <c r="AO112" s="28">
        <v>503.2</v>
      </c>
      <c r="AP112" s="39">
        <v>2759</v>
      </c>
      <c r="AQ112" s="29">
        <v>413.2</v>
      </c>
      <c r="AR112" s="28">
        <v>398.5</v>
      </c>
      <c r="AS112" s="28">
        <v>427.9</v>
      </c>
      <c r="AT112" s="39">
        <v>2769</v>
      </c>
      <c r="AU112" s="29">
        <v>345.9</v>
      </c>
      <c r="AV112" s="28">
        <v>271</v>
      </c>
      <c r="AW112" s="28">
        <v>420.8</v>
      </c>
      <c r="AX112" s="39">
        <v>75</v>
      </c>
      <c r="AY112" s="29">
        <v>360.6</v>
      </c>
      <c r="AZ112" s="28">
        <v>284</v>
      </c>
      <c r="BA112" s="28">
        <v>437.2</v>
      </c>
      <c r="BB112" s="39">
        <v>77</v>
      </c>
      <c r="BC112" s="29">
        <v>398.2</v>
      </c>
      <c r="BD112" s="28">
        <v>379</v>
      </c>
      <c r="BE112" s="28">
        <v>417.4</v>
      </c>
      <c r="BF112" s="39">
        <v>1494</v>
      </c>
      <c r="BG112" s="29">
        <v>384.2</v>
      </c>
      <c r="BH112" s="28">
        <v>315.2</v>
      </c>
      <c r="BI112" s="28">
        <v>453.1</v>
      </c>
      <c r="BJ112" s="39">
        <v>109</v>
      </c>
      <c r="BK112" s="50">
        <v>2013</v>
      </c>
    </row>
    <row r="113" spans="1:63" s="6" customFormat="1" ht="12.75" x14ac:dyDescent="0.2">
      <c r="A113" s="55"/>
      <c r="B113" s="35">
        <v>2014</v>
      </c>
      <c r="C113" s="29">
        <v>423.2</v>
      </c>
      <c r="D113" s="28">
        <v>417.6</v>
      </c>
      <c r="E113" s="28">
        <v>428.7</v>
      </c>
      <c r="F113" s="39">
        <v>19961</v>
      </c>
      <c r="G113" s="29">
        <v>445.3</v>
      </c>
      <c r="H113" s="28">
        <v>424.7</v>
      </c>
      <c r="I113" s="28">
        <v>465.9</v>
      </c>
      <c r="J113" s="39">
        <v>1621</v>
      </c>
      <c r="K113" s="29">
        <v>321.7</v>
      </c>
      <c r="L113" s="28">
        <v>290.8</v>
      </c>
      <c r="M113" s="28">
        <v>352.6</v>
      </c>
      <c r="N113" s="39">
        <v>384</v>
      </c>
      <c r="O113" s="29">
        <v>379.2</v>
      </c>
      <c r="P113" s="28">
        <v>350.1</v>
      </c>
      <c r="Q113" s="28">
        <v>408.3</v>
      </c>
      <c r="R113" s="39">
        <v>601</v>
      </c>
      <c r="S113" s="29">
        <v>385.8</v>
      </c>
      <c r="T113" s="28">
        <v>366</v>
      </c>
      <c r="U113" s="28">
        <v>405.7</v>
      </c>
      <c r="V113" s="39">
        <v>1316</v>
      </c>
      <c r="W113" s="29">
        <v>400.3</v>
      </c>
      <c r="X113" s="28">
        <v>377.6</v>
      </c>
      <c r="Y113" s="28">
        <v>423.1</v>
      </c>
      <c r="Z113" s="39">
        <v>1075</v>
      </c>
      <c r="AA113" s="29">
        <v>389</v>
      </c>
      <c r="AB113" s="28">
        <v>372.4</v>
      </c>
      <c r="AC113" s="28">
        <v>405.6</v>
      </c>
      <c r="AD113" s="39">
        <v>1927</v>
      </c>
      <c r="AE113" s="29">
        <v>513.70000000000005</v>
      </c>
      <c r="AF113" s="28">
        <v>499.8</v>
      </c>
      <c r="AG113" s="28">
        <v>527.6</v>
      </c>
      <c r="AH113" s="39">
        <v>4772</v>
      </c>
      <c r="AI113" s="29">
        <v>367.8</v>
      </c>
      <c r="AJ113" s="28">
        <v>347.9</v>
      </c>
      <c r="AK113" s="28">
        <v>387.7</v>
      </c>
      <c r="AL113" s="39">
        <v>1191</v>
      </c>
      <c r="AM113" s="29">
        <v>459.1</v>
      </c>
      <c r="AN113" s="28">
        <v>442.4</v>
      </c>
      <c r="AO113" s="28">
        <v>475.8</v>
      </c>
      <c r="AP113" s="39">
        <v>2636</v>
      </c>
      <c r="AQ113" s="29">
        <v>388.2</v>
      </c>
      <c r="AR113" s="28">
        <v>374.1</v>
      </c>
      <c r="AS113" s="28">
        <v>402.3</v>
      </c>
      <c r="AT113" s="39">
        <v>2664</v>
      </c>
      <c r="AU113" s="29">
        <v>336.5</v>
      </c>
      <c r="AV113" s="28">
        <v>263.8</v>
      </c>
      <c r="AW113" s="28">
        <v>409.1</v>
      </c>
      <c r="AX113" s="39">
        <v>75</v>
      </c>
      <c r="AY113" s="29">
        <v>444</v>
      </c>
      <c r="AZ113" s="28">
        <v>359.5</v>
      </c>
      <c r="BA113" s="28">
        <v>528.5</v>
      </c>
      <c r="BB113" s="39">
        <v>96</v>
      </c>
      <c r="BC113" s="29">
        <v>391.4</v>
      </c>
      <c r="BD113" s="28">
        <v>372.5</v>
      </c>
      <c r="BE113" s="28">
        <v>410.4</v>
      </c>
      <c r="BF113" s="39">
        <v>1484</v>
      </c>
      <c r="BG113" s="29">
        <v>421.8</v>
      </c>
      <c r="BH113" s="28">
        <v>349.2</v>
      </c>
      <c r="BI113" s="28">
        <v>494.5</v>
      </c>
      <c r="BJ113" s="39">
        <v>119</v>
      </c>
      <c r="BK113" s="50">
        <v>2014</v>
      </c>
    </row>
    <row r="114" spans="1:63" s="6" customFormat="1" ht="12.75" x14ac:dyDescent="0.2">
      <c r="A114" s="55"/>
      <c r="B114" s="35">
        <v>2015</v>
      </c>
      <c r="C114" s="29">
        <v>440.5</v>
      </c>
      <c r="D114" s="28">
        <v>434.8</v>
      </c>
      <c r="E114" s="28">
        <v>446.2</v>
      </c>
      <c r="F114" s="39">
        <v>20988</v>
      </c>
      <c r="G114" s="29">
        <v>455.8</v>
      </c>
      <c r="H114" s="28">
        <v>434.9</v>
      </c>
      <c r="I114" s="28">
        <v>476.7</v>
      </c>
      <c r="J114" s="39">
        <v>1664</v>
      </c>
      <c r="K114" s="29">
        <v>391.3</v>
      </c>
      <c r="L114" s="28">
        <v>357.2</v>
      </c>
      <c r="M114" s="28">
        <v>425.3</v>
      </c>
      <c r="N114" s="39">
        <v>467</v>
      </c>
      <c r="O114" s="29">
        <v>375.5</v>
      </c>
      <c r="P114" s="28">
        <v>346.7</v>
      </c>
      <c r="Q114" s="28">
        <v>404.3</v>
      </c>
      <c r="R114" s="39">
        <v>602</v>
      </c>
      <c r="S114" s="29">
        <v>422.5</v>
      </c>
      <c r="T114" s="28">
        <v>401.8</v>
      </c>
      <c r="U114" s="28">
        <v>443.2</v>
      </c>
      <c r="V114" s="39">
        <v>1453</v>
      </c>
      <c r="W114" s="29">
        <v>433.3</v>
      </c>
      <c r="X114" s="28">
        <v>409.7</v>
      </c>
      <c r="Y114" s="28">
        <v>456.8</v>
      </c>
      <c r="Z114" s="39">
        <v>1176</v>
      </c>
      <c r="AA114" s="29">
        <v>397</v>
      </c>
      <c r="AB114" s="28">
        <v>380.3</v>
      </c>
      <c r="AC114" s="28">
        <v>413.6</v>
      </c>
      <c r="AD114" s="39">
        <v>1989</v>
      </c>
      <c r="AE114" s="29">
        <v>520.20000000000005</v>
      </c>
      <c r="AF114" s="28">
        <v>506.3</v>
      </c>
      <c r="AG114" s="28">
        <v>534.1</v>
      </c>
      <c r="AH114" s="39">
        <v>4878</v>
      </c>
      <c r="AI114" s="29">
        <v>392.7</v>
      </c>
      <c r="AJ114" s="28">
        <v>372.2</v>
      </c>
      <c r="AK114" s="28">
        <v>413.2</v>
      </c>
      <c r="AL114" s="39">
        <v>1282</v>
      </c>
      <c r="AM114" s="29">
        <v>489.5</v>
      </c>
      <c r="AN114" s="28">
        <v>472.4</v>
      </c>
      <c r="AO114" s="28">
        <v>506.6</v>
      </c>
      <c r="AP114" s="39">
        <v>2835</v>
      </c>
      <c r="AQ114" s="29">
        <v>390.8</v>
      </c>
      <c r="AR114" s="28">
        <v>376.7</v>
      </c>
      <c r="AS114" s="28">
        <v>404.8</v>
      </c>
      <c r="AT114" s="39">
        <v>2717</v>
      </c>
      <c r="AU114" s="29">
        <v>378.5</v>
      </c>
      <c r="AV114" s="28">
        <v>301.3</v>
      </c>
      <c r="AW114" s="28">
        <v>455.7</v>
      </c>
      <c r="AX114" s="39">
        <v>84</v>
      </c>
      <c r="AY114" s="29">
        <v>406.6</v>
      </c>
      <c r="AZ114" s="28">
        <v>325.89999999999998</v>
      </c>
      <c r="BA114" s="28">
        <v>487.4</v>
      </c>
      <c r="BB114" s="39">
        <v>88</v>
      </c>
      <c r="BC114" s="29">
        <v>425</v>
      </c>
      <c r="BD114" s="28">
        <v>405.3</v>
      </c>
      <c r="BE114" s="28">
        <v>444.7</v>
      </c>
      <c r="BF114" s="39">
        <v>1627</v>
      </c>
      <c r="BG114" s="29">
        <v>441.3</v>
      </c>
      <c r="BH114" s="28">
        <v>367.6</v>
      </c>
      <c r="BI114" s="28">
        <v>515</v>
      </c>
      <c r="BJ114" s="39">
        <v>126</v>
      </c>
      <c r="BK114" s="50">
        <v>2015</v>
      </c>
    </row>
    <row r="115" spans="1:63" s="6" customFormat="1" ht="12.75" x14ac:dyDescent="0.2">
      <c r="A115" s="55"/>
      <c r="B115" s="35">
        <v>2016</v>
      </c>
      <c r="C115" s="29">
        <v>439.7</v>
      </c>
      <c r="D115" s="28">
        <v>434</v>
      </c>
      <c r="E115" s="28">
        <v>445.3</v>
      </c>
      <c r="F115" s="39">
        <v>21313</v>
      </c>
      <c r="G115" s="29">
        <v>475.5</v>
      </c>
      <c r="H115" s="28">
        <v>454.2</v>
      </c>
      <c r="I115" s="28">
        <v>496.8</v>
      </c>
      <c r="J115" s="39">
        <v>1746</v>
      </c>
      <c r="K115" s="29">
        <v>340.4</v>
      </c>
      <c r="L115" s="28">
        <v>309.10000000000002</v>
      </c>
      <c r="M115" s="28">
        <v>371.8</v>
      </c>
      <c r="N115" s="39">
        <v>418</v>
      </c>
      <c r="O115" s="29">
        <v>388.1</v>
      </c>
      <c r="P115" s="28">
        <v>358.5</v>
      </c>
      <c r="Q115" s="28">
        <v>417.7</v>
      </c>
      <c r="R115" s="39">
        <v>616</v>
      </c>
      <c r="S115" s="29">
        <v>432</v>
      </c>
      <c r="T115" s="28">
        <v>411.2</v>
      </c>
      <c r="U115" s="28">
        <v>452.7</v>
      </c>
      <c r="V115" s="39">
        <v>1511</v>
      </c>
      <c r="W115" s="29">
        <v>429.5</v>
      </c>
      <c r="X115" s="28">
        <v>406.2</v>
      </c>
      <c r="Y115" s="28">
        <v>452.8</v>
      </c>
      <c r="Z115" s="39">
        <v>1184</v>
      </c>
      <c r="AA115" s="29">
        <v>381.1</v>
      </c>
      <c r="AB115" s="28">
        <v>364.9</v>
      </c>
      <c r="AC115" s="28">
        <v>397.2</v>
      </c>
      <c r="AD115" s="39">
        <v>1941</v>
      </c>
      <c r="AE115" s="29">
        <v>517.1</v>
      </c>
      <c r="AF115" s="28">
        <v>503.4</v>
      </c>
      <c r="AG115" s="28">
        <v>530.9</v>
      </c>
      <c r="AH115" s="39">
        <v>4946</v>
      </c>
      <c r="AI115" s="29">
        <v>387.9</v>
      </c>
      <c r="AJ115" s="28">
        <v>367.5</v>
      </c>
      <c r="AK115" s="28">
        <v>408.2</v>
      </c>
      <c r="AL115" s="39">
        <v>1277</v>
      </c>
      <c r="AM115" s="29">
        <v>490.8</v>
      </c>
      <c r="AN115" s="28">
        <v>473.8</v>
      </c>
      <c r="AO115" s="28">
        <v>507.8</v>
      </c>
      <c r="AP115" s="39">
        <v>2894</v>
      </c>
      <c r="AQ115" s="29">
        <v>397.5</v>
      </c>
      <c r="AR115" s="28">
        <v>383.6</v>
      </c>
      <c r="AS115" s="28">
        <v>411.5</v>
      </c>
      <c r="AT115" s="39">
        <v>2835</v>
      </c>
      <c r="AU115" s="29">
        <v>285.10000000000002</v>
      </c>
      <c r="AV115" s="28">
        <v>219.4</v>
      </c>
      <c r="AW115" s="28">
        <v>350.9</v>
      </c>
      <c r="AX115" s="39">
        <v>66</v>
      </c>
      <c r="AY115" s="29">
        <v>289.39999999999998</v>
      </c>
      <c r="AZ115" s="28">
        <v>221.3</v>
      </c>
      <c r="BA115" s="28">
        <v>357.4</v>
      </c>
      <c r="BB115" s="39">
        <v>63</v>
      </c>
      <c r="BC115" s="29">
        <v>435.4</v>
      </c>
      <c r="BD115" s="28">
        <v>415.6</v>
      </c>
      <c r="BE115" s="28">
        <v>455.2</v>
      </c>
      <c r="BF115" s="39">
        <v>1683</v>
      </c>
      <c r="BG115" s="29">
        <v>462.8</v>
      </c>
      <c r="BH115" s="28">
        <v>387.5</v>
      </c>
      <c r="BI115" s="28">
        <v>538.1</v>
      </c>
      <c r="BJ115" s="39">
        <v>133</v>
      </c>
      <c r="BK115" s="50">
        <v>2016</v>
      </c>
    </row>
    <row r="116" spans="1:63" s="6" customFormat="1" ht="12.75" x14ac:dyDescent="0.2">
      <c r="A116" s="55"/>
      <c r="B116" s="35">
        <v>2017</v>
      </c>
      <c r="C116" s="29">
        <v>425.2</v>
      </c>
      <c r="D116" s="28">
        <v>419.8</v>
      </c>
      <c r="E116" s="28">
        <v>430.7</v>
      </c>
      <c r="F116" s="39">
        <v>20992</v>
      </c>
      <c r="G116" s="29">
        <v>424.2</v>
      </c>
      <c r="H116" s="28">
        <v>404.3</v>
      </c>
      <c r="I116" s="28">
        <v>444.1</v>
      </c>
      <c r="J116" s="39">
        <v>1593</v>
      </c>
      <c r="K116" s="29">
        <v>324.39999999999998</v>
      </c>
      <c r="L116" s="28">
        <v>293.7</v>
      </c>
      <c r="M116" s="28">
        <v>355.1</v>
      </c>
      <c r="N116" s="39">
        <v>401</v>
      </c>
      <c r="O116" s="29">
        <v>380.9</v>
      </c>
      <c r="P116" s="28">
        <v>351.8</v>
      </c>
      <c r="Q116" s="28">
        <v>410</v>
      </c>
      <c r="R116" s="39">
        <v>615</v>
      </c>
      <c r="S116" s="29">
        <v>426.8</v>
      </c>
      <c r="T116" s="28">
        <v>406.4</v>
      </c>
      <c r="U116" s="28">
        <v>447.2</v>
      </c>
      <c r="V116" s="39">
        <v>1519</v>
      </c>
      <c r="W116" s="29">
        <v>403.7</v>
      </c>
      <c r="X116" s="28">
        <v>381.5</v>
      </c>
      <c r="Y116" s="28">
        <v>425.9</v>
      </c>
      <c r="Z116" s="39">
        <v>1141</v>
      </c>
      <c r="AA116" s="29">
        <v>371.2</v>
      </c>
      <c r="AB116" s="28">
        <v>355.5</v>
      </c>
      <c r="AC116" s="28">
        <v>387</v>
      </c>
      <c r="AD116" s="39">
        <v>1927</v>
      </c>
      <c r="AE116" s="29">
        <v>516.29999999999995</v>
      </c>
      <c r="AF116" s="28">
        <v>502.7</v>
      </c>
      <c r="AG116" s="28">
        <v>529.9</v>
      </c>
      <c r="AH116" s="39">
        <v>5022</v>
      </c>
      <c r="AI116" s="29">
        <v>374.6</v>
      </c>
      <c r="AJ116" s="28">
        <v>354.7</v>
      </c>
      <c r="AK116" s="28">
        <v>394.5</v>
      </c>
      <c r="AL116" s="39">
        <v>1252</v>
      </c>
      <c r="AM116" s="29">
        <v>456.4</v>
      </c>
      <c r="AN116" s="28">
        <v>440.2</v>
      </c>
      <c r="AO116" s="28">
        <v>472.7</v>
      </c>
      <c r="AP116" s="39">
        <v>2739</v>
      </c>
      <c r="AQ116" s="29">
        <v>386</v>
      </c>
      <c r="AR116" s="28">
        <v>372.4</v>
      </c>
      <c r="AS116" s="28">
        <v>399.5</v>
      </c>
      <c r="AT116" s="39">
        <v>2819</v>
      </c>
      <c r="AU116" s="29">
        <v>432.1</v>
      </c>
      <c r="AV116" s="28">
        <v>350.6</v>
      </c>
      <c r="AW116" s="28">
        <v>513.6</v>
      </c>
      <c r="AX116" s="39">
        <v>99</v>
      </c>
      <c r="AY116" s="29">
        <v>322.5</v>
      </c>
      <c r="AZ116" s="28">
        <v>251.8</v>
      </c>
      <c r="BA116" s="28">
        <v>393.3</v>
      </c>
      <c r="BB116" s="39">
        <v>72</v>
      </c>
      <c r="BC116" s="29">
        <v>429.3</v>
      </c>
      <c r="BD116" s="28">
        <v>409.8</v>
      </c>
      <c r="BE116" s="28">
        <v>448.9</v>
      </c>
      <c r="BF116" s="39">
        <v>1678</v>
      </c>
      <c r="BG116" s="29">
        <v>401.6</v>
      </c>
      <c r="BH116" s="28">
        <v>330.9</v>
      </c>
      <c r="BI116" s="28">
        <v>472.3</v>
      </c>
      <c r="BJ116" s="39">
        <v>115</v>
      </c>
      <c r="BK116" s="50">
        <v>2017</v>
      </c>
    </row>
    <row r="117" spans="1:63" s="6" customFormat="1" ht="12.75" x14ac:dyDescent="0.2">
      <c r="A117" s="55"/>
      <c r="B117" s="35">
        <v>2018</v>
      </c>
      <c r="C117" s="32">
        <v>432</v>
      </c>
      <c r="D117" s="31">
        <v>426.5</v>
      </c>
      <c r="E117" s="31">
        <v>437.5</v>
      </c>
      <c r="F117" s="40">
        <v>21601</v>
      </c>
      <c r="G117" s="32">
        <v>452.5</v>
      </c>
      <c r="H117" s="31">
        <v>432</v>
      </c>
      <c r="I117" s="31">
        <v>473</v>
      </c>
      <c r="J117" s="40">
        <v>1716</v>
      </c>
      <c r="K117" s="32">
        <v>387.8</v>
      </c>
      <c r="L117" s="31">
        <v>354.2</v>
      </c>
      <c r="M117" s="31">
        <v>421.4</v>
      </c>
      <c r="N117" s="40">
        <v>481</v>
      </c>
      <c r="O117" s="32">
        <v>377.5</v>
      </c>
      <c r="P117" s="31">
        <v>348.4</v>
      </c>
      <c r="Q117" s="31">
        <v>406.5</v>
      </c>
      <c r="R117" s="40">
        <v>610</v>
      </c>
      <c r="S117" s="32">
        <v>410.4</v>
      </c>
      <c r="T117" s="31">
        <v>390.5</v>
      </c>
      <c r="U117" s="31">
        <v>430.3</v>
      </c>
      <c r="V117" s="40">
        <v>1477</v>
      </c>
      <c r="W117" s="32">
        <v>411.6</v>
      </c>
      <c r="X117" s="31">
        <v>389.3</v>
      </c>
      <c r="Y117" s="31">
        <v>434</v>
      </c>
      <c r="Z117" s="40">
        <v>1178</v>
      </c>
      <c r="AA117" s="32">
        <v>391.7</v>
      </c>
      <c r="AB117" s="31">
        <v>375.7</v>
      </c>
      <c r="AC117" s="31">
        <v>407.7</v>
      </c>
      <c r="AD117" s="40">
        <v>2064</v>
      </c>
      <c r="AE117" s="32">
        <v>516.9</v>
      </c>
      <c r="AF117" s="31">
        <v>503.4</v>
      </c>
      <c r="AG117" s="31">
        <v>530.4</v>
      </c>
      <c r="AH117" s="40">
        <v>5098</v>
      </c>
      <c r="AI117" s="32">
        <v>400.2</v>
      </c>
      <c r="AJ117" s="31">
        <v>379.7</v>
      </c>
      <c r="AK117" s="31">
        <v>420.8</v>
      </c>
      <c r="AL117" s="40">
        <v>1343</v>
      </c>
      <c r="AM117" s="32">
        <v>469.2</v>
      </c>
      <c r="AN117" s="31">
        <v>452.9</v>
      </c>
      <c r="AO117" s="31">
        <v>485.6</v>
      </c>
      <c r="AP117" s="40">
        <v>2853</v>
      </c>
      <c r="AQ117" s="32">
        <v>390.4</v>
      </c>
      <c r="AR117" s="31">
        <v>376.9</v>
      </c>
      <c r="AS117" s="31">
        <v>403.9</v>
      </c>
      <c r="AT117" s="40">
        <v>2907</v>
      </c>
      <c r="AU117" s="32">
        <v>335.6</v>
      </c>
      <c r="AV117" s="31">
        <v>262.89999999999998</v>
      </c>
      <c r="AW117" s="31">
        <v>408.3</v>
      </c>
      <c r="AX117" s="40">
        <v>76</v>
      </c>
      <c r="AY117" s="32">
        <v>301.7</v>
      </c>
      <c r="AZ117" s="31">
        <v>232.9</v>
      </c>
      <c r="BA117" s="31">
        <v>370.5</v>
      </c>
      <c r="BB117" s="40">
        <v>67</v>
      </c>
      <c r="BC117" s="32">
        <v>410.3</v>
      </c>
      <c r="BD117" s="31">
        <v>391.2</v>
      </c>
      <c r="BE117" s="31">
        <v>429.3</v>
      </c>
      <c r="BF117" s="40">
        <v>1619</v>
      </c>
      <c r="BG117" s="32">
        <v>380.9</v>
      </c>
      <c r="BH117" s="31">
        <v>313.3</v>
      </c>
      <c r="BI117" s="31">
        <v>448.6</v>
      </c>
      <c r="BJ117" s="40">
        <v>112</v>
      </c>
      <c r="BK117" s="50">
        <v>2018</v>
      </c>
    </row>
    <row r="118" spans="1:63" s="6" customFormat="1" ht="12.75" x14ac:dyDescent="0.2">
      <c r="A118" s="55"/>
      <c r="B118" s="35">
        <v>2019</v>
      </c>
      <c r="C118" s="57">
        <v>425.8</v>
      </c>
      <c r="D118" s="57">
        <v>420.4</v>
      </c>
      <c r="E118" s="57">
        <v>431.2</v>
      </c>
      <c r="F118" s="58">
        <v>21501</v>
      </c>
      <c r="G118" s="57">
        <v>474.5</v>
      </c>
      <c r="H118" s="57">
        <v>453.4</v>
      </c>
      <c r="I118" s="57">
        <v>495.7</v>
      </c>
      <c r="J118" s="58">
        <v>1790</v>
      </c>
      <c r="K118" s="57">
        <v>315.3</v>
      </c>
      <c r="L118" s="57">
        <v>285.2</v>
      </c>
      <c r="M118" s="57">
        <v>345.4</v>
      </c>
      <c r="N118" s="58">
        <v>398</v>
      </c>
      <c r="O118" s="57">
        <v>388.8</v>
      </c>
      <c r="P118" s="57">
        <v>358.9</v>
      </c>
      <c r="Q118" s="57">
        <v>418.7</v>
      </c>
      <c r="R118" s="58">
        <v>620</v>
      </c>
      <c r="S118" s="57">
        <v>414</v>
      </c>
      <c r="T118" s="57">
        <v>394</v>
      </c>
      <c r="U118" s="57">
        <v>433.9</v>
      </c>
      <c r="V118" s="58">
        <v>1499</v>
      </c>
      <c r="W118" s="57">
        <v>432.1</v>
      </c>
      <c r="X118" s="57">
        <v>409.3</v>
      </c>
      <c r="Y118" s="57">
        <v>454.8</v>
      </c>
      <c r="Z118" s="58">
        <v>1249</v>
      </c>
      <c r="AA118" s="57">
        <v>373.4</v>
      </c>
      <c r="AB118" s="57">
        <v>357.9</v>
      </c>
      <c r="AC118" s="57">
        <v>389</v>
      </c>
      <c r="AD118" s="58">
        <v>1996</v>
      </c>
      <c r="AE118" s="57">
        <v>507</v>
      </c>
      <c r="AF118" s="57">
        <v>493.7</v>
      </c>
      <c r="AG118" s="57">
        <v>520.4</v>
      </c>
      <c r="AH118" s="58">
        <v>5053</v>
      </c>
      <c r="AI118" s="57">
        <v>393.2</v>
      </c>
      <c r="AJ118" s="57">
        <v>372.9</v>
      </c>
      <c r="AK118" s="57">
        <v>413.5</v>
      </c>
      <c r="AL118" s="58">
        <v>1324</v>
      </c>
      <c r="AM118" s="57">
        <v>473.1</v>
      </c>
      <c r="AN118" s="57">
        <v>456.7</v>
      </c>
      <c r="AO118" s="57">
        <v>489.4</v>
      </c>
      <c r="AP118" s="58">
        <v>2905</v>
      </c>
      <c r="AQ118" s="57">
        <v>366.5</v>
      </c>
      <c r="AR118" s="57">
        <v>353.5</v>
      </c>
      <c r="AS118" s="57">
        <v>379.5</v>
      </c>
      <c r="AT118" s="58">
        <v>2777</v>
      </c>
      <c r="AU118" s="57">
        <v>319.39999999999998</v>
      </c>
      <c r="AV118" s="57">
        <v>250.6</v>
      </c>
      <c r="AW118" s="57">
        <v>388.1</v>
      </c>
      <c r="AX118" s="58">
        <v>76</v>
      </c>
      <c r="AY118" s="57">
        <v>331.1</v>
      </c>
      <c r="AZ118" s="57">
        <v>259.2</v>
      </c>
      <c r="BA118" s="57">
        <v>402.9</v>
      </c>
      <c r="BB118" s="58">
        <v>74</v>
      </c>
      <c r="BC118" s="57">
        <v>410.4</v>
      </c>
      <c r="BD118" s="57">
        <v>391.4</v>
      </c>
      <c r="BE118" s="57">
        <v>429.4</v>
      </c>
      <c r="BF118" s="58">
        <v>1634</v>
      </c>
      <c r="BG118" s="57">
        <v>357.2</v>
      </c>
      <c r="BH118" s="57">
        <v>292</v>
      </c>
      <c r="BI118" s="57">
        <v>422.4</v>
      </c>
      <c r="BJ118" s="58">
        <v>106</v>
      </c>
      <c r="BK118" s="52">
        <v>2019</v>
      </c>
    </row>
    <row r="119" spans="1:63" s="6" customFormat="1" ht="12.75" x14ac:dyDescent="0.2">
      <c r="A119" s="55"/>
      <c r="B119" s="35"/>
      <c r="C119" s="32"/>
      <c r="D119" s="31"/>
      <c r="E119" s="31"/>
      <c r="F119" s="40"/>
      <c r="G119" s="32"/>
      <c r="H119" s="31"/>
      <c r="I119" s="31"/>
      <c r="J119" s="40"/>
      <c r="K119" s="32"/>
      <c r="L119" s="31"/>
      <c r="M119" s="31"/>
      <c r="N119" s="40"/>
      <c r="O119" s="32"/>
      <c r="P119" s="31"/>
      <c r="Q119" s="31"/>
      <c r="R119" s="40"/>
      <c r="S119" s="32"/>
      <c r="T119" s="31"/>
      <c r="U119" s="31"/>
      <c r="V119" s="40"/>
      <c r="W119" s="32"/>
      <c r="X119" s="31"/>
      <c r="Y119" s="31"/>
      <c r="Z119" s="40"/>
      <c r="AA119" s="32"/>
      <c r="AB119" s="31"/>
      <c r="AC119" s="31"/>
      <c r="AD119" s="40"/>
      <c r="AE119" s="32"/>
      <c r="AF119" s="31"/>
      <c r="AG119" s="31"/>
      <c r="AH119" s="40"/>
      <c r="AI119" s="32"/>
      <c r="AJ119" s="31"/>
      <c r="AK119" s="31"/>
      <c r="AL119" s="40"/>
      <c r="AM119" s="32"/>
      <c r="AN119" s="31"/>
      <c r="AO119" s="31"/>
      <c r="AP119" s="40"/>
      <c r="AQ119" s="32"/>
      <c r="AR119" s="31"/>
      <c r="AS119" s="31"/>
      <c r="AT119" s="40"/>
      <c r="AU119" s="32"/>
      <c r="AV119" s="31"/>
      <c r="AW119" s="31"/>
      <c r="AX119" s="40"/>
      <c r="AY119" s="32"/>
      <c r="AZ119" s="31"/>
      <c r="BA119" s="31"/>
      <c r="BB119" s="40"/>
      <c r="BC119" s="32"/>
      <c r="BD119" s="31"/>
      <c r="BE119" s="31"/>
      <c r="BF119" s="40"/>
      <c r="BG119" s="32"/>
      <c r="BH119" s="31"/>
      <c r="BI119" s="31"/>
      <c r="BJ119" s="40"/>
      <c r="BK119" s="50"/>
    </row>
    <row r="120" spans="1:63" s="6" customFormat="1" ht="12.75" x14ac:dyDescent="0.2">
      <c r="A120" s="83" t="s">
        <v>42</v>
      </c>
      <c r="B120" s="84"/>
      <c r="C120" s="78">
        <f>C118/C105-1</f>
        <v>-0.181783243658724</v>
      </c>
      <c r="D120" s="79"/>
      <c r="E120" s="79"/>
      <c r="F120" s="80"/>
      <c r="G120" s="78">
        <f t="shared" ref="G120" si="168">G118/G105-1</f>
        <v>-8.0248110098856351E-2</v>
      </c>
      <c r="H120" s="79"/>
      <c r="I120" s="79"/>
      <c r="J120" s="80"/>
      <c r="K120" s="78">
        <f t="shared" ref="K120" si="169">K118/K105-1</f>
        <v>-0.27550551470588236</v>
      </c>
      <c r="L120" s="79"/>
      <c r="M120" s="79"/>
      <c r="N120" s="80"/>
      <c r="O120" s="78">
        <f t="shared" ref="O120" si="170">O118/O105-1</f>
        <v>-0.1031141868512111</v>
      </c>
      <c r="P120" s="79"/>
      <c r="Q120" s="79"/>
      <c r="R120" s="80"/>
      <c r="S120" s="78">
        <f t="shared" ref="S120" si="171">S118/S105-1</f>
        <v>-0.14586342067258096</v>
      </c>
      <c r="T120" s="79"/>
      <c r="U120" s="79"/>
      <c r="V120" s="80"/>
      <c r="W120" s="78">
        <f t="shared" ref="W120" si="172">W118/W105-1</f>
        <v>-0.1342416349428972</v>
      </c>
      <c r="X120" s="79"/>
      <c r="Y120" s="79"/>
      <c r="Z120" s="80"/>
      <c r="AA120" s="78">
        <f t="shared" ref="AA120" si="173">AA118/AA105-1</f>
        <v>-0.18149934239368704</v>
      </c>
      <c r="AB120" s="79"/>
      <c r="AC120" s="79"/>
      <c r="AD120" s="80"/>
      <c r="AE120" s="78">
        <f t="shared" ref="AE120" si="174">AE118/AE105-1</f>
        <v>-0.21638330757341573</v>
      </c>
      <c r="AF120" s="79"/>
      <c r="AG120" s="79"/>
      <c r="AH120" s="80"/>
      <c r="AI120" s="78">
        <f t="shared" ref="AI120" si="175">AI118/AI105-1</f>
        <v>-0.17133825079030562</v>
      </c>
      <c r="AJ120" s="79"/>
      <c r="AK120" s="79"/>
      <c r="AL120" s="80"/>
      <c r="AM120" s="78">
        <f t="shared" ref="AM120" si="176">AM118/AM105-1</f>
        <v>-0.16663730843755509</v>
      </c>
      <c r="AN120" s="79"/>
      <c r="AO120" s="79"/>
      <c r="AP120" s="80"/>
      <c r="AQ120" s="78">
        <f t="shared" ref="AQ120" si="177">AQ118/AQ105-1</f>
        <v>-0.2006543075245365</v>
      </c>
      <c r="AR120" s="79"/>
      <c r="AS120" s="79"/>
      <c r="AT120" s="80"/>
      <c r="AU120" s="78">
        <f t="shared" ref="AU120" si="178">AU118/AU105-1</f>
        <v>-0.29116733244562809</v>
      </c>
      <c r="AV120" s="79"/>
      <c r="AW120" s="79"/>
      <c r="AX120" s="80"/>
      <c r="AY120" s="78">
        <f t="shared" ref="AY120" si="179">AY118/AY105-1</f>
        <v>-0.23338735818476486</v>
      </c>
      <c r="AZ120" s="79"/>
      <c r="BA120" s="79"/>
      <c r="BB120" s="80"/>
      <c r="BC120" s="78">
        <f t="shared" ref="BC120" si="180">BC118/BC105-1</f>
        <v>-0.15398886827458269</v>
      </c>
      <c r="BD120" s="79"/>
      <c r="BE120" s="79"/>
      <c r="BF120" s="80"/>
      <c r="BG120" s="78">
        <f t="shared" ref="BG120" si="181">BG118/BG105-1</f>
        <v>-0.2890127388535032</v>
      </c>
      <c r="BH120" s="79"/>
      <c r="BI120" s="79"/>
      <c r="BJ120" s="80"/>
      <c r="BK120" s="59" t="s">
        <v>42</v>
      </c>
    </row>
    <row r="121" spans="1:63" s="6" customFormat="1" ht="12.75" x14ac:dyDescent="0.2">
      <c r="A121" s="83" t="s">
        <v>43</v>
      </c>
      <c r="B121" s="84"/>
      <c r="C121" s="78">
        <f>C118/C108-1</f>
        <v>-0.10733752620545067</v>
      </c>
      <c r="D121" s="79"/>
      <c r="E121" s="79"/>
      <c r="F121" s="80"/>
      <c r="G121" s="78">
        <f t="shared" ref="G121" si="182">G118/G108-1</f>
        <v>-4.8526168036895911E-2</v>
      </c>
      <c r="H121" s="79"/>
      <c r="I121" s="79"/>
      <c r="J121" s="80"/>
      <c r="K121" s="78">
        <f t="shared" ref="K121" si="183">K118/K108-1</f>
        <v>-0.18653250773993812</v>
      </c>
      <c r="L121" s="79"/>
      <c r="M121" s="79"/>
      <c r="N121" s="80"/>
      <c r="O121" s="78">
        <f t="shared" ref="O121" si="184">O118/O108-1</f>
        <v>-8.1068305365161963E-2</v>
      </c>
      <c r="P121" s="79"/>
      <c r="Q121" s="79"/>
      <c r="R121" s="80"/>
      <c r="S121" s="78">
        <f t="shared" ref="S121" si="185">S118/S108-1</f>
        <v>-0.10058657397349557</v>
      </c>
      <c r="T121" s="79"/>
      <c r="U121" s="79"/>
      <c r="V121" s="80"/>
      <c r="W121" s="78">
        <f t="shared" ref="W121" si="186">W118/W108-1</f>
        <v>2.9299666507860866E-2</v>
      </c>
      <c r="X121" s="79"/>
      <c r="Y121" s="79"/>
      <c r="Z121" s="80"/>
      <c r="AA121" s="78">
        <f t="shared" ref="AA121" si="187">AA118/AA108-1</f>
        <v>-0.10733923021754732</v>
      </c>
      <c r="AB121" s="79"/>
      <c r="AC121" s="79"/>
      <c r="AD121" s="80"/>
      <c r="AE121" s="78">
        <f t="shared" ref="AE121" si="188">AE118/AE108-1</f>
        <v>-0.12480580010357323</v>
      </c>
      <c r="AF121" s="79"/>
      <c r="AG121" s="79"/>
      <c r="AH121" s="80"/>
      <c r="AI121" s="78">
        <f t="shared" ref="AI121" si="189">AI118/AI108-1</f>
        <v>-9.4009216589861833E-2</v>
      </c>
      <c r="AJ121" s="79"/>
      <c r="AK121" s="79"/>
      <c r="AL121" s="80"/>
      <c r="AM121" s="78">
        <f t="shared" ref="AM121" si="190">AM118/AM108-1</f>
        <v>-0.10039931545921266</v>
      </c>
      <c r="AN121" s="79"/>
      <c r="AO121" s="79"/>
      <c r="AP121" s="80"/>
      <c r="AQ121" s="78">
        <f t="shared" ref="AQ121" si="191">AQ118/AQ108-1</f>
        <v>-0.15338415338415334</v>
      </c>
      <c r="AR121" s="79"/>
      <c r="AS121" s="79"/>
      <c r="AT121" s="80"/>
      <c r="AU121" s="78">
        <f t="shared" ref="AU121" si="192">AU118/AU108-1</f>
        <v>-1.2673879443585889E-2</v>
      </c>
      <c r="AV121" s="79"/>
      <c r="AW121" s="79"/>
      <c r="AX121" s="80"/>
      <c r="AY121" s="78">
        <f t="shared" ref="AY121" si="193">AY118/AY108-1</f>
        <v>-1.1346670647954471E-2</v>
      </c>
      <c r="AZ121" s="79"/>
      <c r="BA121" s="79"/>
      <c r="BB121" s="80"/>
      <c r="BC121" s="78">
        <f t="shared" ref="BC121" si="194">BC118/BC108-1</f>
        <v>-7.5259125732311971E-2</v>
      </c>
      <c r="BD121" s="79"/>
      <c r="BE121" s="79"/>
      <c r="BF121" s="80"/>
      <c r="BG121" s="78">
        <f t="shared" ref="BG121" si="195">BG118/BG108-1</f>
        <v>-0.31386861313868619</v>
      </c>
      <c r="BH121" s="79"/>
      <c r="BI121" s="79"/>
      <c r="BJ121" s="80"/>
      <c r="BK121" s="59" t="s">
        <v>43</v>
      </c>
    </row>
    <row r="122" spans="1:63" s="6" customFormat="1" ht="12.75" x14ac:dyDescent="0.2">
      <c r="A122" s="83" t="s">
        <v>44</v>
      </c>
      <c r="B122" s="84"/>
      <c r="C122" s="78">
        <f>C118/C117-1</f>
        <v>-1.4351851851851838E-2</v>
      </c>
      <c r="D122" s="79"/>
      <c r="E122" s="79"/>
      <c r="F122" s="80"/>
      <c r="G122" s="78">
        <f t="shared" ref="G122" si="196">G118/G117-1</f>
        <v>4.8618784530386705E-2</v>
      </c>
      <c r="H122" s="79"/>
      <c r="I122" s="79"/>
      <c r="J122" s="80"/>
      <c r="K122" s="78">
        <f t="shared" ref="K122" si="197">K118/K117-1</f>
        <v>-0.18695203713254249</v>
      </c>
      <c r="L122" s="79"/>
      <c r="M122" s="79"/>
      <c r="N122" s="80"/>
      <c r="O122" s="78">
        <f t="shared" ref="O122" si="198">O118/O117-1</f>
        <v>2.9933774834437044E-2</v>
      </c>
      <c r="P122" s="79"/>
      <c r="Q122" s="79"/>
      <c r="R122" s="80"/>
      <c r="S122" s="78">
        <f t="shared" ref="S122" si="199">S118/S117-1</f>
        <v>8.7719298245614308E-3</v>
      </c>
      <c r="T122" s="79"/>
      <c r="U122" s="79"/>
      <c r="V122" s="80"/>
      <c r="W122" s="78">
        <f t="shared" ref="W122" si="200">W118/W117-1</f>
        <v>4.9805636540330323E-2</v>
      </c>
      <c r="X122" s="79"/>
      <c r="Y122" s="79"/>
      <c r="Z122" s="80"/>
      <c r="AA122" s="78">
        <f t="shared" ref="AA122" si="201">AA118/AA117-1</f>
        <v>-4.6719428133775831E-2</v>
      </c>
      <c r="AB122" s="79"/>
      <c r="AC122" s="79"/>
      <c r="AD122" s="80"/>
      <c r="AE122" s="78">
        <f t="shared" ref="AE122" si="202">AE118/AE117-1</f>
        <v>-1.9152640742890248E-2</v>
      </c>
      <c r="AF122" s="79"/>
      <c r="AG122" s="79"/>
      <c r="AH122" s="80"/>
      <c r="AI122" s="78">
        <f t="shared" ref="AI122" si="203">AI118/AI117-1</f>
        <v>-1.7491254372813625E-2</v>
      </c>
      <c r="AJ122" s="79"/>
      <c r="AK122" s="79"/>
      <c r="AL122" s="80"/>
      <c r="AM122" s="78">
        <f t="shared" ref="AM122" si="204">AM118/AM117-1</f>
        <v>8.3120204603581715E-3</v>
      </c>
      <c r="AN122" s="79"/>
      <c r="AO122" s="79"/>
      <c r="AP122" s="80"/>
      <c r="AQ122" s="78">
        <f t="shared" ref="AQ122" si="205">AQ118/AQ117-1</f>
        <v>-6.12192622950819E-2</v>
      </c>
      <c r="AR122" s="79"/>
      <c r="AS122" s="79"/>
      <c r="AT122" s="80"/>
      <c r="AU122" s="78">
        <f t="shared" ref="AU122" si="206">AU118/AU117-1</f>
        <v>-4.8271752085816577E-2</v>
      </c>
      <c r="AV122" s="79"/>
      <c r="AW122" s="79"/>
      <c r="AX122" s="80"/>
      <c r="AY122" s="78">
        <f t="shared" ref="AY122" si="207">AY118/AY117-1</f>
        <v>9.7447795823665917E-2</v>
      </c>
      <c r="AZ122" s="79"/>
      <c r="BA122" s="79"/>
      <c r="BB122" s="80"/>
      <c r="BC122" s="78">
        <f t="shared" ref="BC122" si="208">BC118/BC117-1</f>
        <v>2.4372410431383607E-4</v>
      </c>
      <c r="BD122" s="79"/>
      <c r="BE122" s="79"/>
      <c r="BF122" s="80"/>
      <c r="BG122" s="78">
        <f t="shared" ref="BG122" si="209">BG118/BG117-1</f>
        <v>-6.2221055395116798E-2</v>
      </c>
      <c r="BH122" s="79"/>
      <c r="BI122" s="79"/>
      <c r="BJ122" s="80"/>
      <c r="BK122" s="59" t="s">
        <v>44</v>
      </c>
    </row>
    <row r="123" spans="1:63" s="6" customFormat="1" ht="12.75" x14ac:dyDescent="0.2">
      <c r="A123" s="56"/>
      <c r="B123" s="36"/>
      <c r="C123" s="38"/>
      <c r="D123" s="37"/>
      <c r="E123" s="37"/>
      <c r="F123" s="42"/>
      <c r="G123" s="38"/>
      <c r="H123" s="37"/>
      <c r="I123" s="37"/>
      <c r="J123" s="42"/>
      <c r="K123" s="38"/>
      <c r="L123" s="37"/>
      <c r="M123" s="37"/>
      <c r="N123" s="42"/>
      <c r="O123" s="38"/>
      <c r="P123" s="37"/>
      <c r="Q123" s="37"/>
      <c r="R123" s="42"/>
      <c r="S123" s="38"/>
      <c r="T123" s="37"/>
      <c r="U123" s="37"/>
      <c r="V123" s="42"/>
      <c r="W123" s="38"/>
      <c r="X123" s="37"/>
      <c r="Y123" s="37"/>
      <c r="Z123" s="42"/>
      <c r="AA123" s="38"/>
      <c r="AB123" s="37"/>
      <c r="AC123" s="37"/>
      <c r="AD123" s="42"/>
      <c r="AE123" s="38"/>
      <c r="AF123" s="37"/>
      <c r="AG123" s="37"/>
      <c r="AH123" s="42"/>
      <c r="AI123" s="38"/>
      <c r="AJ123" s="37"/>
      <c r="AK123" s="37"/>
      <c r="AL123" s="42"/>
      <c r="AM123" s="38"/>
      <c r="AN123" s="37"/>
      <c r="AO123" s="37"/>
      <c r="AP123" s="42"/>
      <c r="AQ123" s="38"/>
      <c r="AR123" s="37"/>
      <c r="AS123" s="37"/>
      <c r="AT123" s="42"/>
      <c r="AU123" s="38"/>
      <c r="AV123" s="37"/>
      <c r="AW123" s="37"/>
      <c r="AX123" s="42"/>
      <c r="AY123" s="38"/>
      <c r="AZ123" s="37"/>
      <c r="BA123" s="37"/>
      <c r="BB123" s="42"/>
      <c r="BC123" s="38"/>
      <c r="BD123" s="37"/>
      <c r="BE123" s="37"/>
      <c r="BF123" s="42"/>
      <c r="BG123" s="38"/>
      <c r="BH123" s="37"/>
      <c r="BI123" s="37"/>
      <c r="BJ123" s="42"/>
      <c r="BK123" s="36"/>
    </row>
    <row r="124" spans="1:63" s="6" customFormat="1" ht="12.75" x14ac:dyDescent="0.2">
      <c r="A124" s="4"/>
      <c r="B124" s="4"/>
      <c r="C124" s="31"/>
      <c r="D124" s="31"/>
      <c r="E124" s="31"/>
      <c r="F124" s="43"/>
      <c r="G124" s="31"/>
      <c r="H124" s="31"/>
      <c r="I124" s="31"/>
      <c r="J124" s="43"/>
      <c r="K124" s="31"/>
      <c r="L124" s="31"/>
      <c r="M124" s="31"/>
      <c r="N124" s="43"/>
      <c r="O124" s="31"/>
      <c r="P124" s="31"/>
      <c r="Q124" s="31"/>
      <c r="R124" s="43"/>
      <c r="S124" s="31"/>
      <c r="T124" s="31"/>
      <c r="U124" s="31"/>
      <c r="V124" s="43"/>
      <c r="W124" s="31"/>
      <c r="X124" s="31"/>
      <c r="Y124" s="31"/>
      <c r="Z124" s="43"/>
      <c r="AA124" s="31"/>
      <c r="AB124" s="31"/>
      <c r="AC124" s="31"/>
      <c r="AD124" s="43"/>
      <c r="AE124" s="31"/>
      <c r="AF124" s="31"/>
      <c r="AG124" s="31"/>
      <c r="AH124" s="43"/>
      <c r="AI124" s="31"/>
      <c r="AJ124" s="31"/>
      <c r="AK124" s="31"/>
      <c r="AL124" s="43"/>
      <c r="AM124" s="31"/>
      <c r="AN124" s="31"/>
      <c r="AO124" s="31"/>
      <c r="AP124" s="43"/>
      <c r="AQ124" s="31"/>
      <c r="AR124" s="31"/>
      <c r="AS124" s="31"/>
      <c r="AT124" s="43"/>
      <c r="AU124" s="31"/>
      <c r="AV124" s="31"/>
      <c r="AW124" s="31"/>
      <c r="AX124" s="43"/>
      <c r="AY124" s="31"/>
      <c r="AZ124" s="31"/>
      <c r="BA124" s="31"/>
      <c r="BB124" s="43"/>
      <c r="BC124" s="31"/>
      <c r="BD124" s="31"/>
      <c r="BE124" s="31"/>
      <c r="BF124" s="43"/>
      <c r="BG124" s="31"/>
      <c r="BH124" s="31"/>
      <c r="BI124" s="31"/>
      <c r="BJ124" s="43"/>
      <c r="BK124" s="4"/>
    </row>
    <row r="125" spans="1:63" s="2" customFormat="1" ht="12.75" x14ac:dyDescent="0.2">
      <c r="A125" s="72" t="s">
        <v>32</v>
      </c>
      <c r="B125" s="72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6"/>
      <c r="BD125" s="6"/>
      <c r="BE125" s="6"/>
      <c r="BF125" s="6"/>
      <c r="BG125" s="6"/>
      <c r="BH125" s="30"/>
      <c r="BI125" s="30"/>
      <c r="BJ125" s="30"/>
    </row>
    <row r="126" spans="1:63" s="2" customFormat="1" ht="12.75" x14ac:dyDescent="0.2">
      <c r="A126" s="4"/>
      <c r="B126" s="4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6"/>
      <c r="BD126" s="6"/>
      <c r="BE126" s="6"/>
      <c r="BF126" s="6"/>
      <c r="BG126" s="6"/>
      <c r="BH126" s="30"/>
      <c r="BI126" s="30"/>
      <c r="BJ126" s="30"/>
    </row>
    <row r="127" spans="1:63" s="2" customFormat="1" x14ac:dyDescent="0.2">
      <c r="A127" s="73" t="s">
        <v>45</v>
      </c>
      <c r="B127" s="73"/>
      <c r="C127" s="31"/>
      <c r="D127" s="31"/>
      <c r="E127" s="31"/>
      <c r="F127" s="31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1"/>
    </row>
    <row r="128" spans="1:63" x14ac:dyDescent="0.2">
      <c r="B128" s="5"/>
    </row>
  </sheetData>
  <mergeCells count="644">
    <mergeCell ref="BC98:BF98"/>
    <mergeCell ref="A121:B121"/>
    <mergeCell ref="A120:B120"/>
    <mergeCell ref="A98:B98"/>
    <mergeCell ref="C98:F98"/>
    <mergeCell ref="G98:J98"/>
    <mergeCell ref="K98:N98"/>
    <mergeCell ref="O98:R98"/>
    <mergeCell ref="S98:V98"/>
    <mergeCell ref="W98:Z98"/>
    <mergeCell ref="AA98:AD98"/>
    <mergeCell ref="AM102:AP102"/>
    <mergeCell ref="AQ102:AT102"/>
    <mergeCell ref="AU102:AX102"/>
    <mergeCell ref="AY102:BB102"/>
    <mergeCell ref="BC102:BF102"/>
    <mergeCell ref="S102:V102"/>
    <mergeCell ref="W102:Z102"/>
    <mergeCell ref="AA102:AD102"/>
    <mergeCell ref="AE102:AH102"/>
    <mergeCell ref="C120:F120"/>
    <mergeCell ref="G120:J120"/>
    <mergeCell ref="AY120:BB120"/>
    <mergeCell ref="BC120:BF120"/>
    <mergeCell ref="A96:B96"/>
    <mergeCell ref="C96:F96"/>
    <mergeCell ref="G96:J96"/>
    <mergeCell ref="K96:N96"/>
    <mergeCell ref="O96:R96"/>
    <mergeCell ref="S96:V96"/>
    <mergeCell ref="W96:Z96"/>
    <mergeCell ref="AA96:AD96"/>
    <mergeCell ref="AE96:AH96"/>
    <mergeCell ref="A50:B50"/>
    <mergeCell ref="C50:F50"/>
    <mergeCell ref="G50:J50"/>
    <mergeCell ref="K50:N50"/>
    <mergeCell ref="O50:R50"/>
    <mergeCell ref="A77:D77"/>
    <mergeCell ref="BI77:BK77"/>
    <mergeCell ref="A72:B72"/>
    <mergeCell ref="A73:B73"/>
    <mergeCell ref="AU73:AX73"/>
    <mergeCell ref="AY73:BB73"/>
    <mergeCell ref="BC73:BF73"/>
    <mergeCell ref="BG73:BJ73"/>
    <mergeCell ref="A74:B74"/>
    <mergeCell ref="C74:F74"/>
    <mergeCell ref="G74:J74"/>
    <mergeCell ref="BI29:BK29"/>
    <mergeCell ref="A48:B48"/>
    <mergeCell ref="BI53:BK53"/>
    <mergeCell ref="S49:V49"/>
    <mergeCell ref="W49:Z49"/>
    <mergeCell ref="AA49:AD49"/>
    <mergeCell ref="AE49:AH49"/>
    <mergeCell ref="AI49:AL49"/>
    <mergeCell ref="AM49:AP49"/>
    <mergeCell ref="AQ49:AT49"/>
    <mergeCell ref="AU49:AX49"/>
    <mergeCell ref="AY49:BB49"/>
    <mergeCell ref="BC49:BF49"/>
    <mergeCell ref="BG49:BJ49"/>
    <mergeCell ref="S50:V50"/>
    <mergeCell ref="W50:Z50"/>
    <mergeCell ref="G30:J30"/>
    <mergeCell ref="K30:N30"/>
    <mergeCell ref="O30:R30"/>
    <mergeCell ref="A53:D53"/>
    <mergeCell ref="A49:B49"/>
    <mergeCell ref="C49:F49"/>
    <mergeCell ref="G49:J49"/>
    <mergeCell ref="K49:N49"/>
    <mergeCell ref="A1:T1"/>
    <mergeCell ref="A24:B24"/>
    <mergeCell ref="BG6:BJ6"/>
    <mergeCell ref="A5:D5"/>
    <mergeCell ref="BG5:BK5"/>
    <mergeCell ref="AM6:AP6"/>
    <mergeCell ref="A30:B30"/>
    <mergeCell ref="C30:F30"/>
    <mergeCell ref="K6:N6"/>
    <mergeCell ref="O6:R6"/>
    <mergeCell ref="AQ6:AT6"/>
    <mergeCell ref="AU6:AX6"/>
    <mergeCell ref="AY6:BB6"/>
    <mergeCell ref="BC6:BF6"/>
    <mergeCell ref="S6:V6"/>
    <mergeCell ref="W6:Z6"/>
    <mergeCell ref="AA6:AD6"/>
    <mergeCell ref="AE6:AH6"/>
    <mergeCell ref="AI6:AL6"/>
    <mergeCell ref="A25:B25"/>
    <mergeCell ref="A6:B6"/>
    <mergeCell ref="C6:F6"/>
    <mergeCell ref="G6:J6"/>
    <mergeCell ref="A29:D29"/>
    <mergeCell ref="A54:B54"/>
    <mergeCell ref="C54:F54"/>
    <mergeCell ref="G54:J54"/>
    <mergeCell ref="K54:N54"/>
    <mergeCell ref="O54:R54"/>
    <mergeCell ref="S54:V54"/>
    <mergeCell ref="W54:Z54"/>
    <mergeCell ref="AA54:AD54"/>
    <mergeCell ref="AE54:AH54"/>
    <mergeCell ref="BG102:BJ102"/>
    <mergeCell ref="A78:B78"/>
    <mergeCell ref="C78:F78"/>
    <mergeCell ref="G78:J78"/>
    <mergeCell ref="K78:N78"/>
    <mergeCell ref="O78:R78"/>
    <mergeCell ref="S78:V78"/>
    <mergeCell ref="W78:Z78"/>
    <mergeCell ref="AA78:AD78"/>
    <mergeCell ref="AE78:AH78"/>
    <mergeCell ref="A101:D101"/>
    <mergeCell ref="BI101:BK101"/>
    <mergeCell ref="A97:B97"/>
    <mergeCell ref="AE98:AH98"/>
    <mergeCell ref="AI98:AL98"/>
    <mergeCell ref="AM98:AP98"/>
    <mergeCell ref="AQ98:AT98"/>
    <mergeCell ref="AU98:AX98"/>
    <mergeCell ref="AY98:BB98"/>
    <mergeCell ref="A102:B102"/>
    <mergeCell ref="C102:F102"/>
    <mergeCell ref="G102:J102"/>
    <mergeCell ref="K102:N102"/>
    <mergeCell ref="O102:R102"/>
    <mergeCell ref="AU30:AX30"/>
    <mergeCell ref="AY30:BB30"/>
    <mergeCell ref="BG78:BJ78"/>
    <mergeCell ref="BC30:BF30"/>
    <mergeCell ref="BG30:BJ30"/>
    <mergeCell ref="AI54:AL54"/>
    <mergeCell ref="AM54:AP54"/>
    <mergeCell ref="AQ54:AT54"/>
    <mergeCell ref="AU54:AX54"/>
    <mergeCell ref="AY54:BB54"/>
    <mergeCell ref="BC54:BF54"/>
    <mergeCell ref="BG54:BJ54"/>
    <mergeCell ref="AU50:AX50"/>
    <mergeCell ref="AY50:BB50"/>
    <mergeCell ref="BC50:BF50"/>
    <mergeCell ref="BG50:BJ50"/>
    <mergeCell ref="AI50:AL50"/>
    <mergeCell ref="AM50:AP50"/>
    <mergeCell ref="AQ50:AT50"/>
    <mergeCell ref="AM73:AP73"/>
    <mergeCell ref="AQ73:AT73"/>
    <mergeCell ref="AU78:AX78"/>
    <mergeCell ref="AY78:BB78"/>
    <mergeCell ref="BC78:BF78"/>
    <mergeCell ref="S30:V30"/>
    <mergeCell ref="W30:Z30"/>
    <mergeCell ref="AA30:AD30"/>
    <mergeCell ref="AE30:AH30"/>
    <mergeCell ref="AQ24:AT24"/>
    <mergeCell ref="AI26:AL26"/>
    <mergeCell ref="AM26:AP26"/>
    <mergeCell ref="AQ26:AT26"/>
    <mergeCell ref="AE73:AH73"/>
    <mergeCell ref="AI73:AL73"/>
    <mergeCell ref="AM48:AP48"/>
    <mergeCell ref="AQ48:AT48"/>
    <mergeCell ref="AE48:AH48"/>
    <mergeCell ref="AI48:AL48"/>
    <mergeCell ref="AE50:AH50"/>
    <mergeCell ref="AI30:AL30"/>
    <mergeCell ref="AM30:AP30"/>
    <mergeCell ref="AQ30:AT30"/>
    <mergeCell ref="BG24:BJ24"/>
    <mergeCell ref="C25:F25"/>
    <mergeCell ref="G25:J25"/>
    <mergeCell ref="K25:N25"/>
    <mergeCell ref="O25:R25"/>
    <mergeCell ref="S25:V25"/>
    <mergeCell ref="W25:Z25"/>
    <mergeCell ref="AA25:AD25"/>
    <mergeCell ref="AE25:AH25"/>
    <mergeCell ref="AI25:AL25"/>
    <mergeCell ref="AM25:AP25"/>
    <mergeCell ref="AQ25:AT25"/>
    <mergeCell ref="AU25:AX25"/>
    <mergeCell ref="AY25:BB25"/>
    <mergeCell ref="BC25:BF25"/>
    <mergeCell ref="BG25:BJ25"/>
    <mergeCell ref="C24:F24"/>
    <mergeCell ref="G24:J24"/>
    <mergeCell ref="K24:N24"/>
    <mergeCell ref="O24:R24"/>
    <mergeCell ref="S24:V24"/>
    <mergeCell ref="W24:Z24"/>
    <mergeCell ref="AA24:AD24"/>
    <mergeCell ref="AE24:AH24"/>
    <mergeCell ref="K26:N26"/>
    <mergeCell ref="O26:R26"/>
    <mergeCell ref="S26:V26"/>
    <mergeCell ref="W26:Z26"/>
    <mergeCell ref="AA26:AD26"/>
    <mergeCell ref="AE26:AH26"/>
    <mergeCell ref="AU24:AX24"/>
    <mergeCell ref="AY24:BB24"/>
    <mergeCell ref="BC24:BF24"/>
    <mergeCell ref="AI24:AL24"/>
    <mergeCell ref="AM24:AP24"/>
    <mergeCell ref="AU26:AX26"/>
    <mergeCell ref="AY26:BB26"/>
    <mergeCell ref="BC26:BF26"/>
    <mergeCell ref="BG26:BJ26"/>
    <mergeCell ref="AU48:AX48"/>
    <mergeCell ref="AY48:BB48"/>
    <mergeCell ref="BC48:BF48"/>
    <mergeCell ref="BG48:BJ48"/>
    <mergeCell ref="C72:F72"/>
    <mergeCell ref="G72:J72"/>
    <mergeCell ref="K72:N72"/>
    <mergeCell ref="O72:R72"/>
    <mergeCell ref="S72:V72"/>
    <mergeCell ref="W72:Z72"/>
    <mergeCell ref="AA72:AD72"/>
    <mergeCell ref="AE72:AH72"/>
    <mergeCell ref="AI72:AL72"/>
    <mergeCell ref="AM72:AP72"/>
    <mergeCell ref="AQ72:AT72"/>
    <mergeCell ref="AU72:AX72"/>
    <mergeCell ref="AY72:BB72"/>
    <mergeCell ref="BC72:BF72"/>
    <mergeCell ref="BG72:BJ72"/>
    <mergeCell ref="C48:F48"/>
    <mergeCell ref="O48:R48"/>
    <mergeCell ref="S48:V48"/>
    <mergeCell ref="K73:N73"/>
    <mergeCell ref="O73:R73"/>
    <mergeCell ref="S73:V73"/>
    <mergeCell ref="W73:Z73"/>
    <mergeCell ref="AA73:AD73"/>
    <mergeCell ref="W48:Z48"/>
    <mergeCell ref="AA48:AD48"/>
    <mergeCell ref="AA50:AD50"/>
    <mergeCell ref="T55:T56"/>
    <mergeCell ref="U55:U56"/>
    <mergeCell ref="V55:V56"/>
    <mergeCell ref="W55:W56"/>
    <mergeCell ref="X55:X56"/>
    <mergeCell ref="Y55:Y56"/>
    <mergeCell ref="Z55:Z56"/>
    <mergeCell ref="AA55:AA56"/>
    <mergeCell ref="AB55:AB56"/>
    <mergeCell ref="AC55:AC56"/>
    <mergeCell ref="AD55:AD56"/>
    <mergeCell ref="O49:R49"/>
    <mergeCell ref="BG74:BJ74"/>
    <mergeCell ref="C73:F73"/>
    <mergeCell ref="G73:J73"/>
    <mergeCell ref="AM96:AP96"/>
    <mergeCell ref="AQ96:AT96"/>
    <mergeCell ref="AU96:AX96"/>
    <mergeCell ref="AY96:BB96"/>
    <mergeCell ref="BC96:BF96"/>
    <mergeCell ref="BG96:BJ96"/>
    <mergeCell ref="T79:T80"/>
    <mergeCell ref="U79:U80"/>
    <mergeCell ref="V79:V80"/>
    <mergeCell ref="W79:W80"/>
    <mergeCell ref="X79:X80"/>
    <mergeCell ref="Y79:Y80"/>
    <mergeCell ref="Z79:Z80"/>
    <mergeCell ref="AA79:AA80"/>
    <mergeCell ref="AB79:AB80"/>
    <mergeCell ref="AC79:AC80"/>
    <mergeCell ref="AD79:AD80"/>
    <mergeCell ref="AE79:AE80"/>
    <mergeCell ref="K74:N74"/>
    <mergeCell ref="O74:R74"/>
    <mergeCell ref="S74:V74"/>
    <mergeCell ref="O97:R97"/>
    <mergeCell ref="S97:V97"/>
    <mergeCell ref="W97:Z97"/>
    <mergeCell ref="AA97:AD97"/>
    <mergeCell ref="AE97:AH97"/>
    <mergeCell ref="AI97:AL97"/>
    <mergeCell ref="AU74:AX74"/>
    <mergeCell ref="AY74:BB74"/>
    <mergeCell ref="BC74:BF74"/>
    <mergeCell ref="W74:Z74"/>
    <mergeCell ref="AA74:AD74"/>
    <mergeCell ref="AE74:AH74"/>
    <mergeCell ref="AI74:AL74"/>
    <mergeCell ref="AM74:AP74"/>
    <mergeCell ref="AQ74:AT74"/>
    <mergeCell ref="AI78:AL78"/>
    <mergeCell ref="AM78:AP78"/>
    <mergeCell ref="AQ78:AT78"/>
    <mergeCell ref="AI96:AL96"/>
    <mergeCell ref="AM97:AP97"/>
    <mergeCell ref="AQ97:AT97"/>
    <mergeCell ref="AU97:AX97"/>
    <mergeCell ref="AY97:BB97"/>
    <mergeCell ref="BC97:BF97"/>
    <mergeCell ref="BG97:BJ97"/>
    <mergeCell ref="K121:N121"/>
    <mergeCell ref="O121:R121"/>
    <mergeCell ref="S121:V121"/>
    <mergeCell ref="W121:Z121"/>
    <mergeCell ref="AA121:AD121"/>
    <mergeCell ref="AE121:AH121"/>
    <mergeCell ref="AI121:AL121"/>
    <mergeCell ref="BG98:BJ98"/>
    <mergeCell ref="K120:N120"/>
    <mergeCell ref="O120:R120"/>
    <mergeCell ref="S120:V120"/>
    <mergeCell ref="W120:Z120"/>
    <mergeCell ref="AA120:AD120"/>
    <mergeCell ref="AE120:AH120"/>
    <mergeCell ref="AI120:AL120"/>
    <mergeCell ref="AM120:AP120"/>
    <mergeCell ref="AQ120:AT120"/>
    <mergeCell ref="AU120:AX120"/>
    <mergeCell ref="BG120:BJ120"/>
    <mergeCell ref="AI102:AL102"/>
    <mergeCell ref="AM121:AP121"/>
    <mergeCell ref="AQ121:AT121"/>
    <mergeCell ref="AU121:AX121"/>
    <mergeCell ref="AY121:BB121"/>
    <mergeCell ref="BC121:BF121"/>
    <mergeCell ref="BG121:BJ121"/>
    <mergeCell ref="A122:B122"/>
    <mergeCell ref="C122:F122"/>
    <mergeCell ref="G122:J122"/>
    <mergeCell ref="K122:N122"/>
    <mergeCell ref="O122:R122"/>
    <mergeCell ref="S122:V122"/>
    <mergeCell ref="W122:Z122"/>
    <mergeCell ref="AA122:AD122"/>
    <mergeCell ref="AE122:AH122"/>
    <mergeCell ref="AI122:AL122"/>
    <mergeCell ref="AM122:AP122"/>
    <mergeCell ref="AQ122:AT122"/>
    <mergeCell ref="AU122:AX122"/>
    <mergeCell ref="AY122:BB122"/>
    <mergeCell ref="BC122:BF122"/>
    <mergeCell ref="BG122:BJ122"/>
    <mergeCell ref="C121:F121"/>
    <mergeCell ref="G121:J121"/>
    <mergeCell ref="A3:N3"/>
    <mergeCell ref="A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C97:F97"/>
    <mergeCell ref="G97:J97"/>
    <mergeCell ref="K97:N97"/>
    <mergeCell ref="G48:J48"/>
    <mergeCell ref="K48:N48"/>
    <mergeCell ref="A26:B26"/>
    <mergeCell ref="C26:F26"/>
    <mergeCell ref="G26:J26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AR7:AR8"/>
    <mergeCell ref="AS7:AS8"/>
    <mergeCell ref="AT7:AT8"/>
    <mergeCell ref="AU7:AU8"/>
    <mergeCell ref="AV7:AV8"/>
    <mergeCell ref="AW7:AW8"/>
    <mergeCell ref="AX7:AX8"/>
    <mergeCell ref="AY7:AY8"/>
    <mergeCell ref="AZ7:AZ8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A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BB31:BB32"/>
    <mergeCell ref="BC31:BC32"/>
    <mergeCell ref="BD31:BD32"/>
    <mergeCell ref="BE31:BE32"/>
    <mergeCell ref="BF31:BF32"/>
    <mergeCell ref="BG31:BG32"/>
    <mergeCell ref="BH31:BH32"/>
    <mergeCell ref="BI31:BI32"/>
    <mergeCell ref="BJ31:BJ32"/>
    <mergeCell ref="BK31:BK32"/>
    <mergeCell ref="A55:B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R55:R56"/>
    <mergeCell ref="S55:S56"/>
    <mergeCell ref="AE55:AE56"/>
    <mergeCell ref="AF55:AF56"/>
    <mergeCell ref="AG55:AG56"/>
    <mergeCell ref="AH55:AH56"/>
    <mergeCell ref="AI55:AI56"/>
    <mergeCell ref="AJ55:AJ56"/>
    <mergeCell ref="AK55:AK56"/>
    <mergeCell ref="AL55:AL56"/>
    <mergeCell ref="AM55:AM56"/>
    <mergeCell ref="AN55:AN56"/>
    <mergeCell ref="AO55:AO56"/>
    <mergeCell ref="AP55:AP56"/>
    <mergeCell ref="AQ55:AQ56"/>
    <mergeCell ref="AR55:AR56"/>
    <mergeCell ref="AS55:AS56"/>
    <mergeCell ref="AT55:AT56"/>
    <mergeCell ref="AU55:AU56"/>
    <mergeCell ref="AV55:AV56"/>
    <mergeCell ref="AW55:AW56"/>
    <mergeCell ref="AX55:AX56"/>
    <mergeCell ref="AY55:AY56"/>
    <mergeCell ref="AZ55:AZ56"/>
    <mergeCell ref="BA55:BA56"/>
    <mergeCell ref="BB55:BB56"/>
    <mergeCell ref="BC55:BC56"/>
    <mergeCell ref="BD55:BD56"/>
    <mergeCell ref="BE55:BE56"/>
    <mergeCell ref="BF55:BF56"/>
    <mergeCell ref="BG55:BG56"/>
    <mergeCell ref="BH55:BH56"/>
    <mergeCell ref="BI55:BI56"/>
    <mergeCell ref="BJ55:BJ56"/>
    <mergeCell ref="BK55:BK56"/>
    <mergeCell ref="A79:B80"/>
    <mergeCell ref="C79:C80"/>
    <mergeCell ref="D79:D80"/>
    <mergeCell ref="E79:E80"/>
    <mergeCell ref="F79:F80"/>
    <mergeCell ref="G79:G80"/>
    <mergeCell ref="H79:H80"/>
    <mergeCell ref="I79:I80"/>
    <mergeCell ref="J79:J80"/>
    <mergeCell ref="K79:K80"/>
    <mergeCell ref="L79:L80"/>
    <mergeCell ref="M79:M80"/>
    <mergeCell ref="N79:N80"/>
    <mergeCell ref="O79:O80"/>
    <mergeCell ref="P79:P80"/>
    <mergeCell ref="Q79:Q80"/>
    <mergeCell ref="R79:R80"/>
    <mergeCell ref="S79:S80"/>
    <mergeCell ref="AF79:AF80"/>
    <mergeCell ref="AG79:AG80"/>
    <mergeCell ref="AH79:AH80"/>
    <mergeCell ref="AI79:AI80"/>
    <mergeCell ref="AJ79:AJ80"/>
    <mergeCell ref="AK79:AK80"/>
    <mergeCell ref="AL79:AL80"/>
    <mergeCell ref="AM79:AM80"/>
    <mergeCell ref="AN79:AN80"/>
    <mergeCell ref="AO79:AO80"/>
    <mergeCell ref="AP79:AP80"/>
    <mergeCell ref="AQ79:AQ80"/>
    <mergeCell ref="AR79:AR80"/>
    <mergeCell ref="AS79:AS80"/>
    <mergeCell ref="AT79:AT80"/>
    <mergeCell ref="AU79:AU80"/>
    <mergeCell ref="AV79:AV80"/>
    <mergeCell ref="AW79:AW80"/>
    <mergeCell ref="AX79:AX80"/>
    <mergeCell ref="AY79:AY80"/>
    <mergeCell ref="AZ79:AZ80"/>
    <mergeCell ref="BA79:BA80"/>
    <mergeCell ref="BB79:BB80"/>
    <mergeCell ref="BC79:BC80"/>
    <mergeCell ref="BD79:BD80"/>
    <mergeCell ref="BE79:BE80"/>
    <mergeCell ref="BF79:BF80"/>
    <mergeCell ref="BG79:BG80"/>
    <mergeCell ref="BH79:BH80"/>
    <mergeCell ref="BI79:BI80"/>
    <mergeCell ref="BJ79:BJ80"/>
    <mergeCell ref="BK79:BK80"/>
    <mergeCell ref="A103:B104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K103:K104"/>
    <mergeCell ref="L103:L104"/>
    <mergeCell ref="M103:M104"/>
    <mergeCell ref="N103:N104"/>
    <mergeCell ref="O103:O104"/>
    <mergeCell ref="P103:P104"/>
    <mergeCell ref="Q103:Q104"/>
    <mergeCell ref="R103:R104"/>
    <mergeCell ref="S103:S104"/>
    <mergeCell ref="T103:T104"/>
    <mergeCell ref="U103:U104"/>
    <mergeCell ref="V103:V104"/>
    <mergeCell ref="W103:W104"/>
    <mergeCell ref="X103:X104"/>
    <mergeCell ref="Y103:Y104"/>
    <mergeCell ref="Z103:Z104"/>
    <mergeCell ref="AA103:AA104"/>
    <mergeCell ref="AB103:AB104"/>
    <mergeCell ref="AC103:AC104"/>
    <mergeCell ref="AS103:AS104"/>
    <mergeCell ref="AT103:AT104"/>
    <mergeCell ref="AU103:AU104"/>
    <mergeCell ref="AD103:AD104"/>
    <mergeCell ref="AE103:AE104"/>
    <mergeCell ref="AF103:AF104"/>
    <mergeCell ref="AG103:AG104"/>
    <mergeCell ref="AH103:AH104"/>
    <mergeCell ref="AI103:AI104"/>
    <mergeCell ref="AJ103:AJ104"/>
    <mergeCell ref="AK103:AK104"/>
    <mergeCell ref="AL103:AL104"/>
    <mergeCell ref="BE103:BE104"/>
    <mergeCell ref="BF103:BF104"/>
    <mergeCell ref="BG103:BG104"/>
    <mergeCell ref="BH103:BH104"/>
    <mergeCell ref="BI103:BI104"/>
    <mergeCell ref="BJ103:BJ104"/>
    <mergeCell ref="BK103:BK104"/>
    <mergeCell ref="A125:B125"/>
    <mergeCell ref="A127:B127"/>
    <mergeCell ref="AV103:AV104"/>
    <mergeCell ref="AW103:AW104"/>
    <mergeCell ref="AX103:AX104"/>
    <mergeCell ref="AY103:AY104"/>
    <mergeCell ref="AZ103:AZ104"/>
    <mergeCell ref="BA103:BA104"/>
    <mergeCell ref="BB103:BB104"/>
    <mergeCell ref="BC103:BC104"/>
    <mergeCell ref="BD103:BD104"/>
    <mergeCell ref="AM103:AM104"/>
    <mergeCell ref="AN103:AN104"/>
    <mergeCell ref="AO103:AO104"/>
    <mergeCell ref="AP103:AP104"/>
    <mergeCell ref="AQ103:AQ104"/>
    <mergeCell ref="AR103:AR104"/>
  </mergeCells>
  <phoneticPr fontId="4" type="noConversion"/>
  <pageMargins left="0.74803149606299213" right="0.74803149606299213" top="0.23622047244094491" bottom="0.35433070866141736" header="0.15748031496062992" footer="0.19685039370078741"/>
  <pageSetup paperSize="9" scale="78" fitToWidth="3" fitToHeight="3" orientation="landscape" r:id="rId1"/>
  <headerFooter alignWithMargins="0"/>
  <rowBreaks count="2" manualBreakCount="2">
    <brk id="52" max="62" man="1"/>
    <brk id="100" max="62" man="1"/>
  </rowBreaks>
  <colBreaks count="1" manualBreakCount="1">
    <brk id="22" max="1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8"/>
  <sheetViews>
    <sheetView topLeftCell="A102" workbookViewId="0">
      <selection activeCell="AI100" sqref="AI100"/>
    </sheetView>
  </sheetViews>
  <sheetFormatPr defaultColWidth="9.140625" defaultRowHeight="15" x14ac:dyDescent="0.2"/>
  <cols>
    <col min="1" max="1" width="9.140625" style="1"/>
    <col min="2" max="2" width="34.85546875" style="7" customWidth="1"/>
    <col min="3" max="3" width="10.28515625" style="8" bestFit="1" customWidth="1"/>
    <col min="4" max="4" width="9.42578125" style="8" bestFit="1" customWidth="1"/>
    <col min="5" max="5" width="10.42578125" style="8" customWidth="1"/>
    <col min="6" max="6" width="11.7109375" style="1" customWidth="1"/>
    <col min="7" max="7" width="19.28515625" style="1" customWidth="1"/>
    <col min="8" max="16384" width="9.140625" style="1"/>
  </cols>
  <sheetData>
    <row r="1" spans="1:49" s="2" customFormat="1" ht="12.75" x14ac:dyDescent="0.2">
      <c r="A1" s="16" t="s">
        <v>19</v>
      </c>
      <c r="B1" s="16" t="s">
        <v>18</v>
      </c>
      <c r="C1" s="18" t="s">
        <v>14</v>
      </c>
      <c r="D1" s="18" t="s">
        <v>14</v>
      </c>
      <c r="E1" s="18" t="s">
        <v>14</v>
      </c>
      <c r="F1" s="18" t="s">
        <v>14</v>
      </c>
      <c r="G1" s="18" t="s">
        <v>14</v>
      </c>
      <c r="H1" s="18" t="s">
        <v>14</v>
      </c>
      <c r="I1" s="18" t="s">
        <v>14</v>
      </c>
      <c r="J1" s="18" t="s">
        <v>14</v>
      </c>
      <c r="K1" s="18" t="s">
        <v>14</v>
      </c>
      <c r="L1" s="18" t="s">
        <v>14</v>
      </c>
      <c r="M1" s="18" t="s">
        <v>14</v>
      </c>
      <c r="N1" s="18" t="s">
        <v>14</v>
      </c>
      <c r="O1" s="18" t="s">
        <v>14</v>
      </c>
      <c r="P1" s="18" t="s">
        <v>14</v>
      </c>
      <c r="Q1" s="18" t="s">
        <v>14</v>
      </c>
      <c r="R1" s="16" t="s">
        <v>18</v>
      </c>
      <c r="S1" s="2" t="s">
        <v>15</v>
      </c>
      <c r="T1" s="2" t="s">
        <v>15</v>
      </c>
      <c r="U1" s="2" t="s">
        <v>15</v>
      </c>
      <c r="V1" s="2" t="s">
        <v>15</v>
      </c>
      <c r="W1" s="2" t="s">
        <v>15</v>
      </c>
      <c r="X1" s="2" t="s">
        <v>15</v>
      </c>
      <c r="Y1" s="2" t="s">
        <v>15</v>
      </c>
      <c r="Z1" s="2" t="s">
        <v>15</v>
      </c>
      <c r="AA1" s="2" t="s">
        <v>15</v>
      </c>
      <c r="AB1" s="2" t="s">
        <v>15</v>
      </c>
      <c r="AC1" s="2" t="s">
        <v>15</v>
      </c>
      <c r="AD1" s="2" t="s">
        <v>15</v>
      </c>
      <c r="AE1" s="2" t="s">
        <v>15</v>
      </c>
      <c r="AF1" s="2" t="s">
        <v>15</v>
      </c>
      <c r="AG1" s="2" t="s">
        <v>15</v>
      </c>
      <c r="AH1" s="16" t="s">
        <v>18</v>
      </c>
      <c r="AI1" s="2" t="s">
        <v>16</v>
      </c>
      <c r="AJ1" s="2" t="s">
        <v>16</v>
      </c>
      <c r="AK1" s="2" t="s">
        <v>16</v>
      </c>
      <c r="AL1" s="2" t="s">
        <v>16</v>
      </c>
      <c r="AM1" s="2" t="s">
        <v>16</v>
      </c>
      <c r="AN1" s="2" t="s">
        <v>16</v>
      </c>
      <c r="AO1" s="2" t="s">
        <v>16</v>
      </c>
      <c r="AP1" s="2" t="s">
        <v>16</v>
      </c>
      <c r="AQ1" s="2" t="s">
        <v>16</v>
      </c>
      <c r="AR1" s="2" t="s">
        <v>16</v>
      </c>
      <c r="AS1" s="2" t="s">
        <v>16</v>
      </c>
      <c r="AT1" s="2" t="s">
        <v>16</v>
      </c>
      <c r="AU1" s="2" t="s">
        <v>16</v>
      </c>
      <c r="AV1" s="2" t="s">
        <v>16</v>
      </c>
      <c r="AW1" s="2" t="s">
        <v>16</v>
      </c>
    </row>
    <row r="2" spans="1:49" s="2" customFormat="1" ht="12.75" customHeight="1" x14ac:dyDescent="0.2">
      <c r="A2" s="16"/>
      <c r="B2" s="16"/>
      <c r="C2" s="18" t="s">
        <v>0</v>
      </c>
      <c r="D2" s="18" t="s">
        <v>22</v>
      </c>
      <c r="E2" s="18" t="s">
        <v>1</v>
      </c>
      <c r="F2" s="17" t="s">
        <v>24</v>
      </c>
      <c r="G2" s="18" t="s">
        <v>25</v>
      </c>
      <c r="H2" s="19" t="s">
        <v>2</v>
      </c>
      <c r="I2" s="21" t="s">
        <v>3</v>
      </c>
      <c r="J2" s="19" t="s">
        <v>23</v>
      </c>
      <c r="K2" s="19" t="s">
        <v>28</v>
      </c>
      <c r="L2" s="19" t="s">
        <v>4</v>
      </c>
      <c r="M2" s="21" t="s">
        <v>5</v>
      </c>
      <c r="N2" s="21" t="s">
        <v>26</v>
      </c>
      <c r="O2" s="20" t="s">
        <v>27</v>
      </c>
      <c r="P2" s="21" t="s">
        <v>6</v>
      </c>
      <c r="Q2" s="21" t="s">
        <v>7</v>
      </c>
      <c r="R2" s="16"/>
      <c r="S2" s="2" t="s">
        <v>0</v>
      </c>
      <c r="T2" s="2" t="s">
        <v>22</v>
      </c>
      <c r="U2" s="2" t="s">
        <v>1</v>
      </c>
      <c r="V2" s="2" t="s">
        <v>24</v>
      </c>
      <c r="W2" s="2" t="s">
        <v>25</v>
      </c>
      <c r="X2" s="2" t="s">
        <v>2</v>
      </c>
      <c r="Y2" s="2" t="s">
        <v>3</v>
      </c>
      <c r="Z2" s="2" t="s">
        <v>23</v>
      </c>
      <c r="AA2" s="2" t="s">
        <v>28</v>
      </c>
      <c r="AB2" s="2" t="s">
        <v>4</v>
      </c>
      <c r="AC2" s="2" t="s">
        <v>5</v>
      </c>
      <c r="AD2" s="2" t="s">
        <v>26</v>
      </c>
      <c r="AE2" s="2" t="s">
        <v>27</v>
      </c>
      <c r="AF2" s="2" t="s">
        <v>6</v>
      </c>
      <c r="AG2" s="2" t="s">
        <v>7</v>
      </c>
      <c r="AH2" s="16"/>
      <c r="AI2" s="2" t="s">
        <v>0</v>
      </c>
      <c r="AJ2" s="2" t="s">
        <v>22</v>
      </c>
      <c r="AK2" s="2" t="s">
        <v>1</v>
      </c>
      <c r="AL2" s="2" t="s">
        <v>24</v>
      </c>
      <c r="AM2" s="2" t="s">
        <v>25</v>
      </c>
      <c r="AN2" s="2" t="s">
        <v>2</v>
      </c>
      <c r="AO2" s="2" t="s">
        <v>3</v>
      </c>
      <c r="AP2" s="2" t="s">
        <v>23</v>
      </c>
      <c r="AQ2" s="2" t="s">
        <v>28</v>
      </c>
      <c r="AR2" s="2" t="s">
        <v>4</v>
      </c>
      <c r="AS2" s="2" t="s">
        <v>5</v>
      </c>
      <c r="AT2" s="2" t="s">
        <v>26</v>
      </c>
      <c r="AU2" s="2" t="s">
        <v>27</v>
      </c>
      <c r="AV2" s="2" t="s">
        <v>6</v>
      </c>
      <c r="AW2" s="2" t="s">
        <v>7</v>
      </c>
    </row>
    <row r="3" spans="1:49" s="6" customFormat="1" ht="12.75" x14ac:dyDescent="0.2">
      <c r="A3" s="4">
        <v>2006</v>
      </c>
      <c r="B3" s="16" t="s">
        <v>12</v>
      </c>
      <c r="C3" s="10">
        <v>520.4</v>
      </c>
      <c r="D3" s="10">
        <v>515.9</v>
      </c>
      <c r="E3" s="13">
        <v>435.2</v>
      </c>
      <c r="F3" s="10">
        <v>433.5</v>
      </c>
      <c r="G3" s="13">
        <v>484.7</v>
      </c>
      <c r="H3" s="10">
        <v>499.1</v>
      </c>
      <c r="I3" s="13">
        <v>456.2</v>
      </c>
      <c r="J3" s="10">
        <v>647</v>
      </c>
      <c r="K3" s="13">
        <v>474.5</v>
      </c>
      <c r="L3" s="10">
        <v>567.70000000000005</v>
      </c>
      <c r="M3" s="13">
        <v>458.5</v>
      </c>
      <c r="N3" s="10">
        <v>450.6</v>
      </c>
      <c r="O3" s="13">
        <v>431.9</v>
      </c>
      <c r="P3" s="10">
        <v>485.1</v>
      </c>
      <c r="Q3" s="10">
        <v>502.4</v>
      </c>
      <c r="R3" s="16" t="s">
        <v>12</v>
      </c>
      <c r="S3" s="6">
        <v>513.9</v>
      </c>
      <c r="T3" s="6">
        <v>492.7</v>
      </c>
      <c r="U3" s="6">
        <v>396.8</v>
      </c>
      <c r="V3" s="6">
        <v>401.2</v>
      </c>
      <c r="W3" s="6">
        <v>461.1</v>
      </c>
      <c r="X3" s="6">
        <v>472.1</v>
      </c>
      <c r="Y3" s="6">
        <v>437.1</v>
      </c>
      <c r="Z3" s="6">
        <v>631.1</v>
      </c>
      <c r="AA3" s="6">
        <v>450.4</v>
      </c>
      <c r="AB3" s="6">
        <v>548.29999999999995</v>
      </c>
      <c r="AC3" s="6">
        <v>442.2</v>
      </c>
      <c r="AD3" s="6">
        <v>358.4</v>
      </c>
      <c r="AE3" s="6">
        <v>340.5</v>
      </c>
      <c r="AF3" s="6">
        <v>463.1</v>
      </c>
      <c r="AG3" s="6">
        <v>420.2</v>
      </c>
      <c r="AH3" s="16" t="s">
        <v>12</v>
      </c>
      <c r="AI3" s="6">
        <v>526.9</v>
      </c>
      <c r="AJ3" s="6">
        <v>539.1</v>
      </c>
      <c r="AK3" s="6">
        <v>473.6</v>
      </c>
      <c r="AL3" s="6">
        <v>465.8</v>
      </c>
      <c r="AM3" s="6">
        <v>508.4</v>
      </c>
      <c r="AN3" s="6">
        <v>526</v>
      </c>
      <c r="AO3" s="6">
        <v>475.3</v>
      </c>
      <c r="AP3" s="6">
        <v>662.9</v>
      </c>
      <c r="AQ3" s="6">
        <v>498.6</v>
      </c>
      <c r="AR3" s="6">
        <v>587.1</v>
      </c>
      <c r="AS3" s="6">
        <v>474.8</v>
      </c>
      <c r="AT3" s="6">
        <v>542.79999999999995</v>
      </c>
      <c r="AU3" s="6">
        <v>523.20000000000005</v>
      </c>
      <c r="AV3" s="6">
        <v>507</v>
      </c>
      <c r="AW3" s="6">
        <v>584.6</v>
      </c>
    </row>
    <row r="4" spans="1:49" s="2" customFormat="1" ht="12.75" x14ac:dyDescent="0.2">
      <c r="A4" s="4">
        <v>2006</v>
      </c>
      <c r="B4" s="22" t="s">
        <v>11</v>
      </c>
      <c r="C4" s="10">
        <v>142.5</v>
      </c>
      <c r="D4" s="10">
        <v>141.6</v>
      </c>
      <c r="E4" s="13">
        <v>97.5</v>
      </c>
      <c r="F4" s="10">
        <v>117.5</v>
      </c>
      <c r="G4" s="13">
        <v>123.8</v>
      </c>
      <c r="H4" s="10">
        <v>131.19999999999999</v>
      </c>
      <c r="I4" s="13">
        <v>120.2</v>
      </c>
      <c r="J4" s="10">
        <v>189.4</v>
      </c>
      <c r="K4" s="13">
        <v>144.30000000000001</v>
      </c>
      <c r="L4" s="10">
        <v>156.4</v>
      </c>
      <c r="M4" s="13">
        <v>114.1</v>
      </c>
      <c r="N4" s="10">
        <v>111.3</v>
      </c>
      <c r="O4" s="13">
        <v>136.69999999999999</v>
      </c>
      <c r="P4" s="10">
        <v>136</v>
      </c>
      <c r="Q4" s="10">
        <v>137</v>
      </c>
      <c r="R4" s="22" t="s">
        <v>11</v>
      </c>
      <c r="S4" s="2">
        <v>139.1</v>
      </c>
      <c r="T4" s="2">
        <v>129.4</v>
      </c>
      <c r="U4" s="2">
        <v>79</v>
      </c>
      <c r="V4" s="2">
        <v>100.1</v>
      </c>
      <c r="W4" s="2">
        <v>112</v>
      </c>
      <c r="X4" s="2">
        <v>117.6</v>
      </c>
      <c r="Y4" s="2">
        <v>110.7</v>
      </c>
      <c r="Z4" s="2">
        <v>181</v>
      </c>
      <c r="AA4" s="2">
        <v>131</v>
      </c>
      <c r="AB4" s="2">
        <v>146.30000000000001</v>
      </c>
      <c r="AC4" s="2">
        <v>106.2</v>
      </c>
      <c r="AD4" s="2">
        <v>65.400000000000006</v>
      </c>
      <c r="AE4" s="2">
        <v>87.1</v>
      </c>
      <c r="AF4" s="2">
        <v>124.4</v>
      </c>
      <c r="AG4" s="2">
        <v>92.9</v>
      </c>
      <c r="AH4" s="22" t="s">
        <v>11</v>
      </c>
      <c r="AI4" s="2">
        <v>145.80000000000001</v>
      </c>
      <c r="AJ4" s="2">
        <v>153.80000000000001</v>
      </c>
      <c r="AK4" s="2">
        <v>116.1</v>
      </c>
      <c r="AL4" s="2">
        <v>134.80000000000001</v>
      </c>
      <c r="AM4" s="2">
        <v>135.6</v>
      </c>
      <c r="AN4" s="2">
        <v>144.80000000000001</v>
      </c>
      <c r="AO4" s="2">
        <v>129.80000000000001</v>
      </c>
      <c r="AP4" s="2">
        <v>197.8</v>
      </c>
      <c r="AQ4" s="2">
        <v>157.69999999999999</v>
      </c>
      <c r="AR4" s="2">
        <v>166.4</v>
      </c>
      <c r="AS4" s="2">
        <v>122.1</v>
      </c>
      <c r="AT4" s="2">
        <v>157.19999999999999</v>
      </c>
      <c r="AU4" s="2">
        <v>186.3</v>
      </c>
      <c r="AV4" s="2">
        <v>147.6</v>
      </c>
      <c r="AW4" s="2">
        <v>181.1</v>
      </c>
    </row>
    <row r="5" spans="1:49" s="2" customFormat="1" ht="12.75" x14ac:dyDescent="0.2">
      <c r="A5" s="4">
        <v>2006</v>
      </c>
      <c r="B5" s="16" t="s">
        <v>30</v>
      </c>
      <c r="C5" s="10">
        <v>187.5</v>
      </c>
      <c r="D5" s="10">
        <v>170.4</v>
      </c>
      <c r="E5" s="13">
        <v>173.6</v>
      </c>
      <c r="F5" s="10">
        <v>164.4</v>
      </c>
      <c r="G5" s="13">
        <v>178.8</v>
      </c>
      <c r="H5" s="10">
        <v>174.2</v>
      </c>
      <c r="I5" s="13">
        <v>170.5</v>
      </c>
      <c r="J5" s="10">
        <v>222.5</v>
      </c>
      <c r="K5" s="13">
        <v>172.4</v>
      </c>
      <c r="L5" s="10">
        <v>198.4</v>
      </c>
      <c r="M5" s="13">
        <v>178.3</v>
      </c>
      <c r="N5" s="10">
        <v>195</v>
      </c>
      <c r="O5" s="13">
        <v>155.4</v>
      </c>
      <c r="P5" s="10">
        <v>181.4</v>
      </c>
      <c r="Q5" s="10">
        <v>189.6</v>
      </c>
      <c r="R5" s="16" t="s">
        <v>30</v>
      </c>
      <c r="S5" s="2">
        <v>183.6</v>
      </c>
      <c r="T5" s="2">
        <v>157</v>
      </c>
      <c r="U5" s="2">
        <v>149.4</v>
      </c>
      <c r="V5" s="2">
        <v>144.69999999999999</v>
      </c>
      <c r="W5" s="2">
        <v>164.4</v>
      </c>
      <c r="X5" s="2">
        <v>158.1</v>
      </c>
      <c r="Y5" s="2">
        <v>158.69999999999999</v>
      </c>
      <c r="Z5" s="2">
        <v>213</v>
      </c>
      <c r="AA5" s="2">
        <v>157.9</v>
      </c>
      <c r="AB5" s="2">
        <v>186.7</v>
      </c>
      <c r="AC5" s="2">
        <v>168</v>
      </c>
      <c r="AD5" s="2">
        <v>133.9</v>
      </c>
      <c r="AE5" s="2">
        <v>100.9</v>
      </c>
      <c r="AF5" s="2">
        <v>167.9</v>
      </c>
      <c r="AG5" s="2">
        <v>139.5</v>
      </c>
      <c r="AH5" s="16" t="s">
        <v>30</v>
      </c>
      <c r="AI5" s="2">
        <v>191.5</v>
      </c>
      <c r="AJ5" s="2">
        <v>183.8</v>
      </c>
      <c r="AK5" s="2">
        <v>197.8</v>
      </c>
      <c r="AL5" s="2">
        <v>184.2</v>
      </c>
      <c r="AM5" s="2">
        <v>193.3</v>
      </c>
      <c r="AN5" s="2">
        <v>190.3</v>
      </c>
      <c r="AO5" s="2">
        <v>182.3</v>
      </c>
      <c r="AP5" s="2">
        <v>232</v>
      </c>
      <c r="AQ5" s="2">
        <v>186.9</v>
      </c>
      <c r="AR5" s="2">
        <v>210.1</v>
      </c>
      <c r="AS5" s="2">
        <v>188.6</v>
      </c>
      <c r="AT5" s="2">
        <v>256.10000000000002</v>
      </c>
      <c r="AU5" s="2">
        <v>209.8</v>
      </c>
      <c r="AV5" s="2">
        <v>194.9</v>
      </c>
      <c r="AW5" s="2">
        <v>239.7</v>
      </c>
    </row>
    <row r="6" spans="1:49" s="2" customFormat="1" ht="12.75" x14ac:dyDescent="0.2">
      <c r="A6" s="4">
        <v>2006</v>
      </c>
      <c r="B6" s="16" t="s">
        <v>33</v>
      </c>
      <c r="C6" s="10">
        <v>141.4</v>
      </c>
      <c r="D6" s="10">
        <v>160.30000000000001</v>
      </c>
      <c r="E6" s="13">
        <v>115.6</v>
      </c>
      <c r="F6" s="10">
        <v>111.1</v>
      </c>
      <c r="G6" s="13">
        <v>135.1</v>
      </c>
      <c r="H6" s="10">
        <v>137.69999999999999</v>
      </c>
      <c r="I6" s="13">
        <v>124.8</v>
      </c>
      <c r="J6" s="10">
        <v>171.1</v>
      </c>
      <c r="K6" s="13">
        <v>123.6</v>
      </c>
      <c r="L6" s="10">
        <v>156.30000000000001</v>
      </c>
      <c r="M6" s="13">
        <v>124.4</v>
      </c>
      <c r="N6" s="10">
        <v>103</v>
      </c>
      <c r="O6" s="13">
        <v>83.7</v>
      </c>
      <c r="P6" s="10">
        <v>124.9</v>
      </c>
      <c r="Q6" s="10">
        <v>152.5</v>
      </c>
      <c r="R6" s="16" t="s">
        <v>33</v>
      </c>
      <c r="S6" s="2">
        <v>138</v>
      </c>
      <c r="T6" s="2">
        <v>147.30000000000001</v>
      </c>
      <c r="U6" s="2">
        <v>95.6</v>
      </c>
      <c r="V6" s="2">
        <v>94.8</v>
      </c>
      <c r="W6" s="2">
        <v>122.4</v>
      </c>
      <c r="X6" s="2">
        <v>123.4</v>
      </c>
      <c r="Y6" s="2">
        <v>114.7</v>
      </c>
      <c r="Z6" s="2">
        <v>162.80000000000001</v>
      </c>
      <c r="AA6" s="2">
        <v>111.2</v>
      </c>
      <c r="AB6" s="2">
        <v>146</v>
      </c>
      <c r="AC6" s="2">
        <v>115.8</v>
      </c>
      <c r="AD6" s="2">
        <v>58.6</v>
      </c>
      <c r="AE6" s="2">
        <v>41.6</v>
      </c>
      <c r="AF6" s="2">
        <v>113.6</v>
      </c>
      <c r="AG6" s="2">
        <v>107.4</v>
      </c>
      <c r="AH6" s="16" t="s">
        <v>33</v>
      </c>
      <c r="AI6" s="2">
        <v>144.80000000000001</v>
      </c>
      <c r="AJ6" s="2">
        <v>173.3</v>
      </c>
      <c r="AK6" s="2">
        <v>135.5</v>
      </c>
      <c r="AL6" s="2">
        <v>127.4</v>
      </c>
      <c r="AM6" s="2">
        <v>147.69999999999999</v>
      </c>
      <c r="AN6" s="2">
        <v>152.1</v>
      </c>
      <c r="AO6" s="2">
        <v>135</v>
      </c>
      <c r="AP6" s="2">
        <v>179.5</v>
      </c>
      <c r="AQ6" s="2">
        <v>136</v>
      </c>
      <c r="AR6" s="2">
        <v>166.7</v>
      </c>
      <c r="AS6" s="2">
        <v>133.1</v>
      </c>
      <c r="AT6" s="2">
        <v>147.4</v>
      </c>
      <c r="AU6" s="2">
        <v>125.7</v>
      </c>
      <c r="AV6" s="2">
        <v>136.1</v>
      </c>
      <c r="AW6" s="2">
        <v>197.5</v>
      </c>
    </row>
    <row r="7" spans="1:49" s="2" customFormat="1" ht="12.75" x14ac:dyDescent="0.2">
      <c r="A7" s="4">
        <v>2006</v>
      </c>
      <c r="B7" s="16" t="s">
        <v>34</v>
      </c>
      <c r="C7" s="10">
        <v>49</v>
      </c>
      <c r="D7" s="10">
        <v>43.7</v>
      </c>
      <c r="E7" s="13">
        <v>48.4</v>
      </c>
      <c r="F7" s="10">
        <v>40.5</v>
      </c>
      <c r="G7" s="13">
        <v>47</v>
      </c>
      <c r="H7" s="10">
        <v>56</v>
      </c>
      <c r="I7" s="13">
        <v>40.700000000000003</v>
      </c>
      <c r="J7" s="10">
        <v>63.9</v>
      </c>
      <c r="K7" s="13">
        <v>34.200000000000003</v>
      </c>
      <c r="L7" s="10">
        <v>56.6</v>
      </c>
      <c r="M7" s="13">
        <v>41.7</v>
      </c>
      <c r="N7" s="10">
        <v>41.3</v>
      </c>
      <c r="O7" s="13">
        <v>56.1</v>
      </c>
      <c r="P7" s="10">
        <v>42.8</v>
      </c>
      <c r="Q7" s="10">
        <v>23.4</v>
      </c>
      <c r="R7" s="16" t="s">
        <v>34</v>
      </c>
      <c r="S7" s="2">
        <v>46.9</v>
      </c>
      <c r="T7" s="2">
        <v>36.799999999999997</v>
      </c>
      <c r="U7" s="2">
        <v>35.6</v>
      </c>
      <c r="V7" s="2">
        <v>30.6</v>
      </c>
      <c r="W7" s="2">
        <v>39.5</v>
      </c>
      <c r="X7" s="2">
        <v>46.6</v>
      </c>
      <c r="Y7" s="2">
        <v>34.799999999999997</v>
      </c>
      <c r="Z7" s="2">
        <v>58.8</v>
      </c>
      <c r="AA7" s="2">
        <v>27.6</v>
      </c>
      <c r="AB7" s="2">
        <v>50.4</v>
      </c>
      <c r="AC7" s="2">
        <v>36.6</v>
      </c>
      <c r="AD7" s="2">
        <v>13.8</v>
      </c>
      <c r="AE7" s="2">
        <v>21</v>
      </c>
      <c r="AF7" s="2">
        <v>36.200000000000003</v>
      </c>
      <c r="AG7" s="2">
        <v>5.5</v>
      </c>
      <c r="AH7" s="16" t="s">
        <v>34</v>
      </c>
      <c r="AI7" s="2">
        <v>51</v>
      </c>
      <c r="AJ7" s="2">
        <v>50.5</v>
      </c>
      <c r="AK7" s="2">
        <v>61.3</v>
      </c>
      <c r="AL7" s="2">
        <v>50.4</v>
      </c>
      <c r="AM7" s="2">
        <v>54.6</v>
      </c>
      <c r="AN7" s="2">
        <v>65.3</v>
      </c>
      <c r="AO7" s="2">
        <v>46.5</v>
      </c>
      <c r="AP7" s="2">
        <v>69</v>
      </c>
      <c r="AQ7" s="2">
        <v>40.799999999999997</v>
      </c>
      <c r="AR7" s="2">
        <v>62.9</v>
      </c>
      <c r="AS7" s="2">
        <v>46.7</v>
      </c>
      <c r="AT7" s="2">
        <v>68.7</v>
      </c>
      <c r="AU7" s="2">
        <v>91.3</v>
      </c>
      <c r="AV7" s="2">
        <v>49.4</v>
      </c>
      <c r="AW7" s="2">
        <v>41.2</v>
      </c>
    </row>
    <row r="8" spans="1:49" s="2" customFormat="1" x14ac:dyDescent="0.2">
      <c r="A8" s="4"/>
      <c r="B8" s="16"/>
      <c r="C8" s="1">
        <f>INDEX(B2:Q7,MATCH($I$101,B2:B7,0),MATCH($H$101,B2:Q2,0))</f>
        <v>47</v>
      </c>
      <c r="D8" s="10">
        <f>VLOOKUP($I$101,B3:C7,2,FALSE)</f>
        <v>49</v>
      </c>
      <c r="E8" s="13"/>
      <c r="F8" s="10"/>
      <c r="G8" s="13"/>
      <c r="H8" s="10"/>
      <c r="I8" s="13"/>
      <c r="J8" s="10"/>
      <c r="K8" s="13"/>
      <c r="L8" s="10"/>
      <c r="M8" s="13"/>
      <c r="N8" s="10"/>
      <c r="O8" s="13"/>
      <c r="P8" s="10"/>
      <c r="Q8" s="10"/>
      <c r="R8" s="16"/>
      <c r="S8" s="1">
        <f>INDEX(R2:AG7,MATCH($I$101,R2:R7,0),MATCH($H$101,R2:AG2,0))</f>
        <v>39.5</v>
      </c>
      <c r="AH8" s="16"/>
      <c r="AI8" s="1">
        <f>INDEX(AH2:AW7,MATCH($I$101,AH2:AH7,0),MATCH($H$101,AH2:AW2,0))</f>
        <v>54.6</v>
      </c>
    </row>
    <row r="9" spans="1:49" s="2" customFormat="1" ht="12.75" customHeight="1" x14ac:dyDescent="0.2">
      <c r="A9" s="16"/>
      <c r="B9" s="16"/>
      <c r="C9" s="18" t="s">
        <v>0</v>
      </c>
      <c r="D9" s="18" t="s">
        <v>22</v>
      </c>
      <c r="E9" s="18" t="s">
        <v>1</v>
      </c>
      <c r="F9" s="17" t="s">
        <v>24</v>
      </c>
      <c r="G9" s="18" t="s">
        <v>25</v>
      </c>
      <c r="H9" s="19" t="s">
        <v>2</v>
      </c>
      <c r="I9" s="21" t="s">
        <v>3</v>
      </c>
      <c r="J9" s="19" t="s">
        <v>23</v>
      </c>
      <c r="K9" s="19" t="s">
        <v>28</v>
      </c>
      <c r="L9" s="19" t="s">
        <v>4</v>
      </c>
      <c r="M9" s="21" t="s">
        <v>5</v>
      </c>
      <c r="N9" s="21" t="s">
        <v>26</v>
      </c>
      <c r="O9" s="20" t="s">
        <v>27</v>
      </c>
      <c r="P9" s="21" t="s">
        <v>6</v>
      </c>
      <c r="Q9" s="21" t="s">
        <v>7</v>
      </c>
      <c r="R9" s="16"/>
      <c r="S9" s="2" t="s">
        <v>0</v>
      </c>
      <c r="T9" s="2" t="s">
        <v>22</v>
      </c>
      <c r="U9" s="2" t="s">
        <v>1</v>
      </c>
      <c r="V9" s="2" t="s">
        <v>24</v>
      </c>
      <c r="W9" s="2" t="s">
        <v>25</v>
      </c>
      <c r="X9" s="2" t="s">
        <v>2</v>
      </c>
      <c r="Y9" s="2" t="s">
        <v>3</v>
      </c>
      <c r="Z9" s="2" t="s">
        <v>23</v>
      </c>
      <c r="AA9" s="2" t="s">
        <v>28</v>
      </c>
      <c r="AB9" s="2" t="s">
        <v>4</v>
      </c>
      <c r="AC9" s="2" t="s">
        <v>5</v>
      </c>
      <c r="AD9" s="2" t="s">
        <v>26</v>
      </c>
      <c r="AE9" s="2" t="s">
        <v>27</v>
      </c>
      <c r="AF9" s="2" t="s">
        <v>6</v>
      </c>
      <c r="AG9" s="2" t="s">
        <v>7</v>
      </c>
      <c r="AH9" s="16"/>
      <c r="AI9" s="2" t="s">
        <v>0</v>
      </c>
      <c r="AJ9" s="2" t="s">
        <v>22</v>
      </c>
      <c r="AK9" s="2" t="s">
        <v>1</v>
      </c>
      <c r="AL9" s="2" t="s">
        <v>24</v>
      </c>
      <c r="AM9" s="2" t="s">
        <v>25</v>
      </c>
      <c r="AN9" s="2" t="s">
        <v>2</v>
      </c>
      <c r="AO9" s="2" t="s">
        <v>3</v>
      </c>
      <c r="AP9" s="2" t="s">
        <v>23</v>
      </c>
      <c r="AQ9" s="2" t="s">
        <v>28</v>
      </c>
      <c r="AR9" s="2" t="s">
        <v>4</v>
      </c>
      <c r="AS9" s="2" t="s">
        <v>5</v>
      </c>
      <c r="AT9" s="2" t="s">
        <v>26</v>
      </c>
      <c r="AU9" s="2" t="s">
        <v>27</v>
      </c>
      <c r="AV9" s="2" t="s">
        <v>6</v>
      </c>
      <c r="AW9" s="2" t="s">
        <v>7</v>
      </c>
    </row>
    <row r="10" spans="1:49" s="2" customFormat="1" ht="12.75" x14ac:dyDescent="0.2">
      <c r="A10" s="4">
        <v>2007</v>
      </c>
      <c r="B10" s="16" t="s">
        <v>12</v>
      </c>
      <c r="C10" s="10">
        <v>516.79999999999995</v>
      </c>
      <c r="D10" s="10">
        <v>545.6</v>
      </c>
      <c r="E10" s="13">
        <v>404.8</v>
      </c>
      <c r="F10" s="10">
        <v>457.6</v>
      </c>
      <c r="G10" s="13">
        <v>457.7</v>
      </c>
      <c r="H10" s="10">
        <v>476.1</v>
      </c>
      <c r="I10" s="13">
        <v>437.8</v>
      </c>
      <c r="J10" s="10">
        <v>641</v>
      </c>
      <c r="K10" s="13">
        <v>461.5</v>
      </c>
      <c r="L10" s="10">
        <v>589</v>
      </c>
      <c r="M10" s="13">
        <v>463.8</v>
      </c>
      <c r="N10" s="10">
        <v>558</v>
      </c>
      <c r="O10" s="13">
        <v>415.1</v>
      </c>
      <c r="P10" s="10">
        <v>464.6</v>
      </c>
      <c r="Q10" s="10">
        <v>491.1</v>
      </c>
      <c r="R10" s="16" t="s">
        <v>12</v>
      </c>
      <c r="S10" s="2">
        <v>510.4</v>
      </c>
      <c r="T10" s="2">
        <v>521.9</v>
      </c>
      <c r="U10" s="2">
        <v>368.1</v>
      </c>
      <c r="V10" s="2">
        <v>424.7</v>
      </c>
      <c r="W10" s="2">
        <v>435</v>
      </c>
      <c r="X10" s="2">
        <v>450</v>
      </c>
      <c r="Y10" s="2">
        <v>419.2</v>
      </c>
      <c r="Z10" s="2">
        <v>625.20000000000005</v>
      </c>
      <c r="AA10" s="2">
        <v>437.9</v>
      </c>
      <c r="AB10" s="2">
        <v>569.29999999999995</v>
      </c>
      <c r="AC10" s="2">
        <v>447.5</v>
      </c>
      <c r="AD10" s="2">
        <v>457.7</v>
      </c>
      <c r="AE10" s="2">
        <v>326.10000000000002</v>
      </c>
      <c r="AF10" s="2">
        <v>443.2</v>
      </c>
      <c r="AG10" s="2">
        <v>410.5</v>
      </c>
      <c r="AH10" s="16" t="s">
        <v>12</v>
      </c>
      <c r="AI10" s="2">
        <v>523.29999999999995</v>
      </c>
      <c r="AJ10" s="2">
        <v>569.29999999999995</v>
      </c>
      <c r="AK10" s="2">
        <v>441.5</v>
      </c>
      <c r="AL10" s="2">
        <v>490.4</v>
      </c>
      <c r="AM10" s="2">
        <v>480.5</v>
      </c>
      <c r="AN10" s="2">
        <v>502.2</v>
      </c>
      <c r="AO10" s="2">
        <v>456.3</v>
      </c>
      <c r="AP10" s="2">
        <v>656.9</v>
      </c>
      <c r="AQ10" s="2">
        <v>485</v>
      </c>
      <c r="AR10" s="2">
        <v>608.70000000000005</v>
      </c>
      <c r="AS10" s="2">
        <v>480</v>
      </c>
      <c r="AT10" s="2">
        <v>658.2</v>
      </c>
      <c r="AU10" s="2">
        <v>504.1</v>
      </c>
      <c r="AV10" s="2">
        <v>485.9</v>
      </c>
      <c r="AW10" s="2">
        <v>571.70000000000005</v>
      </c>
    </row>
    <row r="11" spans="1:49" s="2" customFormat="1" ht="12.75" x14ac:dyDescent="0.2">
      <c r="A11" s="4">
        <v>2007</v>
      </c>
      <c r="B11" s="22" t="s">
        <v>11</v>
      </c>
      <c r="C11" s="10">
        <v>143.5</v>
      </c>
      <c r="D11" s="10">
        <v>152.80000000000001</v>
      </c>
      <c r="E11" s="13">
        <v>122.7</v>
      </c>
      <c r="F11" s="10">
        <v>120.1</v>
      </c>
      <c r="G11" s="13">
        <v>115.4</v>
      </c>
      <c r="H11" s="10">
        <v>115.7</v>
      </c>
      <c r="I11" s="13">
        <v>118.3</v>
      </c>
      <c r="J11" s="10">
        <v>186.4</v>
      </c>
      <c r="K11" s="13">
        <v>145</v>
      </c>
      <c r="L11" s="10">
        <v>167.4</v>
      </c>
      <c r="M11" s="13">
        <v>118.6</v>
      </c>
      <c r="N11" s="10">
        <v>122.8</v>
      </c>
      <c r="O11" s="13">
        <v>147.5</v>
      </c>
      <c r="P11" s="10">
        <v>133.1</v>
      </c>
      <c r="Q11" s="10">
        <v>148.6</v>
      </c>
      <c r="R11" s="22" t="s">
        <v>11</v>
      </c>
      <c r="S11" s="2">
        <v>140.19999999999999</v>
      </c>
      <c r="T11" s="2">
        <v>140.19999999999999</v>
      </c>
      <c r="U11" s="2">
        <v>102.1</v>
      </c>
      <c r="V11" s="2">
        <v>102.7</v>
      </c>
      <c r="W11" s="2">
        <v>104.1</v>
      </c>
      <c r="X11" s="2">
        <v>103.1</v>
      </c>
      <c r="Y11" s="2">
        <v>108.9</v>
      </c>
      <c r="Z11" s="2">
        <v>178.1</v>
      </c>
      <c r="AA11" s="2">
        <v>131.69999999999999</v>
      </c>
      <c r="AB11" s="2">
        <v>157.1</v>
      </c>
      <c r="AC11" s="2">
        <v>110.6</v>
      </c>
      <c r="AD11" s="2">
        <v>75.7</v>
      </c>
      <c r="AE11" s="2">
        <v>96.7</v>
      </c>
      <c r="AF11" s="2">
        <v>121.6</v>
      </c>
      <c r="AG11" s="2">
        <v>104</v>
      </c>
      <c r="AH11" s="22" t="s">
        <v>11</v>
      </c>
      <c r="AI11" s="2">
        <v>146.9</v>
      </c>
      <c r="AJ11" s="2">
        <v>165.5</v>
      </c>
      <c r="AK11" s="2">
        <v>143.30000000000001</v>
      </c>
      <c r="AL11" s="2">
        <v>137.4</v>
      </c>
      <c r="AM11" s="2">
        <v>126.7</v>
      </c>
      <c r="AN11" s="2">
        <v>128.4</v>
      </c>
      <c r="AO11" s="2">
        <v>127.7</v>
      </c>
      <c r="AP11" s="2">
        <v>194.8</v>
      </c>
      <c r="AQ11" s="2">
        <v>158.30000000000001</v>
      </c>
      <c r="AR11" s="2">
        <v>177.8</v>
      </c>
      <c r="AS11" s="2">
        <v>126.6</v>
      </c>
      <c r="AT11" s="2">
        <v>169.9</v>
      </c>
      <c r="AU11" s="2">
        <v>198.3</v>
      </c>
      <c r="AV11" s="2">
        <v>144.5</v>
      </c>
      <c r="AW11" s="2">
        <v>193.2</v>
      </c>
    </row>
    <row r="12" spans="1:49" s="2" customFormat="1" ht="12.75" x14ac:dyDescent="0.2">
      <c r="A12" s="4">
        <v>2007</v>
      </c>
      <c r="B12" s="16" t="s">
        <v>30</v>
      </c>
      <c r="C12" s="10">
        <v>186.8</v>
      </c>
      <c r="D12" s="10">
        <v>190.4</v>
      </c>
      <c r="E12" s="13">
        <v>145.80000000000001</v>
      </c>
      <c r="F12" s="10">
        <v>177.8</v>
      </c>
      <c r="G12" s="13">
        <v>183.1</v>
      </c>
      <c r="H12" s="10">
        <v>175.6</v>
      </c>
      <c r="I12" s="13">
        <v>170.3</v>
      </c>
      <c r="J12" s="10">
        <v>217.7</v>
      </c>
      <c r="K12" s="13">
        <v>169.8</v>
      </c>
      <c r="L12" s="10">
        <v>205.2</v>
      </c>
      <c r="M12" s="13">
        <v>172.2</v>
      </c>
      <c r="N12" s="10">
        <v>231.3</v>
      </c>
      <c r="O12" s="13">
        <v>120.2</v>
      </c>
      <c r="P12" s="10">
        <v>170.3</v>
      </c>
      <c r="Q12" s="10">
        <v>177.8</v>
      </c>
      <c r="R12" s="16" t="s">
        <v>30</v>
      </c>
      <c r="S12" s="2">
        <v>182.9</v>
      </c>
      <c r="T12" s="2">
        <v>176.4</v>
      </c>
      <c r="U12" s="2">
        <v>123.9</v>
      </c>
      <c r="V12" s="2">
        <v>157.5</v>
      </c>
      <c r="W12" s="2">
        <v>168.5</v>
      </c>
      <c r="X12" s="2">
        <v>159.6</v>
      </c>
      <c r="Y12" s="2">
        <v>158.6</v>
      </c>
      <c r="Z12" s="2">
        <v>208.3</v>
      </c>
      <c r="AA12" s="2">
        <v>155.5</v>
      </c>
      <c r="AB12" s="2">
        <v>193.4</v>
      </c>
      <c r="AC12" s="2">
        <v>162.1</v>
      </c>
      <c r="AD12" s="2">
        <v>165.7</v>
      </c>
      <c r="AE12" s="2">
        <v>70.900000000000006</v>
      </c>
      <c r="AF12" s="2">
        <v>157.30000000000001</v>
      </c>
      <c r="AG12" s="2">
        <v>128.9</v>
      </c>
      <c r="AH12" s="16" t="s">
        <v>30</v>
      </c>
      <c r="AI12" s="2">
        <v>190.7</v>
      </c>
      <c r="AJ12" s="2">
        <v>204.4</v>
      </c>
      <c r="AK12" s="2">
        <v>167.7</v>
      </c>
      <c r="AL12" s="2">
        <v>198.1</v>
      </c>
      <c r="AM12" s="2">
        <v>197.6</v>
      </c>
      <c r="AN12" s="2">
        <v>191.6</v>
      </c>
      <c r="AO12" s="2">
        <v>182</v>
      </c>
      <c r="AP12" s="2">
        <v>227.1</v>
      </c>
      <c r="AQ12" s="2">
        <v>184.1</v>
      </c>
      <c r="AR12" s="2">
        <v>216.9</v>
      </c>
      <c r="AS12" s="2">
        <v>182.2</v>
      </c>
      <c r="AT12" s="2">
        <v>296.8</v>
      </c>
      <c r="AU12" s="2">
        <v>169.6</v>
      </c>
      <c r="AV12" s="2">
        <v>183.3</v>
      </c>
      <c r="AW12" s="2">
        <v>226.6</v>
      </c>
    </row>
    <row r="13" spans="1:49" s="2" customFormat="1" ht="12.75" x14ac:dyDescent="0.2">
      <c r="A13" s="4">
        <v>2007</v>
      </c>
      <c r="B13" s="16" t="s">
        <v>33</v>
      </c>
      <c r="C13" s="10">
        <v>139.5</v>
      </c>
      <c r="D13" s="10">
        <v>143.30000000000001</v>
      </c>
      <c r="E13" s="13">
        <v>105.6</v>
      </c>
      <c r="F13" s="10">
        <v>117.1</v>
      </c>
      <c r="G13" s="13">
        <v>119.2</v>
      </c>
      <c r="H13" s="10">
        <v>133.80000000000001</v>
      </c>
      <c r="I13" s="13">
        <v>110.2</v>
      </c>
      <c r="J13" s="10">
        <v>174.7</v>
      </c>
      <c r="K13" s="13">
        <v>111</v>
      </c>
      <c r="L13" s="10">
        <v>167.3</v>
      </c>
      <c r="M13" s="13">
        <v>132.6</v>
      </c>
      <c r="N13" s="10">
        <v>158.5</v>
      </c>
      <c r="O13" s="13">
        <v>131.1</v>
      </c>
      <c r="P13" s="10">
        <v>120.4</v>
      </c>
      <c r="Q13" s="10">
        <v>146</v>
      </c>
      <c r="R13" s="16" t="s">
        <v>33</v>
      </c>
      <c r="S13" s="2">
        <v>136.1</v>
      </c>
      <c r="T13" s="2">
        <v>131.1</v>
      </c>
      <c r="U13" s="2">
        <v>86.9</v>
      </c>
      <c r="V13" s="2">
        <v>100.6</v>
      </c>
      <c r="W13" s="2">
        <v>107.4</v>
      </c>
      <c r="X13" s="2">
        <v>119.7</v>
      </c>
      <c r="Y13" s="2">
        <v>100.8</v>
      </c>
      <c r="Z13" s="2">
        <v>166.3</v>
      </c>
      <c r="AA13" s="2">
        <v>99.4</v>
      </c>
      <c r="AB13" s="2">
        <v>156.6</v>
      </c>
      <c r="AC13" s="2">
        <v>123.7</v>
      </c>
      <c r="AD13" s="2">
        <v>105.1</v>
      </c>
      <c r="AE13" s="2">
        <v>79.7</v>
      </c>
      <c r="AF13" s="2">
        <v>109.5</v>
      </c>
      <c r="AG13" s="2">
        <v>101.8</v>
      </c>
      <c r="AH13" s="16" t="s">
        <v>33</v>
      </c>
      <c r="AI13" s="2">
        <v>142.9</v>
      </c>
      <c r="AJ13" s="2">
        <v>155.5</v>
      </c>
      <c r="AK13" s="2">
        <v>124.3</v>
      </c>
      <c r="AL13" s="2">
        <v>133.69999999999999</v>
      </c>
      <c r="AM13" s="2">
        <v>130.9</v>
      </c>
      <c r="AN13" s="2">
        <v>147.80000000000001</v>
      </c>
      <c r="AO13" s="2">
        <v>119.6</v>
      </c>
      <c r="AP13" s="2">
        <v>183.1</v>
      </c>
      <c r="AQ13" s="2">
        <v>122.6</v>
      </c>
      <c r="AR13" s="2">
        <v>177.9</v>
      </c>
      <c r="AS13" s="2">
        <v>141.5</v>
      </c>
      <c r="AT13" s="2">
        <v>212</v>
      </c>
      <c r="AU13" s="2">
        <v>182.6</v>
      </c>
      <c r="AV13" s="2">
        <v>131.4</v>
      </c>
      <c r="AW13" s="2">
        <v>190.2</v>
      </c>
    </row>
    <row r="14" spans="1:49" s="2" customFormat="1" ht="12.75" x14ac:dyDescent="0.2">
      <c r="A14" s="4">
        <v>2007</v>
      </c>
      <c r="B14" s="16" t="s">
        <v>34</v>
      </c>
      <c r="C14" s="10">
        <v>47.1</v>
      </c>
      <c r="D14" s="10">
        <v>59</v>
      </c>
      <c r="E14" s="13">
        <v>30.7</v>
      </c>
      <c r="F14" s="10">
        <v>42.6</v>
      </c>
      <c r="G14" s="13">
        <v>40</v>
      </c>
      <c r="H14" s="10">
        <v>50.9</v>
      </c>
      <c r="I14" s="13">
        <v>38.9</v>
      </c>
      <c r="J14" s="10">
        <v>62.2</v>
      </c>
      <c r="K14" s="13">
        <v>35.6</v>
      </c>
      <c r="L14" s="10">
        <v>49.1</v>
      </c>
      <c r="M14" s="13">
        <v>40.4</v>
      </c>
      <c r="N14" s="10">
        <v>45.4</v>
      </c>
      <c r="O14" s="13">
        <v>16.2</v>
      </c>
      <c r="P14" s="10">
        <v>40.700000000000003</v>
      </c>
      <c r="Q14" s="10">
        <v>18.8</v>
      </c>
      <c r="R14" s="16" t="s">
        <v>34</v>
      </c>
      <c r="S14" s="2">
        <v>45.1</v>
      </c>
      <c r="T14" s="2">
        <v>51.1</v>
      </c>
      <c r="U14" s="2">
        <v>20.5</v>
      </c>
      <c r="V14" s="2">
        <v>32.5</v>
      </c>
      <c r="W14" s="2">
        <v>33.200000000000003</v>
      </c>
      <c r="X14" s="2">
        <v>42.2</v>
      </c>
      <c r="Y14" s="2">
        <v>33.200000000000003</v>
      </c>
      <c r="Z14" s="2">
        <v>57.2</v>
      </c>
      <c r="AA14" s="2">
        <v>29</v>
      </c>
      <c r="AB14" s="2">
        <v>43.3</v>
      </c>
      <c r="AC14" s="2">
        <v>35.4</v>
      </c>
      <c r="AD14" s="2">
        <v>17</v>
      </c>
      <c r="AE14" s="2">
        <v>-1.5</v>
      </c>
      <c r="AF14" s="2">
        <v>34.299999999999997</v>
      </c>
      <c r="AG14" s="2">
        <v>3.1</v>
      </c>
      <c r="AH14" s="16" t="s">
        <v>34</v>
      </c>
      <c r="AI14" s="2">
        <v>49</v>
      </c>
      <c r="AJ14" s="2">
        <v>66.900000000000006</v>
      </c>
      <c r="AK14" s="2">
        <v>40.9</v>
      </c>
      <c r="AL14" s="2">
        <v>52.6</v>
      </c>
      <c r="AM14" s="2">
        <v>46.9</v>
      </c>
      <c r="AN14" s="2">
        <v>59.6</v>
      </c>
      <c r="AO14" s="2">
        <v>44.6</v>
      </c>
      <c r="AP14" s="2">
        <v>67.3</v>
      </c>
      <c r="AQ14" s="2">
        <v>42.2</v>
      </c>
      <c r="AR14" s="2">
        <v>55</v>
      </c>
      <c r="AS14" s="2">
        <v>45.4</v>
      </c>
      <c r="AT14" s="2">
        <v>73.7</v>
      </c>
      <c r="AU14" s="2">
        <v>34</v>
      </c>
      <c r="AV14" s="2">
        <v>47.2</v>
      </c>
      <c r="AW14" s="2">
        <v>34.5</v>
      </c>
    </row>
    <row r="15" spans="1:49" s="2" customFormat="1" x14ac:dyDescent="0.2">
      <c r="A15" s="4"/>
      <c r="B15" s="16"/>
      <c r="C15" s="1">
        <f>INDEX(B9:Q14,MATCH($I$101,B9:B14,0),MATCH($H$101,B9:Q9,0))</f>
        <v>40</v>
      </c>
      <c r="D15" s="10">
        <f>VLOOKUP($I$101,B10:C14,2,FALSE)</f>
        <v>47.1</v>
      </c>
      <c r="E15" s="13"/>
      <c r="F15" s="10"/>
      <c r="G15" s="13"/>
      <c r="H15" s="10"/>
      <c r="I15" s="13"/>
      <c r="J15" s="10"/>
      <c r="K15" s="13"/>
      <c r="L15" s="10"/>
      <c r="M15" s="13"/>
      <c r="N15" s="10"/>
      <c r="O15" s="13"/>
      <c r="P15" s="10"/>
      <c r="Q15" s="10"/>
      <c r="R15" s="16"/>
      <c r="S15" s="1">
        <f>INDEX(R9:AG14,MATCH($I$101,R9:R14,0),MATCH($H$101,R9:AG9,0))</f>
        <v>33.200000000000003</v>
      </c>
      <c r="AH15" s="16"/>
      <c r="AI15" s="1">
        <f>INDEX(AH9:AW14,MATCH($I$101,AH9:AH14,0),MATCH($H$101,AH9:AW9,0))</f>
        <v>46.9</v>
      </c>
    </row>
    <row r="16" spans="1:49" s="2" customFormat="1" ht="12.75" customHeight="1" x14ac:dyDescent="0.2">
      <c r="A16" s="16"/>
      <c r="B16" s="16"/>
      <c r="C16" s="18" t="s">
        <v>0</v>
      </c>
      <c r="D16" s="18" t="s">
        <v>22</v>
      </c>
      <c r="E16" s="18" t="s">
        <v>1</v>
      </c>
      <c r="F16" s="17" t="s">
        <v>24</v>
      </c>
      <c r="G16" s="18" t="s">
        <v>25</v>
      </c>
      <c r="H16" s="19" t="s">
        <v>2</v>
      </c>
      <c r="I16" s="21" t="s">
        <v>3</v>
      </c>
      <c r="J16" s="19" t="s">
        <v>23</v>
      </c>
      <c r="K16" s="19" t="s">
        <v>28</v>
      </c>
      <c r="L16" s="19" t="s">
        <v>4</v>
      </c>
      <c r="M16" s="21" t="s">
        <v>5</v>
      </c>
      <c r="N16" s="21" t="s">
        <v>26</v>
      </c>
      <c r="O16" s="20" t="s">
        <v>27</v>
      </c>
      <c r="P16" s="21" t="s">
        <v>6</v>
      </c>
      <c r="Q16" s="21" t="s">
        <v>7</v>
      </c>
      <c r="R16" s="16"/>
      <c r="S16" s="2" t="s">
        <v>0</v>
      </c>
      <c r="T16" s="2" t="s">
        <v>22</v>
      </c>
      <c r="U16" s="2" t="s">
        <v>1</v>
      </c>
      <c r="V16" s="2" t="s">
        <v>24</v>
      </c>
      <c r="W16" s="2" t="s">
        <v>25</v>
      </c>
      <c r="X16" s="2" t="s">
        <v>2</v>
      </c>
      <c r="Y16" s="2" t="s">
        <v>3</v>
      </c>
      <c r="Z16" s="2" t="s">
        <v>23</v>
      </c>
      <c r="AA16" s="2" t="s">
        <v>28</v>
      </c>
      <c r="AB16" s="2" t="s">
        <v>4</v>
      </c>
      <c r="AC16" s="2" t="s">
        <v>5</v>
      </c>
      <c r="AD16" s="2" t="s">
        <v>26</v>
      </c>
      <c r="AE16" s="2" t="s">
        <v>27</v>
      </c>
      <c r="AF16" s="2" t="s">
        <v>6</v>
      </c>
      <c r="AG16" s="2" t="s">
        <v>7</v>
      </c>
      <c r="AH16" s="16"/>
      <c r="AI16" s="2" t="s">
        <v>0</v>
      </c>
      <c r="AJ16" s="2" t="s">
        <v>22</v>
      </c>
      <c r="AK16" s="2" t="s">
        <v>1</v>
      </c>
      <c r="AL16" s="2" t="s">
        <v>24</v>
      </c>
      <c r="AM16" s="2" t="s">
        <v>25</v>
      </c>
      <c r="AN16" s="2" t="s">
        <v>2</v>
      </c>
      <c r="AO16" s="2" t="s">
        <v>3</v>
      </c>
      <c r="AP16" s="2" t="s">
        <v>23</v>
      </c>
      <c r="AQ16" s="2" t="s">
        <v>28</v>
      </c>
      <c r="AR16" s="2" t="s">
        <v>4</v>
      </c>
      <c r="AS16" s="2" t="s">
        <v>5</v>
      </c>
      <c r="AT16" s="2" t="s">
        <v>26</v>
      </c>
      <c r="AU16" s="2" t="s">
        <v>27</v>
      </c>
      <c r="AV16" s="2" t="s">
        <v>6</v>
      </c>
      <c r="AW16" s="2" t="s">
        <v>7</v>
      </c>
    </row>
    <row r="17" spans="1:49" s="2" customFormat="1" ht="12.75" x14ac:dyDescent="0.2">
      <c r="A17" s="4">
        <v>2008</v>
      </c>
      <c r="B17" s="16" t="s">
        <v>12</v>
      </c>
      <c r="C17" s="10">
        <v>501.3</v>
      </c>
      <c r="D17" s="10">
        <v>513.79999999999995</v>
      </c>
      <c r="E17" s="13">
        <v>394</v>
      </c>
      <c r="F17" s="10">
        <v>423.9</v>
      </c>
      <c r="G17" s="13">
        <v>473.4</v>
      </c>
      <c r="H17" s="10">
        <v>468</v>
      </c>
      <c r="I17" s="13">
        <v>443.6</v>
      </c>
      <c r="J17" s="10">
        <v>611.20000000000005</v>
      </c>
      <c r="K17" s="13">
        <v>448.8</v>
      </c>
      <c r="L17" s="10">
        <v>554.5</v>
      </c>
      <c r="M17" s="13">
        <v>457.1</v>
      </c>
      <c r="N17" s="10">
        <v>444.4</v>
      </c>
      <c r="O17" s="13">
        <v>458.5</v>
      </c>
      <c r="P17" s="10">
        <v>457.7</v>
      </c>
      <c r="Q17" s="10">
        <v>493.1</v>
      </c>
      <c r="R17" s="16" t="s">
        <v>12</v>
      </c>
      <c r="S17" s="2">
        <v>495</v>
      </c>
      <c r="T17" s="2">
        <v>490.9</v>
      </c>
      <c r="U17" s="2">
        <v>358.1</v>
      </c>
      <c r="V17" s="2">
        <v>392.5</v>
      </c>
      <c r="W17" s="2">
        <v>450.5</v>
      </c>
      <c r="X17" s="2">
        <v>442.3</v>
      </c>
      <c r="Y17" s="2">
        <v>425.1</v>
      </c>
      <c r="Z17" s="2">
        <v>595.70000000000005</v>
      </c>
      <c r="AA17" s="2">
        <v>425.8</v>
      </c>
      <c r="AB17" s="2">
        <v>535.6</v>
      </c>
      <c r="AC17" s="2">
        <v>441.1</v>
      </c>
      <c r="AD17" s="2">
        <v>354.9</v>
      </c>
      <c r="AE17" s="2">
        <v>366</v>
      </c>
      <c r="AF17" s="2">
        <v>436.6</v>
      </c>
      <c r="AG17" s="2">
        <v>413</v>
      </c>
      <c r="AH17" s="16" t="s">
        <v>12</v>
      </c>
      <c r="AI17" s="2">
        <v>507.6</v>
      </c>
      <c r="AJ17" s="2">
        <v>536.6</v>
      </c>
      <c r="AK17" s="2">
        <v>430</v>
      </c>
      <c r="AL17" s="2">
        <v>455.4</v>
      </c>
      <c r="AM17" s="2">
        <v>496.4</v>
      </c>
      <c r="AN17" s="2">
        <v>493.6</v>
      </c>
      <c r="AO17" s="2">
        <v>462.1</v>
      </c>
      <c r="AP17" s="2">
        <v>626.6</v>
      </c>
      <c r="AQ17" s="2">
        <v>471.8</v>
      </c>
      <c r="AR17" s="2">
        <v>573.5</v>
      </c>
      <c r="AS17" s="2">
        <v>473.1</v>
      </c>
      <c r="AT17" s="2">
        <v>534</v>
      </c>
      <c r="AU17" s="2">
        <v>551</v>
      </c>
      <c r="AV17" s="2">
        <v>478.8</v>
      </c>
      <c r="AW17" s="2">
        <v>1339.8</v>
      </c>
    </row>
    <row r="18" spans="1:49" s="2" customFormat="1" ht="12.75" x14ac:dyDescent="0.2">
      <c r="A18" s="4">
        <v>2008</v>
      </c>
      <c r="B18" s="22" t="s">
        <v>11</v>
      </c>
      <c r="C18" s="10">
        <v>142.69999999999999</v>
      </c>
      <c r="D18" s="10">
        <v>148.9</v>
      </c>
      <c r="E18" s="13">
        <v>106.5</v>
      </c>
      <c r="F18" s="10">
        <v>115.2</v>
      </c>
      <c r="G18" s="13">
        <v>121.6</v>
      </c>
      <c r="H18" s="10">
        <v>125.9</v>
      </c>
      <c r="I18" s="13">
        <v>116.5</v>
      </c>
      <c r="J18" s="10">
        <v>186.6</v>
      </c>
      <c r="K18" s="13">
        <v>142.19999999999999</v>
      </c>
      <c r="L18" s="10">
        <v>158.19999999999999</v>
      </c>
      <c r="M18" s="13">
        <v>120.1</v>
      </c>
      <c r="N18" s="10">
        <v>134.5</v>
      </c>
      <c r="O18" s="13">
        <v>165</v>
      </c>
      <c r="P18" s="10">
        <v>131</v>
      </c>
      <c r="Q18" s="10">
        <v>140.80000000000001</v>
      </c>
      <c r="R18" s="22" t="s">
        <v>11</v>
      </c>
      <c r="S18" s="2">
        <v>139.30000000000001</v>
      </c>
      <c r="T18" s="2">
        <v>136.5</v>
      </c>
      <c r="U18" s="2">
        <v>87.3</v>
      </c>
      <c r="V18" s="2">
        <v>98.2</v>
      </c>
      <c r="W18" s="2">
        <v>110.1</v>
      </c>
      <c r="X18" s="2">
        <v>112.8</v>
      </c>
      <c r="Y18" s="2">
        <v>107.2</v>
      </c>
      <c r="Z18" s="2">
        <v>178.2</v>
      </c>
      <c r="AA18" s="2">
        <v>129.1</v>
      </c>
      <c r="AB18" s="2">
        <v>148.19999999999999</v>
      </c>
      <c r="AC18" s="2">
        <v>112.1</v>
      </c>
      <c r="AD18" s="2">
        <v>84.8</v>
      </c>
      <c r="AE18" s="2">
        <v>111</v>
      </c>
      <c r="AF18" s="2">
        <v>119.7</v>
      </c>
      <c r="AG18" s="2">
        <v>96.4</v>
      </c>
      <c r="AH18" s="22" t="s">
        <v>11</v>
      </c>
      <c r="AI18" s="2">
        <v>146</v>
      </c>
      <c r="AJ18" s="2">
        <v>161.30000000000001</v>
      </c>
      <c r="AK18" s="2">
        <v>125.6</v>
      </c>
      <c r="AL18" s="2">
        <v>132.1</v>
      </c>
      <c r="AM18" s="2">
        <v>133.1</v>
      </c>
      <c r="AN18" s="2">
        <v>139.1</v>
      </c>
      <c r="AO18" s="2">
        <v>125.8</v>
      </c>
      <c r="AP18" s="2">
        <v>194.9</v>
      </c>
      <c r="AQ18" s="2">
        <v>155.4</v>
      </c>
      <c r="AR18" s="2">
        <v>168.2</v>
      </c>
      <c r="AS18" s="2">
        <v>128</v>
      </c>
      <c r="AT18" s="2">
        <v>184.3</v>
      </c>
      <c r="AU18" s="2">
        <v>219</v>
      </c>
      <c r="AV18" s="2">
        <v>142.30000000000001</v>
      </c>
      <c r="AW18" s="2">
        <v>370.2</v>
      </c>
    </row>
    <row r="19" spans="1:49" s="2" customFormat="1" ht="12.75" x14ac:dyDescent="0.2">
      <c r="A19" s="4">
        <v>2008</v>
      </c>
      <c r="B19" s="16" t="s">
        <v>30</v>
      </c>
      <c r="C19" s="10">
        <v>183</v>
      </c>
      <c r="D19" s="10">
        <v>182.3</v>
      </c>
      <c r="E19" s="13">
        <v>154.69999999999999</v>
      </c>
      <c r="F19" s="10">
        <v>157.1</v>
      </c>
      <c r="G19" s="13">
        <v>190.9</v>
      </c>
      <c r="H19" s="10">
        <v>165.2</v>
      </c>
      <c r="I19" s="13">
        <v>172.9</v>
      </c>
      <c r="J19" s="10">
        <v>209.1</v>
      </c>
      <c r="K19" s="13">
        <v>166</v>
      </c>
      <c r="L19" s="10">
        <v>197.3</v>
      </c>
      <c r="M19" s="13">
        <v>170.8</v>
      </c>
      <c r="N19" s="10">
        <v>150</v>
      </c>
      <c r="O19" s="13">
        <v>161.6</v>
      </c>
      <c r="P19" s="10">
        <v>177.3</v>
      </c>
      <c r="Q19" s="10">
        <v>168.4</v>
      </c>
      <c r="R19" s="16" t="s">
        <v>30</v>
      </c>
      <c r="S19" s="2">
        <v>179.2</v>
      </c>
      <c r="T19" s="2">
        <v>168.6</v>
      </c>
      <c r="U19" s="2">
        <v>132.30000000000001</v>
      </c>
      <c r="V19" s="2">
        <v>138.1</v>
      </c>
      <c r="W19" s="2">
        <v>176.2</v>
      </c>
      <c r="X19" s="2">
        <v>149.80000000000001</v>
      </c>
      <c r="Y19" s="2">
        <v>161.19999999999999</v>
      </c>
      <c r="Z19" s="2">
        <v>199.9</v>
      </c>
      <c r="AA19" s="2">
        <v>152.1</v>
      </c>
      <c r="AB19" s="2">
        <v>185.9</v>
      </c>
      <c r="AC19" s="2">
        <v>160.9</v>
      </c>
      <c r="AD19" s="2">
        <v>98.6</v>
      </c>
      <c r="AE19" s="2">
        <v>105.3</v>
      </c>
      <c r="AF19" s="2">
        <v>164.1</v>
      </c>
      <c r="AG19" s="2">
        <v>122</v>
      </c>
      <c r="AH19" s="16" t="s">
        <v>30</v>
      </c>
      <c r="AI19" s="2">
        <v>186.9</v>
      </c>
      <c r="AJ19" s="2">
        <v>196</v>
      </c>
      <c r="AK19" s="2">
        <v>177</v>
      </c>
      <c r="AL19" s="2">
        <v>176</v>
      </c>
      <c r="AM19" s="2">
        <v>205.6</v>
      </c>
      <c r="AN19" s="2">
        <v>180.6</v>
      </c>
      <c r="AO19" s="2">
        <v>184.6</v>
      </c>
      <c r="AP19" s="2">
        <v>218.2</v>
      </c>
      <c r="AQ19" s="2">
        <v>180</v>
      </c>
      <c r="AR19" s="2">
        <v>208.8</v>
      </c>
      <c r="AS19" s="2">
        <v>180.8</v>
      </c>
      <c r="AT19" s="2">
        <v>201.3</v>
      </c>
      <c r="AU19" s="2">
        <v>217.9</v>
      </c>
      <c r="AV19" s="2">
        <v>190.5</v>
      </c>
      <c r="AW19" s="2">
        <v>401.7</v>
      </c>
    </row>
    <row r="20" spans="1:49" s="6" customFormat="1" ht="12.75" x14ac:dyDescent="0.2">
      <c r="A20" s="4">
        <v>2008</v>
      </c>
      <c r="B20" s="16" t="s">
        <v>33</v>
      </c>
      <c r="C20" s="10">
        <v>130.1</v>
      </c>
      <c r="D20" s="10">
        <v>130.19999999999999</v>
      </c>
      <c r="E20" s="13">
        <v>112.2</v>
      </c>
      <c r="F20" s="10">
        <v>119.9</v>
      </c>
      <c r="G20" s="13">
        <v>121.7</v>
      </c>
      <c r="H20" s="10">
        <v>124.5</v>
      </c>
      <c r="I20" s="13">
        <v>117.9</v>
      </c>
      <c r="J20" s="10">
        <v>155.6</v>
      </c>
      <c r="K20" s="13">
        <v>108.1</v>
      </c>
      <c r="L20" s="10">
        <v>142.6</v>
      </c>
      <c r="M20" s="13">
        <v>125.4</v>
      </c>
      <c r="N20" s="10">
        <v>110.1</v>
      </c>
      <c r="O20" s="13">
        <v>92.7</v>
      </c>
      <c r="P20" s="10">
        <v>114.6</v>
      </c>
      <c r="Q20" s="10">
        <v>150.80000000000001</v>
      </c>
      <c r="R20" s="16" t="s">
        <v>33</v>
      </c>
      <c r="S20" s="6">
        <v>126.9</v>
      </c>
      <c r="T20" s="6">
        <v>118.6</v>
      </c>
      <c r="U20" s="6">
        <v>93</v>
      </c>
      <c r="V20" s="6">
        <v>103.3</v>
      </c>
      <c r="W20" s="6">
        <v>109.9</v>
      </c>
      <c r="X20" s="6">
        <v>111.1</v>
      </c>
      <c r="Y20" s="6">
        <v>108.2</v>
      </c>
      <c r="Z20" s="6">
        <v>147.6</v>
      </c>
      <c r="AA20" s="6">
        <v>96.8</v>
      </c>
      <c r="AB20" s="6">
        <v>132.80000000000001</v>
      </c>
      <c r="AC20" s="6">
        <v>116.9</v>
      </c>
      <c r="AD20" s="6">
        <v>64.900000000000006</v>
      </c>
      <c r="AE20" s="6">
        <v>50.2</v>
      </c>
      <c r="AF20" s="6">
        <v>104</v>
      </c>
      <c r="AG20" s="6">
        <v>106.8</v>
      </c>
      <c r="AH20" s="16" t="s">
        <v>33</v>
      </c>
      <c r="AI20" s="6">
        <v>133.4</v>
      </c>
      <c r="AJ20" s="6">
        <v>141.80000000000001</v>
      </c>
      <c r="AK20" s="6">
        <v>131.30000000000001</v>
      </c>
      <c r="AL20" s="6">
        <v>136.5</v>
      </c>
      <c r="AM20" s="6">
        <v>133.4</v>
      </c>
      <c r="AN20" s="6">
        <v>137.9</v>
      </c>
      <c r="AO20" s="6">
        <v>127.6</v>
      </c>
      <c r="AP20" s="6">
        <v>163.5</v>
      </c>
      <c r="AQ20" s="6">
        <v>119.4</v>
      </c>
      <c r="AR20" s="6">
        <v>152.30000000000001</v>
      </c>
      <c r="AS20" s="6">
        <v>134</v>
      </c>
      <c r="AT20" s="6">
        <v>155.19999999999999</v>
      </c>
      <c r="AU20" s="6">
        <v>135.1</v>
      </c>
      <c r="AV20" s="6">
        <v>125.2</v>
      </c>
      <c r="AW20" s="6">
        <v>524.20000000000005</v>
      </c>
    </row>
    <row r="21" spans="1:49" s="2" customFormat="1" ht="12.75" x14ac:dyDescent="0.2">
      <c r="A21" s="4">
        <v>2008</v>
      </c>
      <c r="B21" s="16" t="s">
        <v>34</v>
      </c>
      <c r="C21" s="10">
        <v>45.5</v>
      </c>
      <c r="D21" s="10">
        <v>52.4</v>
      </c>
      <c r="E21" s="13">
        <v>20.7</v>
      </c>
      <c r="F21" s="10">
        <v>31.8</v>
      </c>
      <c r="G21" s="13">
        <v>39.4</v>
      </c>
      <c r="H21" s="10">
        <v>52.3</v>
      </c>
      <c r="I21" s="13">
        <v>36.299999999999997</v>
      </c>
      <c r="J21" s="10">
        <v>60</v>
      </c>
      <c r="K21" s="13">
        <v>32.4</v>
      </c>
      <c r="L21" s="10">
        <v>56.4</v>
      </c>
      <c r="M21" s="13">
        <v>40.799999999999997</v>
      </c>
      <c r="N21" s="10">
        <v>49.8</v>
      </c>
      <c r="O21" s="13">
        <v>39.200000000000003</v>
      </c>
      <c r="P21" s="10">
        <v>34.799999999999997</v>
      </c>
      <c r="Q21" s="10">
        <v>33.1</v>
      </c>
      <c r="R21" s="16" t="s">
        <v>34</v>
      </c>
      <c r="S21" s="2">
        <v>43.5</v>
      </c>
      <c r="T21" s="2">
        <v>45</v>
      </c>
      <c r="U21" s="2">
        <v>12.5</v>
      </c>
      <c r="V21" s="2">
        <v>23</v>
      </c>
      <c r="W21" s="2">
        <v>32.6</v>
      </c>
      <c r="X21" s="2">
        <v>43.5</v>
      </c>
      <c r="Y21" s="2">
        <v>30.9</v>
      </c>
      <c r="Z21" s="2">
        <v>55</v>
      </c>
      <c r="AA21" s="2">
        <v>26.1</v>
      </c>
      <c r="AB21" s="2">
        <v>50.2</v>
      </c>
      <c r="AC21" s="2">
        <v>35.799999999999997</v>
      </c>
      <c r="AD21" s="2">
        <v>18.7</v>
      </c>
      <c r="AE21" s="2">
        <v>11.3</v>
      </c>
      <c r="AF21" s="2">
        <v>29</v>
      </c>
      <c r="AG21" s="2">
        <v>12.5</v>
      </c>
      <c r="AH21" s="16" t="s">
        <v>34</v>
      </c>
      <c r="AI21" s="2">
        <v>47.4</v>
      </c>
      <c r="AJ21" s="2">
        <v>59.7</v>
      </c>
      <c r="AK21" s="2">
        <v>29</v>
      </c>
      <c r="AL21" s="2">
        <v>40.5</v>
      </c>
      <c r="AM21" s="2">
        <v>46.1</v>
      </c>
      <c r="AN21" s="2">
        <v>61.1</v>
      </c>
      <c r="AO21" s="2">
        <v>41.8</v>
      </c>
      <c r="AP21" s="2">
        <v>64.900000000000006</v>
      </c>
      <c r="AQ21" s="2">
        <v>38.700000000000003</v>
      </c>
      <c r="AR21" s="2">
        <v>62.6</v>
      </c>
      <c r="AS21" s="2">
        <v>45.7</v>
      </c>
      <c r="AT21" s="2">
        <v>81</v>
      </c>
      <c r="AU21" s="2">
        <v>67.2</v>
      </c>
      <c r="AV21" s="2">
        <v>40.700000000000003</v>
      </c>
      <c r="AW21" s="2">
        <v>171.7</v>
      </c>
    </row>
    <row r="22" spans="1:49" s="2" customFormat="1" x14ac:dyDescent="0.2">
      <c r="A22" s="4"/>
      <c r="B22" s="3"/>
      <c r="C22" s="1">
        <f>INDEX(B16:Q21,MATCH($I$101,B16:B21,0),MATCH($H$101,B16:Q16,0))</f>
        <v>39.4</v>
      </c>
      <c r="D22" s="10">
        <f>VLOOKUP($I$101,B17:C21,2,FALSE)</f>
        <v>45.5</v>
      </c>
      <c r="E22" s="13"/>
      <c r="F22" s="10"/>
      <c r="G22" s="13"/>
      <c r="H22" s="10"/>
      <c r="I22" s="13"/>
      <c r="J22" s="10"/>
      <c r="K22" s="13"/>
      <c r="L22" s="10"/>
      <c r="M22" s="13"/>
      <c r="N22" s="10"/>
      <c r="O22" s="13"/>
      <c r="P22" s="10"/>
      <c r="Q22" s="10"/>
      <c r="R22" s="3"/>
      <c r="S22" s="1">
        <f>INDEX(R16:AG21,MATCH($I$101,R16:R21,0),MATCH($H$101,R16:AG16,0))</f>
        <v>32.6</v>
      </c>
      <c r="AH22" s="3"/>
      <c r="AI22" s="1">
        <f>INDEX(AH16:AW21,MATCH($I$101,AH16:AH21,0),MATCH($H$101,AH16:AW16,0))</f>
        <v>46.1</v>
      </c>
    </row>
    <row r="23" spans="1:49" s="2" customFormat="1" ht="12.75" customHeight="1" x14ac:dyDescent="0.2">
      <c r="A23" s="16"/>
      <c r="B23" s="16"/>
      <c r="C23" s="18" t="s">
        <v>0</v>
      </c>
      <c r="D23" s="18" t="s">
        <v>22</v>
      </c>
      <c r="E23" s="18" t="s">
        <v>1</v>
      </c>
      <c r="F23" s="17" t="s">
        <v>24</v>
      </c>
      <c r="G23" s="18" t="s">
        <v>25</v>
      </c>
      <c r="H23" s="19" t="s">
        <v>2</v>
      </c>
      <c r="I23" s="21" t="s">
        <v>3</v>
      </c>
      <c r="J23" s="19" t="s">
        <v>23</v>
      </c>
      <c r="K23" s="19" t="s">
        <v>28</v>
      </c>
      <c r="L23" s="19" t="s">
        <v>4</v>
      </c>
      <c r="M23" s="21" t="s">
        <v>5</v>
      </c>
      <c r="N23" s="21" t="s">
        <v>26</v>
      </c>
      <c r="O23" s="20" t="s">
        <v>27</v>
      </c>
      <c r="P23" s="21" t="s">
        <v>6</v>
      </c>
      <c r="Q23" s="21" t="s">
        <v>7</v>
      </c>
      <c r="R23" s="16"/>
      <c r="S23" s="2" t="s">
        <v>0</v>
      </c>
      <c r="T23" s="2" t="s">
        <v>22</v>
      </c>
      <c r="U23" s="2" t="s">
        <v>1</v>
      </c>
      <c r="V23" s="2" t="s">
        <v>24</v>
      </c>
      <c r="W23" s="2" t="s">
        <v>25</v>
      </c>
      <c r="X23" s="2" t="s">
        <v>2</v>
      </c>
      <c r="Y23" s="2" t="s">
        <v>3</v>
      </c>
      <c r="Z23" s="2" t="s">
        <v>23</v>
      </c>
      <c r="AA23" s="2" t="s">
        <v>28</v>
      </c>
      <c r="AB23" s="2" t="s">
        <v>4</v>
      </c>
      <c r="AC23" s="2" t="s">
        <v>5</v>
      </c>
      <c r="AD23" s="2" t="s">
        <v>26</v>
      </c>
      <c r="AE23" s="2" t="s">
        <v>27</v>
      </c>
      <c r="AF23" s="2" t="s">
        <v>6</v>
      </c>
      <c r="AG23" s="2" t="s">
        <v>7</v>
      </c>
      <c r="AH23" s="16"/>
      <c r="AI23" s="2" t="s">
        <v>0</v>
      </c>
      <c r="AJ23" s="2" t="s">
        <v>22</v>
      </c>
      <c r="AK23" s="2" t="s">
        <v>1</v>
      </c>
      <c r="AL23" s="2" t="s">
        <v>24</v>
      </c>
      <c r="AM23" s="2" t="s">
        <v>25</v>
      </c>
      <c r="AN23" s="2" t="s">
        <v>2</v>
      </c>
      <c r="AO23" s="2" t="s">
        <v>3</v>
      </c>
      <c r="AP23" s="2" t="s">
        <v>23</v>
      </c>
      <c r="AQ23" s="2" t="s">
        <v>28</v>
      </c>
      <c r="AR23" s="2" t="s">
        <v>4</v>
      </c>
      <c r="AS23" s="2" t="s">
        <v>5</v>
      </c>
      <c r="AT23" s="2" t="s">
        <v>26</v>
      </c>
      <c r="AU23" s="2" t="s">
        <v>27</v>
      </c>
      <c r="AV23" s="2" t="s">
        <v>6</v>
      </c>
      <c r="AW23" s="2" t="s">
        <v>7</v>
      </c>
    </row>
    <row r="24" spans="1:49" s="2" customFormat="1" ht="12.75" x14ac:dyDescent="0.2">
      <c r="A24" s="4">
        <v>2009</v>
      </c>
      <c r="B24" s="16" t="s">
        <v>12</v>
      </c>
      <c r="C24" s="10">
        <v>477</v>
      </c>
      <c r="D24" s="10">
        <v>498.7</v>
      </c>
      <c r="E24" s="13">
        <v>387.6</v>
      </c>
      <c r="F24" s="10">
        <v>423.1</v>
      </c>
      <c r="G24" s="13">
        <v>460.3</v>
      </c>
      <c r="H24" s="10">
        <v>419.8</v>
      </c>
      <c r="I24" s="13">
        <v>418.3</v>
      </c>
      <c r="J24" s="10">
        <v>579.29999999999995</v>
      </c>
      <c r="K24" s="13">
        <v>434</v>
      </c>
      <c r="L24" s="10">
        <v>525.9</v>
      </c>
      <c r="M24" s="13">
        <v>432.9</v>
      </c>
      <c r="N24" s="10">
        <v>323.5</v>
      </c>
      <c r="O24" s="13">
        <v>334.9</v>
      </c>
      <c r="P24" s="10">
        <v>443.8</v>
      </c>
      <c r="Q24" s="10">
        <v>520.6</v>
      </c>
      <c r="R24" s="16" t="s">
        <v>12</v>
      </c>
      <c r="S24" s="2">
        <v>470.9</v>
      </c>
      <c r="T24" s="2">
        <v>476.3</v>
      </c>
      <c r="U24" s="2">
        <v>352.5</v>
      </c>
      <c r="V24" s="2">
        <v>391.6</v>
      </c>
      <c r="W24" s="2">
        <v>437.8</v>
      </c>
      <c r="X24" s="2">
        <v>395.7</v>
      </c>
      <c r="Y24" s="2">
        <v>400.5</v>
      </c>
      <c r="Z24" s="2">
        <v>564.4</v>
      </c>
      <c r="AA24" s="2">
        <v>411.6</v>
      </c>
      <c r="AB24" s="2">
        <v>507.5</v>
      </c>
      <c r="AC24" s="2">
        <v>417.4</v>
      </c>
      <c r="AD24" s="2">
        <v>248.9</v>
      </c>
      <c r="AE24" s="2">
        <v>257.5</v>
      </c>
      <c r="AF24" s="2">
        <v>423.1</v>
      </c>
      <c r="AG24" s="2">
        <v>438.7</v>
      </c>
      <c r="AH24" s="16" t="s">
        <v>12</v>
      </c>
      <c r="AI24" s="2">
        <v>483.1</v>
      </c>
      <c r="AJ24" s="2">
        <v>521.1</v>
      </c>
      <c r="AK24" s="2">
        <v>422.7</v>
      </c>
      <c r="AL24" s="2">
        <v>454.6</v>
      </c>
      <c r="AM24" s="2">
        <v>482.7</v>
      </c>
      <c r="AN24" s="2">
        <v>443.9</v>
      </c>
      <c r="AO24" s="2">
        <v>436.1</v>
      </c>
      <c r="AP24" s="2">
        <v>594.20000000000005</v>
      </c>
      <c r="AQ24" s="2">
        <v>456.4</v>
      </c>
      <c r="AR24" s="2">
        <v>544.29999999999995</v>
      </c>
      <c r="AS24" s="2">
        <v>448.4</v>
      </c>
      <c r="AT24" s="2">
        <v>398.1</v>
      </c>
      <c r="AU24" s="2">
        <v>412.3</v>
      </c>
      <c r="AV24" s="2">
        <v>464.4</v>
      </c>
      <c r="AW24" s="2">
        <v>1320.8</v>
      </c>
    </row>
    <row r="25" spans="1:49" s="2" customFormat="1" ht="12.75" x14ac:dyDescent="0.2">
      <c r="A25" s="4">
        <v>2009</v>
      </c>
      <c r="B25" s="22" t="s">
        <v>11</v>
      </c>
      <c r="C25" s="10">
        <v>135.80000000000001</v>
      </c>
      <c r="D25" s="10">
        <v>136.4</v>
      </c>
      <c r="E25" s="13">
        <v>103</v>
      </c>
      <c r="F25" s="10">
        <v>126.8</v>
      </c>
      <c r="G25" s="13">
        <v>123.5</v>
      </c>
      <c r="H25" s="10">
        <v>123.8</v>
      </c>
      <c r="I25" s="13">
        <v>115.5</v>
      </c>
      <c r="J25" s="10">
        <v>172</v>
      </c>
      <c r="K25" s="13">
        <v>132.19999999999999</v>
      </c>
      <c r="L25" s="10">
        <v>151.80000000000001</v>
      </c>
      <c r="M25" s="13">
        <v>111.3</v>
      </c>
      <c r="N25" s="10">
        <v>108.9</v>
      </c>
      <c r="O25" s="13">
        <v>77.5</v>
      </c>
      <c r="P25" s="10">
        <v>133.6</v>
      </c>
      <c r="Q25" s="10">
        <v>163.9</v>
      </c>
      <c r="R25" s="22" t="s">
        <v>11</v>
      </c>
      <c r="S25" s="2">
        <v>132.6</v>
      </c>
      <c r="T25" s="2">
        <v>124.6</v>
      </c>
      <c r="U25" s="2">
        <v>84.3</v>
      </c>
      <c r="V25" s="2">
        <v>108.8</v>
      </c>
      <c r="W25" s="2">
        <v>112</v>
      </c>
      <c r="X25" s="2">
        <v>110.8</v>
      </c>
      <c r="Y25" s="2">
        <v>106.4</v>
      </c>
      <c r="Z25" s="2">
        <v>164</v>
      </c>
      <c r="AA25" s="2">
        <v>119.6</v>
      </c>
      <c r="AB25" s="2">
        <v>142</v>
      </c>
      <c r="AC25" s="2">
        <v>103.7</v>
      </c>
      <c r="AD25" s="2">
        <v>65.099999999999994</v>
      </c>
      <c r="AE25" s="2">
        <v>41</v>
      </c>
      <c r="AF25" s="2">
        <v>122.2</v>
      </c>
      <c r="AG25" s="2">
        <v>116.1</v>
      </c>
      <c r="AH25" s="22" t="s">
        <v>11</v>
      </c>
      <c r="AI25" s="2">
        <v>139</v>
      </c>
      <c r="AJ25" s="2">
        <v>148.19999999999999</v>
      </c>
      <c r="AK25" s="2">
        <v>121.7</v>
      </c>
      <c r="AL25" s="2">
        <v>144.69999999999999</v>
      </c>
      <c r="AM25" s="2">
        <v>135</v>
      </c>
      <c r="AN25" s="2">
        <v>136.69999999999999</v>
      </c>
      <c r="AO25" s="2">
        <v>124.7</v>
      </c>
      <c r="AP25" s="2">
        <v>180</v>
      </c>
      <c r="AQ25" s="2">
        <v>144.80000000000001</v>
      </c>
      <c r="AR25" s="2">
        <v>161.5</v>
      </c>
      <c r="AS25" s="2">
        <v>118.9</v>
      </c>
      <c r="AT25" s="2">
        <v>152.69999999999999</v>
      </c>
      <c r="AU25" s="2">
        <v>114</v>
      </c>
      <c r="AV25" s="2">
        <v>145</v>
      </c>
      <c r="AW25" s="2">
        <v>380.6</v>
      </c>
    </row>
    <row r="26" spans="1:49" s="2" customFormat="1" ht="12.75" x14ac:dyDescent="0.2">
      <c r="A26" s="4">
        <v>2009</v>
      </c>
      <c r="B26" s="16" t="s">
        <v>30</v>
      </c>
      <c r="C26" s="10">
        <v>178.9</v>
      </c>
      <c r="D26" s="10">
        <v>168.2</v>
      </c>
      <c r="E26" s="13">
        <v>154.1</v>
      </c>
      <c r="F26" s="10">
        <v>166.9</v>
      </c>
      <c r="G26" s="13">
        <v>185.2</v>
      </c>
      <c r="H26" s="10">
        <v>160.1</v>
      </c>
      <c r="I26" s="13">
        <v>168.2</v>
      </c>
      <c r="J26" s="10">
        <v>205</v>
      </c>
      <c r="K26" s="13">
        <v>164</v>
      </c>
      <c r="L26" s="10">
        <v>184.1</v>
      </c>
      <c r="M26" s="13">
        <v>178.9</v>
      </c>
      <c r="N26" s="10">
        <v>108.9</v>
      </c>
      <c r="O26" s="13">
        <v>142.69999999999999</v>
      </c>
      <c r="P26" s="10">
        <v>167.8</v>
      </c>
      <c r="Q26" s="10">
        <v>211.6</v>
      </c>
      <c r="R26" s="16" t="s">
        <v>30</v>
      </c>
      <c r="S26" s="2">
        <v>175.1</v>
      </c>
      <c r="T26" s="2">
        <v>155.19999999999999</v>
      </c>
      <c r="U26" s="2">
        <v>132.1</v>
      </c>
      <c r="V26" s="2">
        <v>147.30000000000001</v>
      </c>
      <c r="W26" s="2">
        <v>170.9</v>
      </c>
      <c r="X26" s="2">
        <v>145.1</v>
      </c>
      <c r="Y26" s="2">
        <v>156.80000000000001</v>
      </c>
      <c r="Z26" s="2">
        <v>195.9</v>
      </c>
      <c r="AA26" s="2">
        <v>150.19999999999999</v>
      </c>
      <c r="AB26" s="2">
        <v>173.1</v>
      </c>
      <c r="AC26" s="2">
        <v>168.8</v>
      </c>
      <c r="AD26" s="2">
        <v>65.3</v>
      </c>
      <c r="AE26" s="2">
        <v>91.9</v>
      </c>
      <c r="AF26" s="2">
        <v>155.1</v>
      </c>
      <c r="AG26" s="2">
        <v>160.19999999999999</v>
      </c>
      <c r="AH26" s="16" t="s">
        <v>30</v>
      </c>
      <c r="AI26" s="2">
        <v>182.6</v>
      </c>
      <c r="AJ26" s="2">
        <v>181.3</v>
      </c>
      <c r="AK26" s="2">
        <v>176.1</v>
      </c>
      <c r="AL26" s="2">
        <v>186.5</v>
      </c>
      <c r="AM26" s="2">
        <v>199.6</v>
      </c>
      <c r="AN26" s="2">
        <v>175.1</v>
      </c>
      <c r="AO26" s="2">
        <v>179.7</v>
      </c>
      <c r="AP26" s="2">
        <v>214</v>
      </c>
      <c r="AQ26" s="2">
        <v>177.7</v>
      </c>
      <c r="AR26" s="2">
        <v>195.1</v>
      </c>
      <c r="AS26" s="2">
        <v>189</v>
      </c>
      <c r="AT26" s="2">
        <v>152.5</v>
      </c>
      <c r="AU26" s="2">
        <v>193.4</v>
      </c>
      <c r="AV26" s="2">
        <v>180.6</v>
      </c>
      <c r="AW26" s="2">
        <v>451.2</v>
      </c>
    </row>
    <row r="27" spans="1:49" s="2" customFormat="1" ht="12.75" x14ac:dyDescent="0.2">
      <c r="A27" s="4">
        <v>2009</v>
      </c>
      <c r="B27" s="16" t="s">
        <v>33</v>
      </c>
      <c r="C27" s="10">
        <v>117.2</v>
      </c>
      <c r="D27" s="10">
        <v>136.4</v>
      </c>
      <c r="E27" s="13">
        <v>101.7</v>
      </c>
      <c r="F27" s="10">
        <v>93.8</v>
      </c>
      <c r="G27" s="13">
        <v>110.8</v>
      </c>
      <c r="H27" s="10">
        <v>98.4</v>
      </c>
      <c r="I27" s="13">
        <v>99.3</v>
      </c>
      <c r="J27" s="10">
        <v>142.9</v>
      </c>
      <c r="K27" s="13">
        <v>101</v>
      </c>
      <c r="L27" s="10">
        <v>135.30000000000001</v>
      </c>
      <c r="M27" s="13">
        <v>106.6</v>
      </c>
      <c r="N27" s="10">
        <v>81</v>
      </c>
      <c r="O27" s="13">
        <v>53.1</v>
      </c>
      <c r="P27" s="10">
        <v>102.9</v>
      </c>
      <c r="Q27" s="10">
        <v>101.4</v>
      </c>
      <c r="R27" s="16" t="s">
        <v>33</v>
      </c>
      <c r="S27" s="2">
        <v>114.1</v>
      </c>
      <c r="T27" s="2">
        <v>124.6</v>
      </c>
      <c r="U27" s="2">
        <v>83.9</v>
      </c>
      <c r="V27" s="2">
        <v>79.099999999999994</v>
      </c>
      <c r="W27" s="2">
        <v>99.6</v>
      </c>
      <c r="X27" s="2">
        <v>86.6</v>
      </c>
      <c r="Y27" s="2">
        <v>90.5</v>
      </c>
      <c r="Z27" s="2">
        <v>135.4</v>
      </c>
      <c r="AA27" s="2">
        <v>90.2</v>
      </c>
      <c r="AB27" s="2">
        <v>125.9</v>
      </c>
      <c r="AC27" s="2">
        <v>98.8</v>
      </c>
      <c r="AD27" s="2">
        <v>44.1</v>
      </c>
      <c r="AE27" s="2">
        <v>21.4</v>
      </c>
      <c r="AF27" s="2">
        <v>92.9</v>
      </c>
      <c r="AG27" s="2">
        <v>65.599999999999994</v>
      </c>
      <c r="AH27" s="16" t="s">
        <v>33</v>
      </c>
      <c r="AI27" s="2">
        <v>120.2</v>
      </c>
      <c r="AJ27" s="2">
        <v>148.1</v>
      </c>
      <c r="AK27" s="2">
        <v>119.4</v>
      </c>
      <c r="AL27" s="2">
        <v>108.4</v>
      </c>
      <c r="AM27" s="2">
        <v>122</v>
      </c>
      <c r="AN27" s="2">
        <v>110.2</v>
      </c>
      <c r="AO27" s="2">
        <v>108.1</v>
      </c>
      <c r="AP27" s="2">
        <v>150.4</v>
      </c>
      <c r="AQ27" s="2">
        <v>111.9</v>
      </c>
      <c r="AR27" s="2">
        <v>144.80000000000001</v>
      </c>
      <c r="AS27" s="2">
        <v>114.4</v>
      </c>
      <c r="AT27" s="2">
        <v>117.8</v>
      </c>
      <c r="AU27" s="2">
        <v>84.8</v>
      </c>
      <c r="AV27" s="2">
        <v>112.9</v>
      </c>
      <c r="AW27" s="2">
        <v>435.7</v>
      </c>
    </row>
    <row r="28" spans="1:49" s="2" customFormat="1" ht="12.75" x14ac:dyDescent="0.2">
      <c r="A28" s="4">
        <v>2009</v>
      </c>
      <c r="B28" s="16" t="s">
        <v>34</v>
      </c>
      <c r="C28" s="10">
        <v>45.2</v>
      </c>
      <c r="D28" s="10">
        <v>57.8</v>
      </c>
      <c r="E28" s="13">
        <v>28.8</v>
      </c>
      <c r="F28" s="10">
        <v>35.6</v>
      </c>
      <c r="G28" s="13">
        <v>40.799999999999997</v>
      </c>
      <c r="H28" s="10">
        <v>37.5</v>
      </c>
      <c r="I28" s="13">
        <v>35.200000000000003</v>
      </c>
      <c r="J28" s="10">
        <v>59.4</v>
      </c>
      <c r="K28" s="13">
        <v>36.799999999999997</v>
      </c>
      <c r="L28" s="10">
        <v>54.7</v>
      </c>
      <c r="M28" s="13">
        <v>36.1</v>
      </c>
      <c r="N28" s="10">
        <v>24.7</v>
      </c>
      <c r="O28" s="13">
        <v>61.6</v>
      </c>
      <c r="P28" s="10">
        <v>39.4</v>
      </c>
      <c r="Q28" s="10">
        <v>43.7</v>
      </c>
      <c r="R28" s="16" t="s">
        <v>34</v>
      </c>
      <c r="S28" s="2">
        <v>43.3</v>
      </c>
      <c r="T28" s="2">
        <v>50.1</v>
      </c>
      <c r="U28" s="2">
        <v>19.2</v>
      </c>
      <c r="V28" s="2">
        <v>26.6</v>
      </c>
      <c r="W28" s="2">
        <v>34</v>
      </c>
      <c r="X28" s="2">
        <v>30.2</v>
      </c>
      <c r="Y28" s="2">
        <v>29.9</v>
      </c>
      <c r="Z28" s="2">
        <v>54.5</v>
      </c>
      <c r="AA28" s="2">
        <v>30.2</v>
      </c>
      <c r="AB28" s="2">
        <v>48.6</v>
      </c>
      <c r="AC28" s="2">
        <v>31.5</v>
      </c>
      <c r="AD28" s="2">
        <v>3.9</v>
      </c>
      <c r="AE28" s="2">
        <v>28.1</v>
      </c>
      <c r="AF28" s="2">
        <v>33.200000000000003</v>
      </c>
      <c r="AG28" s="2">
        <v>20.100000000000001</v>
      </c>
      <c r="AH28" s="16" t="s">
        <v>34</v>
      </c>
      <c r="AI28" s="2">
        <v>47.1</v>
      </c>
      <c r="AJ28" s="2">
        <v>65.5</v>
      </c>
      <c r="AK28" s="2">
        <v>38.299999999999997</v>
      </c>
      <c r="AL28" s="2">
        <v>44.6</v>
      </c>
      <c r="AM28" s="2">
        <v>47.5</v>
      </c>
      <c r="AN28" s="2">
        <v>44.8</v>
      </c>
      <c r="AO28" s="2">
        <v>40.6</v>
      </c>
      <c r="AP28" s="2">
        <v>64.3</v>
      </c>
      <c r="AQ28" s="2">
        <v>43.4</v>
      </c>
      <c r="AR28" s="2">
        <v>60.8</v>
      </c>
      <c r="AS28" s="2">
        <v>40.700000000000003</v>
      </c>
      <c r="AT28" s="2">
        <v>45.5</v>
      </c>
      <c r="AU28" s="2">
        <v>95.2</v>
      </c>
      <c r="AV28" s="2">
        <v>45.7</v>
      </c>
      <c r="AW28" s="2">
        <v>179.3</v>
      </c>
    </row>
    <row r="29" spans="1:49" s="2" customFormat="1" x14ac:dyDescent="0.2">
      <c r="A29" s="4"/>
      <c r="B29" s="3"/>
      <c r="C29" s="1">
        <f>INDEX(B23:Q28,MATCH($I$101,B23:B28,0),MATCH($H$101,B23:Q23,0))</f>
        <v>40.799999999999997</v>
      </c>
      <c r="D29" s="10">
        <f>VLOOKUP($I$101,B24:C28,2,FALSE)</f>
        <v>45.2</v>
      </c>
      <c r="E29" s="13"/>
      <c r="F29" s="10"/>
      <c r="G29" s="13"/>
      <c r="H29" s="10"/>
      <c r="I29" s="13"/>
      <c r="J29" s="10"/>
      <c r="K29" s="13"/>
      <c r="L29" s="10"/>
      <c r="M29" s="13"/>
      <c r="N29" s="10"/>
      <c r="O29" s="13"/>
      <c r="P29" s="10"/>
      <c r="Q29" s="10"/>
      <c r="R29" s="3"/>
      <c r="S29" s="1">
        <f>INDEX(R23:AG28,MATCH($I$101,R23:R28,0),MATCH($H$101,R23:AG23,0))</f>
        <v>34</v>
      </c>
      <c r="AH29" s="3"/>
      <c r="AI29" s="1">
        <f>INDEX(AH23:AW28,MATCH($I$101,AH23:AH28,0),MATCH($H$101,AH23:AW23,0))</f>
        <v>47.5</v>
      </c>
    </row>
    <row r="30" spans="1:49" s="2" customFormat="1" ht="12.75" customHeight="1" x14ac:dyDescent="0.2">
      <c r="A30" s="16"/>
      <c r="B30" s="16"/>
      <c r="C30" s="18" t="s">
        <v>0</v>
      </c>
      <c r="D30" s="18" t="s">
        <v>22</v>
      </c>
      <c r="E30" s="18" t="s">
        <v>1</v>
      </c>
      <c r="F30" s="17" t="s">
        <v>24</v>
      </c>
      <c r="G30" s="18" t="s">
        <v>25</v>
      </c>
      <c r="H30" s="19" t="s">
        <v>2</v>
      </c>
      <c r="I30" s="21" t="s">
        <v>3</v>
      </c>
      <c r="J30" s="19" t="s">
        <v>23</v>
      </c>
      <c r="K30" s="19" t="s">
        <v>28</v>
      </c>
      <c r="L30" s="19" t="s">
        <v>4</v>
      </c>
      <c r="M30" s="21" t="s">
        <v>5</v>
      </c>
      <c r="N30" s="21" t="s">
        <v>26</v>
      </c>
      <c r="O30" s="20" t="s">
        <v>27</v>
      </c>
      <c r="P30" s="21" t="s">
        <v>6</v>
      </c>
      <c r="Q30" s="21" t="s">
        <v>7</v>
      </c>
      <c r="R30" s="16"/>
      <c r="S30" s="2" t="s">
        <v>0</v>
      </c>
      <c r="T30" s="2" t="s">
        <v>22</v>
      </c>
      <c r="U30" s="2" t="s">
        <v>1</v>
      </c>
      <c r="V30" s="2" t="s">
        <v>24</v>
      </c>
      <c r="W30" s="2" t="s">
        <v>25</v>
      </c>
      <c r="X30" s="2" t="s">
        <v>2</v>
      </c>
      <c r="Y30" s="2" t="s">
        <v>3</v>
      </c>
      <c r="Z30" s="2" t="s">
        <v>23</v>
      </c>
      <c r="AA30" s="2" t="s">
        <v>28</v>
      </c>
      <c r="AB30" s="2" t="s">
        <v>4</v>
      </c>
      <c r="AC30" s="2" t="s">
        <v>5</v>
      </c>
      <c r="AD30" s="2" t="s">
        <v>26</v>
      </c>
      <c r="AE30" s="2" t="s">
        <v>27</v>
      </c>
      <c r="AF30" s="2" t="s">
        <v>6</v>
      </c>
      <c r="AG30" s="2" t="s">
        <v>7</v>
      </c>
      <c r="AH30" s="16"/>
      <c r="AI30" s="2" t="s">
        <v>0</v>
      </c>
      <c r="AJ30" s="2" t="s">
        <v>22</v>
      </c>
      <c r="AK30" s="2" t="s">
        <v>1</v>
      </c>
      <c r="AL30" s="2" t="s">
        <v>24</v>
      </c>
      <c r="AM30" s="2" t="s">
        <v>25</v>
      </c>
      <c r="AN30" s="2" t="s">
        <v>2</v>
      </c>
      <c r="AO30" s="2" t="s">
        <v>3</v>
      </c>
      <c r="AP30" s="2" t="s">
        <v>23</v>
      </c>
      <c r="AQ30" s="2" t="s">
        <v>28</v>
      </c>
      <c r="AR30" s="2" t="s">
        <v>4</v>
      </c>
      <c r="AS30" s="2" t="s">
        <v>5</v>
      </c>
      <c r="AT30" s="2" t="s">
        <v>26</v>
      </c>
      <c r="AU30" s="2" t="s">
        <v>27</v>
      </c>
      <c r="AV30" s="2" t="s">
        <v>6</v>
      </c>
      <c r="AW30" s="2" t="s">
        <v>7</v>
      </c>
    </row>
    <row r="31" spans="1:49" s="2" customFormat="1" ht="12.75" x14ac:dyDescent="0.2">
      <c r="A31" s="4">
        <v>2010</v>
      </c>
      <c r="B31" s="16" t="s">
        <v>12</v>
      </c>
      <c r="C31" s="10">
        <v>467.4</v>
      </c>
      <c r="D31" s="10">
        <v>469.3</v>
      </c>
      <c r="E31" s="13">
        <v>373.9</v>
      </c>
      <c r="F31" s="10">
        <v>401.2</v>
      </c>
      <c r="G31" s="13">
        <v>435.8</v>
      </c>
      <c r="H31" s="10">
        <v>429.6</v>
      </c>
      <c r="I31" s="13">
        <v>396.4</v>
      </c>
      <c r="J31" s="10">
        <v>565.1</v>
      </c>
      <c r="K31" s="13">
        <v>438.6</v>
      </c>
      <c r="L31" s="14">
        <v>516.29999999999995</v>
      </c>
      <c r="M31" s="13">
        <v>436.4</v>
      </c>
      <c r="N31" s="10">
        <v>371.3</v>
      </c>
      <c r="O31" s="13">
        <v>490.4</v>
      </c>
      <c r="P31" s="10">
        <v>442.2</v>
      </c>
      <c r="Q31" s="10">
        <v>453.5</v>
      </c>
      <c r="R31" s="16" t="s">
        <v>12</v>
      </c>
      <c r="S31" s="2">
        <v>461.4</v>
      </c>
      <c r="T31" s="2">
        <v>447.7</v>
      </c>
      <c r="U31" s="2">
        <v>339.6</v>
      </c>
      <c r="V31" s="2">
        <v>370.9</v>
      </c>
      <c r="W31" s="2">
        <v>414.1</v>
      </c>
      <c r="X31" s="2">
        <v>405.3</v>
      </c>
      <c r="Y31" s="2">
        <v>379.1</v>
      </c>
      <c r="Z31" s="2">
        <v>550.4</v>
      </c>
      <c r="AA31" s="2">
        <v>416.2</v>
      </c>
      <c r="AB31" s="2">
        <v>498.2</v>
      </c>
      <c r="AC31" s="2">
        <v>420.9</v>
      </c>
      <c r="AD31" s="2">
        <v>292.39999999999998</v>
      </c>
      <c r="AE31" s="2">
        <v>397.8</v>
      </c>
      <c r="AF31" s="2">
        <v>421.7</v>
      </c>
      <c r="AG31" s="2">
        <v>377.9</v>
      </c>
      <c r="AH31" s="16" t="s">
        <v>12</v>
      </c>
      <c r="AI31" s="2">
        <v>473.4</v>
      </c>
      <c r="AJ31" s="2">
        <v>490.9</v>
      </c>
      <c r="AK31" s="2">
        <v>408.3</v>
      </c>
      <c r="AL31" s="2">
        <v>431.6</v>
      </c>
      <c r="AM31" s="2">
        <v>457.6</v>
      </c>
      <c r="AN31" s="2">
        <v>453.8</v>
      </c>
      <c r="AO31" s="2">
        <v>413.6</v>
      </c>
      <c r="AP31" s="2">
        <v>579.9</v>
      </c>
      <c r="AQ31" s="2">
        <v>461</v>
      </c>
      <c r="AR31" s="2">
        <v>534.4</v>
      </c>
      <c r="AS31" s="2">
        <v>451.8</v>
      </c>
      <c r="AT31" s="2">
        <v>450.3</v>
      </c>
      <c r="AU31" s="2">
        <v>583.1</v>
      </c>
      <c r="AV31" s="2">
        <v>462.7</v>
      </c>
      <c r="AW31" s="2">
        <v>529.1</v>
      </c>
    </row>
    <row r="32" spans="1:49" s="2" customFormat="1" ht="12.75" x14ac:dyDescent="0.2">
      <c r="A32" s="4">
        <v>2010</v>
      </c>
      <c r="B32" s="22" t="s">
        <v>11</v>
      </c>
      <c r="C32" s="10">
        <v>136.6</v>
      </c>
      <c r="D32" s="10">
        <v>136.69999999999999</v>
      </c>
      <c r="E32" s="13">
        <v>103.8</v>
      </c>
      <c r="F32" s="10">
        <v>111.4</v>
      </c>
      <c r="G32" s="13">
        <v>120.3</v>
      </c>
      <c r="H32" s="10">
        <v>109.1</v>
      </c>
      <c r="I32" s="13">
        <v>113.9</v>
      </c>
      <c r="J32" s="10">
        <v>171</v>
      </c>
      <c r="K32" s="13">
        <v>145.69999999999999</v>
      </c>
      <c r="L32" s="14">
        <v>153.5</v>
      </c>
      <c r="M32" s="13">
        <v>121.2</v>
      </c>
      <c r="N32" s="10">
        <v>137.1</v>
      </c>
      <c r="O32" s="13">
        <v>154.69999999999999</v>
      </c>
      <c r="P32" s="10">
        <v>130.30000000000001</v>
      </c>
      <c r="Q32" s="10">
        <v>115.4</v>
      </c>
      <c r="R32" s="22" t="s">
        <v>11</v>
      </c>
      <c r="S32" s="2">
        <v>133.4</v>
      </c>
      <c r="T32" s="2">
        <v>124.9</v>
      </c>
      <c r="U32" s="2">
        <v>85.2</v>
      </c>
      <c r="V32" s="2">
        <v>94.8</v>
      </c>
      <c r="W32" s="2">
        <v>108.9</v>
      </c>
      <c r="X32" s="2">
        <v>97</v>
      </c>
      <c r="Y32" s="2">
        <v>104.9</v>
      </c>
      <c r="Z32" s="2">
        <v>163.1</v>
      </c>
      <c r="AA32" s="2">
        <v>132.5</v>
      </c>
      <c r="AB32" s="2">
        <v>143.69999999999999</v>
      </c>
      <c r="AC32" s="2">
        <v>113.3</v>
      </c>
      <c r="AD32" s="2">
        <v>88.5</v>
      </c>
      <c r="AE32" s="2">
        <v>103.3</v>
      </c>
      <c r="AF32" s="2">
        <v>119.1</v>
      </c>
      <c r="AG32" s="2">
        <v>76.099999999999994</v>
      </c>
      <c r="AH32" s="22" t="s">
        <v>11</v>
      </c>
      <c r="AI32" s="2">
        <v>139.80000000000001</v>
      </c>
      <c r="AJ32" s="2">
        <v>148.5</v>
      </c>
      <c r="AK32" s="2">
        <v>122.5</v>
      </c>
      <c r="AL32" s="2">
        <v>127.9</v>
      </c>
      <c r="AM32" s="2">
        <v>131.69999999999999</v>
      </c>
      <c r="AN32" s="2">
        <v>121.1</v>
      </c>
      <c r="AO32" s="2">
        <v>123</v>
      </c>
      <c r="AP32" s="2">
        <v>179</v>
      </c>
      <c r="AQ32" s="2">
        <v>158.80000000000001</v>
      </c>
      <c r="AR32" s="2">
        <v>163.19999999999999</v>
      </c>
      <c r="AS32" s="2">
        <v>129.19999999999999</v>
      </c>
      <c r="AT32" s="2">
        <v>185.7</v>
      </c>
      <c r="AU32" s="2">
        <v>206.1</v>
      </c>
      <c r="AV32" s="2">
        <v>141.5</v>
      </c>
      <c r="AW32" s="2">
        <v>154.6</v>
      </c>
    </row>
    <row r="33" spans="1:49" s="2" customFormat="1" ht="12.75" x14ac:dyDescent="0.2">
      <c r="A33" s="4">
        <v>2010</v>
      </c>
      <c r="B33" s="16" t="s">
        <v>30</v>
      </c>
      <c r="C33" s="10">
        <v>174.5</v>
      </c>
      <c r="D33" s="10">
        <v>168</v>
      </c>
      <c r="E33" s="13">
        <v>139</v>
      </c>
      <c r="F33" s="10">
        <v>164.2</v>
      </c>
      <c r="G33" s="13">
        <v>173.3</v>
      </c>
      <c r="H33" s="10">
        <v>167.5</v>
      </c>
      <c r="I33" s="13">
        <v>154.19999999999999</v>
      </c>
      <c r="J33" s="10">
        <v>199.7</v>
      </c>
      <c r="K33" s="13">
        <v>158</v>
      </c>
      <c r="L33" s="14">
        <v>185.9</v>
      </c>
      <c r="M33" s="13">
        <v>171.8</v>
      </c>
      <c r="N33" s="10">
        <v>132.9</v>
      </c>
      <c r="O33" s="13">
        <v>187.6</v>
      </c>
      <c r="P33" s="10">
        <v>169.3</v>
      </c>
      <c r="Q33" s="10">
        <v>186.1</v>
      </c>
      <c r="R33" s="16" t="s">
        <v>30</v>
      </c>
      <c r="S33" s="2">
        <v>170.8</v>
      </c>
      <c r="T33" s="2">
        <v>155.1</v>
      </c>
      <c r="U33" s="2">
        <v>118.3</v>
      </c>
      <c r="V33" s="2">
        <v>144.9</v>
      </c>
      <c r="W33" s="2">
        <v>159.5</v>
      </c>
      <c r="X33" s="2">
        <v>152.30000000000001</v>
      </c>
      <c r="Y33" s="2">
        <v>143.4</v>
      </c>
      <c r="Z33" s="2">
        <v>190.8</v>
      </c>
      <c r="AA33" s="2">
        <v>144.69999999999999</v>
      </c>
      <c r="AB33" s="2">
        <v>174.9</v>
      </c>
      <c r="AC33" s="2">
        <v>161.9</v>
      </c>
      <c r="AD33" s="2">
        <v>85.9</v>
      </c>
      <c r="AE33" s="2">
        <v>130.4</v>
      </c>
      <c r="AF33" s="2">
        <v>156.5</v>
      </c>
      <c r="AG33" s="2">
        <v>137.6</v>
      </c>
      <c r="AH33" s="16" t="s">
        <v>30</v>
      </c>
      <c r="AI33" s="2">
        <v>178.2</v>
      </c>
      <c r="AJ33" s="2">
        <v>180.9</v>
      </c>
      <c r="AK33" s="2">
        <v>159.69999999999999</v>
      </c>
      <c r="AL33" s="2">
        <v>183.4</v>
      </c>
      <c r="AM33" s="2">
        <v>187.1</v>
      </c>
      <c r="AN33" s="2">
        <v>182.7</v>
      </c>
      <c r="AO33" s="2">
        <v>165.1</v>
      </c>
      <c r="AP33" s="2">
        <v>208.6</v>
      </c>
      <c r="AQ33" s="2">
        <v>171.4</v>
      </c>
      <c r="AR33" s="2">
        <v>196.8</v>
      </c>
      <c r="AS33" s="2">
        <v>181.6</v>
      </c>
      <c r="AT33" s="2">
        <v>180</v>
      </c>
      <c r="AU33" s="2">
        <v>244.7</v>
      </c>
      <c r="AV33" s="2">
        <v>182</v>
      </c>
      <c r="AW33" s="2">
        <v>234.5</v>
      </c>
    </row>
    <row r="34" spans="1:49" s="2" customFormat="1" ht="12.75" x14ac:dyDescent="0.2">
      <c r="A34" s="4">
        <v>2010</v>
      </c>
      <c r="B34" s="16" t="s">
        <v>33</v>
      </c>
      <c r="C34" s="10">
        <v>113.8</v>
      </c>
      <c r="D34" s="10">
        <v>110.7</v>
      </c>
      <c r="E34" s="13">
        <v>102.1</v>
      </c>
      <c r="F34" s="10">
        <v>95.2</v>
      </c>
      <c r="G34" s="13">
        <v>109.9</v>
      </c>
      <c r="H34" s="10">
        <v>104.5</v>
      </c>
      <c r="I34" s="13">
        <v>97.8</v>
      </c>
      <c r="J34" s="10">
        <v>138.69999999999999</v>
      </c>
      <c r="K34" s="13">
        <v>104.8</v>
      </c>
      <c r="L34" s="14">
        <v>123.1</v>
      </c>
      <c r="M34" s="13">
        <v>109.7</v>
      </c>
      <c r="N34" s="10">
        <v>61.7</v>
      </c>
      <c r="O34" s="13">
        <v>106</v>
      </c>
      <c r="P34" s="10">
        <v>103.8</v>
      </c>
      <c r="Q34" s="10">
        <v>112.1</v>
      </c>
      <c r="R34" s="16" t="s">
        <v>33</v>
      </c>
      <c r="S34" s="2">
        <v>110.8</v>
      </c>
      <c r="T34" s="2">
        <v>100.2</v>
      </c>
      <c r="U34" s="2">
        <v>84.2</v>
      </c>
      <c r="V34" s="2">
        <v>80.400000000000006</v>
      </c>
      <c r="W34" s="2">
        <v>98.8</v>
      </c>
      <c r="X34" s="2">
        <v>92.4</v>
      </c>
      <c r="Y34" s="2">
        <v>89.1</v>
      </c>
      <c r="Z34" s="2">
        <v>131.30000000000001</v>
      </c>
      <c r="AA34" s="2">
        <v>93.8</v>
      </c>
      <c r="AB34" s="2">
        <v>114.2</v>
      </c>
      <c r="AC34" s="2">
        <v>101.8</v>
      </c>
      <c r="AD34" s="2">
        <v>29.7</v>
      </c>
      <c r="AE34" s="2">
        <v>61.4</v>
      </c>
      <c r="AF34" s="2">
        <v>93.7</v>
      </c>
      <c r="AG34" s="2">
        <v>75</v>
      </c>
      <c r="AH34" s="16" t="s">
        <v>33</v>
      </c>
      <c r="AI34" s="2">
        <v>116.9</v>
      </c>
      <c r="AJ34" s="2">
        <v>121.2</v>
      </c>
      <c r="AK34" s="2">
        <v>120.1</v>
      </c>
      <c r="AL34" s="2">
        <v>109.9</v>
      </c>
      <c r="AM34" s="2">
        <v>120.9</v>
      </c>
      <c r="AN34" s="2">
        <v>116.6</v>
      </c>
      <c r="AO34" s="2">
        <v>106.5</v>
      </c>
      <c r="AP34" s="2">
        <v>146.19999999999999</v>
      </c>
      <c r="AQ34" s="2">
        <v>115.7</v>
      </c>
      <c r="AR34" s="2">
        <v>132.1</v>
      </c>
      <c r="AS34" s="2">
        <v>117.6</v>
      </c>
      <c r="AT34" s="2">
        <v>93.8</v>
      </c>
      <c r="AU34" s="2">
        <v>150.6</v>
      </c>
      <c r="AV34" s="2">
        <v>113.8</v>
      </c>
      <c r="AW34" s="2">
        <v>149.19999999999999</v>
      </c>
    </row>
    <row r="35" spans="1:49" s="2" customFormat="1" ht="12.75" x14ac:dyDescent="0.2">
      <c r="A35" s="4">
        <v>2010</v>
      </c>
      <c r="B35" s="16" t="s">
        <v>34</v>
      </c>
      <c r="C35" s="10">
        <v>42.5</v>
      </c>
      <c r="D35" s="10">
        <v>53.9</v>
      </c>
      <c r="E35" s="13">
        <v>29</v>
      </c>
      <c r="F35" s="10">
        <v>30.5</v>
      </c>
      <c r="G35" s="13">
        <v>32.4</v>
      </c>
      <c r="H35" s="10">
        <v>48.5</v>
      </c>
      <c r="I35" s="13">
        <v>30.4</v>
      </c>
      <c r="J35" s="10">
        <v>55.6</v>
      </c>
      <c r="K35" s="13">
        <v>30.1</v>
      </c>
      <c r="L35" s="14">
        <v>53.8</v>
      </c>
      <c r="M35" s="13">
        <v>33.6</v>
      </c>
      <c r="N35" s="10">
        <v>39.6</v>
      </c>
      <c r="O35" s="13">
        <v>42.1</v>
      </c>
      <c r="P35" s="10">
        <v>38.9</v>
      </c>
      <c r="Q35" s="10">
        <v>39.9</v>
      </c>
      <c r="R35" s="16" t="s">
        <v>34</v>
      </c>
      <c r="S35" s="2">
        <v>40.700000000000003</v>
      </c>
      <c r="T35" s="2">
        <v>46.5</v>
      </c>
      <c r="U35" s="2">
        <v>19.3</v>
      </c>
      <c r="V35" s="2">
        <v>22.3</v>
      </c>
      <c r="W35" s="2">
        <v>26.4</v>
      </c>
      <c r="X35" s="2">
        <v>40.200000000000003</v>
      </c>
      <c r="Y35" s="2">
        <v>25.5</v>
      </c>
      <c r="Z35" s="2">
        <v>50.9</v>
      </c>
      <c r="AA35" s="2">
        <v>24.2</v>
      </c>
      <c r="AB35" s="2">
        <v>47.8</v>
      </c>
      <c r="AC35" s="2">
        <v>29.2</v>
      </c>
      <c r="AD35" s="2">
        <v>13.4</v>
      </c>
      <c r="AE35" s="2">
        <v>14.1</v>
      </c>
      <c r="AF35" s="2">
        <v>32.700000000000003</v>
      </c>
      <c r="AG35" s="2">
        <v>17.399999999999999</v>
      </c>
      <c r="AH35" s="16" t="s">
        <v>34</v>
      </c>
      <c r="AI35" s="2">
        <v>44.4</v>
      </c>
      <c r="AJ35" s="2">
        <v>61.3</v>
      </c>
      <c r="AK35" s="2">
        <v>38.6</v>
      </c>
      <c r="AL35" s="2">
        <v>38.799999999999997</v>
      </c>
      <c r="AM35" s="2">
        <v>38.299999999999997</v>
      </c>
      <c r="AN35" s="2">
        <v>56.8</v>
      </c>
      <c r="AO35" s="2">
        <v>35.4</v>
      </c>
      <c r="AP35" s="2">
        <v>60.4</v>
      </c>
      <c r="AQ35" s="2">
        <v>36</v>
      </c>
      <c r="AR35" s="2">
        <v>59.8</v>
      </c>
      <c r="AS35" s="2">
        <v>38.1</v>
      </c>
      <c r="AT35" s="2">
        <v>65.8</v>
      </c>
      <c r="AU35" s="2">
        <v>70.2</v>
      </c>
      <c r="AV35" s="2">
        <v>45.1</v>
      </c>
      <c r="AW35" s="2">
        <v>62.5</v>
      </c>
    </row>
    <row r="36" spans="1:49" s="2" customFormat="1" x14ac:dyDescent="0.2">
      <c r="A36" s="4"/>
      <c r="B36" s="3"/>
      <c r="C36" s="1">
        <f>INDEX(B30:Q35,MATCH($I$101,B30:B35,0),MATCH($H$101,B30:Q30,0))</f>
        <v>32.4</v>
      </c>
      <c r="D36" s="10">
        <f>VLOOKUP($I$101,B31:C35,2,FALSE)</f>
        <v>42.5</v>
      </c>
      <c r="E36" s="13"/>
      <c r="F36" s="10"/>
      <c r="G36" s="13"/>
      <c r="H36" s="10"/>
      <c r="I36" s="13"/>
      <c r="J36" s="10"/>
      <c r="K36" s="13"/>
      <c r="L36" s="14"/>
      <c r="M36" s="13"/>
      <c r="N36" s="10"/>
      <c r="O36" s="13"/>
      <c r="P36" s="10"/>
      <c r="Q36" s="10"/>
      <c r="R36" s="3"/>
      <c r="S36" s="1">
        <f>INDEX(R30:AG35,MATCH($I$101,R30:R35,0),MATCH($H$101,R30:AG30,0))</f>
        <v>26.4</v>
      </c>
      <c r="AH36" s="3"/>
      <c r="AI36" s="1">
        <f>INDEX(AH30:AW35,MATCH($I$101,AH30:AH35,0),MATCH($H$101,AH30:AW30,0))</f>
        <v>38.299999999999997</v>
      </c>
    </row>
    <row r="37" spans="1:49" s="2" customFormat="1" ht="12.75" customHeight="1" x14ac:dyDescent="0.2">
      <c r="A37" s="16"/>
      <c r="B37" s="16"/>
      <c r="C37" s="18" t="s">
        <v>0</v>
      </c>
      <c r="D37" s="18" t="s">
        <v>22</v>
      </c>
      <c r="E37" s="18" t="s">
        <v>1</v>
      </c>
      <c r="F37" s="17" t="s">
        <v>24</v>
      </c>
      <c r="G37" s="18" t="s">
        <v>25</v>
      </c>
      <c r="H37" s="19" t="s">
        <v>2</v>
      </c>
      <c r="I37" s="21" t="s">
        <v>3</v>
      </c>
      <c r="J37" s="19" t="s">
        <v>23</v>
      </c>
      <c r="K37" s="19" t="s">
        <v>28</v>
      </c>
      <c r="L37" s="19" t="s">
        <v>4</v>
      </c>
      <c r="M37" s="21" t="s">
        <v>5</v>
      </c>
      <c r="N37" s="21" t="s">
        <v>26</v>
      </c>
      <c r="O37" s="20" t="s">
        <v>27</v>
      </c>
      <c r="P37" s="21" t="s">
        <v>6</v>
      </c>
      <c r="Q37" s="21" t="s">
        <v>7</v>
      </c>
      <c r="R37" s="16"/>
      <c r="S37" s="2" t="s">
        <v>0</v>
      </c>
      <c r="T37" s="2" t="s">
        <v>22</v>
      </c>
      <c r="U37" s="2" t="s">
        <v>1</v>
      </c>
      <c r="V37" s="2" t="s">
        <v>24</v>
      </c>
      <c r="W37" s="2" t="s">
        <v>25</v>
      </c>
      <c r="X37" s="2" t="s">
        <v>2</v>
      </c>
      <c r="Y37" s="2" t="s">
        <v>3</v>
      </c>
      <c r="Z37" s="2" t="s">
        <v>23</v>
      </c>
      <c r="AA37" s="2" t="s">
        <v>28</v>
      </c>
      <c r="AB37" s="2" t="s">
        <v>4</v>
      </c>
      <c r="AC37" s="2" t="s">
        <v>5</v>
      </c>
      <c r="AD37" s="2" t="s">
        <v>26</v>
      </c>
      <c r="AE37" s="2" t="s">
        <v>27</v>
      </c>
      <c r="AF37" s="2" t="s">
        <v>6</v>
      </c>
      <c r="AG37" s="2" t="s">
        <v>7</v>
      </c>
      <c r="AH37" s="16"/>
      <c r="AI37" s="2" t="s">
        <v>0</v>
      </c>
      <c r="AJ37" s="2" t="s">
        <v>22</v>
      </c>
      <c r="AK37" s="2" t="s">
        <v>1</v>
      </c>
      <c r="AL37" s="2" t="s">
        <v>24</v>
      </c>
      <c r="AM37" s="2" t="s">
        <v>25</v>
      </c>
      <c r="AN37" s="2" t="s">
        <v>2</v>
      </c>
      <c r="AO37" s="2" t="s">
        <v>3</v>
      </c>
      <c r="AP37" s="2" t="s">
        <v>23</v>
      </c>
      <c r="AQ37" s="2" t="s">
        <v>28</v>
      </c>
      <c r="AR37" s="2" t="s">
        <v>4</v>
      </c>
      <c r="AS37" s="2" t="s">
        <v>5</v>
      </c>
      <c r="AT37" s="2" t="s">
        <v>26</v>
      </c>
      <c r="AU37" s="2" t="s">
        <v>27</v>
      </c>
      <c r="AV37" s="2" t="s">
        <v>6</v>
      </c>
      <c r="AW37" s="2" t="s">
        <v>7</v>
      </c>
    </row>
    <row r="38" spans="1:49" s="2" customFormat="1" ht="12.75" x14ac:dyDescent="0.2">
      <c r="A38" s="4">
        <v>2011</v>
      </c>
      <c r="B38" s="16" t="s">
        <v>12</v>
      </c>
      <c r="C38" s="10">
        <v>456.1</v>
      </c>
      <c r="D38" s="10">
        <v>460.1</v>
      </c>
      <c r="E38" s="13">
        <v>334.2</v>
      </c>
      <c r="F38" s="10">
        <v>383.9</v>
      </c>
      <c r="G38" s="13">
        <v>417.6</v>
      </c>
      <c r="H38" s="10">
        <v>425.6</v>
      </c>
      <c r="I38" s="13">
        <v>394.6</v>
      </c>
      <c r="J38" s="10">
        <v>557.4</v>
      </c>
      <c r="K38" s="13">
        <v>423.8</v>
      </c>
      <c r="L38" s="14">
        <v>500.6</v>
      </c>
      <c r="M38" s="13">
        <v>428.7</v>
      </c>
      <c r="N38" s="10">
        <v>346.7</v>
      </c>
      <c r="O38" s="13">
        <v>418.4</v>
      </c>
      <c r="P38" s="10">
        <v>430.1</v>
      </c>
      <c r="Q38" s="10">
        <v>463.5</v>
      </c>
      <c r="R38" s="16" t="s">
        <v>12</v>
      </c>
      <c r="S38" s="2">
        <v>450.1</v>
      </c>
      <c r="T38" s="2">
        <v>438.8</v>
      </c>
      <c r="U38" s="2">
        <v>301.7</v>
      </c>
      <c r="V38" s="2">
        <v>354.2</v>
      </c>
      <c r="W38" s="2">
        <v>396.4</v>
      </c>
      <c r="X38" s="2">
        <v>401.6</v>
      </c>
      <c r="Y38" s="2">
        <v>377.5</v>
      </c>
      <c r="Z38" s="2">
        <v>542.79999999999995</v>
      </c>
      <c r="AA38" s="2">
        <v>401.9</v>
      </c>
      <c r="AB38" s="2">
        <v>482.8</v>
      </c>
      <c r="AC38" s="2">
        <v>413.4</v>
      </c>
      <c r="AD38" s="2">
        <v>271.39999999999998</v>
      </c>
      <c r="AE38" s="2">
        <v>332.8</v>
      </c>
      <c r="AF38" s="2">
        <v>409.9</v>
      </c>
      <c r="AG38" s="2">
        <v>385.9</v>
      </c>
      <c r="AH38" s="16" t="s">
        <v>12</v>
      </c>
      <c r="AI38" s="2">
        <v>462</v>
      </c>
      <c r="AJ38" s="2">
        <v>481.4</v>
      </c>
      <c r="AK38" s="2">
        <v>366.6</v>
      </c>
      <c r="AL38" s="2">
        <v>413.6</v>
      </c>
      <c r="AM38" s="2">
        <v>438.8</v>
      </c>
      <c r="AN38" s="2">
        <v>449.6</v>
      </c>
      <c r="AO38" s="2">
        <v>411.8</v>
      </c>
      <c r="AP38" s="2">
        <v>572</v>
      </c>
      <c r="AQ38" s="2">
        <v>445.7</v>
      </c>
      <c r="AR38" s="2">
        <v>518.29999999999995</v>
      </c>
      <c r="AS38" s="2">
        <v>443.9</v>
      </c>
      <c r="AT38" s="2">
        <v>421.9</v>
      </c>
      <c r="AU38" s="2">
        <v>503.9</v>
      </c>
      <c r="AV38" s="2">
        <v>450.3</v>
      </c>
      <c r="AW38" s="2">
        <v>541</v>
      </c>
    </row>
    <row r="39" spans="1:49" s="6" customFormat="1" ht="12.75" x14ac:dyDescent="0.2">
      <c r="A39" s="4">
        <v>2011</v>
      </c>
      <c r="B39" s="22" t="s">
        <v>11</v>
      </c>
      <c r="C39" s="10">
        <v>131.69999999999999</v>
      </c>
      <c r="D39" s="10">
        <v>132</v>
      </c>
      <c r="E39" s="13">
        <v>109.6</v>
      </c>
      <c r="F39" s="10">
        <v>112.3</v>
      </c>
      <c r="G39" s="13">
        <v>121</v>
      </c>
      <c r="H39" s="10">
        <v>107.5</v>
      </c>
      <c r="I39" s="13">
        <v>102.9</v>
      </c>
      <c r="J39" s="10">
        <v>173.3</v>
      </c>
      <c r="K39" s="13">
        <v>126.8</v>
      </c>
      <c r="L39" s="14">
        <v>142.69999999999999</v>
      </c>
      <c r="M39" s="13">
        <v>115.6</v>
      </c>
      <c r="N39" s="10">
        <v>118.4</v>
      </c>
      <c r="O39" s="13">
        <v>122.3</v>
      </c>
      <c r="P39" s="10">
        <v>128.19999999999999</v>
      </c>
      <c r="Q39" s="10">
        <v>134.5</v>
      </c>
      <c r="R39" s="22" t="s">
        <v>11</v>
      </c>
      <c r="S39" s="6">
        <v>128.5</v>
      </c>
      <c r="T39" s="6">
        <v>120.4</v>
      </c>
      <c r="U39" s="6">
        <v>90.6</v>
      </c>
      <c r="V39" s="6">
        <v>95.6</v>
      </c>
      <c r="W39" s="6">
        <v>109.6</v>
      </c>
      <c r="X39" s="6">
        <v>95.5</v>
      </c>
      <c r="Y39" s="6">
        <v>94.3</v>
      </c>
      <c r="Z39" s="6">
        <v>165.3</v>
      </c>
      <c r="AA39" s="6">
        <v>114.5</v>
      </c>
      <c r="AB39" s="6">
        <v>133.30000000000001</v>
      </c>
      <c r="AC39" s="6">
        <v>107.9</v>
      </c>
      <c r="AD39" s="6">
        <v>73.900000000000006</v>
      </c>
      <c r="AE39" s="6">
        <v>76.3</v>
      </c>
      <c r="AF39" s="6">
        <v>117</v>
      </c>
      <c r="AG39" s="6">
        <v>90.7</v>
      </c>
      <c r="AH39" s="22" t="s">
        <v>11</v>
      </c>
      <c r="AI39" s="6">
        <v>134.80000000000001</v>
      </c>
      <c r="AJ39" s="6">
        <v>143.5</v>
      </c>
      <c r="AK39" s="6">
        <v>128.69999999999999</v>
      </c>
      <c r="AL39" s="6">
        <v>129.1</v>
      </c>
      <c r="AM39" s="6">
        <v>132.4</v>
      </c>
      <c r="AN39" s="6">
        <v>119.4</v>
      </c>
      <c r="AO39" s="6">
        <v>111.5</v>
      </c>
      <c r="AP39" s="6">
        <v>181.3</v>
      </c>
      <c r="AQ39" s="6">
        <v>139</v>
      </c>
      <c r="AR39" s="6">
        <v>152</v>
      </c>
      <c r="AS39" s="6">
        <v>123.3</v>
      </c>
      <c r="AT39" s="6">
        <v>162.9</v>
      </c>
      <c r="AU39" s="6">
        <v>168.3</v>
      </c>
      <c r="AV39" s="6">
        <v>139.30000000000001</v>
      </c>
      <c r="AW39" s="6">
        <v>178.2</v>
      </c>
    </row>
    <row r="40" spans="1:49" s="2" customFormat="1" ht="12.75" x14ac:dyDescent="0.2">
      <c r="A40" s="4">
        <v>2011</v>
      </c>
      <c r="B40" s="16" t="s">
        <v>30</v>
      </c>
      <c r="C40" s="10">
        <v>174</v>
      </c>
      <c r="D40" s="10">
        <v>185.5</v>
      </c>
      <c r="E40" s="13">
        <v>115.7</v>
      </c>
      <c r="F40" s="10">
        <v>158.69999999999999</v>
      </c>
      <c r="G40" s="13">
        <v>162.19999999999999</v>
      </c>
      <c r="H40" s="10">
        <v>168.8</v>
      </c>
      <c r="I40" s="13">
        <v>159.4</v>
      </c>
      <c r="J40" s="10">
        <v>198.8</v>
      </c>
      <c r="K40" s="13">
        <v>169.4</v>
      </c>
      <c r="L40" s="14">
        <v>182.6</v>
      </c>
      <c r="M40" s="13">
        <v>177.6</v>
      </c>
      <c r="N40" s="10">
        <v>137.6</v>
      </c>
      <c r="O40" s="13">
        <v>172.4</v>
      </c>
      <c r="P40" s="10">
        <v>148.80000000000001</v>
      </c>
      <c r="Q40" s="10">
        <v>174.8</v>
      </c>
      <c r="R40" s="16" t="s">
        <v>30</v>
      </c>
      <c r="S40" s="2">
        <v>170.3</v>
      </c>
      <c r="T40" s="2">
        <v>172</v>
      </c>
      <c r="U40" s="2">
        <v>96.9</v>
      </c>
      <c r="V40" s="2">
        <v>139.9</v>
      </c>
      <c r="W40" s="2">
        <v>149</v>
      </c>
      <c r="X40" s="2">
        <v>153.6</v>
      </c>
      <c r="Y40" s="2">
        <v>148.4</v>
      </c>
      <c r="Z40" s="2">
        <v>189.9</v>
      </c>
      <c r="AA40" s="2">
        <v>155.69999999999999</v>
      </c>
      <c r="AB40" s="2">
        <v>171.8</v>
      </c>
      <c r="AC40" s="2">
        <v>167.6</v>
      </c>
      <c r="AD40" s="2">
        <v>90.6</v>
      </c>
      <c r="AE40" s="2">
        <v>116.8</v>
      </c>
      <c r="AF40" s="2">
        <v>136.80000000000001</v>
      </c>
      <c r="AG40" s="2">
        <v>127.7</v>
      </c>
      <c r="AH40" s="16" t="s">
        <v>30</v>
      </c>
      <c r="AI40" s="2">
        <v>177.7</v>
      </c>
      <c r="AJ40" s="2">
        <v>199.1</v>
      </c>
      <c r="AK40" s="2">
        <v>134.6</v>
      </c>
      <c r="AL40" s="2">
        <v>177.5</v>
      </c>
      <c r="AM40" s="2">
        <v>175.5</v>
      </c>
      <c r="AN40" s="2">
        <v>184</v>
      </c>
      <c r="AO40" s="2">
        <v>170.4</v>
      </c>
      <c r="AP40" s="2">
        <v>207.6</v>
      </c>
      <c r="AQ40" s="2">
        <v>183.2</v>
      </c>
      <c r="AR40" s="2">
        <v>193.5</v>
      </c>
      <c r="AS40" s="2">
        <v>187.5</v>
      </c>
      <c r="AT40" s="2">
        <v>184.6</v>
      </c>
      <c r="AU40" s="2">
        <v>228</v>
      </c>
      <c r="AV40" s="2">
        <v>160.69999999999999</v>
      </c>
      <c r="AW40" s="2">
        <v>221.8</v>
      </c>
    </row>
    <row r="41" spans="1:49" s="2" customFormat="1" ht="12.75" x14ac:dyDescent="0.2">
      <c r="A41" s="4">
        <v>2011</v>
      </c>
      <c r="B41" s="16" t="s">
        <v>33</v>
      </c>
      <c r="C41" s="10">
        <v>106.7</v>
      </c>
      <c r="D41" s="10">
        <v>101.3</v>
      </c>
      <c r="E41" s="13">
        <v>78</v>
      </c>
      <c r="F41" s="10">
        <v>82.2</v>
      </c>
      <c r="G41" s="13">
        <v>96.5</v>
      </c>
      <c r="H41" s="10">
        <v>106.1</v>
      </c>
      <c r="I41" s="13">
        <v>98.1</v>
      </c>
      <c r="J41" s="10">
        <v>127.2</v>
      </c>
      <c r="K41" s="13">
        <v>93.3</v>
      </c>
      <c r="L41" s="14">
        <v>118</v>
      </c>
      <c r="M41" s="13">
        <v>99.9</v>
      </c>
      <c r="N41" s="10">
        <v>77.5</v>
      </c>
      <c r="O41" s="13">
        <v>113.5</v>
      </c>
      <c r="P41" s="10">
        <v>108.7</v>
      </c>
      <c r="Q41" s="10">
        <v>118.3</v>
      </c>
      <c r="R41" s="16" t="s">
        <v>33</v>
      </c>
      <c r="S41" s="2">
        <v>103.8</v>
      </c>
      <c r="T41" s="2">
        <v>91.3</v>
      </c>
      <c r="U41" s="2">
        <v>62.3</v>
      </c>
      <c r="V41" s="2">
        <v>68.599999999999994</v>
      </c>
      <c r="W41" s="2">
        <v>86.2</v>
      </c>
      <c r="X41" s="2">
        <v>94</v>
      </c>
      <c r="Y41" s="2">
        <v>89.4</v>
      </c>
      <c r="Z41" s="2">
        <v>120.1</v>
      </c>
      <c r="AA41" s="2">
        <v>83</v>
      </c>
      <c r="AB41" s="2">
        <v>109.2</v>
      </c>
      <c r="AC41" s="2">
        <v>92.4</v>
      </c>
      <c r="AD41" s="2">
        <v>41.2</v>
      </c>
      <c r="AE41" s="2">
        <v>69</v>
      </c>
      <c r="AF41" s="2">
        <v>98.5</v>
      </c>
      <c r="AG41" s="2">
        <v>79.900000000000006</v>
      </c>
      <c r="AH41" s="16" t="s">
        <v>33</v>
      </c>
      <c r="AI41" s="2">
        <v>109.6</v>
      </c>
      <c r="AJ41" s="2">
        <v>111.3</v>
      </c>
      <c r="AK41" s="2">
        <v>93.7</v>
      </c>
      <c r="AL41" s="2">
        <v>95.8</v>
      </c>
      <c r="AM41" s="2">
        <v>106.8</v>
      </c>
      <c r="AN41" s="2">
        <v>118.2</v>
      </c>
      <c r="AO41" s="2">
        <v>106.8</v>
      </c>
      <c r="AP41" s="2">
        <v>134.30000000000001</v>
      </c>
      <c r="AQ41" s="2">
        <v>103.5</v>
      </c>
      <c r="AR41" s="2">
        <v>126.7</v>
      </c>
      <c r="AS41" s="2">
        <v>107.4</v>
      </c>
      <c r="AT41" s="2">
        <v>113.8</v>
      </c>
      <c r="AU41" s="2">
        <v>158</v>
      </c>
      <c r="AV41" s="2">
        <v>119</v>
      </c>
      <c r="AW41" s="2">
        <v>156.69999999999999</v>
      </c>
    </row>
    <row r="42" spans="1:49" s="2" customFormat="1" ht="12.75" x14ac:dyDescent="0.2">
      <c r="A42" s="4">
        <v>2011</v>
      </c>
      <c r="B42" s="16" t="s">
        <v>34</v>
      </c>
      <c r="C42" s="10">
        <v>43.7</v>
      </c>
      <c r="D42" s="10">
        <v>41.3</v>
      </c>
      <c r="E42" s="13">
        <v>30.8</v>
      </c>
      <c r="F42" s="10">
        <v>30.7</v>
      </c>
      <c r="G42" s="13">
        <v>37.799999999999997</v>
      </c>
      <c r="H42" s="10">
        <v>43.2</v>
      </c>
      <c r="I42" s="13">
        <v>34.299999999999997</v>
      </c>
      <c r="J42" s="10">
        <v>58.1</v>
      </c>
      <c r="K42" s="13">
        <v>34.299999999999997</v>
      </c>
      <c r="L42" s="14">
        <v>57.3</v>
      </c>
      <c r="M42" s="13">
        <v>35.6</v>
      </c>
      <c r="N42" s="10">
        <v>13.2</v>
      </c>
      <c r="O42" s="13">
        <v>10.199999999999999</v>
      </c>
      <c r="P42" s="10">
        <v>44.4</v>
      </c>
      <c r="Q42" s="10">
        <v>35.9</v>
      </c>
      <c r="R42" s="16" t="s">
        <v>34</v>
      </c>
      <c r="S42" s="2">
        <v>41.8</v>
      </c>
      <c r="T42" s="2">
        <v>34.9</v>
      </c>
      <c r="U42" s="2">
        <v>21</v>
      </c>
      <c r="V42" s="2">
        <v>22.3</v>
      </c>
      <c r="W42" s="2">
        <v>31.4</v>
      </c>
      <c r="X42" s="2">
        <v>35.299999999999997</v>
      </c>
      <c r="Y42" s="2">
        <v>29.1</v>
      </c>
      <c r="Z42" s="2">
        <v>53.3</v>
      </c>
      <c r="AA42" s="2">
        <v>28</v>
      </c>
      <c r="AB42" s="2">
        <v>51.2</v>
      </c>
      <c r="AC42" s="2">
        <v>31.1</v>
      </c>
      <c r="AD42" s="2">
        <v>-1</v>
      </c>
      <c r="AE42" s="2">
        <v>-3.5</v>
      </c>
      <c r="AF42" s="2">
        <v>37.9</v>
      </c>
      <c r="AG42" s="2">
        <v>14.7</v>
      </c>
      <c r="AH42" s="16" t="s">
        <v>34</v>
      </c>
      <c r="AI42" s="2">
        <v>45.6</v>
      </c>
      <c r="AJ42" s="2">
        <v>47.8</v>
      </c>
      <c r="AK42" s="2">
        <v>40.5</v>
      </c>
      <c r="AL42" s="2">
        <v>39</v>
      </c>
      <c r="AM42" s="2">
        <v>44.3</v>
      </c>
      <c r="AN42" s="2">
        <v>51</v>
      </c>
      <c r="AO42" s="2">
        <v>39.4</v>
      </c>
      <c r="AP42" s="2">
        <v>63</v>
      </c>
      <c r="AQ42" s="2">
        <v>40.6</v>
      </c>
      <c r="AR42" s="2">
        <v>63.5</v>
      </c>
      <c r="AS42" s="2">
        <v>40.1</v>
      </c>
      <c r="AT42" s="2">
        <v>27.4</v>
      </c>
      <c r="AU42" s="2">
        <v>23.9</v>
      </c>
      <c r="AV42" s="2">
        <v>51</v>
      </c>
      <c r="AW42" s="2">
        <v>57.1</v>
      </c>
    </row>
    <row r="43" spans="1:49" s="2" customFormat="1" x14ac:dyDescent="0.2">
      <c r="A43" s="4"/>
      <c r="B43" s="3"/>
      <c r="C43" s="1">
        <f>INDEX(B37:Q42,MATCH($I$101,B37:B42,0),MATCH($H$101,B37:Q37,0))</f>
        <v>37.799999999999997</v>
      </c>
      <c r="D43" s="10">
        <f>VLOOKUP($I$101,B38:C42,2,FALSE)</f>
        <v>43.7</v>
      </c>
      <c r="E43" s="13"/>
      <c r="F43" s="10"/>
      <c r="G43" s="13"/>
      <c r="H43" s="10"/>
      <c r="I43" s="13"/>
      <c r="J43" s="10"/>
      <c r="K43" s="13"/>
      <c r="L43" s="14"/>
      <c r="M43" s="13"/>
      <c r="N43" s="10"/>
      <c r="O43" s="13"/>
      <c r="P43" s="10"/>
      <c r="Q43" s="10"/>
      <c r="R43" s="3"/>
      <c r="S43" s="1">
        <f>INDEX(R37:AG42,MATCH($I$101,R37:R42,0),MATCH($H$101,R37:AG37,0))</f>
        <v>31.4</v>
      </c>
      <c r="AH43" s="3"/>
      <c r="AI43" s="1">
        <f>INDEX(AH37:AW42,MATCH($I$101,AH37:AH42,0),MATCH($H$101,AH37:AW37,0))</f>
        <v>44.3</v>
      </c>
    </row>
    <row r="44" spans="1:49" s="2" customFormat="1" ht="12.75" customHeight="1" x14ac:dyDescent="0.2">
      <c r="A44" s="16"/>
      <c r="B44" s="16"/>
      <c r="C44" s="18" t="s">
        <v>0</v>
      </c>
      <c r="D44" s="18" t="s">
        <v>22</v>
      </c>
      <c r="E44" s="18" t="s">
        <v>1</v>
      </c>
      <c r="F44" s="17" t="s">
        <v>24</v>
      </c>
      <c r="G44" s="18" t="s">
        <v>25</v>
      </c>
      <c r="H44" s="19" t="s">
        <v>2</v>
      </c>
      <c r="I44" s="21" t="s">
        <v>3</v>
      </c>
      <c r="J44" s="19" t="s">
        <v>23</v>
      </c>
      <c r="K44" s="19" t="s">
        <v>28</v>
      </c>
      <c r="L44" s="19" t="s">
        <v>4</v>
      </c>
      <c r="M44" s="21" t="s">
        <v>5</v>
      </c>
      <c r="N44" s="21" t="s">
        <v>26</v>
      </c>
      <c r="O44" s="20" t="s">
        <v>27</v>
      </c>
      <c r="P44" s="21" t="s">
        <v>6</v>
      </c>
      <c r="Q44" s="21" t="s">
        <v>7</v>
      </c>
      <c r="R44" s="16"/>
      <c r="S44" s="2" t="s">
        <v>0</v>
      </c>
      <c r="T44" s="2" t="s">
        <v>22</v>
      </c>
      <c r="U44" s="2" t="s">
        <v>1</v>
      </c>
      <c r="V44" s="2" t="s">
        <v>24</v>
      </c>
      <c r="W44" s="2" t="s">
        <v>25</v>
      </c>
      <c r="X44" s="2" t="s">
        <v>2</v>
      </c>
      <c r="Y44" s="2" t="s">
        <v>3</v>
      </c>
      <c r="Z44" s="2" t="s">
        <v>23</v>
      </c>
      <c r="AA44" s="2" t="s">
        <v>28</v>
      </c>
      <c r="AB44" s="2" t="s">
        <v>4</v>
      </c>
      <c r="AC44" s="2" t="s">
        <v>5</v>
      </c>
      <c r="AD44" s="2" t="s">
        <v>26</v>
      </c>
      <c r="AE44" s="2" t="s">
        <v>27</v>
      </c>
      <c r="AF44" s="2" t="s">
        <v>6</v>
      </c>
      <c r="AG44" s="2" t="s">
        <v>7</v>
      </c>
      <c r="AH44" s="16"/>
      <c r="AI44" s="2" t="s">
        <v>0</v>
      </c>
      <c r="AJ44" s="2" t="s">
        <v>22</v>
      </c>
      <c r="AK44" s="2" t="s">
        <v>1</v>
      </c>
      <c r="AL44" s="2" t="s">
        <v>24</v>
      </c>
      <c r="AM44" s="2" t="s">
        <v>25</v>
      </c>
      <c r="AN44" s="2" t="s">
        <v>2</v>
      </c>
      <c r="AO44" s="2" t="s">
        <v>3</v>
      </c>
      <c r="AP44" s="2" t="s">
        <v>23</v>
      </c>
      <c r="AQ44" s="2" t="s">
        <v>28</v>
      </c>
      <c r="AR44" s="2" t="s">
        <v>4</v>
      </c>
      <c r="AS44" s="2" t="s">
        <v>5</v>
      </c>
      <c r="AT44" s="2" t="s">
        <v>26</v>
      </c>
      <c r="AU44" s="2" t="s">
        <v>27</v>
      </c>
      <c r="AV44" s="2" t="s">
        <v>6</v>
      </c>
      <c r="AW44" s="2" t="s">
        <v>7</v>
      </c>
    </row>
    <row r="45" spans="1:49" s="2" customFormat="1" ht="12.75" x14ac:dyDescent="0.2">
      <c r="A45" s="4">
        <v>2012</v>
      </c>
      <c r="B45" s="16" t="s">
        <v>12</v>
      </c>
      <c r="C45" s="10">
        <v>445.3</v>
      </c>
      <c r="D45" s="10">
        <v>435.8</v>
      </c>
      <c r="E45" s="13">
        <v>356.1</v>
      </c>
      <c r="F45" s="10">
        <v>392.4</v>
      </c>
      <c r="G45" s="13">
        <v>413.3</v>
      </c>
      <c r="H45" s="10">
        <v>429.8</v>
      </c>
      <c r="I45" s="13">
        <v>386.3</v>
      </c>
      <c r="J45" s="10">
        <v>538.9</v>
      </c>
      <c r="K45" s="13">
        <v>394.6</v>
      </c>
      <c r="L45" s="14">
        <v>506.7</v>
      </c>
      <c r="M45" s="13">
        <v>413.3</v>
      </c>
      <c r="N45" s="10">
        <v>341.2</v>
      </c>
      <c r="O45" s="13">
        <v>352.7</v>
      </c>
      <c r="P45" s="10">
        <v>416</v>
      </c>
      <c r="Q45" s="10">
        <v>453.2</v>
      </c>
      <c r="R45" s="16" t="s">
        <v>12</v>
      </c>
      <c r="S45" s="2">
        <v>439.5</v>
      </c>
      <c r="T45" s="2">
        <v>415.2</v>
      </c>
      <c r="U45" s="2">
        <v>323.10000000000002</v>
      </c>
      <c r="V45" s="2">
        <v>362.5</v>
      </c>
      <c r="W45" s="2">
        <v>392.4</v>
      </c>
      <c r="X45" s="2">
        <v>405.9</v>
      </c>
      <c r="Y45" s="2">
        <v>369.5</v>
      </c>
      <c r="Z45" s="2">
        <v>524.5</v>
      </c>
      <c r="AA45" s="2">
        <v>373.6</v>
      </c>
      <c r="AB45" s="2">
        <v>489</v>
      </c>
      <c r="AC45" s="2">
        <v>398.5</v>
      </c>
      <c r="AD45" s="2">
        <v>266.89999999999998</v>
      </c>
      <c r="AE45" s="2">
        <v>276.60000000000002</v>
      </c>
      <c r="AF45" s="2">
        <v>396.2</v>
      </c>
      <c r="AG45" s="2">
        <v>378.8</v>
      </c>
      <c r="AH45" s="16" t="s">
        <v>12</v>
      </c>
      <c r="AI45" s="2">
        <v>451.1</v>
      </c>
      <c r="AJ45" s="2">
        <v>456.5</v>
      </c>
      <c r="AK45" s="2">
        <v>389.1</v>
      </c>
      <c r="AL45" s="2">
        <v>422.3</v>
      </c>
      <c r="AM45" s="2">
        <v>434.2</v>
      </c>
      <c r="AN45" s="2">
        <v>453.8</v>
      </c>
      <c r="AO45" s="2">
        <v>403.1</v>
      </c>
      <c r="AP45" s="2">
        <v>553.20000000000005</v>
      </c>
      <c r="AQ45" s="2">
        <v>415.6</v>
      </c>
      <c r="AR45" s="2">
        <v>524.5</v>
      </c>
      <c r="AS45" s="2">
        <v>428.1</v>
      </c>
      <c r="AT45" s="2">
        <v>415.4</v>
      </c>
      <c r="AU45" s="2">
        <v>428.9</v>
      </c>
      <c r="AV45" s="2">
        <v>435.7</v>
      </c>
      <c r="AW45" s="2">
        <v>527.5</v>
      </c>
    </row>
    <row r="46" spans="1:49" s="2" customFormat="1" ht="12.75" x14ac:dyDescent="0.2">
      <c r="A46" s="4">
        <v>2012</v>
      </c>
      <c r="B46" s="22" t="s">
        <v>11</v>
      </c>
      <c r="C46" s="10">
        <v>125.2</v>
      </c>
      <c r="D46" s="10">
        <v>124.6</v>
      </c>
      <c r="E46" s="13">
        <v>94.7</v>
      </c>
      <c r="F46" s="10">
        <v>97.3</v>
      </c>
      <c r="G46" s="13">
        <v>107.6</v>
      </c>
      <c r="H46" s="10">
        <v>112.6</v>
      </c>
      <c r="I46" s="13">
        <v>105.5</v>
      </c>
      <c r="J46" s="10">
        <v>158.30000000000001</v>
      </c>
      <c r="K46" s="13">
        <v>120.6</v>
      </c>
      <c r="L46" s="14">
        <v>141.6</v>
      </c>
      <c r="M46" s="13">
        <v>115.5</v>
      </c>
      <c r="N46" s="10">
        <v>120.9</v>
      </c>
      <c r="O46" s="13">
        <v>101.8</v>
      </c>
      <c r="P46" s="10">
        <v>118.5</v>
      </c>
      <c r="Q46" s="10">
        <v>117</v>
      </c>
      <c r="R46" s="22" t="s">
        <v>11</v>
      </c>
      <c r="S46" s="2">
        <v>122.1</v>
      </c>
      <c r="T46" s="2">
        <v>113.4</v>
      </c>
      <c r="U46" s="2">
        <v>77.099999999999994</v>
      </c>
      <c r="V46" s="2">
        <v>81.599999999999994</v>
      </c>
      <c r="W46" s="2">
        <v>96.9</v>
      </c>
      <c r="X46" s="2">
        <v>100.4</v>
      </c>
      <c r="Y46" s="2">
        <v>96.9</v>
      </c>
      <c r="Z46" s="2">
        <v>150.6</v>
      </c>
      <c r="AA46" s="2">
        <v>108.7</v>
      </c>
      <c r="AB46" s="2">
        <v>132.30000000000001</v>
      </c>
      <c r="AC46" s="2">
        <v>107.9</v>
      </c>
      <c r="AD46" s="2">
        <v>75.2</v>
      </c>
      <c r="AE46" s="2">
        <v>61.1</v>
      </c>
      <c r="AF46" s="2">
        <v>107.9</v>
      </c>
      <c r="AG46" s="2">
        <v>78.2</v>
      </c>
      <c r="AH46" s="22" t="s">
        <v>11</v>
      </c>
      <c r="AI46" s="2">
        <v>128.30000000000001</v>
      </c>
      <c r="AJ46" s="2">
        <v>135.9</v>
      </c>
      <c r="AK46" s="2">
        <v>112.3</v>
      </c>
      <c r="AL46" s="2">
        <v>112.9</v>
      </c>
      <c r="AM46" s="2">
        <v>118.3</v>
      </c>
      <c r="AN46" s="2">
        <v>124.9</v>
      </c>
      <c r="AO46" s="2">
        <v>114.2</v>
      </c>
      <c r="AP46" s="2">
        <v>165.9</v>
      </c>
      <c r="AQ46" s="2">
        <v>132.5</v>
      </c>
      <c r="AR46" s="2">
        <v>150.9</v>
      </c>
      <c r="AS46" s="2">
        <v>123.1</v>
      </c>
      <c r="AT46" s="2">
        <v>166.6</v>
      </c>
      <c r="AU46" s="2">
        <v>142.5</v>
      </c>
      <c r="AV46" s="2">
        <v>129.1</v>
      </c>
      <c r="AW46" s="2">
        <v>155.80000000000001</v>
      </c>
    </row>
    <row r="47" spans="1:49" s="2" customFormat="1" ht="12.75" x14ac:dyDescent="0.2">
      <c r="A47" s="4">
        <v>2012</v>
      </c>
      <c r="B47" s="16" t="s">
        <v>30</v>
      </c>
      <c r="C47" s="10">
        <v>172.7</v>
      </c>
      <c r="D47" s="10">
        <v>156.80000000000001</v>
      </c>
      <c r="E47" s="13">
        <v>145.6</v>
      </c>
      <c r="F47" s="10">
        <v>157.80000000000001</v>
      </c>
      <c r="G47" s="13">
        <v>169.8</v>
      </c>
      <c r="H47" s="10">
        <v>178.3</v>
      </c>
      <c r="I47" s="13">
        <v>157.5</v>
      </c>
      <c r="J47" s="10">
        <v>199.4</v>
      </c>
      <c r="K47" s="13">
        <v>165.1</v>
      </c>
      <c r="L47" s="14">
        <v>191.6</v>
      </c>
      <c r="M47" s="13">
        <v>165.4</v>
      </c>
      <c r="N47" s="10">
        <v>104.1</v>
      </c>
      <c r="O47" s="13">
        <v>161.6</v>
      </c>
      <c r="P47" s="10">
        <v>156.1</v>
      </c>
      <c r="Q47" s="10">
        <v>132.9</v>
      </c>
      <c r="R47" s="16" t="s">
        <v>30</v>
      </c>
      <c r="S47" s="2">
        <v>169</v>
      </c>
      <c r="T47" s="2">
        <v>144.4</v>
      </c>
      <c r="U47" s="2">
        <v>124.6</v>
      </c>
      <c r="V47" s="2">
        <v>139.1</v>
      </c>
      <c r="W47" s="2">
        <v>156.4</v>
      </c>
      <c r="X47" s="2">
        <v>162.80000000000001</v>
      </c>
      <c r="Y47" s="2">
        <v>146.69999999999999</v>
      </c>
      <c r="Z47" s="2">
        <v>190.5</v>
      </c>
      <c r="AA47" s="2">
        <v>151.5</v>
      </c>
      <c r="AB47" s="2">
        <v>180.6</v>
      </c>
      <c r="AC47" s="2">
        <v>155.9</v>
      </c>
      <c r="AD47" s="2">
        <v>63.5</v>
      </c>
      <c r="AE47" s="2">
        <v>109.7</v>
      </c>
      <c r="AF47" s="2">
        <v>144</v>
      </c>
      <c r="AG47" s="2">
        <v>93.1</v>
      </c>
      <c r="AH47" s="16" t="s">
        <v>30</v>
      </c>
      <c r="AI47" s="2">
        <v>176.3</v>
      </c>
      <c r="AJ47" s="2">
        <v>169.1</v>
      </c>
      <c r="AK47" s="2">
        <v>166.6</v>
      </c>
      <c r="AL47" s="2">
        <v>176.4</v>
      </c>
      <c r="AM47" s="2">
        <v>183.2</v>
      </c>
      <c r="AN47" s="2">
        <v>193.8</v>
      </c>
      <c r="AO47" s="2">
        <v>168.4</v>
      </c>
      <c r="AP47" s="2">
        <v>208.2</v>
      </c>
      <c r="AQ47" s="2">
        <v>178.6</v>
      </c>
      <c r="AR47" s="2">
        <v>202.6</v>
      </c>
      <c r="AS47" s="2">
        <v>174.8</v>
      </c>
      <c r="AT47" s="2">
        <v>144.69999999999999</v>
      </c>
      <c r="AU47" s="2">
        <v>213.6</v>
      </c>
      <c r="AV47" s="2">
        <v>168.2</v>
      </c>
      <c r="AW47" s="2">
        <v>172.6</v>
      </c>
    </row>
    <row r="48" spans="1:49" s="2" customFormat="1" ht="12.75" x14ac:dyDescent="0.2">
      <c r="A48" s="4">
        <v>2012</v>
      </c>
      <c r="B48" s="16" t="s">
        <v>33</v>
      </c>
      <c r="C48" s="10">
        <v>104.2</v>
      </c>
      <c r="D48" s="10">
        <v>106</v>
      </c>
      <c r="E48" s="13">
        <v>70.599999999999994</v>
      </c>
      <c r="F48" s="10">
        <v>89.5</v>
      </c>
      <c r="G48" s="13">
        <v>98.5</v>
      </c>
      <c r="H48" s="10">
        <v>102.1</v>
      </c>
      <c r="I48" s="13">
        <v>95</v>
      </c>
      <c r="J48" s="10">
        <v>119.8</v>
      </c>
      <c r="K48" s="13">
        <v>85.3</v>
      </c>
      <c r="L48" s="14">
        <v>124.1</v>
      </c>
      <c r="M48" s="13">
        <v>95.6</v>
      </c>
      <c r="N48" s="10">
        <v>83.6</v>
      </c>
      <c r="O48" s="13">
        <v>83.7</v>
      </c>
      <c r="P48" s="10">
        <v>101.3</v>
      </c>
      <c r="Q48" s="10">
        <v>144.1</v>
      </c>
      <c r="R48" s="16" t="s">
        <v>33</v>
      </c>
      <c r="S48" s="2">
        <v>101.4</v>
      </c>
      <c r="T48" s="2">
        <v>95.9</v>
      </c>
      <c r="U48" s="2">
        <v>56.2</v>
      </c>
      <c r="V48" s="2">
        <v>75.3</v>
      </c>
      <c r="W48" s="2">
        <v>88.2</v>
      </c>
      <c r="X48" s="2">
        <v>90.3</v>
      </c>
      <c r="Y48" s="2">
        <v>86.6</v>
      </c>
      <c r="Z48" s="2">
        <v>112.9</v>
      </c>
      <c r="AA48" s="2">
        <v>75.5</v>
      </c>
      <c r="AB48" s="2">
        <v>115.2</v>
      </c>
      <c r="AC48" s="2">
        <v>88.3</v>
      </c>
      <c r="AD48" s="2">
        <v>47.8</v>
      </c>
      <c r="AE48" s="2">
        <v>46.7</v>
      </c>
      <c r="AF48" s="2">
        <v>91.5</v>
      </c>
      <c r="AG48" s="2">
        <v>101.9</v>
      </c>
      <c r="AH48" s="16" t="s">
        <v>33</v>
      </c>
      <c r="AI48" s="2">
        <v>107.1</v>
      </c>
      <c r="AJ48" s="2">
        <v>116.2</v>
      </c>
      <c r="AK48" s="2">
        <v>85.1</v>
      </c>
      <c r="AL48" s="2">
        <v>103.7</v>
      </c>
      <c r="AM48" s="2">
        <v>108.8</v>
      </c>
      <c r="AN48" s="2">
        <v>113.9</v>
      </c>
      <c r="AO48" s="2">
        <v>103.4</v>
      </c>
      <c r="AP48" s="2">
        <v>126.7</v>
      </c>
      <c r="AQ48" s="2">
        <v>95</v>
      </c>
      <c r="AR48" s="2">
        <v>133</v>
      </c>
      <c r="AS48" s="2">
        <v>102.8</v>
      </c>
      <c r="AT48" s="2">
        <v>119.4</v>
      </c>
      <c r="AU48" s="2">
        <v>120.8</v>
      </c>
      <c r="AV48" s="2">
        <v>111.2</v>
      </c>
      <c r="AW48" s="2">
        <v>186.3</v>
      </c>
    </row>
    <row r="49" spans="1:49" s="2" customFormat="1" ht="12.75" x14ac:dyDescent="0.2">
      <c r="A49" s="4">
        <v>2012</v>
      </c>
      <c r="B49" s="16" t="s">
        <v>34</v>
      </c>
      <c r="C49" s="10">
        <v>43.2</v>
      </c>
      <c r="D49" s="10">
        <v>48.4</v>
      </c>
      <c r="E49" s="13">
        <v>45.1</v>
      </c>
      <c r="F49" s="10">
        <v>47.9</v>
      </c>
      <c r="G49" s="13">
        <v>37.4</v>
      </c>
      <c r="H49" s="10">
        <v>36.799999999999997</v>
      </c>
      <c r="I49" s="13">
        <v>28.2</v>
      </c>
      <c r="J49" s="10">
        <v>61.4</v>
      </c>
      <c r="K49" s="13">
        <v>23.7</v>
      </c>
      <c r="L49" s="14">
        <v>49.5</v>
      </c>
      <c r="M49" s="13">
        <v>36.9</v>
      </c>
      <c r="N49" s="10">
        <v>32.6</v>
      </c>
      <c r="O49" s="13">
        <v>5.6</v>
      </c>
      <c r="P49" s="10">
        <v>40</v>
      </c>
      <c r="Q49" s="10">
        <v>59.2</v>
      </c>
      <c r="R49" s="16" t="s">
        <v>34</v>
      </c>
      <c r="S49" s="2">
        <v>41.3</v>
      </c>
      <c r="T49" s="2">
        <v>41.5</v>
      </c>
      <c r="U49" s="2">
        <v>33.5</v>
      </c>
      <c r="V49" s="2">
        <v>37.5</v>
      </c>
      <c r="W49" s="2">
        <v>31</v>
      </c>
      <c r="X49" s="2">
        <v>29.6</v>
      </c>
      <c r="Y49" s="2">
        <v>23.5</v>
      </c>
      <c r="Z49" s="2">
        <v>56.5</v>
      </c>
      <c r="AA49" s="2">
        <v>18.5</v>
      </c>
      <c r="AB49" s="2">
        <v>43.8</v>
      </c>
      <c r="AC49" s="2">
        <v>32.299999999999997</v>
      </c>
      <c r="AD49" s="2">
        <v>9.6</v>
      </c>
      <c r="AE49" s="2">
        <v>-4.8</v>
      </c>
      <c r="AF49" s="2">
        <v>33.799999999999997</v>
      </c>
      <c r="AG49" s="2">
        <v>32.299999999999997</v>
      </c>
      <c r="AH49" s="16" t="s">
        <v>34</v>
      </c>
      <c r="AI49" s="2">
        <v>45</v>
      </c>
      <c r="AJ49" s="2">
        <v>55.3</v>
      </c>
      <c r="AK49" s="2">
        <v>56.7</v>
      </c>
      <c r="AL49" s="2">
        <v>58.2</v>
      </c>
      <c r="AM49" s="2">
        <v>43.7</v>
      </c>
      <c r="AN49" s="2">
        <v>43.9</v>
      </c>
      <c r="AO49" s="2">
        <v>32.9</v>
      </c>
      <c r="AP49" s="2">
        <v>66.3</v>
      </c>
      <c r="AQ49" s="2">
        <v>28.8</v>
      </c>
      <c r="AR49" s="2">
        <v>55.1</v>
      </c>
      <c r="AS49" s="2">
        <v>41.5</v>
      </c>
      <c r="AT49" s="2">
        <v>55.6</v>
      </c>
      <c r="AU49" s="2">
        <v>16</v>
      </c>
      <c r="AV49" s="2">
        <v>46.2</v>
      </c>
      <c r="AW49" s="2">
        <v>86.1</v>
      </c>
    </row>
    <row r="50" spans="1:49" s="2" customFormat="1" x14ac:dyDescent="0.2">
      <c r="A50" s="4"/>
      <c r="B50" s="3"/>
      <c r="C50" s="1">
        <f>INDEX(B44:Q49,MATCH($I$101,B44:B49,0),MATCH($H$101,B44:Q44,0))</f>
        <v>37.4</v>
      </c>
      <c r="D50" s="10">
        <f>VLOOKUP($I$101,B45:C49,2,FALSE)</f>
        <v>43.2</v>
      </c>
      <c r="E50" s="13"/>
      <c r="F50" s="10"/>
      <c r="G50" s="13"/>
      <c r="H50" s="10"/>
      <c r="I50" s="13"/>
      <c r="J50" s="10"/>
      <c r="K50" s="13"/>
      <c r="L50" s="14"/>
      <c r="M50" s="13"/>
      <c r="N50" s="10"/>
      <c r="O50" s="13"/>
      <c r="P50" s="10"/>
      <c r="Q50" s="10"/>
      <c r="R50" s="3"/>
      <c r="S50" s="1">
        <f>INDEX(R44:AG49,MATCH($I$101,R44:R49,0),MATCH($H$101,R44:AG44,0))</f>
        <v>31</v>
      </c>
      <c r="AH50" s="3"/>
      <c r="AI50" s="1">
        <f>INDEX(AH44:AW49,MATCH($I$101,AH44:AH49,0),MATCH($H$101,AH44:AW44,0))</f>
        <v>43.7</v>
      </c>
    </row>
    <row r="51" spans="1:49" s="2" customFormat="1" ht="12.75" customHeight="1" x14ac:dyDescent="0.2">
      <c r="A51" s="16"/>
      <c r="B51" s="16"/>
      <c r="C51" s="18" t="s">
        <v>0</v>
      </c>
      <c r="D51" s="18" t="s">
        <v>22</v>
      </c>
      <c r="E51" s="18" t="s">
        <v>1</v>
      </c>
      <c r="F51" s="17" t="s">
        <v>24</v>
      </c>
      <c r="G51" s="18" t="s">
        <v>25</v>
      </c>
      <c r="H51" s="19" t="s">
        <v>2</v>
      </c>
      <c r="I51" s="21" t="s">
        <v>3</v>
      </c>
      <c r="J51" s="19" t="s">
        <v>23</v>
      </c>
      <c r="K51" s="19" t="s">
        <v>28</v>
      </c>
      <c r="L51" s="19" t="s">
        <v>4</v>
      </c>
      <c r="M51" s="21" t="s">
        <v>5</v>
      </c>
      <c r="N51" s="21" t="s">
        <v>26</v>
      </c>
      <c r="O51" s="20" t="s">
        <v>27</v>
      </c>
      <c r="P51" s="21" t="s">
        <v>6</v>
      </c>
      <c r="Q51" s="21" t="s">
        <v>7</v>
      </c>
      <c r="R51" s="16"/>
      <c r="S51" s="2" t="s">
        <v>0</v>
      </c>
      <c r="T51" s="2" t="s">
        <v>22</v>
      </c>
      <c r="U51" s="2" t="s">
        <v>1</v>
      </c>
      <c r="V51" s="2" t="s">
        <v>24</v>
      </c>
      <c r="W51" s="2" t="s">
        <v>25</v>
      </c>
      <c r="X51" s="2" t="s">
        <v>2</v>
      </c>
      <c r="Y51" s="2" t="s">
        <v>3</v>
      </c>
      <c r="Z51" s="2" t="s">
        <v>23</v>
      </c>
      <c r="AA51" s="2" t="s">
        <v>28</v>
      </c>
      <c r="AB51" s="2" t="s">
        <v>4</v>
      </c>
      <c r="AC51" s="2" t="s">
        <v>5</v>
      </c>
      <c r="AD51" s="2" t="s">
        <v>26</v>
      </c>
      <c r="AE51" s="2" t="s">
        <v>27</v>
      </c>
      <c r="AF51" s="2" t="s">
        <v>6</v>
      </c>
      <c r="AG51" s="2" t="s">
        <v>7</v>
      </c>
      <c r="AH51" s="16"/>
      <c r="AI51" s="2" t="s">
        <v>0</v>
      </c>
      <c r="AJ51" s="2" t="s">
        <v>22</v>
      </c>
      <c r="AK51" s="2" t="s">
        <v>1</v>
      </c>
      <c r="AL51" s="2" t="s">
        <v>24</v>
      </c>
      <c r="AM51" s="2" t="s">
        <v>25</v>
      </c>
      <c r="AN51" s="2" t="s">
        <v>2</v>
      </c>
      <c r="AO51" s="2" t="s">
        <v>3</v>
      </c>
      <c r="AP51" s="2" t="s">
        <v>23</v>
      </c>
      <c r="AQ51" s="2" t="s">
        <v>28</v>
      </c>
      <c r="AR51" s="2" t="s">
        <v>4</v>
      </c>
      <c r="AS51" s="2" t="s">
        <v>5</v>
      </c>
      <c r="AT51" s="2" t="s">
        <v>26</v>
      </c>
      <c r="AU51" s="2" t="s">
        <v>27</v>
      </c>
      <c r="AV51" s="2" t="s">
        <v>6</v>
      </c>
      <c r="AW51" s="2" t="s">
        <v>7</v>
      </c>
    </row>
    <row r="52" spans="1:49" s="2" customFormat="1" ht="12.75" x14ac:dyDescent="0.2">
      <c r="A52" s="4">
        <v>2013</v>
      </c>
      <c r="B52" s="16" t="s">
        <v>12</v>
      </c>
      <c r="C52" s="10">
        <v>437.5</v>
      </c>
      <c r="D52" s="10">
        <v>462.1</v>
      </c>
      <c r="E52" s="13">
        <v>322.89999999999998</v>
      </c>
      <c r="F52" s="10">
        <v>393.8</v>
      </c>
      <c r="G52" s="13">
        <v>412.9</v>
      </c>
      <c r="H52" s="10">
        <v>426.9</v>
      </c>
      <c r="I52" s="13">
        <v>378.4</v>
      </c>
      <c r="J52" s="10">
        <v>529</v>
      </c>
      <c r="K52" s="13">
        <v>377.2</v>
      </c>
      <c r="L52" s="14">
        <v>486</v>
      </c>
      <c r="M52" s="13">
        <v>413.2</v>
      </c>
      <c r="N52" s="10">
        <v>345.9</v>
      </c>
      <c r="O52" s="13">
        <v>360.6</v>
      </c>
      <c r="P52" s="10">
        <v>398.2</v>
      </c>
      <c r="Q52" s="10">
        <v>384.2</v>
      </c>
      <c r="R52" s="16" t="s">
        <v>12</v>
      </c>
      <c r="S52" s="2">
        <v>431.7</v>
      </c>
      <c r="T52" s="2">
        <v>440.9</v>
      </c>
      <c r="U52" s="2">
        <v>291.60000000000002</v>
      </c>
      <c r="V52" s="2">
        <v>363.7</v>
      </c>
      <c r="W52" s="2">
        <v>392.2</v>
      </c>
      <c r="X52" s="2">
        <v>403.2</v>
      </c>
      <c r="Y52" s="2">
        <v>362</v>
      </c>
      <c r="Z52" s="2">
        <v>514.79999999999995</v>
      </c>
      <c r="AA52" s="2">
        <v>356.9</v>
      </c>
      <c r="AB52" s="2">
        <v>468.7</v>
      </c>
      <c r="AC52" s="2">
        <v>398.5</v>
      </c>
      <c r="AD52" s="2">
        <v>271</v>
      </c>
      <c r="AE52" s="2">
        <v>284</v>
      </c>
      <c r="AF52" s="2">
        <v>379</v>
      </c>
      <c r="AG52" s="2">
        <v>315.2</v>
      </c>
      <c r="AH52" s="16" t="s">
        <v>12</v>
      </c>
      <c r="AI52" s="2">
        <v>443.2</v>
      </c>
      <c r="AJ52" s="2">
        <v>483.2</v>
      </c>
      <c r="AK52" s="2">
        <v>354.1</v>
      </c>
      <c r="AL52" s="2">
        <v>423.9</v>
      </c>
      <c r="AM52" s="2">
        <v>433.7</v>
      </c>
      <c r="AN52" s="2">
        <v>450.6</v>
      </c>
      <c r="AO52" s="2">
        <v>394.9</v>
      </c>
      <c r="AP52" s="2">
        <v>543.1</v>
      </c>
      <c r="AQ52" s="2">
        <v>397.6</v>
      </c>
      <c r="AR52" s="2">
        <v>503.2</v>
      </c>
      <c r="AS52" s="2">
        <v>427.9</v>
      </c>
      <c r="AT52" s="2">
        <v>420.8</v>
      </c>
      <c r="AU52" s="2">
        <v>437.2</v>
      </c>
      <c r="AV52" s="2">
        <v>417.4</v>
      </c>
      <c r="AW52" s="2">
        <v>453.1</v>
      </c>
    </row>
    <row r="53" spans="1:49" s="2" customFormat="1" ht="12.75" x14ac:dyDescent="0.2">
      <c r="A53" s="4">
        <v>2013</v>
      </c>
      <c r="B53" s="22" t="s">
        <v>11</v>
      </c>
      <c r="C53" s="10">
        <v>124.2</v>
      </c>
      <c r="D53" s="10">
        <v>123.8</v>
      </c>
      <c r="E53" s="13">
        <v>80.7</v>
      </c>
      <c r="F53" s="10">
        <v>101.4</v>
      </c>
      <c r="G53" s="13">
        <v>110.6</v>
      </c>
      <c r="H53" s="10">
        <v>124</v>
      </c>
      <c r="I53" s="13">
        <v>112.5</v>
      </c>
      <c r="J53" s="10">
        <v>148.9</v>
      </c>
      <c r="K53" s="13">
        <v>110.1</v>
      </c>
      <c r="L53" s="14">
        <v>141.9</v>
      </c>
      <c r="M53" s="13">
        <v>116.5</v>
      </c>
      <c r="N53" s="10">
        <v>124.8</v>
      </c>
      <c r="O53" s="13">
        <v>65.099999999999994</v>
      </c>
      <c r="P53" s="10">
        <v>121.4</v>
      </c>
      <c r="Q53" s="10">
        <v>139.30000000000001</v>
      </c>
      <c r="R53" s="22" t="s">
        <v>11</v>
      </c>
      <c r="S53" s="2">
        <v>121.2</v>
      </c>
      <c r="T53" s="2">
        <v>112.6</v>
      </c>
      <c r="U53" s="2">
        <v>64.2</v>
      </c>
      <c r="V53" s="2">
        <v>85.3</v>
      </c>
      <c r="W53" s="2">
        <v>99.8</v>
      </c>
      <c r="X53" s="2">
        <v>111.2</v>
      </c>
      <c r="Y53" s="2">
        <v>103.7</v>
      </c>
      <c r="Z53" s="2">
        <v>141.5</v>
      </c>
      <c r="AA53" s="2">
        <v>98.8</v>
      </c>
      <c r="AB53" s="2">
        <v>132.6</v>
      </c>
      <c r="AC53" s="2">
        <v>108.9</v>
      </c>
      <c r="AD53" s="2">
        <v>78.5</v>
      </c>
      <c r="AE53" s="2">
        <v>32.5</v>
      </c>
      <c r="AF53" s="2">
        <v>110.7</v>
      </c>
      <c r="AG53" s="2">
        <v>96.7</v>
      </c>
      <c r="AH53" s="22" t="s">
        <v>11</v>
      </c>
      <c r="AI53" s="2">
        <v>127.2</v>
      </c>
      <c r="AJ53" s="2">
        <v>135</v>
      </c>
      <c r="AK53" s="2">
        <v>97.3</v>
      </c>
      <c r="AL53" s="2">
        <v>117.6</v>
      </c>
      <c r="AM53" s="2">
        <v>121.4</v>
      </c>
      <c r="AN53" s="2">
        <v>136.80000000000001</v>
      </c>
      <c r="AO53" s="2">
        <v>121.4</v>
      </c>
      <c r="AP53" s="2">
        <v>156.30000000000001</v>
      </c>
      <c r="AQ53" s="2">
        <v>121.5</v>
      </c>
      <c r="AR53" s="2">
        <v>151.19999999999999</v>
      </c>
      <c r="AS53" s="2">
        <v>124.1</v>
      </c>
      <c r="AT53" s="2">
        <v>171</v>
      </c>
      <c r="AU53" s="2">
        <v>97.7</v>
      </c>
      <c r="AV53" s="2">
        <v>132.19999999999999</v>
      </c>
      <c r="AW53" s="2">
        <v>182</v>
      </c>
    </row>
    <row r="54" spans="1:49" s="2" customFormat="1" ht="12.75" x14ac:dyDescent="0.2">
      <c r="A54" s="4">
        <v>2013</v>
      </c>
      <c r="B54" s="16" t="s">
        <v>30</v>
      </c>
      <c r="C54" s="10">
        <v>170.2</v>
      </c>
      <c r="D54" s="10">
        <v>170.9</v>
      </c>
      <c r="E54" s="13">
        <v>144.1</v>
      </c>
      <c r="F54" s="10">
        <v>152.1</v>
      </c>
      <c r="G54" s="13">
        <v>168.6</v>
      </c>
      <c r="H54" s="10">
        <v>161.80000000000001</v>
      </c>
      <c r="I54" s="13">
        <v>148.1</v>
      </c>
      <c r="J54" s="10">
        <v>204.6</v>
      </c>
      <c r="K54" s="13">
        <v>148.1</v>
      </c>
      <c r="L54" s="14">
        <v>175.7</v>
      </c>
      <c r="M54" s="13">
        <v>167.7</v>
      </c>
      <c r="N54" s="10">
        <v>123</v>
      </c>
      <c r="O54" s="13">
        <v>187.2</v>
      </c>
      <c r="P54" s="10">
        <v>159.30000000000001</v>
      </c>
      <c r="Q54" s="10">
        <v>154.4</v>
      </c>
      <c r="R54" s="16" t="s">
        <v>30</v>
      </c>
      <c r="S54" s="2">
        <v>166.6</v>
      </c>
      <c r="T54" s="2">
        <v>158.1</v>
      </c>
      <c r="U54" s="2">
        <v>123.7</v>
      </c>
      <c r="V54" s="2">
        <v>133.80000000000001</v>
      </c>
      <c r="W54" s="2">
        <v>155.30000000000001</v>
      </c>
      <c r="X54" s="2">
        <v>147.1</v>
      </c>
      <c r="Y54" s="2">
        <v>137.69999999999999</v>
      </c>
      <c r="Z54" s="2">
        <v>195.6</v>
      </c>
      <c r="AA54" s="2">
        <v>135.5</v>
      </c>
      <c r="AB54" s="2">
        <v>165.3</v>
      </c>
      <c r="AC54" s="2">
        <v>158.19999999999999</v>
      </c>
      <c r="AD54" s="2">
        <v>78.599999999999994</v>
      </c>
      <c r="AE54" s="2">
        <v>131.9</v>
      </c>
      <c r="AF54" s="2">
        <v>147.19999999999999</v>
      </c>
      <c r="AG54" s="2">
        <v>111.2</v>
      </c>
      <c r="AH54" s="16" t="s">
        <v>30</v>
      </c>
      <c r="AI54" s="2">
        <v>173.8</v>
      </c>
      <c r="AJ54" s="2">
        <v>183.7</v>
      </c>
      <c r="AK54" s="2">
        <v>164.6</v>
      </c>
      <c r="AL54" s="2">
        <v>170.5</v>
      </c>
      <c r="AM54" s="2">
        <v>181.8</v>
      </c>
      <c r="AN54" s="2">
        <v>176.4</v>
      </c>
      <c r="AO54" s="2">
        <v>158.5</v>
      </c>
      <c r="AP54" s="2">
        <v>213.5</v>
      </c>
      <c r="AQ54" s="2">
        <v>160.69999999999999</v>
      </c>
      <c r="AR54" s="2">
        <v>186.1</v>
      </c>
      <c r="AS54" s="2">
        <v>177.2</v>
      </c>
      <c r="AT54" s="2">
        <v>167.3</v>
      </c>
      <c r="AU54" s="2">
        <v>242.5</v>
      </c>
      <c r="AV54" s="2">
        <v>171.5</v>
      </c>
      <c r="AW54" s="2">
        <v>197.5</v>
      </c>
    </row>
    <row r="55" spans="1:49" s="2" customFormat="1" ht="12.75" x14ac:dyDescent="0.2">
      <c r="A55" s="4">
        <v>2013</v>
      </c>
      <c r="B55" s="16" t="s">
        <v>33</v>
      </c>
      <c r="C55" s="10">
        <v>101.5</v>
      </c>
      <c r="D55" s="10">
        <v>118.9</v>
      </c>
      <c r="E55" s="13">
        <v>69.599999999999994</v>
      </c>
      <c r="F55" s="10">
        <v>96.6</v>
      </c>
      <c r="G55" s="13">
        <v>97.1</v>
      </c>
      <c r="H55" s="10">
        <v>99.7</v>
      </c>
      <c r="I55" s="13">
        <v>90.1</v>
      </c>
      <c r="J55" s="10">
        <v>121.1</v>
      </c>
      <c r="K55" s="13">
        <v>89.7</v>
      </c>
      <c r="L55" s="14">
        <v>116.6</v>
      </c>
      <c r="M55" s="13">
        <v>91.2</v>
      </c>
      <c r="N55" s="10">
        <v>50.5</v>
      </c>
      <c r="O55" s="13">
        <v>108.3</v>
      </c>
      <c r="P55" s="10">
        <v>82.8</v>
      </c>
      <c r="Q55" s="10">
        <v>66.8</v>
      </c>
      <c r="R55" s="16" t="s">
        <v>33</v>
      </c>
      <c r="S55" s="2">
        <v>98.7</v>
      </c>
      <c r="T55" s="2">
        <v>108.1</v>
      </c>
      <c r="U55" s="2">
        <v>55.2</v>
      </c>
      <c r="V55" s="2">
        <v>81.8</v>
      </c>
      <c r="W55" s="2">
        <v>86.9</v>
      </c>
      <c r="X55" s="2">
        <v>88.2</v>
      </c>
      <c r="Y55" s="2">
        <v>81.900000000000006</v>
      </c>
      <c r="Z55" s="2">
        <v>114.2</v>
      </c>
      <c r="AA55" s="2">
        <v>79.8</v>
      </c>
      <c r="AB55" s="2">
        <v>108.1</v>
      </c>
      <c r="AC55" s="2">
        <v>84.2</v>
      </c>
      <c r="AD55" s="2">
        <v>21.8</v>
      </c>
      <c r="AE55" s="2">
        <v>66</v>
      </c>
      <c r="AF55" s="2">
        <v>74</v>
      </c>
      <c r="AG55" s="2">
        <v>38.200000000000003</v>
      </c>
      <c r="AH55" s="16" t="s">
        <v>33</v>
      </c>
      <c r="AI55" s="2">
        <v>104.3</v>
      </c>
      <c r="AJ55" s="2">
        <v>129.6</v>
      </c>
      <c r="AK55" s="2">
        <v>84.1</v>
      </c>
      <c r="AL55" s="2">
        <v>111.3</v>
      </c>
      <c r="AM55" s="2">
        <v>107.2</v>
      </c>
      <c r="AN55" s="2">
        <v>111.2</v>
      </c>
      <c r="AO55" s="2">
        <v>98.2</v>
      </c>
      <c r="AP55" s="2">
        <v>128</v>
      </c>
      <c r="AQ55" s="2">
        <v>99.6</v>
      </c>
      <c r="AR55" s="2">
        <v>125.1</v>
      </c>
      <c r="AS55" s="2">
        <v>98.2</v>
      </c>
      <c r="AT55" s="2">
        <v>79.099999999999994</v>
      </c>
      <c r="AU55" s="2">
        <v>150.5</v>
      </c>
      <c r="AV55" s="2">
        <v>91.6</v>
      </c>
      <c r="AW55" s="2">
        <v>95.4</v>
      </c>
    </row>
    <row r="56" spans="1:49" s="2" customFormat="1" ht="12.75" x14ac:dyDescent="0.2">
      <c r="A56" s="4">
        <v>2013</v>
      </c>
      <c r="B56" s="16" t="s">
        <v>34</v>
      </c>
      <c r="C56" s="10">
        <v>41.5</v>
      </c>
      <c r="D56" s="10">
        <v>48.5</v>
      </c>
      <c r="E56" s="13">
        <v>28.4</v>
      </c>
      <c r="F56" s="10">
        <v>43.6</v>
      </c>
      <c r="G56" s="13">
        <v>36.700000000000003</v>
      </c>
      <c r="H56" s="10">
        <v>41.4</v>
      </c>
      <c r="I56" s="13">
        <v>27.8</v>
      </c>
      <c r="J56" s="10">
        <v>54.4</v>
      </c>
      <c r="K56" s="13">
        <v>29.3</v>
      </c>
      <c r="L56" s="14">
        <v>51.8</v>
      </c>
      <c r="M56" s="13">
        <v>37.9</v>
      </c>
      <c r="N56" s="10">
        <v>47.7</v>
      </c>
      <c r="O56" s="13">
        <v>0</v>
      </c>
      <c r="P56" s="10">
        <v>34.6</v>
      </c>
      <c r="Q56" s="10">
        <v>23.7</v>
      </c>
      <c r="R56" s="16" t="s">
        <v>34</v>
      </c>
      <c r="S56" s="2">
        <v>39.700000000000003</v>
      </c>
      <c r="T56" s="2">
        <v>41.6</v>
      </c>
      <c r="U56" s="2">
        <v>19.3</v>
      </c>
      <c r="V56" s="2">
        <v>33.700000000000003</v>
      </c>
      <c r="W56" s="2">
        <v>30.5</v>
      </c>
      <c r="X56" s="2">
        <v>33.9</v>
      </c>
      <c r="Y56" s="2">
        <v>23.2</v>
      </c>
      <c r="Z56" s="2">
        <v>49.7</v>
      </c>
      <c r="AA56" s="2">
        <v>23.7</v>
      </c>
      <c r="AB56" s="2">
        <v>46</v>
      </c>
      <c r="AC56" s="2">
        <v>33.299999999999997</v>
      </c>
      <c r="AD56" s="2">
        <v>20.8</v>
      </c>
      <c r="AE56" s="2">
        <v>0</v>
      </c>
      <c r="AF56" s="2">
        <v>28.9</v>
      </c>
      <c r="AG56" s="2">
        <v>6.9</v>
      </c>
      <c r="AH56" s="16" t="s">
        <v>34</v>
      </c>
      <c r="AI56" s="2">
        <v>43.3</v>
      </c>
      <c r="AJ56" s="2">
        <v>55.4</v>
      </c>
      <c r="AK56" s="2">
        <v>37.6</v>
      </c>
      <c r="AL56" s="2">
        <v>53.5</v>
      </c>
      <c r="AM56" s="2">
        <v>42.9</v>
      </c>
      <c r="AN56" s="2">
        <v>48.9</v>
      </c>
      <c r="AO56" s="2">
        <v>32.299999999999997</v>
      </c>
      <c r="AP56" s="2">
        <v>59</v>
      </c>
      <c r="AQ56" s="2">
        <v>35</v>
      </c>
      <c r="AR56" s="2">
        <v>57.5</v>
      </c>
      <c r="AS56" s="2">
        <v>42.5</v>
      </c>
      <c r="AT56" s="2">
        <v>74.599999999999994</v>
      </c>
      <c r="AU56" s="2">
        <v>0</v>
      </c>
      <c r="AV56" s="2">
        <v>40.299999999999997</v>
      </c>
      <c r="AW56" s="2">
        <v>40.5</v>
      </c>
    </row>
    <row r="57" spans="1:49" s="2" customFormat="1" x14ac:dyDescent="0.2">
      <c r="A57" s="4"/>
      <c r="B57" s="3"/>
      <c r="C57" s="1">
        <f>INDEX(B51:Q56,MATCH($I$101,B51:B56,0),MATCH($H$101,B51:Q51,0))</f>
        <v>36.700000000000003</v>
      </c>
      <c r="D57" s="10">
        <f>VLOOKUP($I$101,B52:C56,2,FALSE)</f>
        <v>41.5</v>
      </c>
      <c r="E57" s="13"/>
      <c r="F57" s="10"/>
      <c r="G57" s="13"/>
      <c r="H57" s="10"/>
      <c r="I57" s="13"/>
      <c r="J57" s="10"/>
      <c r="K57" s="13"/>
      <c r="L57" s="14"/>
      <c r="M57" s="13"/>
      <c r="N57" s="10"/>
      <c r="O57" s="13"/>
      <c r="P57" s="10"/>
      <c r="Q57" s="10"/>
      <c r="R57" s="3"/>
      <c r="S57" s="1">
        <f>INDEX(R51:AG56,MATCH($I$101,R51:R56,0),MATCH($H$101,R51:AG51,0))</f>
        <v>30.5</v>
      </c>
      <c r="AH57" s="3"/>
      <c r="AI57" s="1">
        <f>INDEX(AH51:AW56,MATCH($I$101,AH51:AH56,0),MATCH($H$101,AH51:AW51,0))</f>
        <v>42.9</v>
      </c>
    </row>
    <row r="58" spans="1:49" s="2" customFormat="1" ht="12.75" customHeight="1" x14ac:dyDescent="0.2">
      <c r="A58" s="16"/>
      <c r="B58" s="16"/>
      <c r="C58" s="18" t="s">
        <v>0</v>
      </c>
      <c r="D58" s="18" t="s">
        <v>22</v>
      </c>
      <c r="E58" s="18" t="s">
        <v>1</v>
      </c>
      <c r="F58" s="17" t="s">
        <v>24</v>
      </c>
      <c r="G58" s="18" t="s">
        <v>25</v>
      </c>
      <c r="H58" s="19" t="s">
        <v>2</v>
      </c>
      <c r="I58" s="21" t="s">
        <v>3</v>
      </c>
      <c r="J58" s="19" t="s">
        <v>23</v>
      </c>
      <c r="K58" s="19" t="s">
        <v>28</v>
      </c>
      <c r="L58" s="19" t="s">
        <v>4</v>
      </c>
      <c r="M58" s="21" t="s">
        <v>5</v>
      </c>
      <c r="N58" s="21" t="s">
        <v>26</v>
      </c>
      <c r="O58" s="20" t="s">
        <v>27</v>
      </c>
      <c r="P58" s="21" t="s">
        <v>6</v>
      </c>
      <c r="Q58" s="21" t="s">
        <v>7</v>
      </c>
      <c r="R58" s="16"/>
      <c r="S58" s="2" t="s">
        <v>0</v>
      </c>
      <c r="T58" s="2" t="s">
        <v>22</v>
      </c>
      <c r="U58" s="2" t="s">
        <v>1</v>
      </c>
      <c r="V58" s="2" t="s">
        <v>24</v>
      </c>
      <c r="W58" s="2" t="s">
        <v>25</v>
      </c>
      <c r="X58" s="2" t="s">
        <v>2</v>
      </c>
      <c r="Y58" s="2" t="s">
        <v>3</v>
      </c>
      <c r="Z58" s="2" t="s">
        <v>23</v>
      </c>
      <c r="AA58" s="2" t="s">
        <v>28</v>
      </c>
      <c r="AB58" s="2" t="s">
        <v>4</v>
      </c>
      <c r="AC58" s="2" t="s">
        <v>5</v>
      </c>
      <c r="AD58" s="2" t="s">
        <v>26</v>
      </c>
      <c r="AE58" s="2" t="s">
        <v>27</v>
      </c>
      <c r="AF58" s="2" t="s">
        <v>6</v>
      </c>
      <c r="AG58" s="2" t="s">
        <v>7</v>
      </c>
      <c r="AH58" s="16"/>
      <c r="AI58" s="2" t="s">
        <v>0</v>
      </c>
      <c r="AJ58" s="2" t="s">
        <v>22</v>
      </c>
      <c r="AK58" s="2" t="s">
        <v>1</v>
      </c>
      <c r="AL58" s="2" t="s">
        <v>24</v>
      </c>
      <c r="AM58" s="2" t="s">
        <v>25</v>
      </c>
      <c r="AN58" s="2" t="s">
        <v>2</v>
      </c>
      <c r="AO58" s="2" t="s">
        <v>3</v>
      </c>
      <c r="AP58" s="2" t="s">
        <v>23</v>
      </c>
      <c r="AQ58" s="2" t="s">
        <v>28</v>
      </c>
      <c r="AR58" s="2" t="s">
        <v>4</v>
      </c>
      <c r="AS58" s="2" t="s">
        <v>5</v>
      </c>
      <c r="AT58" s="2" t="s">
        <v>26</v>
      </c>
      <c r="AU58" s="2" t="s">
        <v>27</v>
      </c>
      <c r="AV58" s="2" t="s">
        <v>6</v>
      </c>
      <c r="AW58" s="2" t="s">
        <v>7</v>
      </c>
    </row>
    <row r="59" spans="1:49" s="2" customFormat="1" ht="13.5" customHeight="1" x14ac:dyDescent="0.2">
      <c r="A59" s="4">
        <v>2014</v>
      </c>
      <c r="B59" s="16" t="s">
        <v>12</v>
      </c>
      <c r="C59" s="10">
        <v>423.2</v>
      </c>
      <c r="D59" s="10">
        <v>445.3</v>
      </c>
      <c r="E59" s="13">
        <v>321.7</v>
      </c>
      <c r="F59" s="10">
        <v>379.2</v>
      </c>
      <c r="G59" s="13">
        <v>385.8</v>
      </c>
      <c r="H59" s="10">
        <v>400.3</v>
      </c>
      <c r="I59" s="13">
        <v>389</v>
      </c>
      <c r="J59" s="10">
        <v>513.70000000000005</v>
      </c>
      <c r="K59" s="13">
        <v>367.8</v>
      </c>
      <c r="L59" s="14">
        <v>459.1</v>
      </c>
      <c r="M59" s="13">
        <v>388.2</v>
      </c>
      <c r="N59" s="10">
        <v>336.5</v>
      </c>
      <c r="O59" s="13">
        <v>444</v>
      </c>
      <c r="P59" s="10">
        <v>391.4</v>
      </c>
      <c r="Q59" s="10">
        <v>421.8</v>
      </c>
      <c r="R59" s="16" t="s">
        <v>12</v>
      </c>
      <c r="S59" s="2">
        <v>417.6</v>
      </c>
      <c r="T59" s="2">
        <v>424.7</v>
      </c>
      <c r="U59" s="2">
        <v>290.8</v>
      </c>
      <c r="V59" s="2">
        <v>350.1</v>
      </c>
      <c r="W59" s="2">
        <v>366</v>
      </c>
      <c r="X59" s="2">
        <v>377.6</v>
      </c>
      <c r="Y59" s="2">
        <v>372.4</v>
      </c>
      <c r="Z59" s="2">
        <v>499.8</v>
      </c>
      <c r="AA59" s="2">
        <v>347.9</v>
      </c>
      <c r="AB59" s="2">
        <v>442.4</v>
      </c>
      <c r="AC59" s="2">
        <v>374.1</v>
      </c>
      <c r="AD59" s="2">
        <v>263.8</v>
      </c>
      <c r="AE59" s="2">
        <v>359.5</v>
      </c>
      <c r="AF59" s="2">
        <v>372.5</v>
      </c>
      <c r="AG59" s="2">
        <v>349.2</v>
      </c>
      <c r="AH59" s="16" t="s">
        <v>12</v>
      </c>
      <c r="AI59" s="2">
        <v>428.7</v>
      </c>
      <c r="AJ59" s="2">
        <v>465.9</v>
      </c>
      <c r="AK59" s="2">
        <v>352.6</v>
      </c>
      <c r="AL59" s="2">
        <v>408.3</v>
      </c>
      <c r="AM59" s="2">
        <v>405.7</v>
      </c>
      <c r="AN59" s="2">
        <v>423.1</v>
      </c>
      <c r="AO59" s="2">
        <v>405.6</v>
      </c>
      <c r="AP59" s="2">
        <v>527.6</v>
      </c>
      <c r="AQ59" s="2">
        <v>387.7</v>
      </c>
      <c r="AR59" s="2">
        <v>475.8</v>
      </c>
      <c r="AS59" s="2">
        <v>402.3</v>
      </c>
      <c r="AT59" s="2">
        <v>409.1</v>
      </c>
      <c r="AU59" s="2">
        <v>528.5</v>
      </c>
      <c r="AV59" s="2">
        <v>410.4</v>
      </c>
      <c r="AW59" s="2">
        <v>494.5</v>
      </c>
    </row>
    <row r="60" spans="1:49" s="2" customFormat="1" ht="12.75" x14ac:dyDescent="0.2">
      <c r="A60" s="4">
        <v>2014</v>
      </c>
      <c r="B60" s="22" t="s">
        <v>11</v>
      </c>
      <c r="C60" s="10">
        <v>123.4</v>
      </c>
      <c r="D60" s="10">
        <v>128.1</v>
      </c>
      <c r="E60" s="13">
        <v>88.1</v>
      </c>
      <c r="F60" s="10">
        <v>97.7</v>
      </c>
      <c r="G60" s="13">
        <v>115.8</v>
      </c>
      <c r="H60" s="10">
        <v>109.8</v>
      </c>
      <c r="I60" s="13">
        <v>110.8</v>
      </c>
      <c r="J60" s="10">
        <v>152.9</v>
      </c>
      <c r="K60" s="13">
        <v>107.2</v>
      </c>
      <c r="L60" s="14">
        <v>137</v>
      </c>
      <c r="M60" s="13">
        <v>111.8</v>
      </c>
      <c r="N60" s="10">
        <v>108.6</v>
      </c>
      <c r="O60" s="13">
        <v>141</v>
      </c>
      <c r="P60" s="10">
        <v>113.3</v>
      </c>
      <c r="Q60" s="10">
        <v>160.69999999999999</v>
      </c>
      <c r="R60" s="22" t="s">
        <v>11</v>
      </c>
      <c r="S60" s="2">
        <v>120.4</v>
      </c>
      <c r="T60" s="2">
        <v>116.7</v>
      </c>
      <c r="U60" s="2">
        <v>71.099999999999994</v>
      </c>
      <c r="V60" s="2">
        <v>82</v>
      </c>
      <c r="W60" s="2">
        <v>104.8</v>
      </c>
      <c r="X60" s="2">
        <v>97.8</v>
      </c>
      <c r="Y60" s="2">
        <v>102.1</v>
      </c>
      <c r="Z60" s="2">
        <v>145.4</v>
      </c>
      <c r="AA60" s="2">
        <v>96.1</v>
      </c>
      <c r="AB60" s="2">
        <v>128</v>
      </c>
      <c r="AC60" s="2">
        <v>104.4</v>
      </c>
      <c r="AD60" s="2">
        <v>65.900000000000006</v>
      </c>
      <c r="AE60" s="2">
        <v>92.8</v>
      </c>
      <c r="AF60" s="2">
        <v>103</v>
      </c>
      <c r="AG60" s="2">
        <v>114.2</v>
      </c>
      <c r="AH60" s="22" t="s">
        <v>11</v>
      </c>
      <c r="AI60" s="2">
        <v>126.4</v>
      </c>
      <c r="AJ60" s="2">
        <v>139.5</v>
      </c>
      <c r="AK60" s="2">
        <v>105</v>
      </c>
      <c r="AL60" s="2">
        <v>113.4</v>
      </c>
      <c r="AM60" s="2">
        <v>126.8</v>
      </c>
      <c r="AN60" s="2">
        <v>121.7</v>
      </c>
      <c r="AO60" s="2">
        <v>119.5</v>
      </c>
      <c r="AP60" s="2">
        <v>160.4</v>
      </c>
      <c r="AQ60" s="2">
        <v>118.3</v>
      </c>
      <c r="AR60" s="2">
        <v>146.1</v>
      </c>
      <c r="AS60" s="2">
        <v>119.2</v>
      </c>
      <c r="AT60" s="2">
        <v>151.4</v>
      </c>
      <c r="AU60" s="2">
        <v>189.2</v>
      </c>
      <c r="AV60" s="2">
        <v>123.7</v>
      </c>
      <c r="AW60" s="2">
        <v>207.2</v>
      </c>
    </row>
    <row r="61" spans="1:49" s="2" customFormat="1" ht="12.75" x14ac:dyDescent="0.2">
      <c r="A61" s="4">
        <v>2014</v>
      </c>
      <c r="B61" s="16" t="s">
        <v>30</v>
      </c>
      <c r="C61" s="10">
        <v>165.8</v>
      </c>
      <c r="D61" s="10">
        <v>170</v>
      </c>
      <c r="E61" s="13">
        <v>119.9</v>
      </c>
      <c r="F61" s="10">
        <v>151.4</v>
      </c>
      <c r="G61" s="13">
        <v>150.1</v>
      </c>
      <c r="H61" s="10">
        <v>165.8</v>
      </c>
      <c r="I61" s="13">
        <v>155.4</v>
      </c>
      <c r="J61" s="10">
        <v>199.5</v>
      </c>
      <c r="K61" s="13">
        <v>148.80000000000001</v>
      </c>
      <c r="L61" s="14">
        <v>171</v>
      </c>
      <c r="M61" s="13">
        <v>157.30000000000001</v>
      </c>
      <c r="N61" s="10">
        <v>114.4</v>
      </c>
      <c r="O61" s="13">
        <v>165.8</v>
      </c>
      <c r="P61" s="10">
        <v>155</v>
      </c>
      <c r="Q61" s="10">
        <v>166.7</v>
      </c>
      <c r="R61" s="16" t="s">
        <v>30</v>
      </c>
      <c r="S61" s="2">
        <v>162.30000000000001</v>
      </c>
      <c r="T61" s="2">
        <v>157.30000000000001</v>
      </c>
      <c r="U61" s="2">
        <v>101.3</v>
      </c>
      <c r="V61" s="2">
        <v>133.4</v>
      </c>
      <c r="W61" s="2">
        <v>137.69999999999999</v>
      </c>
      <c r="X61" s="2">
        <v>151.1</v>
      </c>
      <c r="Y61" s="2">
        <v>144.80000000000001</v>
      </c>
      <c r="Z61" s="2">
        <v>190.8</v>
      </c>
      <c r="AA61" s="2">
        <v>136.19999999999999</v>
      </c>
      <c r="AB61" s="2">
        <v>160.69999999999999</v>
      </c>
      <c r="AC61" s="2">
        <v>148.19999999999999</v>
      </c>
      <c r="AD61" s="2">
        <v>72.5</v>
      </c>
      <c r="AE61" s="2">
        <v>114.2</v>
      </c>
      <c r="AF61" s="2">
        <v>143.1</v>
      </c>
      <c r="AG61" s="2">
        <v>121.5</v>
      </c>
      <c r="AH61" s="16" t="s">
        <v>30</v>
      </c>
      <c r="AI61" s="2">
        <v>169.3</v>
      </c>
      <c r="AJ61" s="2">
        <v>182.7</v>
      </c>
      <c r="AK61" s="2">
        <v>138.5</v>
      </c>
      <c r="AL61" s="2">
        <v>169.4</v>
      </c>
      <c r="AM61" s="2">
        <v>162.5</v>
      </c>
      <c r="AN61" s="2">
        <v>180.5</v>
      </c>
      <c r="AO61" s="2">
        <v>166</v>
      </c>
      <c r="AP61" s="2">
        <v>208.3</v>
      </c>
      <c r="AQ61" s="2">
        <v>161.30000000000001</v>
      </c>
      <c r="AR61" s="2">
        <v>181.3</v>
      </c>
      <c r="AS61" s="2">
        <v>166.4</v>
      </c>
      <c r="AT61" s="2">
        <v>156.4</v>
      </c>
      <c r="AU61" s="2">
        <v>217.4</v>
      </c>
      <c r="AV61" s="2">
        <v>166.9</v>
      </c>
      <c r="AW61" s="2">
        <v>211.9</v>
      </c>
    </row>
    <row r="62" spans="1:49" s="2" customFormat="1" ht="12.75" x14ac:dyDescent="0.2">
      <c r="A62" s="4">
        <v>2014</v>
      </c>
      <c r="B62" s="16" t="s">
        <v>33</v>
      </c>
      <c r="C62" s="10">
        <v>94</v>
      </c>
      <c r="D62" s="10">
        <v>105.3</v>
      </c>
      <c r="E62" s="13">
        <v>82.6</v>
      </c>
      <c r="F62" s="10">
        <v>89.7</v>
      </c>
      <c r="G62" s="13">
        <v>88.4</v>
      </c>
      <c r="H62" s="10">
        <v>87.4</v>
      </c>
      <c r="I62" s="13">
        <v>88.7</v>
      </c>
      <c r="J62" s="10">
        <v>105.9</v>
      </c>
      <c r="K62" s="13">
        <v>83.9</v>
      </c>
      <c r="L62" s="14">
        <v>108</v>
      </c>
      <c r="M62" s="13">
        <v>81.900000000000006</v>
      </c>
      <c r="N62" s="10">
        <v>95.7</v>
      </c>
      <c r="O62" s="13">
        <v>100.2</v>
      </c>
      <c r="P62" s="10">
        <v>87.2</v>
      </c>
      <c r="Q62" s="10">
        <v>71.2</v>
      </c>
      <c r="R62" s="16" t="s">
        <v>33</v>
      </c>
      <c r="S62" s="2">
        <v>91.4</v>
      </c>
      <c r="T62" s="2">
        <v>95.3</v>
      </c>
      <c r="U62" s="2">
        <v>67.099999999999994</v>
      </c>
      <c r="V62" s="2">
        <v>75.7</v>
      </c>
      <c r="W62" s="2">
        <v>78.900000000000006</v>
      </c>
      <c r="X62" s="2">
        <v>76.7</v>
      </c>
      <c r="Y62" s="2">
        <v>80.7</v>
      </c>
      <c r="Z62" s="2">
        <v>99.5</v>
      </c>
      <c r="AA62" s="2">
        <v>74.3</v>
      </c>
      <c r="AB62" s="2">
        <v>99.9</v>
      </c>
      <c r="AC62" s="2">
        <v>75.3</v>
      </c>
      <c r="AD62" s="2">
        <v>57.6</v>
      </c>
      <c r="AE62" s="2">
        <v>60.3</v>
      </c>
      <c r="AF62" s="2">
        <v>78.3</v>
      </c>
      <c r="AG62" s="2">
        <v>42.1</v>
      </c>
      <c r="AH62" s="16" t="s">
        <v>33</v>
      </c>
      <c r="AI62" s="2">
        <v>96.7</v>
      </c>
      <c r="AJ62" s="2">
        <v>115.4</v>
      </c>
      <c r="AK62" s="2">
        <v>98</v>
      </c>
      <c r="AL62" s="2">
        <v>103.8</v>
      </c>
      <c r="AM62" s="2">
        <v>97.9</v>
      </c>
      <c r="AN62" s="2">
        <v>98.1</v>
      </c>
      <c r="AO62" s="2">
        <v>96.7</v>
      </c>
      <c r="AP62" s="2">
        <v>112.3</v>
      </c>
      <c r="AQ62" s="2">
        <v>93.4</v>
      </c>
      <c r="AR62" s="2">
        <v>116.2</v>
      </c>
      <c r="AS62" s="2">
        <v>88.5</v>
      </c>
      <c r="AT62" s="2">
        <v>133.80000000000001</v>
      </c>
      <c r="AU62" s="2">
        <v>140.19999999999999</v>
      </c>
      <c r="AV62" s="2">
        <v>96.1</v>
      </c>
      <c r="AW62" s="2">
        <v>100.3</v>
      </c>
    </row>
    <row r="63" spans="1:49" s="2" customFormat="1" ht="12.75" customHeight="1" x14ac:dyDescent="0.2">
      <c r="A63" s="4">
        <v>2014</v>
      </c>
      <c r="B63" s="16" t="s">
        <v>34</v>
      </c>
      <c r="C63" s="10">
        <v>40</v>
      </c>
      <c r="D63" s="10">
        <v>41.9</v>
      </c>
      <c r="E63" s="13">
        <v>31.1</v>
      </c>
      <c r="F63" s="10">
        <v>40.4</v>
      </c>
      <c r="G63" s="13">
        <v>31.5</v>
      </c>
      <c r="H63" s="10">
        <v>37.4</v>
      </c>
      <c r="I63" s="13">
        <v>34.1</v>
      </c>
      <c r="J63" s="10">
        <v>55.3</v>
      </c>
      <c r="K63" s="13">
        <v>28</v>
      </c>
      <c r="L63" s="14">
        <v>43</v>
      </c>
      <c r="M63" s="13">
        <v>37.1</v>
      </c>
      <c r="N63" s="10">
        <v>17.7</v>
      </c>
      <c r="O63" s="13">
        <v>37</v>
      </c>
      <c r="P63" s="10">
        <v>35.9</v>
      </c>
      <c r="Q63" s="10">
        <v>23.2</v>
      </c>
      <c r="R63" s="16" t="s">
        <v>34</v>
      </c>
      <c r="S63" s="2">
        <v>38.200000000000003</v>
      </c>
      <c r="T63" s="2">
        <v>35.6</v>
      </c>
      <c r="U63" s="2">
        <v>21.6</v>
      </c>
      <c r="V63" s="2">
        <v>31.1</v>
      </c>
      <c r="W63" s="2">
        <v>25.8</v>
      </c>
      <c r="X63" s="2">
        <v>30.3</v>
      </c>
      <c r="Y63" s="2">
        <v>29.1</v>
      </c>
      <c r="Z63" s="2">
        <v>50.7</v>
      </c>
      <c r="AA63" s="2">
        <v>22.5</v>
      </c>
      <c r="AB63" s="2">
        <v>37.799999999999997</v>
      </c>
      <c r="AC63" s="2">
        <v>32.6</v>
      </c>
      <c r="AD63" s="2">
        <v>1.2</v>
      </c>
      <c r="AE63" s="2">
        <v>12.5</v>
      </c>
      <c r="AF63" s="2">
        <v>30.1</v>
      </c>
      <c r="AG63" s="2">
        <v>6.8</v>
      </c>
      <c r="AH63" s="16" t="s">
        <v>34</v>
      </c>
      <c r="AI63" s="2">
        <v>41.7</v>
      </c>
      <c r="AJ63" s="2">
        <v>48.2</v>
      </c>
      <c r="AK63" s="2">
        <v>40.700000000000003</v>
      </c>
      <c r="AL63" s="2">
        <v>49.6</v>
      </c>
      <c r="AM63" s="2">
        <v>37.200000000000003</v>
      </c>
      <c r="AN63" s="2">
        <v>44.4</v>
      </c>
      <c r="AO63" s="2">
        <v>39.1</v>
      </c>
      <c r="AP63" s="2">
        <v>60</v>
      </c>
      <c r="AQ63" s="2">
        <v>33.4</v>
      </c>
      <c r="AR63" s="2">
        <v>48.2</v>
      </c>
      <c r="AS63" s="2">
        <v>41.6</v>
      </c>
      <c r="AT63" s="2">
        <v>34.200000000000003</v>
      </c>
      <c r="AU63" s="2">
        <v>61.5</v>
      </c>
      <c r="AV63" s="2">
        <v>41.7</v>
      </c>
      <c r="AW63" s="2">
        <v>39.6</v>
      </c>
    </row>
    <row r="64" spans="1:49" s="2" customFormat="1" ht="12.75" customHeight="1" x14ac:dyDescent="0.2">
      <c r="A64" s="4"/>
      <c r="B64" s="3"/>
      <c r="C64" s="1">
        <f>INDEX(B58:Q63,MATCH($I$101,B58:B63,0),MATCH($H$101,B58:Q58,0))</f>
        <v>31.5</v>
      </c>
      <c r="D64" s="10">
        <f>VLOOKUP($I$101,B59:C63,2,FALSE)</f>
        <v>40</v>
      </c>
      <c r="E64" s="13"/>
      <c r="F64" s="10"/>
      <c r="G64" s="13"/>
      <c r="H64" s="10"/>
      <c r="I64" s="13"/>
      <c r="J64" s="10"/>
      <c r="K64" s="13"/>
      <c r="L64" s="14"/>
      <c r="M64" s="13"/>
      <c r="N64" s="10"/>
      <c r="O64" s="13"/>
      <c r="P64" s="10"/>
      <c r="Q64" s="10"/>
      <c r="R64" s="3"/>
      <c r="S64" s="1">
        <f>INDEX(R58:AG63,MATCH($I$101,R58:R63,0),MATCH($H$101,R58:AG58,0))</f>
        <v>25.8</v>
      </c>
      <c r="AH64" s="3"/>
      <c r="AI64" s="1">
        <f>INDEX(AH58:AW63,MATCH($I$101,AH58:AH63,0),MATCH($H$101,AH58:AW58,0))</f>
        <v>37.200000000000003</v>
      </c>
    </row>
    <row r="65" spans="1:49" s="2" customFormat="1" ht="12.75" customHeight="1" x14ac:dyDescent="0.2">
      <c r="A65" s="16"/>
      <c r="B65" s="16"/>
      <c r="C65" s="18" t="s">
        <v>0</v>
      </c>
      <c r="D65" s="18" t="s">
        <v>22</v>
      </c>
      <c r="E65" s="18" t="s">
        <v>1</v>
      </c>
      <c r="F65" s="17" t="s">
        <v>24</v>
      </c>
      <c r="G65" s="18" t="s">
        <v>25</v>
      </c>
      <c r="H65" s="19" t="s">
        <v>2</v>
      </c>
      <c r="I65" s="21" t="s">
        <v>3</v>
      </c>
      <c r="J65" s="19" t="s">
        <v>23</v>
      </c>
      <c r="K65" s="19" t="s">
        <v>28</v>
      </c>
      <c r="L65" s="19" t="s">
        <v>4</v>
      </c>
      <c r="M65" s="21" t="s">
        <v>5</v>
      </c>
      <c r="N65" s="21" t="s">
        <v>26</v>
      </c>
      <c r="O65" s="20" t="s">
        <v>27</v>
      </c>
      <c r="P65" s="21" t="s">
        <v>6</v>
      </c>
      <c r="Q65" s="21" t="s">
        <v>7</v>
      </c>
      <c r="R65" s="16"/>
      <c r="S65" s="2" t="s">
        <v>0</v>
      </c>
      <c r="T65" s="2" t="s">
        <v>22</v>
      </c>
      <c r="U65" s="2" t="s">
        <v>1</v>
      </c>
      <c r="V65" s="2" t="s">
        <v>24</v>
      </c>
      <c r="W65" s="2" t="s">
        <v>25</v>
      </c>
      <c r="X65" s="2" t="s">
        <v>2</v>
      </c>
      <c r="Y65" s="2" t="s">
        <v>3</v>
      </c>
      <c r="Z65" s="2" t="s">
        <v>23</v>
      </c>
      <c r="AA65" s="2" t="s">
        <v>28</v>
      </c>
      <c r="AB65" s="2" t="s">
        <v>4</v>
      </c>
      <c r="AC65" s="2" t="s">
        <v>5</v>
      </c>
      <c r="AD65" s="2" t="s">
        <v>26</v>
      </c>
      <c r="AE65" s="2" t="s">
        <v>27</v>
      </c>
      <c r="AF65" s="2" t="s">
        <v>6</v>
      </c>
      <c r="AG65" s="2" t="s">
        <v>7</v>
      </c>
      <c r="AH65" s="16"/>
      <c r="AI65" s="2" t="s">
        <v>0</v>
      </c>
      <c r="AJ65" s="2" t="s">
        <v>22</v>
      </c>
      <c r="AK65" s="2" t="s">
        <v>1</v>
      </c>
      <c r="AL65" s="2" t="s">
        <v>24</v>
      </c>
      <c r="AM65" s="2" t="s">
        <v>25</v>
      </c>
      <c r="AN65" s="2" t="s">
        <v>2</v>
      </c>
      <c r="AO65" s="2" t="s">
        <v>3</v>
      </c>
      <c r="AP65" s="2" t="s">
        <v>23</v>
      </c>
      <c r="AQ65" s="2" t="s">
        <v>28</v>
      </c>
      <c r="AR65" s="2" t="s">
        <v>4</v>
      </c>
      <c r="AS65" s="2" t="s">
        <v>5</v>
      </c>
      <c r="AT65" s="2" t="s">
        <v>26</v>
      </c>
      <c r="AU65" s="2" t="s">
        <v>27</v>
      </c>
      <c r="AV65" s="2" t="s">
        <v>6</v>
      </c>
      <c r="AW65" s="2" t="s">
        <v>7</v>
      </c>
    </row>
    <row r="66" spans="1:49" s="2" customFormat="1" ht="12.75" x14ac:dyDescent="0.2">
      <c r="A66" s="4">
        <v>2015</v>
      </c>
      <c r="B66" s="16" t="s">
        <v>12</v>
      </c>
      <c r="C66" s="10">
        <v>440.5</v>
      </c>
      <c r="D66" s="10">
        <v>455.8</v>
      </c>
      <c r="E66" s="13">
        <v>391.3</v>
      </c>
      <c r="F66" s="10">
        <v>375.5</v>
      </c>
      <c r="G66" s="13">
        <v>422.5</v>
      </c>
      <c r="H66" s="10">
        <v>433.3</v>
      </c>
      <c r="I66" s="13">
        <v>397</v>
      </c>
      <c r="J66" s="10">
        <v>520.20000000000005</v>
      </c>
      <c r="K66" s="13">
        <v>392.7</v>
      </c>
      <c r="L66" s="14">
        <v>489.5</v>
      </c>
      <c r="M66" s="13">
        <v>390.8</v>
      </c>
      <c r="N66" s="10">
        <v>378.5</v>
      </c>
      <c r="O66" s="13">
        <v>406.6</v>
      </c>
      <c r="P66" s="10">
        <v>425</v>
      </c>
      <c r="Q66" s="10">
        <v>441.3</v>
      </c>
      <c r="R66" s="16" t="s">
        <v>12</v>
      </c>
      <c r="S66" s="2">
        <v>434.8</v>
      </c>
      <c r="T66" s="2">
        <v>434.9</v>
      </c>
      <c r="U66" s="2">
        <v>357.2</v>
      </c>
      <c r="V66" s="2">
        <v>346.7</v>
      </c>
      <c r="W66" s="2">
        <v>401.8</v>
      </c>
      <c r="X66" s="2">
        <v>409.7</v>
      </c>
      <c r="Y66" s="2">
        <v>380.3</v>
      </c>
      <c r="Z66" s="2">
        <v>506.3</v>
      </c>
      <c r="AA66" s="2">
        <v>372.2</v>
      </c>
      <c r="AB66" s="2">
        <v>472.4</v>
      </c>
      <c r="AC66" s="2">
        <v>376.7</v>
      </c>
      <c r="AD66" s="2">
        <v>301.3</v>
      </c>
      <c r="AE66" s="2">
        <v>325.89999999999998</v>
      </c>
      <c r="AF66" s="2">
        <v>405.3</v>
      </c>
      <c r="AG66" s="2">
        <v>367.6</v>
      </c>
      <c r="AH66" s="16" t="s">
        <v>12</v>
      </c>
      <c r="AI66" s="2">
        <v>446.2</v>
      </c>
      <c r="AJ66" s="2">
        <v>476.7</v>
      </c>
      <c r="AK66" s="2">
        <v>425.3</v>
      </c>
      <c r="AL66" s="2">
        <v>404.3</v>
      </c>
      <c r="AM66" s="2">
        <v>443.2</v>
      </c>
      <c r="AN66" s="2">
        <v>456.8</v>
      </c>
      <c r="AO66" s="2">
        <v>413.6</v>
      </c>
      <c r="AP66" s="2">
        <v>534.1</v>
      </c>
      <c r="AQ66" s="2">
        <v>413.2</v>
      </c>
      <c r="AR66" s="2">
        <v>506.6</v>
      </c>
      <c r="AS66" s="2">
        <v>404.8</v>
      </c>
      <c r="AT66" s="2">
        <v>455.7</v>
      </c>
      <c r="AU66" s="2">
        <v>487.4</v>
      </c>
      <c r="AV66" s="2">
        <v>444.7</v>
      </c>
      <c r="AW66" s="2">
        <v>515</v>
      </c>
    </row>
    <row r="67" spans="1:49" s="2" customFormat="1" ht="12.75" x14ac:dyDescent="0.2">
      <c r="A67" s="4">
        <v>2015</v>
      </c>
      <c r="B67" s="22" t="s">
        <v>11</v>
      </c>
      <c r="C67" s="10">
        <v>132.4</v>
      </c>
      <c r="D67" s="10">
        <v>131.1</v>
      </c>
      <c r="E67" s="13">
        <v>126</v>
      </c>
      <c r="F67" s="10">
        <v>107.2</v>
      </c>
      <c r="G67" s="13">
        <v>124.5</v>
      </c>
      <c r="H67" s="10">
        <v>128.69999999999999</v>
      </c>
      <c r="I67" s="13">
        <v>118.7</v>
      </c>
      <c r="J67" s="10">
        <v>158.1</v>
      </c>
      <c r="K67" s="13">
        <v>122.6</v>
      </c>
      <c r="L67" s="14">
        <v>148.19999999999999</v>
      </c>
      <c r="M67" s="13">
        <v>114.1</v>
      </c>
      <c r="N67" s="10">
        <v>138.69999999999999</v>
      </c>
      <c r="O67" s="13">
        <v>107.2</v>
      </c>
      <c r="P67" s="10">
        <v>137.19999999999999</v>
      </c>
      <c r="Q67" s="10">
        <v>132.4</v>
      </c>
      <c r="R67" s="22" t="s">
        <v>11</v>
      </c>
      <c r="S67" s="2">
        <v>129.30000000000001</v>
      </c>
      <c r="T67" s="2">
        <v>119.6</v>
      </c>
      <c r="U67" s="2">
        <v>105.8</v>
      </c>
      <c r="V67" s="2">
        <v>91.2</v>
      </c>
      <c r="W67" s="2">
        <v>113.1</v>
      </c>
      <c r="X67" s="2">
        <v>115.8</v>
      </c>
      <c r="Y67" s="2">
        <v>109.7</v>
      </c>
      <c r="Z67" s="2">
        <v>150.5</v>
      </c>
      <c r="AA67" s="2">
        <v>110.7</v>
      </c>
      <c r="AB67" s="2">
        <v>138.80000000000001</v>
      </c>
      <c r="AC67" s="2">
        <v>106.6</v>
      </c>
      <c r="AD67" s="2">
        <v>91</v>
      </c>
      <c r="AE67" s="2">
        <v>65.3</v>
      </c>
      <c r="AF67" s="2">
        <v>125.9</v>
      </c>
      <c r="AG67" s="2">
        <v>90.5</v>
      </c>
      <c r="AH67" s="22" t="s">
        <v>11</v>
      </c>
      <c r="AI67" s="2">
        <v>135.5</v>
      </c>
      <c r="AJ67" s="2">
        <v>142.69999999999999</v>
      </c>
      <c r="AK67" s="2">
        <v>146.1</v>
      </c>
      <c r="AL67" s="2">
        <v>123.2</v>
      </c>
      <c r="AM67" s="2">
        <v>135.9</v>
      </c>
      <c r="AN67" s="2">
        <v>141.6</v>
      </c>
      <c r="AO67" s="2">
        <v>127.7</v>
      </c>
      <c r="AP67" s="2">
        <v>165.7</v>
      </c>
      <c r="AQ67" s="2">
        <v>134.5</v>
      </c>
      <c r="AR67" s="2">
        <v>157.6</v>
      </c>
      <c r="AS67" s="2">
        <v>121.5</v>
      </c>
      <c r="AT67" s="2">
        <v>186.3</v>
      </c>
      <c r="AU67" s="2">
        <v>149.1</v>
      </c>
      <c r="AV67" s="2">
        <v>148.6</v>
      </c>
      <c r="AW67" s="2">
        <v>174.3</v>
      </c>
    </row>
    <row r="68" spans="1:49" s="2" customFormat="1" ht="12.75" x14ac:dyDescent="0.2">
      <c r="A68" s="4">
        <v>2015</v>
      </c>
      <c r="B68" s="16" t="s">
        <v>30</v>
      </c>
      <c r="C68" s="10">
        <v>167.1</v>
      </c>
      <c r="D68" s="10">
        <v>171.1</v>
      </c>
      <c r="E68" s="13">
        <v>135.5</v>
      </c>
      <c r="F68" s="10">
        <v>146.4</v>
      </c>
      <c r="G68" s="13">
        <v>162.1</v>
      </c>
      <c r="H68" s="10">
        <v>159.19999999999999</v>
      </c>
      <c r="I68" s="13">
        <v>154</v>
      </c>
      <c r="J68" s="10">
        <v>187.1</v>
      </c>
      <c r="K68" s="13">
        <v>153.30000000000001</v>
      </c>
      <c r="L68" s="14">
        <v>184.3</v>
      </c>
      <c r="M68" s="13">
        <v>158.19999999999999</v>
      </c>
      <c r="N68" s="10">
        <v>132.5</v>
      </c>
      <c r="O68" s="13">
        <v>163.30000000000001</v>
      </c>
      <c r="P68" s="10">
        <v>166.5</v>
      </c>
      <c r="Q68" s="10">
        <v>158.19999999999999</v>
      </c>
      <c r="R68" s="16" t="s">
        <v>30</v>
      </c>
      <c r="S68" s="2">
        <v>163.6</v>
      </c>
      <c r="T68" s="2">
        <v>158.5</v>
      </c>
      <c r="U68" s="2">
        <v>115.9</v>
      </c>
      <c r="V68" s="2">
        <v>128.69999999999999</v>
      </c>
      <c r="W68" s="2">
        <v>149.30000000000001</v>
      </c>
      <c r="X68" s="2">
        <v>144.9</v>
      </c>
      <c r="Y68" s="2">
        <v>143.6</v>
      </c>
      <c r="Z68" s="2">
        <v>178.7</v>
      </c>
      <c r="AA68" s="2">
        <v>140.69999999999999</v>
      </c>
      <c r="AB68" s="2">
        <v>173.7</v>
      </c>
      <c r="AC68" s="2">
        <v>149.19999999999999</v>
      </c>
      <c r="AD68" s="2">
        <v>87.3</v>
      </c>
      <c r="AE68" s="2">
        <v>112.5</v>
      </c>
      <c r="AF68" s="2">
        <v>154.30000000000001</v>
      </c>
      <c r="AG68" s="2">
        <v>115</v>
      </c>
      <c r="AH68" s="16" t="s">
        <v>30</v>
      </c>
      <c r="AI68" s="2">
        <v>170.6</v>
      </c>
      <c r="AJ68" s="2">
        <v>183.8</v>
      </c>
      <c r="AK68" s="2">
        <v>155.19999999999999</v>
      </c>
      <c r="AL68" s="2">
        <v>164.2</v>
      </c>
      <c r="AM68" s="2">
        <v>174.9</v>
      </c>
      <c r="AN68" s="2">
        <v>173.5</v>
      </c>
      <c r="AO68" s="2">
        <v>164.4</v>
      </c>
      <c r="AP68" s="2">
        <v>195.5</v>
      </c>
      <c r="AQ68" s="2">
        <v>166</v>
      </c>
      <c r="AR68" s="2">
        <v>194.9</v>
      </c>
      <c r="AS68" s="2">
        <v>167.2</v>
      </c>
      <c r="AT68" s="2">
        <v>177.7</v>
      </c>
      <c r="AU68" s="2">
        <v>214.2</v>
      </c>
      <c r="AV68" s="2">
        <v>178.8</v>
      </c>
      <c r="AW68" s="2">
        <v>201.4</v>
      </c>
    </row>
    <row r="69" spans="1:49" s="2" customFormat="1" ht="12.75" x14ac:dyDescent="0.2">
      <c r="A69" s="4">
        <v>2015</v>
      </c>
      <c r="B69" s="16" t="s">
        <v>33</v>
      </c>
      <c r="C69" s="10">
        <v>98.5</v>
      </c>
      <c r="D69" s="10">
        <v>107.2</v>
      </c>
      <c r="E69" s="13">
        <v>90.9</v>
      </c>
      <c r="F69" s="10">
        <v>81.8</v>
      </c>
      <c r="G69" s="13">
        <v>99.6</v>
      </c>
      <c r="H69" s="10">
        <v>105.1</v>
      </c>
      <c r="I69" s="13">
        <v>82.9</v>
      </c>
      <c r="J69" s="10">
        <v>120.3</v>
      </c>
      <c r="K69" s="13">
        <v>90.3</v>
      </c>
      <c r="L69" s="14">
        <v>105.6</v>
      </c>
      <c r="M69" s="13">
        <v>83.2</v>
      </c>
      <c r="N69" s="10">
        <v>82.1</v>
      </c>
      <c r="O69" s="13">
        <v>112</v>
      </c>
      <c r="P69" s="10">
        <v>85.3</v>
      </c>
      <c r="Q69" s="10">
        <v>110.2</v>
      </c>
      <c r="R69" s="16" t="s">
        <v>33</v>
      </c>
      <c r="S69" s="2">
        <v>95.8</v>
      </c>
      <c r="T69" s="2">
        <v>97</v>
      </c>
      <c r="U69" s="2">
        <v>74.599999999999994</v>
      </c>
      <c r="V69" s="2">
        <v>68.400000000000006</v>
      </c>
      <c r="W69" s="2">
        <v>89.6</v>
      </c>
      <c r="X69" s="2">
        <v>93.4</v>
      </c>
      <c r="Y69" s="2">
        <v>75.2</v>
      </c>
      <c r="Z69" s="2">
        <v>113.5</v>
      </c>
      <c r="AA69" s="2">
        <v>80.5</v>
      </c>
      <c r="AB69" s="2">
        <v>97.5</v>
      </c>
      <c r="AC69" s="2">
        <v>76.599999999999994</v>
      </c>
      <c r="AD69" s="2">
        <v>45.8</v>
      </c>
      <c r="AE69" s="2">
        <v>69.2</v>
      </c>
      <c r="AF69" s="2">
        <v>76.5</v>
      </c>
      <c r="AG69" s="2">
        <v>73.099999999999994</v>
      </c>
      <c r="AH69" s="16" t="s">
        <v>33</v>
      </c>
      <c r="AI69" s="2">
        <v>101.2</v>
      </c>
      <c r="AJ69" s="2">
        <v>117.3</v>
      </c>
      <c r="AK69" s="2">
        <v>107.2</v>
      </c>
      <c r="AL69" s="2">
        <v>95.2</v>
      </c>
      <c r="AM69" s="2">
        <v>109.7</v>
      </c>
      <c r="AN69" s="2">
        <v>116.8</v>
      </c>
      <c r="AO69" s="2">
        <v>90.6</v>
      </c>
      <c r="AP69" s="2">
        <v>127.1</v>
      </c>
      <c r="AQ69" s="2">
        <v>100</v>
      </c>
      <c r="AR69" s="2">
        <v>113.6</v>
      </c>
      <c r="AS69" s="2">
        <v>89.8</v>
      </c>
      <c r="AT69" s="2">
        <v>118.5</v>
      </c>
      <c r="AU69" s="2">
        <v>154.69999999999999</v>
      </c>
      <c r="AV69" s="2">
        <v>94.2</v>
      </c>
      <c r="AW69" s="2">
        <v>147.30000000000001</v>
      </c>
    </row>
    <row r="70" spans="1:49" s="2" customFormat="1" ht="12.75" x14ac:dyDescent="0.2">
      <c r="A70" s="4">
        <v>2015</v>
      </c>
      <c r="B70" s="16" t="s">
        <v>34</v>
      </c>
      <c r="C70" s="10">
        <v>42.5</v>
      </c>
      <c r="D70" s="10">
        <v>46.4</v>
      </c>
      <c r="E70" s="13">
        <v>38.9</v>
      </c>
      <c r="F70" s="10">
        <v>40.1</v>
      </c>
      <c r="G70" s="13">
        <v>36.299999999999997</v>
      </c>
      <c r="H70" s="10">
        <v>40.299999999999997</v>
      </c>
      <c r="I70" s="13">
        <v>41.4</v>
      </c>
      <c r="J70" s="10">
        <v>54.7</v>
      </c>
      <c r="K70" s="13">
        <v>26.5</v>
      </c>
      <c r="L70" s="14">
        <v>51.5</v>
      </c>
      <c r="M70" s="13">
        <v>35.4</v>
      </c>
      <c r="N70" s="10">
        <v>25.2</v>
      </c>
      <c r="O70" s="13">
        <v>24.1</v>
      </c>
      <c r="P70" s="10">
        <v>35.9</v>
      </c>
      <c r="Q70" s="10">
        <v>40.5</v>
      </c>
      <c r="R70" s="16" t="s">
        <v>34</v>
      </c>
      <c r="S70" s="2">
        <v>40.700000000000003</v>
      </c>
      <c r="T70" s="2">
        <v>39.799999999999997</v>
      </c>
      <c r="U70" s="2">
        <v>28.3</v>
      </c>
      <c r="V70" s="2">
        <v>30.9</v>
      </c>
      <c r="W70" s="2">
        <v>30.2</v>
      </c>
      <c r="X70" s="2">
        <v>33</v>
      </c>
      <c r="Y70" s="2">
        <v>35.9</v>
      </c>
      <c r="Z70" s="2">
        <v>50.1</v>
      </c>
      <c r="AA70" s="2">
        <v>21.2</v>
      </c>
      <c r="AB70" s="2">
        <v>45.8</v>
      </c>
      <c r="AC70" s="2">
        <v>31</v>
      </c>
      <c r="AD70" s="2">
        <v>6</v>
      </c>
      <c r="AE70" s="2">
        <v>4</v>
      </c>
      <c r="AF70" s="2">
        <v>30.2</v>
      </c>
      <c r="AG70" s="2">
        <v>18.5</v>
      </c>
      <c r="AH70" s="16" t="s">
        <v>34</v>
      </c>
      <c r="AI70" s="2">
        <v>44.3</v>
      </c>
      <c r="AJ70" s="2">
        <v>53</v>
      </c>
      <c r="AK70" s="2">
        <v>49.4</v>
      </c>
      <c r="AL70" s="2">
        <v>49.4</v>
      </c>
      <c r="AM70" s="2">
        <v>42.4</v>
      </c>
      <c r="AN70" s="2">
        <v>47.5</v>
      </c>
      <c r="AO70" s="2">
        <v>46.9</v>
      </c>
      <c r="AP70" s="2">
        <v>59.3</v>
      </c>
      <c r="AQ70" s="2">
        <v>31.8</v>
      </c>
      <c r="AR70" s="2">
        <v>57.2</v>
      </c>
      <c r="AS70" s="2">
        <v>39.700000000000003</v>
      </c>
      <c r="AT70" s="2">
        <v>44.4</v>
      </c>
      <c r="AU70" s="2">
        <v>44.3</v>
      </c>
      <c r="AV70" s="2">
        <v>41.7</v>
      </c>
      <c r="AW70" s="2">
        <v>62.6</v>
      </c>
    </row>
    <row r="71" spans="1:49" s="2" customFormat="1" x14ac:dyDescent="0.2">
      <c r="A71" s="4"/>
      <c r="B71" s="3"/>
      <c r="C71" s="1">
        <f>INDEX(B65:Q70,MATCH($I$101,B65:B70,0),MATCH($H$101,B65:Q65,0))</f>
        <v>36.299999999999997</v>
      </c>
      <c r="D71" s="10">
        <f>VLOOKUP($I$101,B66:C70,2,FALSE)</f>
        <v>42.5</v>
      </c>
      <c r="E71" s="13"/>
      <c r="F71" s="10"/>
      <c r="G71" s="13"/>
      <c r="H71" s="10"/>
      <c r="I71" s="13"/>
      <c r="J71" s="10"/>
      <c r="K71" s="13"/>
      <c r="L71" s="14"/>
      <c r="M71" s="13"/>
      <c r="N71" s="10"/>
      <c r="O71" s="13"/>
      <c r="P71" s="10"/>
      <c r="Q71" s="10"/>
      <c r="R71" s="3"/>
      <c r="S71" s="1">
        <f>INDEX(R65:AG70,MATCH($I$101,R65:R70,0),MATCH($H$101,R65:AG65,0))</f>
        <v>30.2</v>
      </c>
      <c r="AH71" s="3"/>
      <c r="AI71" s="1">
        <f>INDEX(AH65:AW70,MATCH($I$101,AH65:AH70,0),MATCH($H$101,AH65:AW65,0))</f>
        <v>42.4</v>
      </c>
    </row>
    <row r="72" spans="1:49" s="2" customFormat="1" ht="12.75" customHeight="1" x14ac:dyDescent="0.2">
      <c r="A72" s="16"/>
      <c r="B72" s="16"/>
      <c r="C72" s="18" t="s">
        <v>0</v>
      </c>
      <c r="D72" s="18" t="s">
        <v>22</v>
      </c>
      <c r="E72" s="18" t="s">
        <v>1</v>
      </c>
      <c r="F72" s="17" t="s">
        <v>24</v>
      </c>
      <c r="G72" s="18" t="s">
        <v>25</v>
      </c>
      <c r="H72" s="19" t="s">
        <v>2</v>
      </c>
      <c r="I72" s="21" t="s">
        <v>3</v>
      </c>
      <c r="J72" s="19" t="s">
        <v>23</v>
      </c>
      <c r="K72" s="19" t="s">
        <v>28</v>
      </c>
      <c r="L72" s="19" t="s">
        <v>4</v>
      </c>
      <c r="M72" s="21" t="s">
        <v>5</v>
      </c>
      <c r="N72" s="21" t="s">
        <v>26</v>
      </c>
      <c r="O72" s="20" t="s">
        <v>27</v>
      </c>
      <c r="P72" s="21" t="s">
        <v>6</v>
      </c>
      <c r="Q72" s="21" t="s">
        <v>7</v>
      </c>
      <c r="R72" s="16"/>
      <c r="S72" s="2" t="s">
        <v>0</v>
      </c>
      <c r="T72" s="2" t="s">
        <v>22</v>
      </c>
      <c r="U72" s="2" t="s">
        <v>1</v>
      </c>
      <c r="V72" s="2" t="s">
        <v>24</v>
      </c>
      <c r="W72" s="2" t="s">
        <v>25</v>
      </c>
      <c r="X72" s="2" t="s">
        <v>2</v>
      </c>
      <c r="Y72" s="2" t="s">
        <v>3</v>
      </c>
      <c r="Z72" s="2" t="s">
        <v>23</v>
      </c>
      <c r="AA72" s="2" t="s">
        <v>28</v>
      </c>
      <c r="AB72" s="2" t="s">
        <v>4</v>
      </c>
      <c r="AC72" s="2" t="s">
        <v>5</v>
      </c>
      <c r="AD72" s="2" t="s">
        <v>26</v>
      </c>
      <c r="AE72" s="2" t="s">
        <v>27</v>
      </c>
      <c r="AF72" s="2" t="s">
        <v>6</v>
      </c>
      <c r="AG72" s="2" t="s">
        <v>7</v>
      </c>
      <c r="AH72" s="16"/>
      <c r="AI72" s="2" t="s">
        <v>0</v>
      </c>
      <c r="AJ72" s="2" t="s">
        <v>22</v>
      </c>
      <c r="AK72" s="2" t="s">
        <v>1</v>
      </c>
      <c r="AL72" s="2" t="s">
        <v>24</v>
      </c>
      <c r="AM72" s="2" t="s">
        <v>25</v>
      </c>
      <c r="AN72" s="2" t="s">
        <v>2</v>
      </c>
      <c r="AO72" s="2" t="s">
        <v>3</v>
      </c>
      <c r="AP72" s="2" t="s">
        <v>23</v>
      </c>
      <c r="AQ72" s="2" t="s">
        <v>28</v>
      </c>
      <c r="AR72" s="2" t="s">
        <v>4</v>
      </c>
      <c r="AS72" s="2" t="s">
        <v>5</v>
      </c>
      <c r="AT72" s="2" t="s">
        <v>26</v>
      </c>
      <c r="AU72" s="2" t="s">
        <v>27</v>
      </c>
      <c r="AV72" s="2" t="s">
        <v>6</v>
      </c>
      <c r="AW72" s="2" t="s">
        <v>7</v>
      </c>
    </row>
    <row r="73" spans="1:49" s="2" customFormat="1" ht="12.75" x14ac:dyDescent="0.2">
      <c r="A73" s="4">
        <v>2016</v>
      </c>
      <c r="B73" s="16" t="s">
        <v>12</v>
      </c>
      <c r="C73" s="10">
        <v>439.7</v>
      </c>
      <c r="D73" s="10">
        <v>475.5</v>
      </c>
      <c r="E73" s="13">
        <v>340.4</v>
      </c>
      <c r="F73" s="10">
        <v>388.1</v>
      </c>
      <c r="G73" s="13">
        <v>432</v>
      </c>
      <c r="H73" s="10">
        <v>429.5</v>
      </c>
      <c r="I73" s="13">
        <v>381.1</v>
      </c>
      <c r="J73" s="10">
        <v>517.1</v>
      </c>
      <c r="K73" s="13">
        <v>387.9</v>
      </c>
      <c r="L73" s="14">
        <v>490.8</v>
      </c>
      <c r="M73" s="13">
        <v>397.5</v>
      </c>
      <c r="N73" s="10">
        <v>285.10000000000002</v>
      </c>
      <c r="O73" s="13">
        <v>289.39999999999998</v>
      </c>
      <c r="P73" s="10">
        <v>435.4</v>
      </c>
      <c r="Q73" s="10">
        <v>462.8</v>
      </c>
      <c r="R73" s="16" t="s">
        <v>12</v>
      </c>
      <c r="S73" s="2">
        <v>434</v>
      </c>
      <c r="T73" s="2">
        <v>454.2</v>
      </c>
      <c r="U73" s="2">
        <v>309.10000000000002</v>
      </c>
      <c r="V73" s="2">
        <v>358.5</v>
      </c>
      <c r="W73" s="2">
        <v>411.2</v>
      </c>
      <c r="X73" s="2">
        <v>406.2</v>
      </c>
      <c r="Y73" s="2">
        <v>364.9</v>
      </c>
      <c r="Z73" s="2">
        <v>503.4</v>
      </c>
      <c r="AA73" s="2">
        <v>367.5</v>
      </c>
      <c r="AB73" s="2">
        <v>473.8</v>
      </c>
      <c r="AC73" s="2">
        <v>383.6</v>
      </c>
      <c r="AD73" s="2">
        <v>219.4</v>
      </c>
      <c r="AE73" s="2">
        <v>221.3</v>
      </c>
      <c r="AF73" s="2">
        <v>415.6</v>
      </c>
      <c r="AG73" s="2">
        <v>387.5</v>
      </c>
      <c r="AH73" s="16" t="s">
        <v>12</v>
      </c>
      <c r="AI73" s="2">
        <v>445.3</v>
      </c>
      <c r="AJ73" s="2">
        <v>496.8</v>
      </c>
      <c r="AK73" s="2">
        <v>371.8</v>
      </c>
      <c r="AL73" s="2">
        <v>417.7</v>
      </c>
      <c r="AM73" s="2">
        <v>452.7</v>
      </c>
      <c r="AN73" s="2">
        <v>452.8</v>
      </c>
      <c r="AO73" s="2">
        <v>397.2</v>
      </c>
      <c r="AP73" s="2">
        <v>530.9</v>
      </c>
      <c r="AQ73" s="2">
        <v>408.2</v>
      </c>
      <c r="AR73" s="2">
        <v>507.8</v>
      </c>
      <c r="AS73" s="2">
        <v>411.5</v>
      </c>
      <c r="AT73" s="2">
        <v>350.9</v>
      </c>
      <c r="AU73" s="2">
        <v>357.4</v>
      </c>
      <c r="AV73" s="2">
        <v>455.2</v>
      </c>
      <c r="AW73" s="2">
        <v>538.1</v>
      </c>
    </row>
    <row r="74" spans="1:49" s="2" customFormat="1" ht="12.75" x14ac:dyDescent="0.2">
      <c r="A74" s="4">
        <v>2016</v>
      </c>
      <c r="B74" s="22" t="s">
        <v>11</v>
      </c>
      <c r="C74" s="10">
        <v>140.30000000000001</v>
      </c>
      <c r="D74" s="10">
        <v>147.5</v>
      </c>
      <c r="E74" s="13">
        <v>106.3</v>
      </c>
      <c r="F74" s="10">
        <v>124.5</v>
      </c>
      <c r="G74" s="13">
        <v>131.4</v>
      </c>
      <c r="H74" s="10">
        <v>140</v>
      </c>
      <c r="I74" s="13">
        <v>116</v>
      </c>
      <c r="J74" s="10">
        <v>169.4</v>
      </c>
      <c r="K74" s="13">
        <v>131.69999999999999</v>
      </c>
      <c r="L74" s="14">
        <v>161.6</v>
      </c>
      <c r="M74" s="13">
        <v>123.7</v>
      </c>
      <c r="N74" s="10">
        <v>121.2</v>
      </c>
      <c r="O74" s="13">
        <v>60.2</v>
      </c>
      <c r="P74" s="10">
        <v>142.69999999999999</v>
      </c>
      <c r="Q74" s="10">
        <v>125.8</v>
      </c>
      <c r="R74" s="22" t="s">
        <v>11</v>
      </c>
      <c r="S74" s="2">
        <v>137.1</v>
      </c>
      <c r="T74" s="2">
        <v>135.19999999999999</v>
      </c>
      <c r="U74" s="2">
        <v>87.8</v>
      </c>
      <c r="V74" s="2">
        <v>106.5</v>
      </c>
      <c r="W74" s="2">
        <v>119.8</v>
      </c>
      <c r="X74" s="2">
        <v>126.6</v>
      </c>
      <c r="Y74" s="2">
        <v>107.2</v>
      </c>
      <c r="Z74" s="2">
        <v>161.6</v>
      </c>
      <c r="AA74" s="2">
        <v>119.4</v>
      </c>
      <c r="AB74" s="2">
        <v>151.9</v>
      </c>
      <c r="AC74" s="2">
        <v>116</v>
      </c>
      <c r="AD74" s="2">
        <v>77.2</v>
      </c>
      <c r="AE74" s="2">
        <v>28.9</v>
      </c>
      <c r="AF74" s="2">
        <v>131.1</v>
      </c>
      <c r="AG74" s="2">
        <v>85.6</v>
      </c>
      <c r="AH74" s="22" t="s">
        <v>11</v>
      </c>
      <c r="AI74" s="2">
        <v>143.5</v>
      </c>
      <c r="AJ74" s="2">
        <v>159.80000000000001</v>
      </c>
      <c r="AK74" s="2">
        <v>124.7</v>
      </c>
      <c r="AL74" s="2">
        <v>142.4</v>
      </c>
      <c r="AM74" s="2">
        <v>143.1</v>
      </c>
      <c r="AN74" s="2">
        <v>153.4</v>
      </c>
      <c r="AO74" s="2">
        <v>124.9</v>
      </c>
      <c r="AP74" s="2">
        <v>177.2</v>
      </c>
      <c r="AQ74" s="2">
        <v>144</v>
      </c>
      <c r="AR74" s="2">
        <v>171.4</v>
      </c>
      <c r="AS74" s="2">
        <v>131.4</v>
      </c>
      <c r="AT74" s="2">
        <v>165.3</v>
      </c>
      <c r="AU74" s="2">
        <v>91.5</v>
      </c>
      <c r="AV74" s="2">
        <v>154.19999999999999</v>
      </c>
      <c r="AW74" s="2">
        <v>166</v>
      </c>
    </row>
    <row r="75" spans="1:49" s="6" customFormat="1" ht="12.75" x14ac:dyDescent="0.2">
      <c r="A75" s="4">
        <v>2016</v>
      </c>
      <c r="B75" s="16" t="s">
        <v>30</v>
      </c>
      <c r="C75" s="10">
        <v>160</v>
      </c>
      <c r="D75" s="10">
        <v>171</v>
      </c>
      <c r="E75" s="13">
        <v>141.5</v>
      </c>
      <c r="F75" s="10">
        <v>130.6</v>
      </c>
      <c r="G75" s="13">
        <v>165.1</v>
      </c>
      <c r="H75" s="10">
        <v>150.4</v>
      </c>
      <c r="I75" s="13">
        <v>146.6</v>
      </c>
      <c r="J75" s="10">
        <v>176.1</v>
      </c>
      <c r="K75" s="13">
        <v>146.5</v>
      </c>
      <c r="L75" s="14">
        <v>164.8</v>
      </c>
      <c r="M75" s="13">
        <v>153.6</v>
      </c>
      <c r="N75" s="10">
        <v>76.3</v>
      </c>
      <c r="O75" s="13">
        <v>142.4</v>
      </c>
      <c r="P75" s="10">
        <v>168</v>
      </c>
      <c r="Q75" s="10">
        <v>210.1</v>
      </c>
      <c r="R75" s="16" t="s">
        <v>30</v>
      </c>
      <c r="S75" s="6">
        <v>156.6</v>
      </c>
      <c r="T75" s="6">
        <v>158.4</v>
      </c>
      <c r="U75" s="6">
        <v>121.7</v>
      </c>
      <c r="V75" s="6">
        <v>114</v>
      </c>
      <c r="W75" s="6">
        <v>152.30000000000001</v>
      </c>
      <c r="X75" s="6">
        <v>136.6</v>
      </c>
      <c r="Y75" s="6">
        <v>136.5</v>
      </c>
      <c r="Z75" s="6">
        <v>168</v>
      </c>
      <c r="AA75" s="6">
        <v>134.1</v>
      </c>
      <c r="AB75" s="6">
        <v>155</v>
      </c>
      <c r="AC75" s="6">
        <v>144.80000000000001</v>
      </c>
      <c r="AD75" s="6">
        <v>42.7</v>
      </c>
      <c r="AE75" s="6">
        <v>94.6</v>
      </c>
      <c r="AF75" s="6">
        <v>155.80000000000001</v>
      </c>
      <c r="AG75" s="6">
        <v>160</v>
      </c>
      <c r="AH75" s="16" t="s">
        <v>30</v>
      </c>
      <c r="AI75" s="6">
        <v>163.4</v>
      </c>
      <c r="AJ75" s="6">
        <v>183.6</v>
      </c>
      <c r="AK75" s="6">
        <v>161.4</v>
      </c>
      <c r="AL75" s="6">
        <v>147.30000000000001</v>
      </c>
      <c r="AM75" s="6">
        <v>177.9</v>
      </c>
      <c r="AN75" s="6">
        <v>164.2</v>
      </c>
      <c r="AO75" s="6">
        <v>156.6</v>
      </c>
      <c r="AP75" s="6">
        <v>184.2</v>
      </c>
      <c r="AQ75" s="6">
        <v>158.80000000000001</v>
      </c>
      <c r="AR75" s="6">
        <v>174.7</v>
      </c>
      <c r="AS75" s="6">
        <v>162.4</v>
      </c>
      <c r="AT75" s="6">
        <v>109.9</v>
      </c>
      <c r="AU75" s="6">
        <v>190.2</v>
      </c>
      <c r="AV75" s="6">
        <v>180.3</v>
      </c>
      <c r="AW75" s="6">
        <v>260.10000000000002</v>
      </c>
    </row>
    <row r="76" spans="1:49" s="2" customFormat="1" ht="12.75" x14ac:dyDescent="0.2">
      <c r="A76" s="4">
        <v>2016</v>
      </c>
      <c r="B76" s="16" t="s">
        <v>33</v>
      </c>
      <c r="C76" s="10">
        <v>96.1</v>
      </c>
      <c r="D76" s="10">
        <v>111.7</v>
      </c>
      <c r="E76" s="13">
        <v>58.8</v>
      </c>
      <c r="F76" s="10">
        <v>101.2</v>
      </c>
      <c r="G76" s="13">
        <v>98.5</v>
      </c>
      <c r="H76" s="10">
        <v>94.6</v>
      </c>
      <c r="I76" s="13">
        <v>86.6</v>
      </c>
      <c r="J76" s="10">
        <v>116.2</v>
      </c>
      <c r="K76" s="13">
        <v>74.5</v>
      </c>
      <c r="L76" s="14">
        <v>110.9</v>
      </c>
      <c r="M76" s="13">
        <v>81.3</v>
      </c>
      <c r="N76" s="10">
        <v>53.5</v>
      </c>
      <c r="O76" s="13">
        <v>59</v>
      </c>
      <c r="P76" s="10">
        <v>81.8</v>
      </c>
      <c r="Q76" s="10">
        <v>96.7</v>
      </c>
      <c r="R76" s="16" t="s">
        <v>33</v>
      </c>
      <c r="S76" s="2">
        <v>93.5</v>
      </c>
      <c r="T76" s="2">
        <v>101.5</v>
      </c>
      <c r="U76" s="2">
        <v>46.1</v>
      </c>
      <c r="V76" s="2">
        <v>86.6</v>
      </c>
      <c r="W76" s="2">
        <v>88.6</v>
      </c>
      <c r="X76" s="2">
        <v>83.6</v>
      </c>
      <c r="Y76" s="2">
        <v>78.8</v>
      </c>
      <c r="Z76" s="2">
        <v>109.6</v>
      </c>
      <c r="AA76" s="2">
        <v>65.7</v>
      </c>
      <c r="AB76" s="2">
        <v>102.8</v>
      </c>
      <c r="AC76" s="2">
        <v>74.900000000000006</v>
      </c>
      <c r="AD76" s="2">
        <v>25.8</v>
      </c>
      <c r="AE76" s="2">
        <v>28.4</v>
      </c>
      <c r="AF76" s="2">
        <v>73.2</v>
      </c>
      <c r="AG76" s="2">
        <v>61.4</v>
      </c>
      <c r="AH76" s="16" t="s">
        <v>33</v>
      </c>
      <c r="AI76" s="2">
        <v>98.8</v>
      </c>
      <c r="AJ76" s="2">
        <v>121.9</v>
      </c>
      <c r="AK76" s="2">
        <v>71.5</v>
      </c>
      <c r="AL76" s="2">
        <v>115.8</v>
      </c>
      <c r="AM76" s="2">
        <v>108.4</v>
      </c>
      <c r="AN76" s="2">
        <v>105.7</v>
      </c>
      <c r="AO76" s="2">
        <v>94.4</v>
      </c>
      <c r="AP76" s="2">
        <v>122.8</v>
      </c>
      <c r="AQ76" s="2">
        <v>83.3</v>
      </c>
      <c r="AR76" s="2">
        <v>119.1</v>
      </c>
      <c r="AS76" s="2">
        <v>87.7</v>
      </c>
      <c r="AT76" s="2">
        <v>81.3</v>
      </c>
      <c r="AU76" s="2">
        <v>89.7</v>
      </c>
      <c r="AV76" s="2">
        <v>90.3</v>
      </c>
      <c r="AW76" s="2">
        <v>132</v>
      </c>
    </row>
    <row r="77" spans="1:49" s="2" customFormat="1" ht="12.75" x14ac:dyDescent="0.2">
      <c r="A77" s="4">
        <v>2016</v>
      </c>
      <c r="B77" s="16" t="s">
        <v>34</v>
      </c>
      <c r="C77" s="10">
        <v>43.3</v>
      </c>
      <c r="D77" s="10">
        <v>45.3</v>
      </c>
      <c r="E77" s="13">
        <v>33.799999999999997</v>
      </c>
      <c r="F77" s="10">
        <v>31.8</v>
      </c>
      <c r="G77" s="13">
        <v>37</v>
      </c>
      <c r="H77" s="10">
        <v>44.5</v>
      </c>
      <c r="I77" s="13">
        <v>31.8</v>
      </c>
      <c r="J77" s="10">
        <v>55.5</v>
      </c>
      <c r="K77" s="13">
        <v>35.200000000000003</v>
      </c>
      <c r="L77" s="14">
        <v>53.3</v>
      </c>
      <c r="M77" s="13">
        <v>38.9</v>
      </c>
      <c r="N77" s="10">
        <v>34.1</v>
      </c>
      <c r="O77" s="13">
        <v>27.8</v>
      </c>
      <c r="P77" s="10">
        <v>42.9</v>
      </c>
      <c r="Q77" s="10">
        <v>30.2</v>
      </c>
      <c r="R77" s="16" t="s">
        <v>34</v>
      </c>
      <c r="S77" s="2">
        <v>41.5</v>
      </c>
      <c r="T77" s="2">
        <v>38.799999999999997</v>
      </c>
      <c r="U77" s="2">
        <v>24.2</v>
      </c>
      <c r="V77" s="2">
        <v>23.6</v>
      </c>
      <c r="W77" s="2">
        <v>30.9</v>
      </c>
      <c r="X77" s="2">
        <v>36.9</v>
      </c>
      <c r="Y77" s="2">
        <v>27.1</v>
      </c>
      <c r="Z77" s="2">
        <v>50.9</v>
      </c>
      <c r="AA77" s="2">
        <v>29.2</v>
      </c>
      <c r="AB77" s="2">
        <v>47.6</v>
      </c>
      <c r="AC77" s="2">
        <v>34.4</v>
      </c>
      <c r="AD77" s="2">
        <v>11.6</v>
      </c>
      <c r="AE77" s="2">
        <v>6.5</v>
      </c>
      <c r="AF77" s="2">
        <v>36.700000000000003</v>
      </c>
      <c r="AG77" s="2">
        <v>11.3</v>
      </c>
      <c r="AH77" s="16" t="s">
        <v>34</v>
      </c>
      <c r="AI77" s="2">
        <v>45.1</v>
      </c>
      <c r="AJ77" s="2">
        <v>51.8</v>
      </c>
      <c r="AK77" s="2">
        <v>43.5</v>
      </c>
      <c r="AL77" s="2">
        <v>40.1</v>
      </c>
      <c r="AM77" s="2">
        <v>43</v>
      </c>
      <c r="AN77" s="2">
        <v>52</v>
      </c>
      <c r="AO77" s="2">
        <v>36.6</v>
      </c>
      <c r="AP77" s="2">
        <v>60.1</v>
      </c>
      <c r="AQ77" s="2">
        <v>41.3</v>
      </c>
      <c r="AR77" s="2">
        <v>59</v>
      </c>
      <c r="AS77" s="2">
        <v>43.4</v>
      </c>
      <c r="AT77" s="2">
        <v>56.6</v>
      </c>
      <c r="AU77" s="2">
        <v>49</v>
      </c>
      <c r="AV77" s="2">
        <v>49.1</v>
      </c>
      <c r="AW77" s="2">
        <v>49.2</v>
      </c>
    </row>
    <row r="78" spans="1:49" s="2" customFormat="1" x14ac:dyDescent="0.2">
      <c r="A78" s="4"/>
      <c r="B78" s="3"/>
      <c r="C78" s="1">
        <f>INDEX(B72:Q77,MATCH($I$101,B72:B77,0),MATCH($H$101,B72:Q72,0))</f>
        <v>37</v>
      </c>
      <c r="D78" s="10">
        <f>VLOOKUP($I$101,B73:C77,2,FALSE)</f>
        <v>43.3</v>
      </c>
      <c r="E78" s="13"/>
      <c r="F78" s="10"/>
      <c r="G78" s="13"/>
      <c r="H78" s="10"/>
      <c r="I78" s="13"/>
      <c r="J78" s="10"/>
      <c r="K78" s="13"/>
      <c r="L78" s="14"/>
      <c r="M78" s="13"/>
      <c r="N78" s="10"/>
      <c r="O78" s="13"/>
      <c r="P78" s="10"/>
      <c r="Q78" s="10"/>
      <c r="R78" s="3"/>
      <c r="S78" s="1">
        <f>INDEX(R72:AG77,MATCH($I$101,R72:R77,0),MATCH($H$101,R72:AG72,0))</f>
        <v>30.9</v>
      </c>
      <c r="AH78" s="3"/>
      <c r="AI78" s="1">
        <f>INDEX(AH72:AW77,MATCH($I$101,AH72:AH77,0),MATCH($H$101,AH72:AW72,0))</f>
        <v>43</v>
      </c>
    </row>
    <row r="79" spans="1:49" s="2" customFormat="1" ht="12.75" customHeight="1" x14ac:dyDescent="0.2">
      <c r="A79" s="16"/>
      <c r="B79" s="16"/>
      <c r="C79" s="18" t="s">
        <v>0</v>
      </c>
      <c r="D79" s="18" t="s">
        <v>22</v>
      </c>
      <c r="E79" s="18" t="s">
        <v>1</v>
      </c>
      <c r="F79" s="17" t="s">
        <v>24</v>
      </c>
      <c r="G79" s="18" t="s">
        <v>25</v>
      </c>
      <c r="H79" s="19" t="s">
        <v>2</v>
      </c>
      <c r="I79" s="21" t="s">
        <v>3</v>
      </c>
      <c r="J79" s="19" t="s">
        <v>23</v>
      </c>
      <c r="K79" s="19" t="s">
        <v>28</v>
      </c>
      <c r="L79" s="19" t="s">
        <v>4</v>
      </c>
      <c r="M79" s="21" t="s">
        <v>5</v>
      </c>
      <c r="N79" s="21" t="s">
        <v>26</v>
      </c>
      <c r="O79" s="20" t="s">
        <v>27</v>
      </c>
      <c r="P79" s="21" t="s">
        <v>6</v>
      </c>
      <c r="Q79" s="21" t="s">
        <v>7</v>
      </c>
      <c r="R79" s="16"/>
      <c r="S79" s="2" t="s">
        <v>0</v>
      </c>
      <c r="T79" s="2" t="s">
        <v>22</v>
      </c>
      <c r="U79" s="2" t="s">
        <v>1</v>
      </c>
      <c r="V79" s="2" t="s">
        <v>24</v>
      </c>
      <c r="W79" s="2" t="s">
        <v>25</v>
      </c>
      <c r="X79" s="2" t="s">
        <v>2</v>
      </c>
      <c r="Y79" s="2" t="s">
        <v>3</v>
      </c>
      <c r="Z79" s="2" t="s">
        <v>23</v>
      </c>
      <c r="AA79" s="2" t="s">
        <v>28</v>
      </c>
      <c r="AB79" s="2" t="s">
        <v>4</v>
      </c>
      <c r="AC79" s="2" t="s">
        <v>5</v>
      </c>
      <c r="AD79" s="2" t="s">
        <v>26</v>
      </c>
      <c r="AE79" s="2" t="s">
        <v>27</v>
      </c>
      <c r="AF79" s="2" t="s">
        <v>6</v>
      </c>
      <c r="AG79" s="2" t="s">
        <v>7</v>
      </c>
      <c r="AH79" s="16"/>
      <c r="AI79" s="2" t="s">
        <v>0</v>
      </c>
      <c r="AJ79" s="2" t="s">
        <v>22</v>
      </c>
      <c r="AK79" s="2" t="s">
        <v>1</v>
      </c>
      <c r="AL79" s="2" t="s">
        <v>24</v>
      </c>
      <c r="AM79" s="2" t="s">
        <v>25</v>
      </c>
      <c r="AN79" s="2" t="s">
        <v>2</v>
      </c>
      <c r="AO79" s="2" t="s">
        <v>3</v>
      </c>
      <c r="AP79" s="2" t="s">
        <v>23</v>
      </c>
      <c r="AQ79" s="2" t="s">
        <v>28</v>
      </c>
      <c r="AR79" s="2" t="s">
        <v>4</v>
      </c>
      <c r="AS79" s="2" t="s">
        <v>5</v>
      </c>
      <c r="AT79" s="2" t="s">
        <v>26</v>
      </c>
      <c r="AU79" s="2" t="s">
        <v>27</v>
      </c>
      <c r="AV79" s="2" t="s">
        <v>6</v>
      </c>
      <c r="AW79" s="2" t="s">
        <v>7</v>
      </c>
    </row>
    <row r="80" spans="1:49" s="2" customFormat="1" ht="12.75" x14ac:dyDescent="0.2">
      <c r="A80" s="4">
        <v>2017</v>
      </c>
      <c r="B80" s="16" t="s">
        <v>12</v>
      </c>
      <c r="C80" s="10">
        <v>425.2</v>
      </c>
      <c r="D80" s="10">
        <v>424.2</v>
      </c>
      <c r="E80" s="13">
        <v>324.39999999999998</v>
      </c>
      <c r="F80" s="10">
        <v>380.9</v>
      </c>
      <c r="G80" s="13">
        <v>426.8</v>
      </c>
      <c r="H80" s="10">
        <v>403.7</v>
      </c>
      <c r="I80" s="13">
        <v>371.2</v>
      </c>
      <c r="J80" s="10">
        <v>516.29999999999995</v>
      </c>
      <c r="K80" s="13">
        <v>374.6</v>
      </c>
      <c r="L80" s="14">
        <v>456.4</v>
      </c>
      <c r="M80" s="13">
        <v>386</v>
      </c>
      <c r="N80" s="10">
        <v>432.1</v>
      </c>
      <c r="O80" s="13">
        <v>322.5</v>
      </c>
      <c r="P80" s="10">
        <v>429.3</v>
      </c>
      <c r="Q80" s="10">
        <v>401.6</v>
      </c>
      <c r="R80" s="16" t="s">
        <v>12</v>
      </c>
      <c r="S80" s="2">
        <v>419.8</v>
      </c>
      <c r="T80" s="2">
        <v>404.3</v>
      </c>
      <c r="U80" s="2">
        <v>293.7</v>
      </c>
      <c r="V80" s="2">
        <v>351.8</v>
      </c>
      <c r="W80" s="2">
        <v>406.4</v>
      </c>
      <c r="X80" s="2">
        <v>381.5</v>
      </c>
      <c r="Y80" s="2">
        <v>355.5</v>
      </c>
      <c r="Z80" s="2">
        <v>502.7</v>
      </c>
      <c r="AA80" s="2">
        <v>354.7</v>
      </c>
      <c r="AB80" s="2">
        <v>440.2</v>
      </c>
      <c r="AC80" s="2">
        <v>372.4</v>
      </c>
      <c r="AD80" s="2">
        <v>350.6</v>
      </c>
      <c r="AE80" s="2">
        <v>251.8</v>
      </c>
      <c r="AF80" s="2">
        <v>409.8</v>
      </c>
      <c r="AG80" s="2">
        <v>330.9</v>
      </c>
      <c r="AH80" s="16" t="s">
        <v>12</v>
      </c>
      <c r="AI80" s="2">
        <v>430.7</v>
      </c>
      <c r="AJ80" s="2">
        <v>444.1</v>
      </c>
      <c r="AK80" s="2">
        <v>355.1</v>
      </c>
      <c r="AL80" s="2">
        <v>410</v>
      </c>
      <c r="AM80" s="2">
        <v>447.2</v>
      </c>
      <c r="AN80" s="2">
        <v>425.9</v>
      </c>
      <c r="AO80" s="2">
        <v>387</v>
      </c>
      <c r="AP80" s="2">
        <v>529.9</v>
      </c>
      <c r="AQ80" s="2">
        <v>394.5</v>
      </c>
      <c r="AR80" s="2">
        <v>472.7</v>
      </c>
      <c r="AS80" s="2">
        <v>399.5</v>
      </c>
      <c r="AT80" s="2">
        <v>513.6</v>
      </c>
      <c r="AU80" s="2">
        <v>393.3</v>
      </c>
      <c r="AV80" s="2">
        <v>448.9</v>
      </c>
      <c r="AW80" s="2">
        <v>472.3</v>
      </c>
    </row>
    <row r="81" spans="1:49" s="2" customFormat="1" ht="12.75" x14ac:dyDescent="0.2">
      <c r="A81" s="4">
        <v>2017</v>
      </c>
      <c r="B81" s="22" t="s">
        <v>11</v>
      </c>
      <c r="C81" s="10">
        <v>136.9</v>
      </c>
      <c r="D81" s="10">
        <v>137.6</v>
      </c>
      <c r="E81" s="13">
        <v>104.4</v>
      </c>
      <c r="F81" s="10">
        <v>114.6</v>
      </c>
      <c r="G81" s="13">
        <v>143.5</v>
      </c>
      <c r="H81" s="10">
        <v>119.9</v>
      </c>
      <c r="I81" s="13">
        <v>114.1</v>
      </c>
      <c r="J81" s="10">
        <v>170.7</v>
      </c>
      <c r="K81" s="13">
        <v>121.8</v>
      </c>
      <c r="L81" s="14">
        <v>148.19999999999999</v>
      </c>
      <c r="M81" s="13">
        <v>124.5</v>
      </c>
      <c r="N81" s="10">
        <v>117.7</v>
      </c>
      <c r="O81" s="13">
        <v>79.599999999999994</v>
      </c>
      <c r="P81" s="10">
        <v>142.4</v>
      </c>
      <c r="Q81" s="10">
        <v>133.4</v>
      </c>
      <c r="R81" s="22" t="s">
        <v>11</v>
      </c>
      <c r="S81" s="2">
        <v>133.80000000000001</v>
      </c>
      <c r="T81" s="2">
        <v>125.9</v>
      </c>
      <c r="U81" s="2">
        <v>85.6</v>
      </c>
      <c r="V81" s="2">
        <v>97.3</v>
      </c>
      <c r="W81" s="2">
        <v>131.4</v>
      </c>
      <c r="X81" s="2">
        <v>107.7</v>
      </c>
      <c r="Y81" s="2">
        <v>105.3</v>
      </c>
      <c r="Z81" s="2">
        <v>163</v>
      </c>
      <c r="AA81" s="2">
        <v>110</v>
      </c>
      <c r="AB81" s="2">
        <v>138.9</v>
      </c>
      <c r="AC81" s="2">
        <v>116.9</v>
      </c>
      <c r="AD81" s="2">
        <v>73</v>
      </c>
      <c r="AE81" s="2">
        <v>44.6</v>
      </c>
      <c r="AF81" s="2">
        <v>130.80000000000001</v>
      </c>
      <c r="AG81" s="2">
        <v>89</v>
      </c>
      <c r="AH81" s="22" t="s">
        <v>11</v>
      </c>
      <c r="AI81" s="2">
        <v>140</v>
      </c>
      <c r="AJ81" s="2">
        <v>149.4</v>
      </c>
      <c r="AK81" s="2">
        <v>123.1</v>
      </c>
      <c r="AL81" s="2">
        <v>131.80000000000001</v>
      </c>
      <c r="AM81" s="2">
        <v>155.6</v>
      </c>
      <c r="AN81" s="2">
        <v>132.19999999999999</v>
      </c>
      <c r="AO81" s="2">
        <v>122.8</v>
      </c>
      <c r="AP81" s="2">
        <v>178.5</v>
      </c>
      <c r="AQ81" s="2">
        <v>133.5</v>
      </c>
      <c r="AR81" s="2">
        <v>157.5</v>
      </c>
      <c r="AS81" s="2">
        <v>132.1</v>
      </c>
      <c r="AT81" s="2">
        <v>162.4</v>
      </c>
      <c r="AU81" s="2">
        <v>114.7</v>
      </c>
      <c r="AV81" s="2">
        <v>153.9</v>
      </c>
      <c r="AW81" s="2">
        <v>177.8</v>
      </c>
    </row>
    <row r="82" spans="1:49" s="2" customFormat="1" ht="12.75" x14ac:dyDescent="0.2">
      <c r="A82" s="4">
        <v>2017</v>
      </c>
      <c r="B82" s="16" t="s">
        <v>30</v>
      </c>
      <c r="C82" s="10">
        <v>154.69999999999999</v>
      </c>
      <c r="D82" s="10">
        <v>143.5</v>
      </c>
      <c r="E82" s="13">
        <v>141.19999999999999</v>
      </c>
      <c r="F82" s="10">
        <v>135</v>
      </c>
      <c r="G82" s="13">
        <v>162.30000000000001</v>
      </c>
      <c r="H82" s="10">
        <v>151.19999999999999</v>
      </c>
      <c r="I82" s="13">
        <v>146.30000000000001</v>
      </c>
      <c r="J82" s="10">
        <v>177.3</v>
      </c>
      <c r="K82" s="13">
        <v>140.1</v>
      </c>
      <c r="L82" s="14">
        <v>162.4</v>
      </c>
      <c r="M82" s="13">
        <v>140.9</v>
      </c>
      <c r="N82" s="10">
        <v>157.4</v>
      </c>
      <c r="O82" s="13">
        <v>97.2</v>
      </c>
      <c r="P82" s="10">
        <v>160.9</v>
      </c>
      <c r="Q82" s="10">
        <v>155.19999999999999</v>
      </c>
      <c r="R82" s="16" t="s">
        <v>30</v>
      </c>
      <c r="S82" s="2">
        <v>151.4</v>
      </c>
      <c r="T82" s="2">
        <v>132.1</v>
      </c>
      <c r="U82" s="2">
        <v>121.6</v>
      </c>
      <c r="V82" s="2">
        <v>118.3</v>
      </c>
      <c r="W82" s="2">
        <v>149.80000000000001</v>
      </c>
      <c r="X82" s="2">
        <v>137.5</v>
      </c>
      <c r="Y82" s="2">
        <v>136.4</v>
      </c>
      <c r="Z82" s="2">
        <v>169.2</v>
      </c>
      <c r="AA82" s="2">
        <v>128.19999999999999</v>
      </c>
      <c r="AB82" s="2">
        <v>152.69999999999999</v>
      </c>
      <c r="AC82" s="2">
        <v>132.6</v>
      </c>
      <c r="AD82" s="2">
        <v>109</v>
      </c>
      <c r="AE82" s="2">
        <v>58.5</v>
      </c>
      <c r="AF82" s="2">
        <v>149.1</v>
      </c>
      <c r="AG82" s="2">
        <v>112.9</v>
      </c>
      <c r="AH82" s="16" t="s">
        <v>30</v>
      </c>
      <c r="AI82" s="2">
        <v>158</v>
      </c>
      <c r="AJ82" s="2">
        <v>154.9</v>
      </c>
      <c r="AK82" s="2">
        <v>160.80000000000001</v>
      </c>
      <c r="AL82" s="2">
        <v>151.80000000000001</v>
      </c>
      <c r="AM82" s="2">
        <v>174.8</v>
      </c>
      <c r="AN82" s="2">
        <v>164.8</v>
      </c>
      <c r="AO82" s="2">
        <v>156.30000000000001</v>
      </c>
      <c r="AP82" s="2">
        <v>185.3</v>
      </c>
      <c r="AQ82" s="2">
        <v>152</v>
      </c>
      <c r="AR82" s="2">
        <v>172.1</v>
      </c>
      <c r="AS82" s="2">
        <v>149.1</v>
      </c>
      <c r="AT82" s="2">
        <v>205.9</v>
      </c>
      <c r="AU82" s="2">
        <v>135.9</v>
      </c>
      <c r="AV82" s="2">
        <v>172.8</v>
      </c>
      <c r="AW82" s="2">
        <v>197.5</v>
      </c>
    </row>
    <row r="83" spans="1:49" s="2" customFormat="1" ht="12.75" x14ac:dyDescent="0.2">
      <c r="A83" s="4">
        <v>2017</v>
      </c>
      <c r="B83" s="16" t="s">
        <v>33</v>
      </c>
      <c r="C83" s="10">
        <v>94.6</v>
      </c>
      <c r="D83" s="10">
        <v>101.8</v>
      </c>
      <c r="E83" s="13">
        <v>55.7</v>
      </c>
      <c r="F83" s="10">
        <v>96.5</v>
      </c>
      <c r="G83" s="13">
        <v>87.8</v>
      </c>
      <c r="H83" s="10">
        <v>93.8</v>
      </c>
      <c r="I83" s="13">
        <v>80</v>
      </c>
      <c r="J83" s="10">
        <v>114.7</v>
      </c>
      <c r="K83" s="13">
        <v>87.9</v>
      </c>
      <c r="L83" s="14">
        <v>99.6</v>
      </c>
      <c r="M83" s="13">
        <v>84.6</v>
      </c>
      <c r="N83" s="10">
        <v>111.6</v>
      </c>
      <c r="O83" s="13">
        <v>136.80000000000001</v>
      </c>
      <c r="P83" s="10">
        <v>89.2</v>
      </c>
      <c r="Q83" s="10">
        <v>100.3</v>
      </c>
      <c r="R83" s="16" t="s">
        <v>33</v>
      </c>
      <c r="S83" s="2">
        <v>92</v>
      </c>
      <c r="T83" s="2">
        <v>92.1</v>
      </c>
      <c r="U83" s="2">
        <v>43.4</v>
      </c>
      <c r="V83" s="2">
        <v>82.3</v>
      </c>
      <c r="W83" s="2">
        <v>78.5</v>
      </c>
      <c r="X83" s="2">
        <v>83.1</v>
      </c>
      <c r="Y83" s="2">
        <v>72.7</v>
      </c>
      <c r="Z83" s="2">
        <v>108.3</v>
      </c>
      <c r="AA83" s="2">
        <v>78.3</v>
      </c>
      <c r="AB83" s="2">
        <v>92</v>
      </c>
      <c r="AC83" s="2">
        <v>78.099999999999994</v>
      </c>
      <c r="AD83" s="2">
        <v>71.5</v>
      </c>
      <c r="AE83" s="2">
        <v>90.1</v>
      </c>
      <c r="AF83" s="2">
        <v>80.3</v>
      </c>
      <c r="AG83" s="2">
        <v>66.599999999999994</v>
      </c>
      <c r="AH83" s="16" t="s">
        <v>33</v>
      </c>
      <c r="AI83" s="2">
        <v>97.2</v>
      </c>
      <c r="AJ83" s="2">
        <v>111.5</v>
      </c>
      <c r="AK83" s="2">
        <v>68</v>
      </c>
      <c r="AL83" s="2">
        <v>110.7</v>
      </c>
      <c r="AM83" s="2">
        <v>97</v>
      </c>
      <c r="AN83" s="2">
        <v>104.5</v>
      </c>
      <c r="AO83" s="2">
        <v>87.4</v>
      </c>
      <c r="AP83" s="2">
        <v>121.2</v>
      </c>
      <c r="AQ83" s="2">
        <v>97.4</v>
      </c>
      <c r="AR83" s="2">
        <v>107.2</v>
      </c>
      <c r="AS83" s="2">
        <v>91</v>
      </c>
      <c r="AT83" s="2">
        <v>151.6</v>
      </c>
      <c r="AU83" s="2">
        <v>183.4</v>
      </c>
      <c r="AV83" s="2">
        <v>98</v>
      </c>
      <c r="AW83" s="2">
        <v>134</v>
      </c>
    </row>
    <row r="84" spans="1:49" s="2" customFormat="1" ht="12.75" x14ac:dyDescent="0.2">
      <c r="A84" s="4">
        <v>2017</v>
      </c>
      <c r="B84" s="16" t="s">
        <v>34</v>
      </c>
      <c r="C84" s="10">
        <v>39</v>
      </c>
      <c r="D84" s="10">
        <v>41.2</v>
      </c>
      <c r="E84" s="13">
        <v>23.2</v>
      </c>
      <c r="F84" s="10">
        <v>34.799999999999997</v>
      </c>
      <c r="G84" s="13">
        <v>33.299999999999997</v>
      </c>
      <c r="H84" s="10">
        <v>38.799999999999997</v>
      </c>
      <c r="I84" s="13">
        <v>30.8</v>
      </c>
      <c r="J84" s="10">
        <v>53.5</v>
      </c>
      <c r="K84" s="13">
        <v>24.9</v>
      </c>
      <c r="L84" s="14">
        <v>46.2</v>
      </c>
      <c r="M84" s="13">
        <v>36</v>
      </c>
      <c r="N84" s="10">
        <v>45.3</v>
      </c>
      <c r="O84" s="13">
        <v>8.9</v>
      </c>
      <c r="P84" s="10">
        <v>36.9</v>
      </c>
      <c r="Q84" s="10">
        <v>12.6</v>
      </c>
      <c r="R84" s="16" t="s">
        <v>34</v>
      </c>
      <c r="S84" s="2">
        <v>37.299999999999997</v>
      </c>
      <c r="T84" s="2">
        <v>35.200000000000003</v>
      </c>
      <c r="U84" s="2">
        <v>15.4</v>
      </c>
      <c r="V84" s="2">
        <v>26.3</v>
      </c>
      <c r="W84" s="2">
        <v>27.6</v>
      </c>
      <c r="X84" s="2">
        <v>31.9</v>
      </c>
      <c r="Y84" s="2">
        <v>26.2</v>
      </c>
      <c r="Z84" s="2">
        <v>49.1</v>
      </c>
      <c r="AA84" s="2">
        <v>19.8</v>
      </c>
      <c r="AB84" s="2">
        <v>41</v>
      </c>
      <c r="AC84" s="2">
        <v>31.8</v>
      </c>
      <c r="AD84" s="2">
        <v>18.100000000000001</v>
      </c>
      <c r="AE84" s="2">
        <v>-2.9</v>
      </c>
      <c r="AF84" s="2">
        <v>31.2</v>
      </c>
      <c r="AG84" s="2">
        <v>0.8</v>
      </c>
      <c r="AH84" s="16" t="s">
        <v>34</v>
      </c>
      <c r="AI84" s="2">
        <v>40.700000000000003</v>
      </c>
      <c r="AJ84" s="2">
        <v>47.3</v>
      </c>
      <c r="AK84" s="2">
        <v>30.9</v>
      </c>
      <c r="AL84" s="2">
        <v>43.4</v>
      </c>
      <c r="AM84" s="2">
        <v>38.9</v>
      </c>
      <c r="AN84" s="2">
        <v>45.8</v>
      </c>
      <c r="AO84" s="2">
        <v>35.4</v>
      </c>
      <c r="AP84" s="2">
        <v>58</v>
      </c>
      <c r="AQ84" s="2">
        <v>29.9</v>
      </c>
      <c r="AR84" s="2">
        <v>51.4</v>
      </c>
      <c r="AS84" s="2">
        <v>40.299999999999997</v>
      </c>
      <c r="AT84" s="2">
        <v>72.599999999999994</v>
      </c>
      <c r="AU84" s="2">
        <v>20.7</v>
      </c>
      <c r="AV84" s="2">
        <v>42.6</v>
      </c>
      <c r="AW84" s="2">
        <v>24.4</v>
      </c>
    </row>
    <row r="85" spans="1:49" s="2" customFormat="1" x14ac:dyDescent="0.2">
      <c r="A85" s="4"/>
      <c r="B85" s="3"/>
      <c r="C85" s="1">
        <f>INDEX(B79:Q84,MATCH($I$101,B79:B84,0),MATCH($H$101,B79:Q79,0))</f>
        <v>33.299999999999997</v>
      </c>
      <c r="D85" s="10">
        <f>VLOOKUP($I$101,B80:C84,2,FALSE)</f>
        <v>39</v>
      </c>
      <c r="E85" s="13"/>
      <c r="F85" s="10"/>
      <c r="G85" s="13"/>
      <c r="H85" s="10"/>
      <c r="I85" s="13"/>
      <c r="J85" s="10"/>
      <c r="K85" s="13"/>
      <c r="L85" s="14"/>
      <c r="M85" s="13"/>
      <c r="N85" s="10"/>
      <c r="O85" s="13"/>
      <c r="P85" s="10"/>
      <c r="Q85" s="10"/>
      <c r="R85" s="3"/>
      <c r="S85" s="1">
        <f>INDEX(R79:AG84,MATCH($I$101,R79:R84,0),MATCH($H$101,R79:AG79,0))</f>
        <v>27.6</v>
      </c>
      <c r="AH85" s="3"/>
      <c r="AI85" s="1">
        <f>INDEX(AH79:AW84,MATCH($I$101,AH79:AH84,0),MATCH($H$101,AH79:AW79,0))</f>
        <v>38.9</v>
      </c>
    </row>
    <row r="86" spans="1:49" s="2" customFormat="1" ht="12.75" customHeight="1" x14ac:dyDescent="0.2">
      <c r="A86" s="16"/>
      <c r="B86" s="16"/>
      <c r="C86" s="18" t="s">
        <v>0</v>
      </c>
      <c r="D86" s="18" t="s">
        <v>22</v>
      </c>
      <c r="E86" s="18" t="s">
        <v>1</v>
      </c>
      <c r="F86" s="17" t="s">
        <v>24</v>
      </c>
      <c r="G86" s="18" t="s">
        <v>25</v>
      </c>
      <c r="H86" s="19" t="s">
        <v>2</v>
      </c>
      <c r="I86" s="21" t="s">
        <v>3</v>
      </c>
      <c r="J86" s="19" t="s">
        <v>23</v>
      </c>
      <c r="K86" s="19" t="s">
        <v>28</v>
      </c>
      <c r="L86" s="19" t="s">
        <v>4</v>
      </c>
      <c r="M86" s="21" t="s">
        <v>5</v>
      </c>
      <c r="N86" s="21" t="s">
        <v>26</v>
      </c>
      <c r="O86" s="20" t="s">
        <v>27</v>
      </c>
      <c r="P86" s="21" t="s">
        <v>6</v>
      </c>
      <c r="Q86" s="21" t="s">
        <v>7</v>
      </c>
      <c r="R86" s="16"/>
      <c r="S86" s="2" t="s">
        <v>0</v>
      </c>
      <c r="T86" s="2" t="s">
        <v>22</v>
      </c>
      <c r="U86" s="2" t="s">
        <v>1</v>
      </c>
      <c r="V86" s="2" t="s">
        <v>24</v>
      </c>
      <c r="W86" s="2" t="s">
        <v>25</v>
      </c>
      <c r="X86" s="2" t="s">
        <v>2</v>
      </c>
      <c r="Y86" s="2" t="s">
        <v>3</v>
      </c>
      <c r="Z86" s="2" t="s">
        <v>23</v>
      </c>
      <c r="AA86" s="2" t="s">
        <v>28</v>
      </c>
      <c r="AB86" s="2" t="s">
        <v>4</v>
      </c>
      <c r="AC86" s="2" t="s">
        <v>5</v>
      </c>
      <c r="AD86" s="2" t="s">
        <v>26</v>
      </c>
      <c r="AE86" s="2" t="s">
        <v>27</v>
      </c>
      <c r="AF86" s="2" t="s">
        <v>6</v>
      </c>
      <c r="AG86" s="2" t="s">
        <v>7</v>
      </c>
      <c r="AH86" s="16"/>
      <c r="AI86" s="2" t="s">
        <v>0</v>
      </c>
      <c r="AJ86" s="2" t="s">
        <v>22</v>
      </c>
      <c r="AK86" s="2" t="s">
        <v>1</v>
      </c>
      <c r="AL86" s="2" t="s">
        <v>24</v>
      </c>
      <c r="AM86" s="2" t="s">
        <v>25</v>
      </c>
      <c r="AN86" s="2" t="s">
        <v>2</v>
      </c>
      <c r="AO86" s="2" t="s">
        <v>3</v>
      </c>
      <c r="AP86" s="2" t="s">
        <v>23</v>
      </c>
      <c r="AQ86" s="2" t="s">
        <v>28</v>
      </c>
      <c r="AR86" s="2" t="s">
        <v>4</v>
      </c>
      <c r="AS86" s="2" t="s">
        <v>5</v>
      </c>
      <c r="AT86" s="2" t="s">
        <v>26</v>
      </c>
      <c r="AU86" s="2" t="s">
        <v>27</v>
      </c>
      <c r="AV86" s="2" t="s">
        <v>6</v>
      </c>
      <c r="AW86" s="2" t="s">
        <v>7</v>
      </c>
    </row>
    <row r="87" spans="1:49" s="2" customFormat="1" ht="12.75" x14ac:dyDescent="0.2">
      <c r="A87" s="4">
        <v>2018</v>
      </c>
      <c r="B87" s="16" t="s">
        <v>12</v>
      </c>
      <c r="C87" s="11">
        <v>432</v>
      </c>
      <c r="D87" s="11">
        <v>452.5</v>
      </c>
      <c r="E87" s="12">
        <v>387.8</v>
      </c>
      <c r="F87" s="11">
        <v>377.5</v>
      </c>
      <c r="G87" s="12">
        <v>410.4</v>
      </c>
      <c r="H87" s="11">
        <v>411.6</v>
      </c>
      <c r="I87" s="12">
        <v>391.7</v>
      </c>
      <c r="J87" s="11">
        <v>516.9</v>
      </c>
      <c r="K87" s="12">
        <v>400.2</v>
      </c>
      <c r="L87" s="11">
        <v>469.2</v>
      </c>
      <c r="M87" s="12">
        <v>390.4</v>
      </c>
      <c r="N87" s="11">
        <v>335.6</v>
      </c>
      <c r="O87" s="12">
        <v>301.7</v>
      </c>
      <c r="P87" s="15">
        <v>410.3</v>
      </c>
      <c r="Q87" s="15">
        <v>380.9</v>
      </c>
      <c r="R87" s="16" t="s">
        <v>12</v>
      </c>
      <c r="S87" s="2">
        <v>426.5</v>
      </c>
      <c r="T87" s="2">
        <v>432</v>
      </c>
      <c r="U87" s="2">
        <v>354.2</v>
      </c>
      <c r="V87" s="2">
        <v>348.4</v>
      </c>
      <c r="W87" s="2">
        <v>390.5</v>
      </c>
      <c r="X87" s="2">
        <v>389.3</v>
      </c>
      <c r="Y87" s="2">
        <v>375.7</v>
      </c>
      <c r="Z87" s="2">
        <v>503.4</v>
      </c>
      <c r="AA87" s="2">
        <v>379.7</v>
      </c>
      <c r="AB87" s="2">
        <v>452.9</v>
      </c>
      <c r="AC87" s="2">
        <v>376.9</v>
      </c>
      <c r="AD87" s="2">
        <v>262.89999999999998</v>
      </c>
      <c r="AE87" s="2">
        <v>232.9</v>
      </c>
      <c r="AF87" s="2">
        <v>391.2</v>
      </c>
      <c r="AG87" s="2">
        <v>313.3</v>
      </c>
      <c r="AH87" s="16" t="s">
        <v>12</v>
      </c>
      <c r="AI87" s="2">
        <v>437.5</v>
      </c>
      <c r="AJ87" s="2">
        <v>473</v>
      </c>
      <c r="AK87" s="2">
        <v>421.4</v>
      </c>
      <c r="AL87" s="2">
        <v>406.5</v>
      </c>
      <c r="AM87" s="2">
        <v>430.3</v>
      </c>
      <c r="AN87" s="2">
        <v>434</v>
      </c>
      <c r="AO87" s="2">
        <v>407.7</v>
      </c>
      <c r="AP87" s="2">
        <v>530.4</v>
      </c>
      <c r="AQ87" s="2">
        <v>420.8</v>
      </c>
      <c r="AR87" s="2">
        <v>485.6</v>
      </c>
      <c r="AS87" s="2">
        <v>403.9</v>
      </c>
      <c r="AT87" s="2">
        <v>408.3</v>
      </c>
      <c r="AU87" s="2">
        <v>370.5</v>
      </c>
      <c r="AV87" s="2">
        <v>429.3</v>
      </c>
      <c r="AW87" s="2">
        <v>448.6</v>
      </c>
    </row>
    <row r="88" spans="1:49" s="2" customFormat="1" ht="12.75" x14ac:dyDescent="0.2">
      <c r="A88" s="4">
        <v>2018</v>
      </c>
      <c r="B88" s="22" t="s">
        <v>11</v>
      </c>
      <c r="C88" s="11">
        <v>147.80000000000001</v>
      </c>
      <c r="D88" s="11">
        <v>158.69999999999999</v>
      </c>
      <c r="E88" s="12">
        <v>129.5</v>
      </c>
      <c r="F88" s="11">
        <v>141.30000000000001</v>
      </c>
      <c r="G88" s="12">
        <v>130.9</v>
      </c>
      <c r="H88" s="11">
        <v>133.80000000000001</v>
      </c>
      <c r="I88" s="12">
        <v>129.1</v>
      </c>
      <c r="J88" s="11">
        <v>182.1</v>
      </c>
      <c r="K88" s="12">
        <v>149.6</v>
      </c>
      <c r="L88" s="11">
        <v>153.4</v>
      </c>
      <c r="M88" s="12">
        <v>131.6</v>
      </c>
      <c r="N88" s="11">
        <v>129.69999999999999</v>
      </c>
      <c r="O88" s="12">
        <v>123.2</v>
      </c>
      <c r="P88" s="15">
        <v>146.80000000000001</v>
      </c>
      <c r="Q88" s="15">
        <v>148.19999999999999</v>
      </c>
      <c r="R88" s="22" t="s">
        <v>11</v>
      </c>
      <c r="S88" s="2">
        <v>144.6</v>
      </c>
      <c r="T88" s="2">
        <v>145.9</v>
      </c>
      <c r="U88" s="2">
        <v>108.6</v>
      </c>
      <c r="V88" s="2">
        <v>122.5</v>
      </c>
      <c r="W88" s="2">
        <v>119.4</v>
      </c>
      <c r="X88" s="2">
        <v>120.9</v>
      </c>
      <c r="Y88" s="2">
        <v>119.8</v>
      </c>
      <c r="Z88" s="2">
        <v>174.1</v>
      </c>
      <c r="AA88" s="2">
        <v>136.5</v>
      </c>
      <c r="AB88" s="2">
        <v>144</v>
      </c>
      <c r="AC88" s="2">
        <v>123.8</v>
      </c>
      <c r="AD88" s="2">
        <v>82.2</v>
      </c>
      <c r="AE88" s="2">
        <v>78.8</v>
      </c>
      <c r="AF88" s="2">
        <v>135.1</v>
      </c>
      <c r="AG88" s="2">
        <v>104.1</v>
      </c>
      <c r="AH88" s="22" t="s">
        <v>11</v>
      </c>
      <c r="AI88" s="2">
        <v>151</v>
      </c>
      <c r="AJ88" s="2">
        <v>171.4</v>
      </c>
      <c r="AK88" s="2">
        <v>150.30000000000001</v>
      </c>
      <c r="AL88" s="2">
        <v>160.19999999999999</v>
      </c>
      <c r="AM88" s="2">
        <v>142.4</v>
      </c>
      <c r="AN88" s="2">
        <v>146.69999999999999</v>
      </c>
      <c r="AO88" s="2">
        <v>138.30000000000001</v>
      </c>
      <c r="AP88" s="2">
        <v>190.1</v>
      </c>
      <c r="AQ88" s="2">
        <v>162.69999999999999</v>
      </c>
      <c r="AR88" s="2">
        <v>162.9</v>
      </c>
      <c r="AS88" s="2">
        <v>139.30000000000001</v>
      </c>
      <c r="AT88" s="2">
        <v>177.1</v>
      </c>
      <c r="AU88" s="2">
        <v>167.6</v>
      </c>
      <c r="AV88" s="2">
        <v>158.5</v>
      </c>
      <c r="AW88" s="2">
        <v>192.3</v>
      </c>
    </row>
    <row r="89" spans="1:49" s="2" customFormat="1" ht="12.75" x14ac:dyDescent="0.2">
      <c r="A89" s="4">
        <v>2018</v>
      </c>
      <c r="B89" s="16" t="s">
        <v>30</v>
      </c>
      <c r="C89" s="11">
        <v>156.6</v>
      </c>
      <c r="D89" s="11">
        <v>152.80000000000001</v>
      </c>
      <c r="E89" s="12">
        <v>161.19999999999999</v>
      </c>
      <c r="F89" s="11">
        <v>132.4</v>
      </c>
      <c r="G89" s="12">
        <v>152.9</v>
      </c>
      <c r="H89" s="11">
        <v>152.19999999999999</v>
      </c>
      <c r="I89" s="12">
        <v>148.80000000000001</v>
      </c>
      <c r="J89" s="11">
        <v>180.2</v>
      </c>
      <c r="K89" s="12">
        <v>143.30000000000001</v>
      </c>
      <c r="L89" s="11">
        <v>172</v>
      </c>
      <c r="M89" s="12">
        <v>142.4</v>
      </c>
      <c r="N89" s="11">
        <v>92.1</v>
      </c>
      <c r="O89" s="12">
        <v>110.4</v>
      </c>
      <c r="P89" s="15">
        <v>152.69999999999999</v>
      </c>
      <c r="Q89" s="15">
        <v>137.80000000000001</v>
      </c>
      <c r="R89" s="16" t="s">
        <v>30</v>
      </c>
      <c r="S89" s="2">
        <v>153.30000000000001</v>
      </c>
      <c r="T89" s="2">
        <v>141.1</v>
      </c>
      <c r="U89" s="2">
        <v>140.4</v>
      </c>
      <c r="V89" s="2">
        <v>115.8</v>
      </c>
      <c r="W89" s="2">
        <v>140.80000000000001</v>
      </c>
      <c r="X89" s="2">
        <v>138.6</v>
      </c>
      <c r="Y89" s="2">
        <v>138.9</v>
      </c>
      <c r="Z89" s="2">
        <v>172.1</v>
      </c>
      <c r="AA89" s="2">
        <v>131.19999999999999</v>
      </c>
      <c r="AB89" s="2">
        <v>162.1</v>
      </c>
      <c r="AC89" s="2">
        <v>134.1</v>
      </c>
      <c r="AD89" s="2">
        <v>55.3</v>
      </c>
      <c r="AE89" s="2">
        <v>69.099999999999994</v>
      </c>
      <c r="AF89" s="2">
        <v>141.19999999999999</v>
      </c>
      <c r="AG89" s="2">
        <v>98.1</v>
      </c>
      <c r="AH89" s="16" t="s">
        <v>30</v>
      </c>
      <c r="AI89" s="2">
        <v>159.9</v>
      </c>
      <c r="AJ89" s="2">
        <v>164.5</v>
      </c>
      <c r="AK89" s="2">
        <v>182</v>
      </c>
      <c r="AL89" s="2">
        <v>148.9</v>
      </c>
      <c r="AM89" s="2">
        <v>164.9</v>
      </c>
      <c r="AN89" s="2">
        <v>165.8</v>
      </c>
      <c r="AO89" s="2">
        <v>158.80000000000001</v>
      </c>
      <c r="AP89" s="2">
        <v>188.2</v>
      </c>
      <c r="AQ89" s="2">
        <v>155.30000000000001</v>
      </c>
      <c r="AR89" s="2">
        <v>181.9</v>
      </c>
      <c r="AS89" s="2">
        <v>150.6</v>
      </c>
      <c r="AT89" s="2">
        <v>128.9</v>
      </c>
      <c r="AU89" s="2">
        <v>151.69999999999999</v>
      </c>
      <c r="AV89" s="2">
        <v>164.2</v>
      </c>
      <c r="AW89" s="2">
        <v>177.6</v>
      </c>
    </row>
    <row r="90" spans="1:49" s="2" customFormat="1" ht="12.75" x14ac:dyDescent="0.2">
      <c r="A90" s="4">
        <v>2018</v>
      </c>
      <c r="B90" s="16" t="s">
        <v>33</v>
      </c>
      <c r="C90" s="11">
        <v>90</v>
      </c>
      <c r="D90" s="11">
        <v>100.8</v>
      </c>
      <c r="E90" s="12">
        <v>65.900000000000006</v>
      </c>
      <c r="F90" s="11">
        <v>78.5</v>
      </c>
      <c r="G90" s="12">
        <v>90.1</v>
      </c>
      <c r="H90" s="11">
        <v>89.5</v>
      </c>
      <c r="I90" s="12">
        <v>88.1</v>
      </c>
      <c r="J90" s="11">
        <v>105.7</v>
      </c>
      <c r="K90" s="12">
        <v>76.3</v>
      </c>
      <c r="L90" s="11">
        <v>98.5</v>
      </c>
      <c r="M90" s="12">
        <v>81.3</v>
      </c>
      <c r="N90" s="11">
        <v>89.5</v>
      </c>
      <c r="O90" s="12">
        <v>49.7</v>
      </c>
      <c r="P90" s="15">
        <v>77.099999999999994</v>
      </c>
      <c r="Q90" s="15">
        <v>72.5</v>
      </c>
      <c r="R90" s="16" t="s">
        <v>33</v>
      </c>
      <c r="S90" s="2">
        <v>87.5</v>
      </c>
      <c r="T90" s="2">
        <v>91.3</v>
      </c>
      <c r="U90" s="2">
        <v>52.3</v>
      </c>
      <c r="V90" s="2">
        <v>65.5</v>
      </c>
      <c r="W90" s="2">
        <v>80.8</v>
      </c>
      <c r="X90" s="2">
        <v>79.099999999999994</v>
      </c>
      <c r="Y90" s="2">
        <v>80.5</v>
      </c>
      <c r="Z90" s="2">
        <v>99.5</v>
      </c>
      <c r="AA90" s="2">
        <v>67.5</v>
      </c>
      <c r="AB90" s="2">
        <v>91</v>
      </c>
      <c r="AC90" s="2">
        <v>75</v>
      </c>
      <c r="AD90" s="2">
        <v>52.7</v>
      </c>
      <c r="AE90" s="2">
        <v>21.6</v>
      </c>
      <c r="AF90" s="2">
        <v>68.900000000000006</v>
      </c>
      <c r="AG90" s="2">
        <v>43.6</v>
      </c>
      <c r="AH90" s="16" t="s">
        <v>33</v>
      </c>
      <c r="AI90" s="2">
        <v>92.5</v>
      </c>
      <c r="AJ90" s="2">
        <v>110.2</v>
      </c>
      <c r="AK90" s="2">
        <v>79.599999999999994</v>
      </c>
      <c r="AL90" s="2">
        <v>91.5</v>
      </c>
      <c r="AM90" s="2">
        <v>99.4</v>
      </c>
      <c r="AN90" s="2">
        <v>100</v>
      </c>
      <c r="AO90" s="2">
        <v>95.8</v>
      </c>
      <c r="AP90" s="2">
        <v>111.8</v>
      </c>
      <c r="AQ90" s="2">
        <v>85.1</v>
      </c>
      <c r="AR90" s="2">
        <v>106</v>
      </c>
      <c r="AS90" s="2">
        <v>87.5</v>
      </c>
      <c r="AT90" s="2">
        <v>126.4</v>
      </c>
      <c r="AU90" s="2">
        <v>77.8</v>
      </c>
      <c r="AV90" s="2">
        <v>85.4</v>
      </c>
      <c r="AW90" s="2">
        <v>101.5</v>
      </c>
    </row>
    <row r="91" spans="1:49" s="2" customFormat="1" ht="12.75" x14ac:dyDescent="0.2">
      <c r="A91" s="4">
        <v>2018</v>
      </c>
      <c r="B91" s="16" t="s">
        <v>34</v>
      </c>
      <c r="C91" s="11">
        <v>37.6</v>
      </c>
      <c r="D91" s="11">
        <v>40.299999999999997</v>
      </c>
      <c r="E91" s="12">
        <v>31.2</v>
      </c>
      <c r="F91" s="11">
        <v>25.3</v>
      </c>
      <c r="G91" s="12">
        <v>36.5</v>
      </c>
      <c r="H91" s="11">
        <v>36.1</v>
      </c>
      <c r="I91" s="12">
        <v>25.7</v>
      </c>
      <c r="J91" s="11">
        <v>49</v>
      </c>
      <c r="K91" s="12">
        <v>31.1</v>
      </c>
      <c r="L91" s="11">
        <v>45.3</v>
      </c>
      <c r="M91" s="12">
        <v>35.200000000000003</v>
      </c>
      <c r="N91" s="11">
        <v>24.3</v>
      </c>
      <c r="O91" s="12">
        <v>18.399999999999999</v>
      </c>
      <c r="P91" s="15">
        <v>33.6</v>
      </c>
      <c r="Q91" s="15">
        <v>22.3</v>
      </c>
      <c r="R91" s="16" t="s">
        <v>34</v>
      </c>
      <c r="S91" s="2">
        <v>35.9</v>
      </c>
      <c r="T91" s="2">
        <v>34.299999999999997</v>
      </c>
      <c r="U91" s="2">
        <v>22.1</v>
      </c>
      <c r="V91" s="2">
        <v>18.2</v>
      </c>
      <c r="W91" s="2">
        <v>30.7</v>
      </c>
      <c r="X91" s="2">
        <v>29.5</v>
      </c>
      <c r="Y91" s="2">
        <v>21.5</v>
      </c>
      <c r="Z91" s="2">
        <v>44.7</v>
      </c>
      <c r="AA91" s="2">
        <v>25.5</v>
      </c>
      <c r="AB91" s="2">
        <v>40.200000000000003</v>
      </c>
      <c r="AC91" s="2">
        <v>31.1</v>
      </c>
      <c r="AD91" s="2">
        <v>5.8</v>
      </c>
      <c r="AE91" s="2">
        <v>1.2</v>
      </c>
      <c r="AF91" s="2">
        <v>28.2</v>
      </c>
      <c r="AG91" s="2">
        <v>6.5</v>
      </c>
      <c r="AH91" s="16" t="s">
        <v>34</v>
      </c>
      <c r="AI91" s="2">
        <v>39.200000000000003</v>
      </c>
      <c r="AJ91" s="2">
        <v>46.3</v>
      </c>
      <c r="AK91" s="2">
        <v>40.200000000000003</v>
      </c>
      <c r="AL91" s="2">
        <v>32.299999999999997</v>
      </c>
      <c r="AM91" s="2">
        <v>42.4</v>
      </c>
      <c r="AN91" s="2">
        <v>42.7</v>
      </c>
      <c r="AO91" s="2">
        <v>29.8</v>
      </c>
      <c r="AP91" s="2">
        <v>53.2</v>
      </c>
      <c r="AQ91" s="2">
        <v>36.6</v>
      </c>
      <c r="AR91" s="2">
        <v>50.4</v>
      </c>
      <c r="AS91" s="2">
        <v>39.4</v>
      </c>
      <c r="AT91" s="2">
        <v>42.8</v>
      </c>
      <c r="AU91" s="2">
        <v>35.6</v>
      </c>
      <c r="AV91" s="2">
        <v>39.1</v>
      </c>
      <c r="AW91" s="2">
        <v>38.1</v>
      </c>
    </row>
    <row r="92" spans="1:49" s="2" customFormat="1" x14ac:dyDescent="0.2">
      <c r="B92" s="4"/>
      <c r="C92" s="1">
        <f>INDEX(B86:Q91,MATCH($I$101,B86:B91,0),MATCH($H$101,B86:Q86,0))</f>
        <v>36.5</v>
      </c>
      <c r="D92" s="10">
        <f>VLOOKUP($I$101,B87:C91,2,FALSE)</f>
        <v>37.6</v>
      </c>
      <c r="E92" s="9"/>
      <c r="F92" s="9"/>
      <c r="G92" s="9"/>
      <c r="S92" s="1">
        <f>INDEX(R86:AG91,MATCH($I$101,R86:R91,0),MATCH($H$101,R86:AG86,0))</f>
        <v>30.7</v>
      </c>
      <c r="AI92" s="1">
        <f>INDEX(AH86:AW91,MATCH($I$101,AH86:AH91,0),MATCH($H$101,AH86:AW86,0))</f>
        <v>42.4</v>
      </c>
    </row>
    <row r="93" spans="1:49" s="2" customFormat="1" ht="36" x14ac:dyDescent="0.2">
      <c r="A93" s="16"/>
      <c r="B93" s="16"/>
      <c r="C93" s="18" t="s">
        <v>0</v>
      </c>
      <c r="D93" s="18" t="s">
        <v>22</v>
      </c>
      <c r="E93" s="18" t="s">
        <v>1</v>
      </c>
      <c r="F93" s="17" t="s">
        <v>24</v>
      </c>
      <c r="G93" s="18" t="s">
        <v>25</v>
      </c>
      <c r="H93" s="19" t="s">
        <v>2</v>
      </c>
      <c r="I93" s="21" t="s">
        <v>3</v>
      </c>
      <c r="J93" s="19" t="s">
        <v>23</v>
      </c>
      <c r="K93" s="19" t="s">
        <v>28</v>
      </c>
      <c r="L93" s="19" t="s">
        <v>4</v>
      </c>
      <c r="M93" s="21" t="s">
        <v>5</v>
      </c>
      <c r="N93" s="21" t="s">
        <v>26</v>
      </c>
      <c r="O93" s="20" t="s">
        <v>27</v>
      </c>
      <c r="P93" s="21" t="s">
        <v>6</v>
      </c>
      <c r="Q93" s="21" t="s">
        <v>7</v>
      </c>
      <c r="R93" s="16"/>
      <c r="S93" s="2" t="s">
        <v>0</v>
      </c>
      <c r="T93" s="2" t="s">
        <v>22</v>
      </c>
      <c r="U93" s="2" t="s">
        <v>1</v>
      </c>
      <c r="V93" s="2" t="s">
        <v>24</v>
      </c>
      <c r="W93" s="2" t="s">
        <v>25</v>
      </c>
      <c r="X93" s="2" t="s">
        <v>2</v>
      </c>
      <c r="Y93" s="2" t="s">
        <v>3</v>
      </c>
      <c r="Z93" s="2" t="s">
        <v>23</v>
      </c>
      <c r="AA93" s="2" t="s">
        <v>28</v>
      </c>
      <c r="AB93" s="2" t="s">
        <v>4</v>
      </c>
      <c r="AC93" s="2" t="s">
        <v>5</v>
      </c>
      <c r="AD93" s="2" t="s">
        <v>26</v>
      </c>
      <c r="AE93" s="2" t="s">
        <v>27</v>
      </c>
      <c r="AF93" s="2" t="s">
        <v>6</v>
      </c>
      <c r="AG93" s="2" t="s">
        <v>7</v>
      </c>
      <c r="AH93" s="16"/>
      <c r="AI93" s="2" t="s">
        <v>0</v>
      </c>
      <c r="AJ93" s="2" t="s">
        <v>22</v>
      </c>
      <c r="AK93" s="2" t="s">
        <v>1</v>
      </c>
      <c r="AL93" s="2" t="s">
        <v>24</v>
      </c>
      <c r="AM93" s="2" t="s">
        <v>25</v>
      </c>
      <c r="AN93" s="2" t="s">
        <v>2</v>
      </c>
      <c r="AO93" s="2" t="s">
        <v>3</v>
      </c>
      <c r="AP93" s="2" t="s">
        <v>23</v>
      </c>
      <c r="AQ93" s="2" t="s">
        <v>28</v>
      </c>
      <c r="AR93" s="2" t="s">
        <v>4</v>
      </c>
      <c r="AS93" s="2" t="s">
        <v>5</v>
      </c>
      <c r="AT93" s="2" t="s">
        <v>26</v>
      </c>
      <c r="AU93" s="2" t="s">
        <v>27</v>
      </c>
      <c r="AV93" s="2" t="s">
        <v>6</v>
      </c>
      <c r="AW93" s="2" t="s">
        <v>7</v>
      </c>
    </row>
    <row r="94" spans="1:49" s="2" customFormat="1" ht="12.75" x14ac:dyDescent="0.2">
      <c r="A94" s="4">
        <v>2018</v>
      </c>
      <c r="B94" s="16" t="s">
        <v>12</v>
      </c>
      <c r="C94" s="57">
        <v>425.8</v>
      </c>
      <c r="D94" s="57">
        <v>474.5</v>
      </c>
      <c r="E94" s="57">
        <v>315.3</v>
      </c>
      <c r="F94" s="57">
        <v>388.8</v>
      </c>
      <c r="G94" s="57">
        <v>414</v>
      </c>
      <c r="H94" s="57">
        <v>432.1</v>
      </c>
      <c r="I94" s="57">
        <v>373.4</v>
      </c>
      <c r="J94" s="57">
        <v>507</v>
      </c>
      <c r="K94" s="57">
        <v>393.2</v>
      </c>
      <c r="L94" s="57">
        <v>473.1</v>
      </c>
      <c r="M94" s="57">
        <v>366.5</v>
      </c>
      <c r="N94" s="57">
        <v>319.39999999999998</v>
      </c>
      <c r="O94" s="57">
        <v>331.1</v>
      </c>
      <c r="P94" s="57">
        <v>410.4</v>
      </c>
      <c r="Q94" s="57">
        <v>357.2</v>
      </c>
      <c r="R94" s="16" t="s">
        <v>12</v>
      </c>
      <c r="S94" s="57">
        <v>420.4</v>
      </c>
      <c r="T94" s="57">
        <v>453.4</v>
      </c>
      <c r="U94" s="57">
        <v>285.2</v>
      </c>
      <c r="V94" s="57">
        <v>358.9</v>
      </c>
      <c r="W94" s="57">
        <v>394</v>
      </c>
      <c r="X94" s="57">
        <v>409.3</v>
      </c>
      <c r="Y94" s="57">
        <v>357.9</v>
      </c>
      <c r="Z94" s="57">
        <v>493.7</v>
      </c>
      <c r="AA94" s="57">
        <v>372.9</v>
      </c>
      <c r="AB94" s="57">
        <v>456.7</v>
      </c>
      <c r="AC94" s="57">
        <v>353.5</v>
      </c>
      <c r="AD94" s="57">
        <v>250.6</v>
      </c>
      <c r="AE94" s="57">
        <v>259.2</v>
      </c>
      <c r="AF94" s="57">
        <v>391.4</v>
      </c>
      <c r="AG94" s="57">
        <v>292</v>
      </c>
      <c r="AH94" s="16" t="s">
        <v>12</v>
      </c>
      <c r="AI94" s="57">
        <v>431.2</v>
      </c>
      <c r="AJ94" s="57">
        <v>495.7</v>
      </c>
      <c r="AK94" s="57">
        <v>345.4</v>
      </c>
      <c r="AL94" s="57">
        <v>418.7</v>
      </c>
      <c r="AM94" s="57">
        <v>433.9</v>
      </c>
      <c r="AN94" s="57">
        <v>454.8</v>
      </c>
      <c r="AO94" s="57">
        <v>389</v>
      </c>
      <c r="AP94" s="57">
        <v>520.4</v>
      </c>
      <c r="AQ94" s="57">
        <v>413.5</v>
      </c>
      <c r="AR94" s="57">
        <v>489.4</v>
      </c>
      <c r="AS94" s="57">
        <v>379.5</v>
      </c>
      <c r="AT94" s="57">
        <v>388.1</v>
      </c>
      <c r="AU94" s="57">
        <v>402.9</v>
      </c>
      <c r="AV94" s="57">
        <v>429.4</v>
      </c>
      <c r="AW94" s="57">
        <v>422.4</v>
      </c>
    </row>
    <row r="95" spans="1:49" s="2" customFormat="1" ht="12.75" x14ac:dyDescent="0.2">
      <c r="A95" s="4">
        <v>2018</v>
      </c>
      <c r="B95" s="22" t="s">
        <v>11</v>
      </c>
      <c r="C95" s="57">
        <v>144.30000000000001</v>
      </c>
      <c r="D95" s="57">
        <v>168.1</v>
      </c>
      <c r="E95" s="57">
        <v>95.2</v>
      </c>
      <c r="F95" s="57">
        <v>137</v>
      </c>
      <c r="G95" s="57">
        <v>132.4</v>
      </c>
      <c r="H95" s="57">
        <v>150.80000000000001</v>
      </c>
      <c r="I95" s="57">
        <v>116.5</v>
      </c>
      <c r="J95" s="57">
        <v>176.3</v>
      </c>
      <c r="K95" s="57">
        <v>137.80000000000001</v>
      </c>
      <c r="L95" s="57">
        <v>164.4</v>
      </c>
      <c r="M95" s="57">
        <v>119.5</v>
      </c>
      <c r="N95" s="57">
        <v>99.7</v>
      </c>
      <c r="O95" s="57">
        <v>106.2</v>
      </c>
      <c r="P95" s="57">
        <v>145.80000000000001</v>
      </c>
      <c r="Q95" s="57">
        <v>129.5</v>
      </c>
      <c r="R95" s="22" t="s">
        <v>11</v>
      </c>
      <c r="S95" s="57">
        <v>141.1</v>
      </c>
      <c r="T95" s="57">
        <v>154.9</v>
      </c>
      <c r="U95" s="57">
        <v>77.7</v>
      </c>
      <c r="V95" s="57">
        <v>117.8</v>
      </c>
      <c r="W95" s="57">
        <v>120.8</v>
      </c>
      <c r="X95" s="57">
        <v>137.1</v>
      </c>
      <c r="Y95" s="57">
        <v>107.8</v>
      </c>
      <c r="Z95" s="57">
        <v>168.5</v>
      </c>
      <c r="AA95" s="57">
        <v>125.2</v>
      </c>
      <c r="AB95" s="57">
        <v>154.69999999999999</v>
      </c>
      <c r="AC95" s="57">
        <v>112.1</v>
      </c>
      <c r="AD95" s="57">
        <v>59.2</v>
      </c>
      <c r="AE95" s="57">
        <v>64.599999999999994</v>
      </c>
      <c r="AF95" s="57">
        <v>134.1</v>
      </c>
      <c r="AG95" s="57">
        <v>89.8</v>
      </c>
      <c r="AH95" s="22" t="s">
        <v>11</v>
      </c>
      <c r="AI95" s="57">
        <v>147.5</v>
      </c>
      <c r="AJ95" s="57">
        <v>181.3</v>
      </c>
      <c r="AK95" s="57">
        <v>112.7</v>
      </c>
      <c r="AL95" s="57">
        <v>156.1</v>
      </c>
      <c r="AM95" s="57">
        <v>144</v>
      </c>
      <c r="AN95" s="57">
        <v>164.5</v>
      </c>
      <c r="AO95" s="57">
        <v>125.2</v>
      </c>
      <c r="AP95" s="57">
        <v>184.1</v>
      </c>
      <c r="AQ95" s="57">
        <v>150.4</v>
      </c>
      <c r="AR95" s="57">
        <v>174.2</v>
      </c>
      <c r="AS95" s="57">
        <v>126.8</v>
      </c>
      <c r="AT95" s="57">
        <v>140.19999999999999</v>
      </c>
      <c r="AU95" s="57">
        <v>147.80000000000001</v>
      </c>
      <c r="AV95" s="57">
        <v>157.5</v>
      </c>
      <c r="AW95" s="57">
        <v>169.1</v>
      </c>
    </row>
    <row r="96" spans="1:49" s="2" customFormat="1" ht="12.75" x14ac:dyDescent="0.2">
      <c r="A96" s="4">
        <v>2018</v>
      </c>
      <c r="B96" s="16" t="s">
        <v>30</v>
      </c>
      <c r="C96" s="57">
        <v>154</v>
      </c>
      <c r="D96" s="57">
        <v>161.69999999999999</v>
      </c>
      <c r="E96" s="57">
        <v>137.80000000000001</v>
      </c>
      <c r="F96" s="57">
        <v>141.69999999999999</v>
      </c>
      <c r="G96" s="57">
        <v>156.1</v>
      </c>
      <c r="H96" s="57">
        <v>149.9</v>
      </c>
      <c r="I96" s="57">
        <v>144.19999999999999</v>
      </c>
      <c r="J96" s="57">
        <v>173.6</v>
      </c>
      <c r="K96" s="57">
        <v>146.80000000000001</v>
      </c>
      <c r="L96" s="57">
        <v>168.9</v>
      </c>
      <c r="M96" s="57">
        <v>136.19999999999999</v>
      </c>
      <c r="N96" s="57">
        <v>137.69999999999999</v>
      </c>
      <c r="O96" s="57">
        <v>155</v>
      </c>
      <c r="P96" s="57">
        <v>146.30000000000001</v>
      </c>
      <c r="Q96" s="57">
        <v>116.8</v>
      </c>
      <c r="R96" s="16" t="s">
        <v>30</v>
      </c>
      <c r="S96" s="57">
        <v>150.80000000000001</v>
      </c>
      <c r="T96" s="57">
        <v>149.69999999999999</v>
      </c>
      <c r="U96" s="57">
        <v>118.4</v>
      </c>
      <c r="V96" s="57">
        <v>124.5</v>
      </c>
      <c r="W96" s="57">
        <v>144</v>
      </c>
      <c r="X96" s="57">
        <v>136.6</v>
      </c>
      <c r="Y96" s="57">
        <v>134.5</v>
      </c>
      <c r="Z96" s="57">
        <v>165.8</v>
      </c>
      <c r="AA96" s="57">
        <v>134.6</v>
      </c>
      <c r="AB96" s="57">
        <v>159.1</v>
      </c>
      <c r="AC96" s="57">
        <v>128.19999999999999</v>
      </c>
      <c r="AD96" s="57">
        <v>93.7</v>
      </c>
      <c r="AE96" s="57">
        <v>106.1</v>
      </c>
      <c r="AF96" s="57">
        <v>135.1</v>
      </c>
      <c r="AG96" s="57">
        <v>78.8</v>
      </c>
      <c r="AH96" s="16" t="s">
        <v>30</v>
      </c>
      <c r="AI96" s="57">
        <v>157.30000000000001</v>
      </c>
      <c r="AJ96" s="57">
        <v>173.7</v>
      </c>
      <c r="AK96" s="57">
        <v>157.19999999999999</v>
      </c>
      <c r="AL96" s="57">
        <v>158.80000000000001</v>
      </c>
      <c r="AM96" s="57">
        <v>168.3</v>
      </c>
      <c r="AN96" s="57">
        <v>163.30000000000001</v>
      </c>
      <c r="AO96" s="57">
        <v>153.9</v>
      </c>
      <c r="AP96" s="57">
        <v>181.5</v>
      </c>
      <c r="AQ96" s="57">
        <v>158.9</v>
      </c>
      <c r="AR96" s="57">
        <v>178.7</v>
      </c>
      <c r="AS96" s="57">
        <v>144.19999999999999</v>
      </c>
      <c r="AT96" s="57">
        <v>181.7</v>
      </c>
      <c r="AU96" s="57">
        <v>203.9</v>
      </c>
      <c r="AV96" s="57">
        <v>157.5</v>
      </c>
      <c r="AW96" s="57">
        <v>154.9</v>
      </c>
    </row>
    <row r="97" spans="1:49" s="2" customFormat="1" ht="12.75" x14ac:dyDescent="0.2">
      <c r="A97" s="4">
        <v>2018</v>
      </c>
      <c r="B97" s="16" t="s">
        <v>33</v>
      </c>
      <c r="C97" s="57">
        <v>89</v>
      </c>
      <c r="D97" s="57">
        <v>102.6</v>
      </c>
      <c r="E97" s="57">
        <v>55.4</v>
      </c>
      <c r="F97" s="57">
        <v>82.4</v>
      </c>
      <c r="G97" s="57">
        <v>89.3</v>
      </c>
      <c r="H97" s="57">
        <v>91.7</v>
      </c>
      <c r="I97" s="57">
        <v>80.400000000000006</v>
      </c>
      <c r="J97" s="57">
        <v>107.6</v>
      </c>
      <c r="K97" s="57">
        <v>82.5</v>
      </c>
      <c r="L97" s="57">
        <v>94.2</v>
      </c>
      <c r="M97" s="57">
        <v>76.599999999999994</v>
      </c>
      <c r="N97" s="57">
        <v>57.7</v>
      </c>
      <c r="O97" s="57">
        <v>52.6</v>
      </c>
      <c r="P97" s="57">
        <v>80.7</v>
      </c>
      <c r="Q97" s="57">
        <v>76.3</v>
      </c>
      <c r="R97" s="16" t="s">
        <v>33</v>
      </c>
      <c r="S97" s="57">
        <v>86.5</v>
      </c>
      <c r="T97" s="57">
        <v>93</v>
      </c>
      <c r="U97" s="57">
        <v>43.1</v>
      </c>
      <c r="V97" s="57">
        <v>69</v>
      </c>
      <c r="W97" s="57">
        <v>80.099999999999994</v>
      </c>
      <c r="X97" s="57">
        <v>81.3</v>
      </c>
      <c r="Y97" s="57">
        <v>73.2</v>
      </c>
      <c r="Z97" s="57">
        <v>101.4</v>
      </c>
      <c r="AA97" s="57">
        <v>73.3</v>
      </c>
      <c r="AB97" s="57">
        <v>86.9</v>
      </c>
      <c r="AC97" s="57">
        <v>70.7</v>
      </c>
      <c r="AD97" s="57">
        <v>28.8</v>
      </c>
      <c r="AE97" s="57">
        <v>24.2</v>
      </c>
      <c r="AF97" s="57">
        <v>72.400000000000006</v>
      </c>
      <c r="AG97" s="57">
        <v>46.5</v>
      </c>
      <c r="AH97" s="16" t="s">
        <v>33</v>
      </c>
      <c r="AI97" s="57">
        <v>91.5</v>
      </c>
      <c r="AJ97" s="57">
        <v>112.3</v>
      </c>
      <c r="AK97" s="57">
        <v>67.8</v>
      </c>
      <c r="AL97" s="57">
        <v>95.8</v>
      </c>
      <c r="AM97" s="57">
        <v>98.6</v>
      </c>
      <c r="AN97" s="57">
        <v>102.2</v>
      </c>
      <c r="AO97" s="57">
        <v>87.7</v>
      </c>
      <c r="AP97" s="57">
        <v>113.8</v>
      </c>
      <c r="AQ97" s="57">
        <v>91.7</v>
      </c>
      <c r="AR97" s="57">
        <v>101.5</v>
      </c>
      <c r="AS97" s="57">
        <v>82.6</v>
      </c>
      <c r="AT97" s="57">
        <v>86.6</v>
      </c>
      <c r="AU97" s="57">
        <v>81</v>
      </c>
      <c r="AV97" s="57">
        <v>89</v>
      </c>
      <c r="AW97" s="57">
        <v>106.1</v>
      </c>
    </row>
    <row r="98" spans="1:49" s="2" customFormat="1" ht="12.75" x14ac:dyDescent="0.2">
      <c r="A98" s="4">
        <v>2018</v>
      </c>
      <c r="B98" s="16" t="s">
        <v>34</v>
      </c>
      <c r="C98" s="57">
        <v>38.5</v>
      </c>
      <c r="D98" s="57">
        <v>42.1</v>
      </c>
      <c r="E98" s="57">
        <v>26.8</v>
      </c>
      <c r="F98" s="57">
        <v>27.8</v>
      </c>
      <c r="G98" s="57">
        <v>36.1</v>
      </c>
      <c r="H98" s="57">
        <v>39.6</v>
      </c>
      <c r="I98" s="57">
        <v>32.299999999999997</v>
      </c>
      <c r="J98" s="57">
        <v>49.5</v>
      </c>
      <c r="K98" s="57">
        <v>26.2</v>
      </c>
      <c r="L98" s="57">
        <v>45.6</v>
      </c>
      <c r="M98" s="57">
        <v>34.200000000000003</v>
      </c>
      <c r="N98" s="57">
        <v>24.3</v>
      </c>
      <c r="O98" s="57">
        <v>17.2</v>
      </c>
      <c r="P98" s="57">
        <v>37.6</v>
      </c>
      <c r="Q98" s="57">
        <v>34.700000000000003</v>
      </c>
      <c r="R98" s="16" t="s">
        <v>34</v>
      </c>
      <c r="S98" s="57">
        <v>36.799999999999997</v>
      </c>
      <c r="T98" s="57">
        <v>36</v>
      </c>
      <c r="U98" s="57">
        <v>18.100000000000001</v>
      </c>
      <c r="V98" s="57">
        <v>20.3</v>
      </c>
      <c r="W98" s="57">
        <v>30.3</v>
      </c>
      <c r="X98" s="57">
        <v>32.700000000000003</v>
      </c>
      <c r="Y98" s="57">
        <v>27.7</v>
      </c>
      <c r="Z98" s="57">
        <v>45.3</v>
      </c>
      <c r="AA98" s="57">
        <v>21</v>
      </c>
      <c r="AB98" s="57">
        <v>40.5</v>
      </c>
      <c r="AC98" s="57">
        <v>30.2</v>
      </c>
      <c r="AD98" s="57">
        <v>5.8</v>
      </c>
      <c r="AE98" s="57">
        <v>1.1000000000000001</v>
      </c>
      <c r="AF98" s="57">
        <v>31.9</v>
      </c>
      <c r="AG98" s="57">
        <v>15.2</v>
      </c>
      <c r="AH98" s="16" t="s">
        <v>34</v>
      </c>
      <c r="AI98" s="57">
        <v>40.1</v>
      </c>
      <c r="AJ98" s="57">
        <v>48.3</v>
      </c>
      <c r="AK98" s="57">
        <v>35.5</v>
      </c>
      <c r="AL98" s="57">
        <v>35.200000000000003</v>
      </c>
      <c r="AM98" s="57">
        <v>41.9</v>
      </c>
      <c r="AN98" s="57">
        <v>46.5</v>
      </c>
      <c r="AO98" s="57">
        <v>36.9</v>
      </c>
      <c r="AP98" s="57">
        <v>53.7</v>
      </c>
      <c r="AQ98" s="57">
        <v>31.3</v>
      </c>
      <c r="AR98" s="57">
        <v>50.7</v>
      </c>
      <c r="AS98" s="57">
        <v>38.200000000000003</v>
      </c>
      <c r="AT98" s="57">
        <v>42.8</v>
      </c>
      <c r="AU98" s="57">
        <v>33.299999999999997</v>
      </c>
      <c r="AV98" s="57">
        <v>43.3</v>
      </c>
      <c r="AW98" s="57">
        <v>54.2</v>
      </c>
    </row>
    <row r="99" spans="1:49" s="2" customFormat="1" ht="12.75" x14ac:dyDescent="0.2">
      <c r="B99" s="4"/>
      <c r="C99" s="9">
        <f>INDEX(B93:Q98,MATCH($I$101,B93:B98,0),MATCH($H$101,B93:Q93,0))</f>
        <v>36.1</v>
      </c>
      <c r="D99" s="9">
        <f>VLOOKUP($I$101,B94:C98,2,FALSE)</f>
        <v>38.5</v>
      </c>
      <c r="E99" s="9"/>
      <c r="F99" s="9"/>
      <c r="G99" s="9"/>
      <c r="S99" s="2">
        <f>INDEX(R93:AG98,MATCH($I$101,R93:R98,0),MATCH($H$101,R93:AG93,0))</f>
        <v>30.3</v>
      </c>
      <c r="AI99" s="2">
        <f>INDEX(AH93:AW98,MATCH($I$101,AH93:AH98,0),MATCH($H$101,AH93:AW93,0))</f>
        <v>41.9</v>
      </c>
    </row>
    <row r="100" spans="1:49" s="2" customFormat="1" ht="12.75" x14ac:dyDescent="0.2">
      <c r="B100" s="4"/>
      <c r="C100" s="9"/>
      <c r="D100" s="9"/>
      <c r="E100" s="9"/>
      <c r="F100" s="9"/>
      <c r="G100" s="9"/>
    </row>
    <row r="101" spans="1:49" s="2" customFormat="1" ht="24.75" customHeight="1" x14ac:dyDescent="0.2">
      <c r="B101" s="4"/>
      <c r="C101" s="9"/>
      <c r="D101" s="9"/>
      <c r="E101" s="9"/>
      <c r="F101" s="9"/>
      <c r="G101" s="9"/>
      <c r="H101" s="18" t="str">
        <f>'Interactive chart'!D3</f>
        <v>Fife</v>
      </c>
      <c r="I101" s="22" t="str">
        <f>'Interactive chart'!D5</f>
        <v xml:space="preserve">Respiratory system diseases - J00-J99 </v>
      </c>
    </row>
    <row r="104" spans="1:49" x14ac:dyDescent="0.2">
      <c r="F104" s="1" t="s">
        <v>14</v>
      </c>
      <c r="G104" s="1" t="s">
        <v>35</v>
      </c>
      <c r="H104" s="1" t="s">
        <v>20</v>
      </c>
      <c r="I104" s="1" t="s">
        <v>21</v>
      </c>
      <c r="V104" s="8"/>
      <c r="AL104" s="8"/>
    </row>
    <row r="105" spans="1:49" x14ac:dyDescent="0.2">
      <c r="E105" s="23">
        <v>2006</v>
      </c>
      <c r="F105" s="1">
        <f>C8</f>
        <v>47</v>
      </c>
      <c r="G105" s="1">
        <f>D8</f>
        <v>49</v>
      </c>
      <c r="H105" s="1">
        <f>S8</f>
        <v>39.5</v>
      </c>
      <c r="I105" s="1">
        <f>AI8</f>
        <v>54.6</v>
      </c>
      <c r="V105" s="23"/>
      <c r="AL105" s="23"/>
    </row>
    <row r="106" spans="1:49" x14ac:dyDescent="0.2">
      <c r="E106" s="23">
        <v>2007</v>
      </c>
      <c r="F106" s="1">
        <f>C15</f>
        <v>40</v>
      </c>
      <c r="G106" s="1">
        <f>D15</f>
        <v>47.1</v>
      </c>
      <c r="H106" s="1">
        <f>S15</f>
        <v>33.200000000000003</v>
      </c>
      <c r="I106" s="1">
        <f>AI15</f>
        <v>46.9</v>
      </c>
      <c r="V106" s="23"/>
      <c r="AL106" s="23"/>
    </row>
    <row r="107" spans="1:49" x14ac:dyDescent="0.2">
      <c r="E107" s="23">
        <v>2008</v>
      </c>
      <c r="F107" s="1">
        <f>C22</f>
        <v>39.4</v>
      </c>
      <c r="G107" s="1">
        <f>D22</f>
        <v>45.5</v>
      </c>
      <c r="H107" s="1">
        <f>S22</f>
        <v>32.6</v>
      </c>
      <c r="I107" s="1">
        <f>AI22</f>
        <v>46.1</v>
      </c>
      <c r="V107" s="23"/>
      <c r="AL107" s="23"/>
    </row>
    <row r="108" spans="1:49" x14ac:dyDescent="0.2">
      <c r="E108" s="23">
        <v>2009</v>
      </c>
      <c r="F108" s="1">
        <f>C29</f>
        <v>40.799999999999997</v>
      </c>
      <c r="G108" s="1">
        <f>D29</f>
        <v>45.2</v>
      </c>
      <c r="H108" s="1">
        <f>S29</f>
        <v>34</v>
      </c>
      <c r="I108" s="1">
        <f>AI29</f>
        <v>47.5</v>
      </c>
      <c r="V108" s="23"/>
      <c r="AL108" s="23"/>
    </row>
    <row r="109" spans="1:49" x14ac:dyDescent="0.2">
      <c r="E109" s="23">
        <v>2010</v>
      </c>
      <c r="F109" s="1">
        <f>C36</f>
        <v>32.4</v>
      </c>
      <c r="G109" s="1">
        <f>D36</f>
        <v>42.5</v>
      </c>
      <c r="H109" s="1">
        <f>S36</f>
        <v>26.4</v>
      </c>
      <c r="I109" s="1">
        <f>AI36</f>
        <v>38.299999999999997</v>
      </c>
      <c r="V109" s="23"/>
      <c r="AL109" s="23"/>
    </row>
    <row r="110" spans="1:49" x14ac:dyDescent="0.2">
      <c r="E110" s="23">
        <v>2011</v>
      </c>
      <c r="F110" s="1">
        <f>C43</f>
        <v>37.799999999999997</v>
      </c>
      <c r="G110" s="1">
        <f>D43</f>
        <v>43.7</v>
      </c>
      <c r="H110" s="1">
        <f>S43</f>
        <v>31.4</v>
      </c>
      <c r="I110" s="1">
        <f>AI43</f>
        <v>44.3</v>
      </c>
      <c r="V110" s="23"/>
      <c r="AL110" s="23"/>
    </row>
    <row r="111" spans="1:49" x14ac:dyDescent="0.2">
      <c r="E111" s="23">
        <v>2012</v>
      </c>
      <c r="F111" s="1">
        <f>C50</f>
        <v>37.4</v>
      </c>
      <c r="G111" s="1">
        <f>D50</f>
        <v>43.2</v>
      </c>
      <c r="H111" s="1">
        <f>S50</f>
        <v>31</v>
      </c>
      <c r="I111" s="1">
        <f>AI50</f>
        <v>43.7</v>
      </c>
      <c r="V111" s="23"/>
      <c r="AL111" s="23"/>
    </row>
    <row r="112" spans="1:49" x14ac:dyDescent="0.2">
      <c r="E112" s="23">
        <v>2013</v>
      </c>
      <c r="F112" s="1">
        <f>C57</f>
        <v>36.700000000000003</v>
      </c>
      <c r="G112" s="1">
        <f>D57</f>
        <v>41.5</v>
      </c>
      <c r="H112" s="1">
        <f>S57</f>
        <v>30.5</v>
      </c>
      <c r="I112" s="1">
        <f>AI57</f>
        <v>42.9</v>
      </c>
      <c r="V112" s="23"/>
      <c r="AL112" s="23"/>
    </row>
    <row r="113" spans="5:38" x14ac:dyDescent="0.2">
      <c r="E113" s="23">
        <v>2014</v>
      </c>
      <c r="F113" s="1">
        <f>C64</f>
        <v>31.5</v>
      </c>
      <c r="G113" s="1">
        <f>D64</f>
        <v>40</v>
      </c>
      <c r="H113" s="1">
        <f>S64</f>
        <v>25.8</v>
      </c>
      <c r="I113" s="1">
        <f>AI64</f>
        <v>37.200000000000003</v>
      </c>
      <c r="V113" s="23"/>
      <c r="AL113" s="23"/>
    </row>
    <row r="114" spans="5:38" x14ac:dyDescent="0.2">
      <c r="E114" s="23">
        <v>2015</v>
      </c>
      <c r="F114" s="1">
        <f>C71</f>
        <v>36.299999999999997</v>
      </c>
      <c r="G114" s="1">
        <f>D71</f>
        <v>42.5</v>
      </c>
      <c r="H114" s="1">
        <f>S71</f>
        <v>30.2</v>
      </c>
      <c r="I114" s="1">
        <f>AI71</f>
        <v>42.4</v>
      </c>
      <c r="V114" s="23"/>
      <c r="AL114" s="23"/>
    </row>
    <row r="115" spans="5:38" x14ac:dyDescent="0.2">
      <c r="E115" s="23">
        <v>2016</v>
      </c>
      <c r="F115" s="1">
        <f>C78</f>
        <v>37</v>
      </c>
      <c r="G115" s="1">
        <f>D78</f>
        <v>43.3</v>
      </c>
      <c r="H115" s="1">
        <f>S78</f>
        <v>30.9</v>
      </c>
      <c r="I115" s="1">
        <f>AI78</f>
        <v>43</v>
      </c>
      <c r="V115" s="23"/>
      <c r="AL115" s="23"/>
    </row>
    <row r="116" spans="5:38" x14ac:dyDescent="0.2">
      <c r="E116" s="23">
        <v>2017</v>
      </c>
      <c r="F116" s="1">
        <f>C85</f>
        <v>33.299999999999997</v>
      </c>
      <c r="G116" s="1">
        <f>D85</f>
        <v>39</v>
      </c>
      <c r="H116" s="1">
        <f>S85</f>
        <v>27.6</v>
      </c>
      <c r="I116" s="1">
        <f>AI85</f>
        <v>38.9</v>
      </c>
      <c r="V116" s="23"/>
      <c r="AL116" s="23"/>
    </row>
    <row r="117" spans="5:38" x14ac:dyDescent="0.2">
      <c r="E117" s="23">
        <v>2018</v>
      </c>
      <c r="F117" s="1">
        <f>C92</f>
        <v>36.5</v>
      </c>
      <c r="G117" s="1">
        <f>D92</f>
        <v>37.6</v>
      </c>
      <c r="H117" s="1">
        <f>S92</f>
        <v>30.7</v>
      </c>
      <c r="I117" s="1">
        <f>AI92</f>
        <v>42.4</v>
      </c>
      <c r="V117" s="23"/>
      <c r="AL117" s="23"/>
    </row>
    <row r="118" spans="5:38" x14ac:dyDescent="0.2">
      <c r="E118" s="62">
        <v>2019</v>
      </c>
      <c r="F118" s="8">
        <f>C99</f>
        <v>36.1</v>
      </c>
      <c r="G118" s="8">
        <f>D99</f>
        <v>38.5</v>
      </c>
      <c r="H118" s="1">
        <f>S99</f>
        <v>30.3</v>
      </c>
      <c r="I118" s="1">
        <f>AI99</f>
        <v>41.9</v>
      </c>
    </row>
  </sheetData>
  <sortState ref="B3:AV67">
    <sortCondition ref="B3:B6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5"/>
  <sheetViews>
    <sheetView zoomScaleNormal="100" workbookViewId="0">
      <selection activeCell="B1" sqref="B1:U1"/>
    </sheetView>
  </sheetViews>
  <sheetFormatPr defaultColWidth="9.140625" defaultRowHeight="12.75" x14ac:dyDescent="0.2"/>
  <cols>
    <col min="1" max="1" width="2.42578125" style="44" customWidth="1"/>
    <col min="2" max="2" width="12.42578125" style="44" customWidth="1"/>
    <col min="3" max="3" width="22" style="44" customWidth="1"/>
    <col min="4" max="16384" width="9.140625" style="44"/>
  </cols>
  <sheetData>
    <row r="1" spans="2:21" ht="18" customHeight="1" x14ac:dyDescent="0.25">
      <c r="B1" s="91" t="s">
        <v>29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2:21" ht="15" customHeight="1" x14ac:dyDescent="0.2"/>
    <row r="3" spans="2:21" ht="15.75" x14ac:dyDescent="0.25">
      <c r="C3" s="26" t="s">
        <v>39</v>
      </c>
      <c r="D3" s="95" t="s">
        <v>25</v>
      </c>
      <c r="E3" s="96"/>
      <c r="F3" s="96"/>
      <c r="G3" s="96"/>
      <c r="H3" s="97"/>
    </row>
    <row r="4" spans="2:21" ht="6.75" customHeight="1" x14ac:dyDescent="0.25">
      <c r="C4" s="26"/>
      <c r="D4" s="27"/>
      <c r="E4" s="27"/>
      <c r="F4" s="27"/>
      <c r="G4" s="27"/>
      <c r="H4" s="27"/>
    </row>
    <row r="5" spans="2:21" ht="15.75" x14ac:dyDescent="0.25">
      <c r="C5" s="26" t="s">
        <v>40</v>
      </c>
      <c r="D5" s="98" t="s">
        <v>34</v>
      </c>
      <c r="E5" s="99"/>
      <c r="F5" s="99"/>
      <c r="G5" s="99"/>
      <c r="H5" s="100"/>
    </row>
    <row r="6" spans="2:21" ht="14.25" customHeight="1" x14ac:dyDescent="0.25">
      <c r="C6" s="26"/>
      <c r="D6" s="33"/>
      <c r="E6" s="33"/>
      <c r="F6" s="33"/>
      <c r="G6" s="33"/>
      <c r="H6" s="33"/>
    </row>
    <row r="7" spans="2:21" ht="15.75" customHeight="1" x14ac:dyDescent="0.25">
      <c r="C7" s="26"/>
      <c r="D7" s="33"/>
      <c r="E7" s="33"/>
      <c r="F7" s="33"/>
      <c r="G7" s="33"/>
      <c r="H7" s="33"/>
    </row>
    <row r="8" spans="2:21" ht="15.75" customHeight="1" x14ac:dyDescent="0.25">
      <c r="C8" s="26"/>
      <c r="D8" s="33"/>
      <c r="E8" s="33"/>
      <c r="F8" s="33"/>
      <c r="G8" s="33"/>
      <c r="H8" s="33"/>
    </row>
    <row r="9" spans="2:21" ht="15.75" customHeight="1" x14ac:dyDescent="0.25">
      <c r="C9" s="26"/>
      <c r="D9" s="33"/>
      <c r="E9" s="33"/>
      <c r="F9" s="33"/>
      <c r="G9" s="33"/>
      <c r="H9" s="33"/>
    </row>
    <row r="10" spans="2:21" ht="15.75" customHeight="1" x14ac:dyDescent="0.25">
      <c r="C10" s="26"/>
      <c r="D10" s="33"/>
      <c r="E10" s="33"/>
      <c r="F10" s="33"/>
      <c r="G10" s="33"/>
      <c r="H10" s="33"/>
    </row>
    <row r="11" spans="2:21" ht="15.75" customHeight="1" x14ac:dyDescent="0.25">
      <c r="C11" s="26"/>
      <c r="D11" s="33"/>
      <c r="E11" s="33"/>
      <c r="F11" s="33"/>
      <c r="G11" s="33"/>
      <c r="H11" s="33"/>
    </row>
    <row r="12" spans="2:21" ht="15.75" customHeight="1" x14ac:dyDescent="0.25">
      <c r="C12" s="26"/>
      <c r="D12" s="33"/>
      <c r="E12" s="33"/>
      <c r="F12" s="33"/>
      <c r="G12" s="33"/>
      <c r="H12" s="33"/>
    </row>
    <row r="13" spans="2:21" ht="15.75" customHeight="1" x14ac:dyDescent="0.25">
      <c r="C13" s="26"/>
      <c r="D13" s="33"/>
      <c r="E13" s="33"/>
      <c r="F13" s="33"/>
      <c r="G13" s="33"/>
      <c r="H13" s="33"/>
    </row>
    <row r="14" spans="2:21" ht="15.75" customHeight="1" x14ac:dyDescent="0.25">
      <c r="C14" s="26"/>
      <c r="D14" s="33"/>
      <c r="E14" s="33"/>
      <c r="F14" s="33"/>
      <c r="G14" s="33"/>
      <c r="H14" s="33"/>
    </row>
    <row r="15" spans="2:21" ht="15.75" customHeight="1" x14ac:dyDescent="0.25">
      <c r="C15" s="26"/>
      <c r="D15" s="33"/>
      <c r="E15" s="33"/>
      <c r="F15" s="33"/>
      <c r="G15" s="33"/>
      <c r="H15" s="33"/>
    </row>
    <row r="16" spans="2:21" ht="15.75" customHeight="1" x14ac:dyDescent="0.25">
      <c r="C16" s="26"/>
      <c r="D16" s="33"/>
      <c r="E16" s="33"/>
      <c r="F16" s="33"/>
      <c r="G16" s="33"/>
      <c r="H16" s="33"/>
    </row>
    <row r="17" spans="2:19" ht="15.75" customHeight="1" x14ac:dyDescent="0.25">
      <c r="C17" s="26"/>
      <c r="D17" s="33"/>
      <c r="E17" s="33"/>
      <c r="F17" s="33"/>
      <c r="G17" s="33"/>
      <c r="H17" s="33"/>
    </row>
    <row r="18" spans="2:19" ht="15.75" customHeight="1" x14ac:dyDescent="0.25">
      <c r="C18" s="26"/>
      <c r="D18" s="33"/>
      <c r="E18" s="33"/>
      <c r="F18" s="33"/>
      <c r="G18" s="33"/>
      <c r="H18" s="33"/>
    </row>
    <row r="19" spans="2:19" ht="15.75" customHeight="1" x14ac:dyDescent="0.25">
      <c r="C19" s="26"/>
      <c r="D19" s="33"/>
      <c r="E19" s="33"/>
      <c r="F19" s="33"/>
      <c r="G19" s="33"/>
      <c r="H19" s="33"/>
    </row>
    <row r="20" spans="2:19" ht="15.75" customHeight="1" x14ac:dyDescent="0.25">
      <c r="C20" s="26"/>
      <c r="D20" s="33"/>
      <c r="E20" s="33"/>
      <c r="F20" s="33"/>
      <c r="G20" s="33"/>
      <c r="H20" s="33"/>
    </row>
    <row r="21" spans="2:19" ht="15.75" customHeight="1" x14ac:dyDescent="0.25">
      <c r="C21" s="26"/>
      <c r="D21" s="33"/>
      <c r="E21" s="33"/>
      <c r="F21" s="33"/>
      <c r="G21" s="33"/>
      <c r="H21" s="33"/>
    </row>
    <row r="22" spans="2:19" ht="15.75" customHeight="1" x14ac:dyDescent="0.25">
      <c r="C22" s="26"/>
      <c r="D22" s="33"/>
      <c r="E22" s="33"/>
      <c r="F22" s="33"/>
      <c r="G22" s="33"/>
      <c r="H22" s="33"/>
    </row>
    <row r="23" spans="2:19" ht="15.75" customHeight="1" x14ac:dyDescent="0.25">
      <c r="C23" s="26"/>
      <c r="D23" s="33"/>
      <c r="E23" s="33"/>
      <c r="F23" s="33"/>
      <c r="G23" s="33"/>
      <c r="H23" s="33"/>
    </row>
    <row r="24" spans="2:19" ht="15.75" customHeight="1" x14ac:dyDescent="0.25">
      <c r="C24" s="26"/>
      <c r="D24" s="33"/>
      <c r="E24" s="33"/>
      <c r="F24" s="33"/>
      <c r="G24" s="33"/>
      <c r="H24" s="33"/>
    </row>
    <row r="25" spans="2:19" ht="15.75" customHeight="1" x14ac:dyDescent="0.25">
      <c r="C25" s="26"/>
      <c r="D25" s="33"/>
      <c r="E25" s="33"/>
      <c r="F25" s="33"/>
      <c r="G25" s="33"/>
      <c r="H25" s="33"/>
    </row>
    <row r="26" spans="2:19" ht="15.75" customHeight="1" x14ac:dyDescent="0.25">
      <c r="C26" s="26"/>
      <c r="D26" s="33"/>
      <c r="E26" s="33"/>
      <c r="F26" s="33"/>
      <c r="G26" s="33"/>
      <c r="H26" s="33"/>
    </row>
    <row r="27" spans="2:19" ht="15.75" customHeight="1" x14ac:dyDescent="0.25">
      <c r="C27" s="26"/>
      <c r="D27" s="33"/>
      <c r="E27" s="33"/>
      <c r="F27" s="33"/>
      <c r="G27" s="33"/>
      <c r="H27" s="33"/>
    </row>
    <row r="28" spans="2:19" ht="15.75" customHeight="1" x14ac:dyDescent="0.25">
      <c r="B28" s="45" t="s">
        <v>37</v>
      </c>
      <c r="C28" s="26"/>
      <c r="D28" s="34"/>
      <c r="E28" s="34"/>
      <c r="F28" s="34"/>
      <c r="G28" s="34"/>
      <c r="H28" s="34"/>
    </row>
    <row r="29" spans="2:19" ht="15.75" customHeight="1" x14ac:dyDescent="0.2">
      <c r="B29" s="101" t="s">
        <v>38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</row>
    <row r="30" spans="2:19" ht="15.75" customHeight="1" x14ac:dyDescent="0.25">
      <c r="B30" s="65"/>
      <c r="C30" s="110"/>
      <c r="D30" s="111"/>
      <c r="E30" s="111"/>
      <c r="F30" s="111"/>
      <c r="G30" s="33"/>
      <c r="H30" s="33"/>
    </row>
    <row r="31" spans="2:19" ht="15.75" customHeight="1" x14ac:dyDescent="0.25">
      <c r="B31" s="65"/>
      <c r="C31" s="102" t="s">
        <v>31</v>
      </c>
      <c r="D31" s="85"/>
      <c r="E31" s="85"/>
      <c r="F31" s="103"/>
      <c r="G31" s="61"/>
      <c r="H31" s="61"/>
    </row>
    <row r="32" spans="2:19" ht="15.75" customHeight="1" x14ac:dyDescent="0.25">
      <c r="B32" s="65"/>
      <c r="C32" s="104"/>
      <c r="D32" s="105"/>
      <c r="E32" s="105"/>
      <c r="F32" s="106"/>
      <c r="G32" s="61"/>
      <c r="H32" s="61"/>
    </row>
    <row r="33" spans="2:8" ht="15.75" customHeight="1" x14ac:dyDescent="0.25">
      <c r="B33" s="65"/>
      <c r="C33" s="104"/>
      <c r="D33" s="105"/>
      <c r="E33" s="105"/>
      <c r="F33" s="106"/>
      <c r="G33" s="61"/>
      <c r="H33" s="61"/>
    </row>
    <row r="34" spans="2:8" x14ac:dyDescent="0.2">
      <c r="B34" s="51"/>
      <c r="C34" s="107"/>
      <c r="D34" s="108"/>
      <c r="E34" s="108"/>
      <c r="F34" s="109"/>
    </row>
    <row r="35" spans="2:8" ht="25.5" x14ac:dyDescent="0.2">
      <c r="B35" s="112" t="s">
        <v>22</v>
      </c>
      <c r="C35" s="113"/>
      <c r="D35" s="114" t="str">
        <f>D3</f>
        <v>Fife</v>
      </c>
      <c r="E35" s="115"/>
      <c r="F35" s="116"/>
    </row>
    <row r="36" spans="2:8" x14ac:dyDescent="0.2">
      <c r="B36" s="112"/>
      <c r="C36" s="117"/>
      <c r="D36" s="68" t="str">
        <f>D5</f>
        <v xml:space="preserve">Respiratory system diseases - J00-J99 </v>
      </c>
      <c r="E36" s="66"/>
      <c r="F36" s="118"/>
    </row>
    <row r="37" spans="2:8" x14ac:dyDescent="0.2">
      <c r="B37" s="112" t="s">
        <v>1</v>
      </c>
      <c r="C37" s="117"/>
      <c r="D37" s="69"/>
      <c r="E37" s="67"/>
      <c r="F37" s="119"/>
    </row>
    <row r="38" spans="2:8" ht="15" customHeight="1" x14ac:dyDescent="0.2">
      <c r="B38" s="120" t="s">
        <v>24</v>
      </c>
      <c r="C38" s="121" t="s">
        <v>36</v>
      </c>
      <c r="D38" s="64" t="s">
        <v>14</v>
      </c>
      <c r="E38" s="63" t="s">
        <v>20</v>
      </c>
      <c r="F38" s="122" t="s">
        <v>21</v>
      </c>
      <c r="G38" s="24"/>
    </row>
    <row r="39" spans="2:8" ht="15" customHeight="1" x14ac:dyDescent="0.2">
      <c r="B39" s="112" t="s">
        <v>25</v>
      </c>
      <c r="C39" s="123">
        <v>2006</v>
      </c>
      <c r="D39" s="32">
        <f>'data for chart'!F105</f>
        <v>47</v>
      </c>
      <c r="E39" s="31">
        <f>'data for chart'!H105</f>
        <v>39.5</v>
      </c>
      <c r="F39" s="124">
        <f>'data for chart'!I105</f>
        <v>54.6</v>
      </c>
      <c r="G39" s="25">
        <f>D39-E39</f>
        <v>7.5</v>
      </c>
    </row>
    <row r="40" spans="2:8" ht="15" customHeight="1" x14ac:dyDescent="0.2">
      <c r="B40" s="125" t="s">
        <v>2</v>
      </c>
      <c r="C40" s="123">
        <v>2007</v>
      </c>
      <c r="D40" s="32">
        <f>'data for chart'!F106</f>
        <v>40</v>
      </c>
      <c r="E40" s="31">
        <f>'data for chart'!H106</f>
        <v>33.200000000000003</v>
      </c>
      <c r="F40" s="124">
        <f>'data for chart'!I106</f>
        <v>46.9</v>
      </c>
      <c r="G40" s="25">
        <f t="shared" ref="G40:G52" si="0">D40-E40</f>
        <v>6.7999999999999972</v>
      </c>
    </row>
    <row r="41" spans="2:8" ht="15" customHeight="1" x14ac:dyDescent="0.2">
      <c r="B41" s="126" t="s">
        <v>3</v>
      </c>
      <c r="C41" s="123">
        <v>2008</v>
      </c>
      <c r="D41" s="32">
        <f>'data for chart'!F107</f>
        <v>39.4</v>
      </c>
      <c r="E41" s="31">
        <f>'data for chart'!H107</f>
        <v>32.6</v>
      </c>
      <c r="F41" s="124">
        <f>'data for chart'!I107</f>
        <v>46.1</v>
      </c>
      <c r="G41" s="25">
        <f t="shared" si="0"/>
        <v>6.7999999999999972</v>
      </c>
    </row>
    <row r="42" spans="2:8" ht="15" customHeight="1" x14ac:dyDescent="0.2">
      <c r="B42" s="125" t="s">
        <v>23</v>
      </c>
      <c r="C42" s="123">
        <v>2009</v>
      </c>
      <c r="D42" s="32">
        <f>'data for chart'!F108</f>
        <v>40.799999999999997</v>
      </c>
      <c r="E42" s="31">
        <f>'data for chart'!H108</f>
        <v>34</v>
      </c>
      <c r="F42" s="124">
        <f>'data for chart'!I108</f>
        <v>47.5</v>
      </c>
      <c r="G42" s="25">
        <f t="shared" si="0"/>
        <v>6.7999999999999972</v>
      </c>
    </row>
    <row r="43" spans="2:8" ht="15" customHeight="1" x14ac:dyDescent="0.2">
      <c r="B43" s="125" t="s">
        <v>28</v>
      </c>
      <c r="C43" s="123">
        <v>2010</v>
      </c>
      <c r="D43" s="32">
        <f>'data for chart'!F109</f>
        <v>32.4</v>
      </c>
      <c r="E43" s="31">
        <f>'data for chart'!H109</f>
        <v>26.4</v>
      </c>
      <c r="F43" s="124">
        <f>'data for chart'!I109</f>
        <v>38.299999999999997</v>
      </c>
      <c r="G43" s="25">
        <f t="shared" si="0"/>
        <v>6</v>
      </c>
    </row>
    <row r="44" spans="2:8" ht="15" customHeight="1" x14ac:dyDescent="0.2">
      <c r="B44" s="125" t="s">
        <v>4</v>
      </c>
      <c r="C44" s="123">
        <v>2011</v>
      </c>
      <c r="D44" s="32">
        <f>'data for chart'!F110</f>
        <v>37.799999999999997</v>
      </c>
      <c r="E44" s="31">
        <f>'data for chart'!H110</f>
        <v>31.4</v>
      </c>
      <c r="F44" s="124">
        <f>'data for chart'!I110</f>
        <v>44.3</v>
      </c>
      <c r="G44" s="25">
        <f t="shared" si="0"/>
        <v>6.3999999999999986</v>
      </c>
    </row>
    <row r="45" spans="2:8" ht="15" customHeight="1" x14ac:dyDescent="0.2">
      <c r="B45" s="126" t="s">
        <v>5</v>
      </c>
      <c r="C45" s="123">
        <v>2012</v>
      </c>
      <c r="D45" s="32">
        <f>'data for chart'!F111</f>
        <v>37.4</v>
      </c>
      <c r="E45" s="31">
        <f>'data for chart'!H111</f>
        <v>31</v>
      </c>
      <c r="F45" s="124">
        <f>'data for chart'!I111</f>
        <v>43.7</v>
      </c>
      <c r="G45" s="25">
        <f t="shared" si="0"/>
        <v>6.3999999999999986</v>
      </c>
    </row>
    <row r="46" spans="2:8" ht="15" customHeight="1" x14ac:dyDescent="0.2">
      <c r="B46" s="126" t="s">
        <v>26</v>
      </c>
      <c r="C46" s="123">
        <v>2013</v>
      </c>
      <c r="D46" s="32">
        <f>'data for chart'!F112</f>
        <v>36.700000000000003</v>
      </c>
      <c r="E46" s="31">
        <f>'data for chart'!H112</f>
        <v>30.5</v>
      </c>
      <c r="F46" s="124">
        <f>'data for chart'!I112</f>
        <v>42.9</v>
      </c>
      <c r="G46" s="25">
        <f t="shared" si="0"/>
        <v>6.2000000000000028</v>
      </c>
    </row>
    <row r="47" spans="2:8" ht="15" customHeight="1" x14ac:dyDescent="0.2">
      <c r="B47" s="125" t="s">
        <v>27</v>
      </c>
      <c r="C47" s="123">
        <v>2014</v>
      </c>
      <c r="D47" s="32">
        <f>'data for chart'!F113</f>
        <v>31.5</v>
      </c>
      <c r="E47" s="31">
        <f>'data for chart'!H113</f>
        <v>25.8</v>
      </c>
      <c r="F47" s="124">
        <f>'data for chart'!I113</f>
        <v>37.200000000000003</v>
      </c>
      <c r="G47" s="25">
        <f t="shared" si="0"/>
        <v>5.6999999999999993</v>
      </c>
    </row>
    <row r="48" spans="2:8" ht="15" customHeight="1" x14ac:dyDescent="0.2">
      <c r="B48" s="126" t="s">
        <v>6</v>
      </c>
      <c r="C48" s="123">
        <v>2015</v>
      </c>
      <c r="D48" s="32">
        <f>'data for chart'!F114</f>
        <v>36.299999999999997</v>
      </c>
      <c r="E48" s="31">
        <f>'data for chart'!H114</f>
        <v>30.2</v>
      </c>
      <c r="F48" s="124">
        <f>'data for chart'!I114</f>
        <v>42.4</v>
      </c>
      <c r="G48" s="25">
        <f t="shared" si="0"/>
        <v>6.0999999999999979</v>
      </c>
    </row>
    <row r="49" spans="2:7" ht="15" customHeight="1" x14ac:dyDescent="0.2">
      <c r="B49" s="126" t="s">
        <v>7</v>
      </c>
      <c r="C49" s="123">
        <v>2016</v>
      </c>
      <c r="D49" s="32">
        <f>'data for chart'!F115</f>
        <v>37</v>
      </c>
      <c r="E49" s="31">
        <f>'data for chart'!H115</f>
        <v>30.9</v>
      </c>
      <c r="F49" s="124">
        <f>'data for chart'!I115</f>
        <v>43</v>
      </c>
      <c r="G49" s="25">
        <f t="shared" si="0"/>
        <v>6.1000000000000014</v>
      </c>
    </row>
    <row r="50" spans="2:7" ht="15" customHeight="1" x14ac:dyDescent="0.2">
      <c r="B50" s="51" t="s">
        <v>12</v>
      </c>
      <c r="C50" s="123">
        <v>2017</v>
      </c>
      <c r="D50" s="32">
        <f>'data for chart'!F116</f>
        <v>33.299999999999997</v>
      </c>
      <c r="E50" s="31">
        <f>'data for chart'!H116</f>
        <v>27.6</v>
      </c>
      <c r="F50" s="124">
        <f>'data for chart'!I116</f>
        <v>38.9</v>
      </c>
      <c r="G50" s="25">
        <f t="shared" si="0"/>
        <v>5.6999999999999957</v>
      </c>
    </row>
    <row r="51" spans="2:7" ht="15" customHeight="1" x14ac:dyDescent="0.2">
      <c r="B51" s="24" t="s">
        <v>30</v>
      </c>
      <c r="C51" s="123">
        <v>2018</v>
      </c>
      <c r="D51" s="32">
        <f>'data for chart'!F117</f>
        <v>36.5</v>
      </c>
      <c r="E51" s="31">
        <f>'data for chart'!H117</f>
        <v>30.7</v>
      </c>
      <c r="F51" s="124">
        <f>'data for chart'!I117</f>
        <v>42.4</v>
      </c>
      <c r="G51" s="25">
        <f t="shared" si="0"/>
        <v>5.8000000000000007</v>
      </c>
    </row>
    <row r="52" spans="2:7" ht="15" customHeight="1" x14ac:dyDescent="0.2">
      <c r="B52" s="24"/>
      <c r="C52" s="127">
        <v>2019</v>
      </c>
      <c r="D52" s="38">
        <f>'data for chart'!F118</f>
        <v>36.1</v>
      </c>
      <c r="E52" s="37">
        <f>'data for chart'!H118</f>
        <v>30.3</v>
      </c>
      <c r="F52" s="128">
        <f>'data for chart'!I118</f>
        <v>41.9</v>
      </c>
      <c r="G52" s="25">
        <f t="shared" si="0"/>
        <v>5.8000000000000007</v>
      </c>
    </row>
    <row r="53" spans="2:7" ht="15" customHeight="1" x14ac:dyDescent="0.2">
      <c r="B53" s="24"/>
      <c r="C53" s="60"/>
      <c r="D53" s="12"/>
      <c r="E53" s="12"/>
      <c r="F53" s="12"/>
      <c r="G53" s="25"/>
    </row>
    <row r="54" spans="2:7" x14ac:dyDescent="0.2">
      <c r="B54" s="24" t="s">
        <v>33</v>
      </c>
      <c r="C54" s="24"/>
    </row>
    <row r="55" spans="2:7" x14ac:dyDescent="0.2">
      <c r="B55" s="24" t="s">
        <v>34</v>
      </c>
    </row>
    <row r="56" spans="2:7" x14ac:dyDescent="0.2">
      <c r="B56" s="73" t="s">
        <v>45</v>
      </c>
      <c r="C56" s="73"/>
    </row>
    <row r="85" spans="2:2" x14ac:dyDescent="0.2">
      <c r="B85" s="5"/>
    </row>
  </sheetData>
  <mergeCells count="9">
    <mergeCell ref="B56:C56"/>
    <mergeCell ref="B1:U1"/>
    <mergeCell ref="D3:H3"/>
    <mergeCell ref="D5:H5"/>
    <mergeCell ref="D35:F35"/>
    <mergeCell ref="B29:S29"/>
    <mergeCell ref="C31:F34"/>
    <mergeCell ref="C36:C37"/>
    <mergeCell ref="D36:F37"/>
  </mergeCells>
  <dataValidations count="4">
    <dataValidation type="list" allowBlank="1" showInputMessage="1" showErrorMessage="1" sqref="D6:D28 D30">
      <formula1>$B$39:$B$43</formula1>
    </dataValidation>
    <dataValidation type="list" allowBlank="1" showInputMessage="1" showErrorMessage="1" sqref="D4">
      <formula1>$A$46:$A$62</formula1>
    </dataValidation>
    <dataValidation type="list" allowBlank="1" showInputMessage="1" showErrorMessage="1" sqref="D3">
      <formula1>$B$35:$B$49</formula1>
    </dataValidation>
    <dataValidation type="list" allowBlank="1" showInputMessage="1" showErrorMessage="1" sqref="D5">
      <formula1>$B$50:$B$56</formula1>
    </dataValidation>
  </dataValidations>
  <pageMargins left="0.7" right="0.7" top="0.75" bottom="0.75" header="0.3" footer="0.3"/>
  <pageSetup paperSize="9"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A24516531</value>
    </field>
    <field name="Objective-Title">
      <value order="0">Age Standardised death rates -  table 6 - 2006-2019</value>
    </field>
    <field name="Objective-Description">
      <value order="0"/>
    </field>
    <field name="Objective-CreationStamp">
      <value order="0">2019-05-21T15:26:53Z</value>
    </field>
    <field name="Objective-IsApproved">
      <value order="0">false</value>
    </field>
    <field name="Objective-IsPublished">
      <value order="0">true</value>
    </field>
    <field name="Objective-DatePublished">
      <value order="0">2020-11-17T15:26:03Z</value>
    </field>
    <field name="Objective-ModificationStamp">
      <value order="0">2020-11-17T15:26:03Z</value>
    </field>
    <field name="Objective-Owner">
      <value order="0">Kaye-Bardgett, Maria M (U441967)</value>
    </field>
    <field name="Objective-Path">
      <value order="0">Objective Global Folder:SG File Plan:People, communities and living:Population and migration:Demography:Research and analysis: Demography:National Records of Scotland (NRS): Vital Events: Publications: Deaths from Selected Causes: 2016-2021</value>
    </field>
    <field name="Objective-Parent">
      <value order="0">National Records of Scotland (NRS): Vital Events: Publications: Deaths from Selected Causes: 2016-2021</value>
    </field>
    <field name="Objective-State">
      <value order="0">Published</value>
    </field>
    <field name="Objective-VersionId">
      <value order="0">vA44761047</value>
    </field>
    <field name="Objective-Version">
      <value order="0">1.0</value>
    </field>
    <field name="Objective-VersionNumber">
      <value order="0">13</value>
    </field>
    <field name="Objective-VersionComment">
      <value order="0">update</value>
    </field>
    <field name="Objective-FileNumber">
      <value order="0">PROJ/11657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6</vt:lpstr>
      <vt:lpstr>data for chart</vt:lpstr>
      <vt:lpstr>Interactive chart</vt:lpstr>
      <vt:lpstr>'Table 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u446998</cp:lastModifiedBy>
  <cp:lastPrinted>2019-06-17T10:44:55Z</cp:lastPrinted>
  <dcterms:created xsi:type="dcterms:W3CDTF">2011-12-12T09:43:53Z</dcterms:created>
  <dcterms:modified xsi:type="dcterms:W3CDTF">2020-11-20T10:32:27Z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A24516531</vt:lpwstr>
  </property>
  <property fmtid="{D5CDD505-2E9C-101B-9397-08002B2CF9AE}" pid="4" name="Objective-Title">
    <vt:lpwstr>Age Standardised death rates -  table 6 - 2006-2019</vt:lpwstr>
  </property>
  <property fmtid="{D5CDD505-2E9C-101B-9397-08002B2CF9AE}" pid="5" name="Objective-Comment">
    <vt:lpwstr/>
  </property>
  <property fmtid="{D5CDD505-2E9C-101B-9397-08002B2CF9AE}" pid="6" name="Objective-CreationStamp">
    <vt:filetime>2019-05-21T15:30:29Z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2020-11-17T15:26:03Z</vt:filetime>
  </property>
  <property fmtid="{D5CDD505-2E9C-101B-9397-08002B2CF9AE}" pid="10" name="Objective-ModificationStamp">
    <vt:filetime>2020-11-17T15:26:03Z</vt:filetime>
  </property>
  <property fmtid="{D5CDD505-2E9C-101B-9397-08002B2CF9AE}" pid="11" name="Objective-Owner">
    <vt:lpwstr>Kaye-Bardgett, Maria M (U441967)</vt:lpwstr>
  </property>
  <property fmtid="{D5CDD505-2E9C-101B-9397-08002B2CF9AE}" pid="12" name="Objective-Path">
    <vt:lpwstr>Objective Global Folder:SG File Plan:People, communities and living:Population and migration:Demography:Research and analysis: Demography:National Records of Scotland (NRS): Vital Events: Publications: Deaths from Selected Causes: 2016-2021:</vt:lpwstr>
  </property>
  <property fmtid="{D5CDD505-2E9C-101B-9397-08002B2CF9AE}" pid="13" name="Objective-Parent">
    <vt:lpwstr>National Records of Scotland (NRS): Vital Events: Publications: Deaths from Selected Causes: 2016-2021</vt:lpwstr>
  </property>
  <property fmtid="{D5CDD505-2E9C-101B-9397-08002B2CF9AE}" pid="14" name="Objective-State">
    <vt:lpwstr>Published</vt:lpwstr>
  </property>
  <property fmtid="{D5CDD505-2E9C-101B-9397-08002B2CF9AE}" pid="15" name="Objective-Version">
    <vt:lpwstr>1.0</vt:lpwstr>
  </property>
  <property fmtid="{D5CDD505-2E9C-101B-9397-08002B2CF9AE}" pid="16" name="Objective-VersionNumber">
    <vt:r8>13</vt:r8>
  </property>
  <property fmtid="{D5CDD505-2E9C-101B-9397-08002B2CF9AE}" pid="17" name="Objective-VersionComment">
    <vt:lpwstr>update</vt:lpwstr>
  </property>
  <property fmtid="{D5CDD505-2E9C-101B-9397-08002B2CF9AE}" pid="18" name="Objective-FileNumber">
    <vt:lpwstr/>
  </property>
  <property fmtid="{D5CDD505-2E9C-101B-9397-08002B2CF9AE}" pid="19" name="Objective-Classification">
    <vt:lpwstr>[Inherited - OFFICIAL-SENSITIVE]</vt:lpwstr>
  </property>
  <property fmtid="{D5CDD505-2E9C-101B-9397-08002B2CF9AE}" pid="20" name="Objective-Caveats">
    <vt:lpwstr/>
  </property>
  <property fmtid="{D5CDD505-2E9C-101B-9397-08002B2CF9AE}" pid="21" name="Objective-Date of Original [system]">
    <vt:lpwstr/>
  </property>
  <property fmtid="{D5CDD505-2E9C-101B-9397-08002B2CF9AE}" pid="22" name="Objective-Date Received [system]">
    <vt:lpwstr/>
  </property>
  <property fmtid="{D5CDD505-2E9C-101B-9397-08002B2CF9AE}" pid="23" name="Objective-SG Web Publication - Category [system]">
    <vt:lpwstr/>
  </property>
  <property fmtid="{D5CDD505-2E9C-101B-9397-08002B2CF9AE}" pid="24" name="Objective-SG Web Publication - Category 2 Classification [system]">
    <vt:lpwstr/>
  </property>
  <property fmtid="{D5CDD505-2E9C-101B-9397-08002B2CF9AE}" pid="25" name="Objective-Description">
    <vt:lpwstr/>
  </property>
  <property fmtid="{D5CDD505-2E9C-101B-9397-08002B2CF9AE}" pid="26" name="Objective-VersionId">
    <vt:lpwstr>vA44761047</vt:lpwstr>
  </property>
  <property fmtid="{D5CDD505-2E9C-101B-9397-08002B2CF9AE}" pid="27" name="Objective-Connect Creator">
    <vt:lpwstr/>
  </property>
  <property fmtid="{D5CDD505-2E9C-101B-9397-08002B2CF9AE}" pid="28" name="Objective-Date Received">
    <vt:lpwstr/>
  </property>
  <property fmtid="{D5CDD505-2E9C-101B-9397-08002B2CF9AE}" pid="29" name="Objective-Date of Original">
    <vt:lpwstr/>
  </property>
  <property fmtid="{D5CDD505-2E9C-101B-9397-08002B2CF9AE}" pid="30" name="Objective-SG Web Publication - Category">
    <vt:lpwstr/>
  </property>
  <property fmtid="{D5CDD505-2E9C-101B-9397-08002B2CF9AE}" pid="31" name="Objective-SG Web Publication - Category 2 Classification">
    <vt:lpwstr/>
  </property>
  <property fmtid="{D5CDD505-2E9C-101B-9397-08002B2CF9AE}" pid="32" name="Objective-Connect Creator [system]">
    <vt:lpwstr/>
  </property>
</Properties>
</file>