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17-08-21\15 - age-standardised death rates\"/>
    </mc:Choice>
  </mc:AlternateContent>
  <bookViews>
    <workbookView xWindow="0" yWindow="0" windowWidth="20490" windowHeight="7095"/>
  </bookViews>
  <sheets>
    <sheet name="Table 6" sheetId="3" r:id="rId1"/>
    <sheet name="data for chart" sheetId="4" state="hidden" r:id="rId2"/>
    <sheet name="Interactive chart" sheetId="5" r:id="rId3"/>
  </sheets>
  <definedNames>
    <definedName name="_xlnm.Print_Area" localSheetId="0">'Table 6'!$A$1:$BK$139</definedName>
  </definedNames>
  <calcPr calcId="162913"/>
</workbook>
</file>

<file path=xl/calcChain.xml><?xml version="1.0" encoding="utf-8"?>
<calcChain xmlns="http://schemas.openxmlformats.org/spreadsheetml/2006/main">
  <c r="BG134" i="3" l="1"/>
  <c r="BC134" i="3"/>
  <c r="AY134" i="3"/>
  <c r="AU134" i="3"/>
  <c r="AQ134" i="3"/>
  <c r="AM134" i="3"/>
  <c r="AI134" i="3"/>
  <c r="AE134" i="3"/>
  <c r="AA134" i="3"/>
  <c r="W134" i="3"/>
  <c r="S134" i="3"/>
  <c r="O134" i="3"/>
  <c r="K134" i="3"/>
  <c r="G134" i="3"/>
  <c r="C134" i="3"/>
  <c r="BG133" i="3"/>
  <c r="BC133" i="3"/>
  <c r="AY133" i="3"/>
  <c r="AU133" i="3"/>
  <c r="AQ133" i="3"/>
  <c r="AM133" i="3"/>
  <c r="AI133" i="3"/>
  <c r="AE133" i="3"/>
  <c r="AA133" i="3"/>
  <c r="W133" i="3"/>
  <c r="S133" i="3"/>
  <c r="O133" i="3"/>
  <c r="K133" i="3"/>
  <c r="G133" i="3"/>
  <c r="C133" i="3"/>
  <c r="BG132" i="3"/>
  <c r="BC132" i="3"/>
  <c r="AY132" i="3"/>
  <c r="AU132" i="3"/>
  <c r="AQ132" i="3"/>
  <c r="AM132" i="3"/>
  <c r="AI132" i="3"/>
  <c r="AE132" i="3"/>
  <c r="AA132" i="3"/>
  <c r="W132" i="3"/>
  <c r="S132" i="3"/>
  <c r="O132" i="3"/>
  <c r="K132" i="3"/>
  <c r="G132" i="3"/>
  <c r="C132" i="3"/>
  <c r="BG109" i="3"/>
  <c r="BC109" i="3"/>
  <c r="AY109" i="3"/>
  <c r="AU109" i="3"/>
  <c r="AQ109" i="3"/>
  <c r="AM109" i="3"/>
  <c r="AI109" i="3"/>
  <c r="AE109" i="3"/>
  <c r="AA109" i="3"/>
  <c r="W109" i="3"/>
  <c r="S109" i="3"/>
  <c r="O109" i="3"/>
  <c r="K109" i="3"/>
  <c r="G109" i="3"/>
  <c r="C109" i="3"/>
  <c r="BG108" i="3"/>
  <c r="BC108" i="3"/>
  <c r="AY108" i="3"/>
  <c r="AU108" i="3"/>
  <c r="AQ108" i="3"/>
  <c r="AM108" i="3"/>
  <c r="AI108" i="3"/>
  <c r="AE108" i="3"/>
  <c r="AA108" i="3"/>
  <c r="W108" i="3"/>
  <c r="S108" i="3"/>
  <c r="O108" i="3"/>
  <c r="K108" i="3"/>
  <c r="G108" i="3"/>
  <c r="C108" i="3"/>
  <c r="BG107" i="3"/>
  <c r="BC107" i="3"/>
  <c r="AY107" i="3"/>
  <c r="AU107" i="3"/>
  <c r="AQ107" i="3"/>
  <c r="AM107" i="3"/>
  <c r="AI107" i="3"/>
  <c r="AE107" i="3"/>
  <c r="AA107" i="3"/>
  <c r="W107" i="3"/>
  <c r="S107" i="3"/>
  <c r="O107" i="3"/>
  <c r="K107" i="3"/>
  <c r="G107" i="3"/>
  <c r="C107" i="3"/>
  <c r="BG77" i="3"/>
  <c r="BC77" i="3"/>
  <c r="AY77" i="3"/>
  <c r="AU77" i="3"/>
  <c r="AQ77" i="3"/>
  <c r="AM77" i="3"/>
  <c r="AI77" i="3"/>
  <c r="AE77" i="3"/>
  <c r="AA77" i="3"/>
  <c r="W77" i="3"/>
  <c r="S77" i="3"/>
  <c r="O77" i="3"/>
  <c r="K77" i="3"/>
  <c r="G77" i="3"/>
  <c r="C77" i="3"/>
  <c r="BG76" i="3"/>
  <c r="BC76" i="3"/>
  <c r="AY76" i="3"/>
  <c r="AU76" i="3"/>
  <c r="AQ76" i="3"/>
  <c r="AM76" i="3"/>
  <c r="AI76" i="3"/>
  <c r="AE76" i="3"/>
  <c r="AA76" i="3"/>
  <c r="W76" i="3"/>
  <c r="S76" i="3"/>
  <c r="O76" i="3"/>
  <c r="K76" i="3"/>
  <c r="G76" i="3"/>
  <c r="C76" i="3"/>
  <c r="BG75" i="3"/>
  <c r="BC75" i="3"/>
  <c r="AY75" i="3"/>
  <c r="AU75" i="3"/>
  <c r="AQ75" i="3"/>
  <c r="AM75" i="3"/>
  <c r="AI75" i="3"/>
  <c r="AE75" i="3"/>
  <c r="AA75" i="3"/>
  <c r="W75" i="3"/>
  <c r="S75" i="3"/>
  <c r="O75" i="3"/>
  <c r="K75" i="3"/>
  <c r="G75" i="3"/>
  <c r="C75" i="3"/>
  <c r="BG52" i="3"/>
  <c r="BC52" i="3"/>
  <c r="AY52" i="3"/>
  <c r="AU52" i="3"/>
  <c r="AQ52" i="3"/>
  <c r="AM52" i="3"/>
  <c r="AI52" i="3"/>
  <c r="AE52" i="3"/>
  <c r="AA52" i="3"/>
  <c r="W52" i="3"/>
  <c r="S52" i="3"/>
  <c r="O52" i="3"/>
  <c r="K52" i="3"/>
  <c r="G52" i="3"/>
  <c r="C52" i="3"/>
  <c r="BG51" i="3"/>
  <c r="BC51" i="3"/>
  <c r="AY51" i="3"/>
  <c r="AU51" i="3"/>
  <c r="AQ51" i="3"/>
  <c r="AM51" i="3"/>
  <c r="AI51" i="3"/>
  <c r="AE51" i="3"/>
  <c r="AA51" i="3"/>
  <c r="W51" i="3"/>
  <c r="S51" i="3"/>
  <c r="O51" i="3"/>
  <c r="K51" i="3"/>
  <c r="G51" i="3"/>
  <c r="C51" i="3"/>
  <c r="BG50" i="3"/>
  <c r="BC50" i="3"/>
  <c r="AY50" i="3"/>
  <c r="AU50" i="3"/>
  <c r="AQ50" i="3"/>
  <c r="AM50" i="3"/>
  <c r="AI50" i="3"/>
  <c r="AE50" i="3"/>
  <c r="AA50" i="3"/>
  <c r="W50" i="3"/>
  <c r="S50" i="3"/>
  <c r="O50" i="3"/>
  <c r="K50" i="3"/>
  <c r="G50" i="3"/>
  <c r="C50" i="3"/>
  <c r="G25" i="3"/>
  <c r="K25" i="3"/>
  <c r="O25" i="3"/>
  <c r="S25" i="3"/>
  <c r="W25" i="3"/>
  <c r="AA25" i="3"/>
  <c r="AE25" i="3"/>
  <c r="AI25" i="3"/>
  <c r="AM25" i="3"/>
  <c r="AQ25" i="3"/>
  <c r="AU25" i="3"/>
  <c r="AY25" i="3"/>
  <c r="BC25" i="3"/>
  <c r="BG25" i="3"/>
  <c r="G26" i="3"/>
  <c r="K26" i="3"/>
  <c r="O26" i="3"/>
  <c r="S26" i="3"/>
  <c r="W26" i="3"/>
  <c r="AA26" i="3"/>
  <c r="AE26" i="3"/>
  <c r="AI26" i="3"/>
  <c r="AM26" i="3"/>
  <c r="AQ26" i="3"/>
  <c r="AU26" i="3"/>
  <c r="AY26" i="3"/>
  <c r="BC26" i="3"/>
  <c r="BG26" i="3"/>
  <c r="G27" i="3"/>
  <c r="K27" i="3"/>
  <c r="O27" i="3"/>
  <c r="S27" i="3"/>
  <c r="W27" i="3"/>
  <c r="AA27" i="3"/>
  <c r="AE27" i="3"/>
  <c r="AI27" i="3"/>
  <c r="AM27" i="3"/>
  <c r="AQ27" i="3"/>
  <c r="AU27" i="3"/>
  <c r="AY27" i="3"/>
  <c r="BC27" i="3"/>
  <c r="BG27" i="3"/>
  <c r="C27" i="3"/>
  <c r="C26" i="3"/>
  <c r="H112" i="4" l="1"/>
  <c r="I112" i="4"/>
  <c r="C25" i="3"/>
  <c r="D36" i="5"/>
  <c r="D35" i="5"/>
  <c r="AI94" i="4" l="1"/>
  <c r="I128" i="4" s="1"/>
  <c r="F51" i="5" s="1"/>
  <c r="AI109" i="4"/>
  <c r="I130" i="4" s="1"/>
  <c r="F53" i="5" s="1"/>
  <c r="S109" i="4"/>
  <c r="H130" i="4" s="1"/>
  <c r="E53" i="5" s="1"/>
  <c r="D109" i="4"/>
  <c r="G130" i="4" s="1"/>
  <c r="C109" i="4"/>
  <c r="F130" i="4" s="1"/>
  <c r="D53" i="5" s="1"/>
  <c r="S73" i="4"/>
  <c r="H125" i="4" s="1"/>
  <c r="E48" i="5" s="1"/>
  <c r="C45" i="4"/>
  <c r="F121" i="4" s="1"/>
  <c r="D44" i="5" s="1"/>
  <c r="AI80" i="4"/>
  <c r="I126" i="4" s="1"/>
  <c r="F49" i="5" s="1"/>
  <c r="C80" i="4"/>
  <c r="F126" i="4" s="1"/>
  <c r="D49" i="5" s="1"/>
  <c r="AI59" i="4"/>
  <c r="I123" i="4" s="1"/>
  <c r="F46" i="5" s="1"/>
  <c r="D10" i="4"/>
  <c r="G116" i="4" s="1"/>
  <c r="C10" i="4"/>
  <c r="F116" i="4" s="1"/>
  <c r="D39" i="5" s="1"/>
  <c r="S31" i="4"/>
  <c r="H119" i="4" s="1"/>
  <c r="E42" i="5" s="1"/>
  <c r="D87" i="4"/>
  <c r="G127" i="4" s="1"/>
  <c r="S59" i="4"/>
  <c r="H123" i="4" s="1"/>
  <c r="E46" i="5" s="1"/>
  <c r="C94" i="4"/>
  <c r="F128" i="4" s="1"/>
  <c r="D51" i="5" s="1"/>
  <c r="S38" i="4"/>
  <c r="H120" i="4" s="1"/>
  <c r="E43" i="5" s="1"/>
  <c r="C73" i="4"/>
  <c r="F125" i="4" s="1"/>
  <c r="D48" i="5" s="1"/>
  <c r="D17" i="4"/>
  <c r="G117" i="4" s="1"/>
  <c r="AI101" i="4"/>
  <c r="C52" i="4"/>
  <c r="F122" i="4" s="1"/>
  <c r="D45" i="5" s="1"/>
  <c r="AI31" i="4"/>
  <c r="I119" i="4" s="1"/>
  <c r="F42" i="5" s="1"/>
  <c r="C59" i="4"/>
  <c r="F123" i="4" s="1"/>
  <c r="D46" i="5" s="1"/>
  <c r="G46" i="5" s="1"/>
  <c r="S80" i="4"/>
  <c r="H126" i="4" s="1"/>
  <c r="E49" i="5" s="1"/>
  <c r="D52" i="4"/>
  <c r="G122" i="4" s="1"/>
  <c r="AI66" i="4"/>
  <c r="I124" i="4" s="1"/>
  <c r="F47" i="5" s="1"/>
  <c r="AI38" i="4"/>
  <c r="I120" i="4" s="1"/>
  <c r="F43" i="5" s="1"/>
  <c r="D94" i="4"/>
  <c r="G128" i="4" s="1"/>
  <c r="AI73" i="4"/>
  <c r="I125" i="4" s="1"/>
  <c r="F48" i="5" s="1"/>
  <c r="AI45" i="4"/>
  <c r="I121" i="4" s="1"/>
  <c r="F44" i="5" s="1"/>
  <c r="S87" i="4"/>
  <c r="H127" i="4" s="1"/>
  <c r="E50" i="5" s="1"/>
  <c r="C38" i="4"/>
  <c r="F120" i="4" s="1"/>
  <c r="D43" i="5" s="1"/>
  <c r="S10" i="4"/>
  <c r="H116" i="4" s="1"/>
  <c r="E39" i="5" s="1"/>
  <c r="C101" i="4"/>
  <c r="S52" i="4"/>
  <c r="H122" i="4" s="1"/>
  <c r="E45" i="5" s="1"/>
  <c r="D80" i="4"/>
  <c r="G126" i="4" s="1"/>
  <c r="S24" i="4"/>
  <c r="H118" i="4" s="1"/>
  <c r="E41" i="5" s="1"/>
  <c r="S45" i="4"/>
  <c r="H121" i="4" s="1"/>
  <c r="E44" i="5" s="1"/>
  <c r="S66" i="4"/>
  <c r="H124" i="4" s="1"/>
  <c r="E47" i="5" s="1"/>
  <c r="S17" i="4"/>
  <c r="H117" i="4" s="1"/>
  <c r="E40" i="5" s="1"/>
  <c r="D31" i="4"/>
  <c r="G119" i="4" s="1"/>
  <c r="D38" i="4"/>
  <c r="G120" i="4" s="1"/>
  <c r="D45" i="4"/>
  <c r="G121" i="4" s="1"/>
  <c r="C24" i="4"/>
  <c r="F118" i="4" s="1"/>
  <c r="D41" i="5" s="1"/>
  <c r="C66" i="4"/>
  <c r="F124" i="4" s="1"/>
  <c r="D47" i="5" s="1"/>
  <c r="C87" i="4"/>
  <c r="F127" i="4" s="1"/>
  <c r="D50" i="5" s="1"/>
  <c r="AI17" i="4"/>
  <c r="I117" i="4" s="1"/>
  <c r="F40" i="5" s="1"/>
  <c r="D101" i="4"/>
  <c r="G129" i="4" s="1"/>
  <c r="AI52" i="4"/>
  <c r="I122" i="4" s="1"/>
  <c r="F45" i="5" s="1"/>
  <c r="AI10" i="4"/>
  <c r="I116" i="4" s="1"/>
  <c r="F39" i="5" s="1"/>
  <c r="AI87" i="4"/>
  <c r="I127" i="4" s="1"/>
  <c r="F50" i="5" s="1"/>
  <c r="C17" i="4"/>
  <c r="F117" i="4" s="1"/>
  <c r="D40" i="5" s="1"/>
  <c r="D59" i="4"/>
  <c r="G123" i="4" s="1"/>
  <c r="D66" i="4"/>
  <c r="G124" i="4" s="1"/>
  <c r="D73" i="4"/>
  <c r="G125" i="4" s="1"/>
  <c r="S94" i="4"/>
  <c r="H128" i="4" s="1"/>
  <c r="E51" i="5" s="1"/>
  <c r="G51" i="5" s="1"/>
  <c r="S101" i="4"/>
  <c r="C31" i="4"/>
  <c r="F119" i="4" s="1"/>
  <c r="D42" i="5" s="1"/>
  <c r="AI24" i="4"/>
  <c r="I118" i="4" s="1"/>
  <c r="F41" i="5" s="1"/>
  <c r="D24" i="4"/>
  <c r="G118" i="4" s="1"/>
  <c r="G39" i="5" l="1"/>
  <c r="G53" i="5"/>
  <c r="H129" i="4"/>
  <c r="E52" i="5" s="1"/>
  <c r="I129" i="4"/>
  <c r="F52" i="5" s="1"/>
  <c r="F129" i="4"/>
  <c r="D52" i="5" s="1"/>
  <c r="G43" i="5"/>
  <c r="G40" i="5"/>
  <c r="G44" i="5"/>
  <c r="G45" i="5"/>
  <c r="G48" i="5"/>
  <c r="G47" i="5"/>
  <c r="G50" i="5"/>
  <c r="G49" i="5"/>
  <c r="G42" i="5"/>
  <c r="G41" i="5"/>
  <c r="G52" i="5" l="1"/>
</calcChain>
</file>

<file path=xl/sharedStrings.xml><?xml version="1.0" encoding="utf-8"?>
<sst xmlns="http://schemas.openxmlformats.org/spreadsheetml/2006/main" count="1500" uniqueCount="51">
  <si>
    <t>Scotland</t>
  </si>
  <si>
    <t>Borders</t>
  </si>
  <si>
    <t>Forth Valley</t>
  </si>
  <si>
    <t>Grampian</t>
  </si>
  <si>
    <t>Lanarkshire</t>
  </si>
  <si>
    <t>Lothian</t>
  </si>
  <si>
    <t>Tayside</t>
  </si>
  <si>
    <t>Western Isles</t>
  </si>
  <si>
    <t>Cancer - C00-C97</t>
  </si>
  <si>
    <t>Circulatory system diseases - I00-I99</t>
  </si>
  <si>
    <t>Respiratory system diseases - J00-J99</t>
  </si>
  <si>
    <t>All other causes of death</t>
  </si>
  <si>
    <t>All causes of death</t>
  </si>
  <si>
    <t xml:space="preserve">Death rates (per 100,000 population) for NHS Board areas: age-standardised using the 2013 European Standard Population </t>
  </si>
  <si>
    <t>rate</t>
  </si>
  <si>
    <t>lower 95% CI</t>
  </si>
  <si>
    <t>upper 95% CI</t>
  </si>
  <si>
    <t>Deaths</t>
  </si>
  <si>
    <t>cause</t>
  </si>
  <si>
    <t>year</t>
  </si>
  <si>
    <t>lower CI</t>
  </si>
  <si>
    <t>Upper CI</t>
  </si>
  <si>
    <t>Ayrshire and Arran</t>
  </si>
  <si>
    <t>Greater Glasgow and Clyde</t>
  </si>
  <si>
    <t>Dumfries and Galloway</t>
  </si>
  <si>
    <t>Fife</t>
  </si>
  <si>
    <t>Orkney</t>
  </si>
  <si>
    <t>Shetland</t>
  </si>
  <si>
    <t>Highland</t>
  </si>
  <si>
    <r>
      <t>Table 6: Under 75 age-standardised death rates, and numbers of deaths, for certain causes, NHS Board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areas, 2006 to 2018</t>
    </r>
  </si>
  <si>
    <t xml:space="preserve">Cancer - C00-C97 </t>
  </si>
  <si>
    <t>Death rates (per 100,000 population) for NHS Health Boards: age-standardised using the 2013 European Standard Population - All Persons under 75</t>
  </si>
  <si>
    <t>1. 2014 NHS health boards</t>
  </si>
  <si>
    <t xml:space="preserve">Circulatory system diseases - I00-I99          </t>
  </si>
  <si>
    <t xml:space="preserve">Respiratory system diseases - J00-J99 </t>
  </si>
  <si>
    <t>rate scotland</t>
  </si>
  <si>
    <t>Registration year</t>
  </si>
  <si>
    <t>Footnote:</t>
  </si>
  <si>
    <t>Error bars on the chart represent 95% confidence intervals. This is the margin of error around the rate. Where the confidence intervals of two values overlap, it is unlikely that the two estimates are significantly different.</t>
  </si>
  <si>
    <t>Click to select NHS Health Board:</t>
  </si>
  <si>
    <t>Click to select cause of death:</t>
  </si>
  <si>
    <t>% change - 2006 to 2020</t>
  </si>
  <si>
    <t>% change - 2010 to 2020</t>
  </si>
  <si>
    <t>% change - 2019 to 2020</t>
  </si>
  <si>
    <t>© Crown Copyright 2021</t>
  </si>
  <si>
    <r>
      <t>Table 6: Under 75 age-standardised death rates, and numbers of deaths, for certain causes, NHS Board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areas, 2006 to 2020</t>
    </r>
  </si>
  <si>
    <t>.</t>
  </si>
  <si>
    <t>Covid-19</t>
  </si>
  <si>
    <t>Cancer - C00-C98</t>
  </si>
  <si>
    <t>Cancer - C00-C99</t>
  </si>
  <si>
    <t>Data for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</si>
</sst>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###0.0"/>
    <numFmt numFmtId="166" formatCode="#######0"/>
  </numFmts>
  <fonts count="29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" applyNumberFormat="0" applyAlignment="0" applyProtection="0"/>
    <xf numFmtId="0" fontId="12" fillId="28" borderId="2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" applyNumberFormat="0" applyAlignment="0" applyProtection="0"/>
    <xf numFmtId="0" fontId="19" fillId="0" borderId="6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32" borderId="7" applyNumberFormat="0" applyFont="0" applyAlignment="0" applyProtection="0"/>
    <xf numFmtId="0" fontId="21" fillId="2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32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28" fillId="0" borderId="0" applyFont="0" applyFill="0" applyBorder="0" applyAlignment="0" applyProtection="0"/>
  </cellStyleXfs>
  <cellXfs count="120">
    <xf numFmtId="0" fontId="0" fillId="0" borderId="0" xfId="0"/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/>
    <xf numFmtId="164" fontId="25" fillId="33" borderId="0" xfId="0" applyNumberFormat="1" applyFont="1" applyFill="1" applyAlignment="1">
      <alignment vertical="top" wrapText="1"/>
    </xf>
    <xf numFmtId="0" fontId="6" fillId="33" borderId="15" xfId="0" applyFont="1" applyFill="1" applyBorder="1" applyAlignment="1">
      <alignment vertical="top"/>
    </xf>
    <xf numFmtId="0" fontId="6" fillId="33" borderId="15" xfId="0" applyFont="1" applyFill="1" applyBorder="1" applyAlignment="1">
      <alignment horizontal="left" vertical="top"/>
    </xf>
    <xf numFmtId="0" fontId="9" fillId="33" borderId="0" xfId="0" applyFont="1" applyFill="1"/>
    <xf numFmtId="164" fontId="9" fillId="33" borderId="0" xfId="0" applyNumberFormat="1" applyFont="1" applyFill="1"/>
    <xf numFmtId="164" fontId="25" fillId="33" borderId="0" xfId="0" applyNumberFormat="1" applyFont="1" applyFill="1" applyBorder="1" applyAlignment="1">
      <alignment vertical="top" wrapText="1"/>
    </xf>
    <xf numFmtId="164" fontId="25" fillId="33" borderId="13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vertical="top"/>
    </xf>
    <xf numFmtId="164" fontId="3" fillId="33" borderId="13" xfId="0" applyNumberFormat="1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0" fontId="3" fillId="33" borderId="21" xfId="0" applyFont="1" applyFill="1" applyBorder="1" applyAlignment="1">
      <alignment horizontal="left" vertical="top"/>
    </xf>
    <xf numFmtId="164" fontId="3" fillId="33" borderId="20" xfId="0" applyNumberFormat="1" applyFont="1" applyFill="1" applyBorder="1" applyAlignment="1">
      <alignment vertical="top"/>
    </xf>
    <xf numFmtId="164" fontId="3" fillId="33" borderId="19" xfId="0" applyNumberFormat="1" applyFont="1" applyFill="1" applyBorder="1" applyAlignment="1">
      <alignment vertical="top"/>
    </xf>
    <xf numFmtId="1" fontId="25" fillId="33" borderId="14" xfId="0" applyNumberFormat="1" applyFont="1" applyFill="1" applyBorder="1" applyAlignment="1">
      <alignment vertical="top" wrapText="1"/>
    </xf>
    <xf numFmtId="1" fontId="3" fillId="33" borderId="14" xfId="0" applyNumberFormat="1" applyFont="1" applyFill="1" applyBorder="1" applyAlignment="1">
      <alignment vertical="top"/>
    </xf>
    <xf numFmtId="1" fontId="3" fillId="33" borderId="18" xfId="0" applyNumberFormat="1" applyFont="1" applyFill="1" applyBorder="1" applyAlignment="1">
      <alignment vertical="top"/>
    </xf>
    <xf numFmtId="1" fontId="3" fillId="33" borderId="21" xfId="0" applyNumberFormat="1" applyFont="1" applyFill="1" applyBorder="1" applyAlignment="1">
      <alignment vertical="top"/>
    </xf>
    <xf numFmtId="1" fontId="3" fillId="33" borderId="0" xfId="0" applyNumberFormat="1" applyFont="1" applyFill="1" applyBorder="1" applyAlignment="1">
      <alignment vertical="top"/>
    </xf>
    <xf numFmtId="164" fontId="6" fillId="33" borderId="2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horizontal="left" vertical="top"/>
    </xf>
    <xf numFmtId="0" fontId="9" fillId="33" borderId="0" xfId="0" applyFont="1" applyFill="1" applyBorder="1"/>
    <xf numFmtId="0" fontId="3" fillId="33" borderId="14" xfId="0" applyFont="1" applyFill="1" applyBorder="1" applyAlignment="1">
      <alignment horizontal="center" vertical="top"/>
    </xf>
    <xf numFmtId="0" fontId="6" fillId="33" borderId="16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/>
    <xf numFmtId="0" fontId="3" fillId="33" borderId="13" xfId="0" applyFont="1" applyFill="1" applyBorder="1" applyAlignment="1">
      <alignment horizontal="left" vertical="top"/>
    </xf>
    <xf numFmtId="0" fontId="3" fillId="33" borderId="19" xfId="0" applyFont="1" applyFill="1" applyBorder="1" applyAlignment="1">
      <alignment horizontal="left" vertical="top"/>
    </xf>
    <xf numFmtId="0" fontId="3" fillId="33" borderId="23" xfId="0" applyFont="1" applyFill="1" applyBorder="1" applyAlignment="1">
      <alignment vertical="top"/>
    </xf>
    <xf numFmtId="0" fontId="3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left"/>
    </xf>
    <xf numFmtId="164" fontId="9" fillId="33" borderId="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/>
    <xf numFmtId="0" fontId="9" fillId="33" borderId="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top"/>
    </xf>
    <xf numFmtId="164" fontId="3" fillId="33" borderId="14" xfId="0" applyNumberFormat="1" applyFont="1" applyFill="1" applyBorder="1" applyAlignment="1">
      <alignment vertical="top"/>
    </xf>
    <xf numFmtId="164" fontId="9" fillId="33" borderId="0" xfId="0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/>
    <xf numFmtId="0" fontId="6" fillId="33" borderId="20" xfId="0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64" fontId="3" fillId="33" borderId="11" xfId="0" applyNumberFormat="1" applyFont="1" applyFill="1" applyBorder="1" applyAlignment="1">
      <alignment vertical="center" wrapText="1"/>
    </xf>
    <xf numFmtId="164" fontId="25" fillId="33" borderId="13" xfId="73" applyNumberFormat="1" applyFont="1" applyFill="1" applyBorder="1" applyAlignment="1">
      <alignment vertical="top" wrapText="1"/>
    </xf>
    <xf numFmtId="165" fontId="3" fillId="34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/>
    <xf numFmtId="1" fontId="3" fillId="33" borderId="0" xfId="0" applyNumberFormat="1" applyFont="1" applyFill="1" applyBorder="1" applyAlignment="1"/>
    <xf numFmtId="0" fontId="3" fillId="33" borderId="0" xfId="0" applyNumberFormat="1" applyFont="1" applyFill="1" applyBorder="1" applyAlignment="1"/>
    <xf numFmtId="166" fontId="3" fillId="34" borderId="14" xfId="0" applyNumberFormat="1" applyFont="1" applyFill="1" applyBorder="1" applyAlignment="1">
      <alignment horizontal="right"/>
    </xf>
    <xf numFmtId="0" fontId="1" fillId="33" borderId="0" xfId="0" applyFont="1" applyFill="1" applyBorder="1"/>
    <xf numFmtId="9" fontId="3" fillId="33" borderId="13" xfId="74" applyFont="1" applyFill="1" applyBorder="1" applyAlignment="1">
      <alignment horizontal="center" vertical="center"/>
    </xf>
    <xf numFmtId="9" fontId="3" fillId="33" borderId="0" xfId="74" applyFont="1" applyFill="1" applyBorder="1" applyAlignment="1">
      <alignment horizontal="center" vertical="center"/>
    </xf>
    <xf numFmtId="9" fontId="3" fillId="33" borderId="14" xfId="74" applyFont="1" applyFill="1" applyBorder="1" applyAlignment="1">
      <alignment horizontal="center" vertical="center"/>
    </xf>
    <xf numFmtId="164" fontId="6" fillId="33" borderId="18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right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righ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right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/>
    <xf numFmtId="0" fontId="3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18" xfId="0" applyNumberFormat="1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center" vertical="center" wrapText="1"/>
    </xf>
    <xf numFmtId="0" fontId="3" fillId="33" borderId="0" xfId="0" applyFont="1" applyFill="1"/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/>
    <xf numFmtId="164" fontId="3" fillId="33" borderId="14" xfId="0" applyNumberFormat="1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center" vertical="center" wrapText="1"/>
    </xf>
  </cellXfs>
  <cellStyles count="75">
    <cellStyle name="20% - Accent1" xfId="1" builtinId="30" customBuiltin="1"/>
    <cellStyle name="20% - Accent1 2" xfId="45"/>
    <cellStyle name="20% - Accent1 3" xfId="61"/>
    <cellStyle name="20% - Accent2" xfId="2" builtinId="34" customBuiltin="1"/>
    <cellStyle name="20% - Accent2 2" xfId="47"/>
    <cellStyle name="20% - Accent2 3" xfId="63"/>
    <cellStyle name="20% - Accent3" xfId="3" builtinId="38" customBuiltin="1"/>
    <cellStyle name="20% - Accent3 2" xfId="49"/>
    <cellStyle name="20% - Accent3 3" xfId="65"/>
    <cellStyle name="20% - Accent4" xfId="4" builtinId="42" customBuiltin="1"/>
    <cellStyle name="20% - Accent4 2" xfId="51"/>
    <cellStyle name="20% - Accent4 3" xfId="67"/>
    <cellStyle name="20% - Accent5" xfId="5" builtinId="46" customBuiltin="1"/>
    <cellStyle name="20% - Accent5 2" xfId="53"/>
    <cellStyle name="20% - Accent5 3" xfId="69"/>
    <cellStyle name="20% - Accent6" xfId="6" builtinId="50" customBuiltin="1"/>
    <cellStyle name="20% - Accent6 2" xfId="55"/>
    <cellStyle name="20% - Accent6 3" xfId="71"/>
    <cellStyle name="40% - Accent1" xfId="7" builtinId="31" customBuiltin="1"/>
    <cellStyle name="40% - Accent1 2" xfId="46"/>
    <cellStyle name="40% - Accent1 3" xfId="62"/>
    <cellStyle name="40% - Accent2" xfId="8" builtinId="35" customBuiltin="1"/>
    <cellStyle name="40% - Accent2 2" xfId="48"/>
    <cellStyle name="40% - Accent2 3" xfId="64"/>
    <cellStyle name="40% - Accent3" xfId="9" builtinId="39" customBuiltin="1"/>
    <cellStyle name="40% - Accent3 2" xfId="50"/>
    <cellStyle name="40% - Accent3 3" xfId="66"/>
    <cellStyle name="40% - Accent4" xfId="10" builtinId="43" customBuiltin="1"/>
    <cellStyle name="40% - Accent4 2" xfId="52"/>
    <cellStyle name="40% - Accent4 3" xfId="68"/>
    <cellStyle name="40% - Accent5" xfId="11" builtinId="47" customBuiltin="1"/>
    <cellStyle name="40% - Accent5 2" xfId="54"/>
    <cellStyle name="40% - Accent5 3" xfId="70"/>
    <cellStyle name="40% - Accent6" xfId="12" builtinId="51" customBuiltin="1"/>
    <cellStyle name="40% - Accent6 2" xfId="56"/>
    <cellStyle name="40% - Accent6 3" xfId="72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58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7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rmal 4" xfId="59"/>
    <cellStyle name="Normal 7" xfId="73"/>
    <cellStyle name="Note 2" xfId="38"/>
    <cellStyle name="Note 3" xfId="44"/>
    <cellStyle name="Note 4" xfId="60"/>
    <cellStyle name="Output" xfId="39" builtinId="21" customBuiltin="1"/>
    <cellStyle name="Percent" xfId="74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76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Death rates (per 100,000 population for people under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75 in NHS health boards</a:t>
            </a:r>
            <a:endParaRPr lang="en-US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502291224696508"/>
          <c:y val="2.8813561885632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595434696882391E-2"/>
          <c:y val="0.16578043421940861"/>
          <c:w val="0.89927747462914698"/>
          <c:h val="0.73369361629612373"/>
        </c:manualLayout>
      </c:layout>
      <c:lineChart>
        <c:grouping val="standard"/>
        <c:varyColors val="0"/>
        <c:ser>
          <c:idx val="0"/>
          <c:order val="0"/>
          <c:tx>
            <c:strRef>
              <c:f>'Interactive chart'!$D$3:$H$3</c:f>
              <c:strCache>
                <c:ptCount val="1"/>
                <c:pt idx="0">
                  <c:v>Grampian</c:v>
                </c:pt>
              </c:strCache>
            </c:strRef>
          </c:tx>
          <c:spPr>
            <a:ln w="28575" cap="rnd">
              <a:solidFill>
                <a:srgbClr val="76717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chart'!$G$39:$G$53</c:f>
                <c:numCache>
                  <c:formatCode>General</c:formatCode>
                  <c:ptCount val="15"/>
                  <c:pt idx="0">
                    <c:v>5.9000000000000057</c:v>
                  </c:pt>
                  <c:pt idx="1">
                    <c:v>5.6999999999999957</c:v>
                  </c:pt>
                  <c:pt idx="2">
                    <c:v>5.3999999999999986</c:v>
                  </c:pt>
                  <c:pt idx="3">
                    <c:v>5.3000000000000043</c:v>
                  </c:pt>
                  <c:pt idx="4">
                    <c:v>4.8999999999999986</c:v>
                  </c:pt>
                  <c:pt idx="5">
                    <c:v>5.1999999999999957</c:v>
                  </c:pt>
                  <c:pt idx="6">
                    <c:v>4.6999999999999993</c:v>
                  </c:pt>
                  <c:pt idx="7">
                    <c:v>4.6000000000000014</c:v>
                  </c:pt>
                  <c:pt idx="8">
                    <c:v>5</c:v>
                  </c:pt>
                  <c:pt idx="9">
                    <c:v>5.5</c:v>
                  </c:pt>
                  <c:pt idx="10">
                    <c:v>4.6999999999999993</c:v>
                  </c:pt>
                  <c:pt idx="11">
                    <c:v>4.6000000000000014</c:v>
                  </c:pt>
                  <c:pt idx="12">
                    <c:v>4.1999999999999993</c:v>
                  </c:pt>
                  <c:pt idx="13">
                    <c:v>4.5999999999999979</c:v>
                  </c:pt>
                  <c:pt idx="14">
                    <c:v>3.6999999999999993</c:v>
                  </c:pt>
                </c:numCache>
              </c:numRef>
            </c:plus>
            <c:minus>
              <c:numRef>
                <c:f>'Interactive chart'!$G$39:$G$53</c:f>
                <c:numCache>
                  <c:formatCode>General</c:formatCode>
                  <c:ptCount val="15"/>
                  <c:pt idx="0">
                    <c:v>5.9000000000000057</c:v>
                  </c:pt>
                  <c:pt idx="1">
                    <c:v>5.6999999999999957</c:v>
                  </c:pt>
                  <c:pt idx="2">
                    <c:v>5.3999999999999986</c:v>
                  </c:pt>
                  <c:pt idx="3">
                    <c:v>5.3000000000000043</c:v>
                  </c:pt>
                  <c:pt idx="4">
                    <c:v>4.8999999999999986</c:v>
                  </c:pt>
                  <c:pt idx="5">
                    <c:v>5.1999999999999957</c:v>
                  </c:pt>
                  <c:pt idx="6">
                    <c:v>4.6999999999999993</c:v>
                  </c:pt>
                  <c:pt idx="7">
                    <c:v>4.6000000000000014</c:v>
                  </c:pt>
                  <c:pt idx="8">
                    <c:v>5</c:v>
                  </c:pt>
                  <c:pt idx="9">
                    <c:v>5.5</c:v>
                  </c:pt>
                  <c:pt idx="10">
                    <c:v>4.6999999999999993</c:v>
                  </c:pt>
                  <c:pt idx="11">
                    <c:v>4.6000000000000014</c:v>
                  </c:pt>
                  <c:pt idx="12">
                    <c:v>4.1999999999999993</c:v>
                  </c:pt>
                  <c:pt idx="13">
                    <c:v>4.5999999999999979</c:v>
                  </c:pt>
                  <c:pt idx="14">
                    <c:v>3.6999999999999993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767171"/>
                </a:solidFill>
                <a:round/>
              </a:ln>
              <a:effectLst/>
            </c:spPr>
          </c:errBars>
          <c:cat>
            <c:numRef>
              <c:f>'Interactive chart'!$C$39:$C$53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'Interactive chart'!$D$39:$D$53</c:f>
              <c:numCache>
                <c:formatCode>0.0</c:formatCode>
                <c:ptCount val="15"/>
                <c:pt idx="0">
                  <c:v>40.700000000000003</c:v>
                </c:pt>
                <c:pt idx="1">
                  <c:v>38.9</c:v>
                </c:pt>
                <c:pt idx="2">
                  <c:v>36.299999999999997</c:v>
                </c:pt>
                <c:pt idx="3">
                  <c:v>35.200000000000003</c:v>
                </c:pt>
                <c:pt idx="4">
                  <c:v>30.4</c:v>
                </c:pt>
                <c:pt idx="5">
                  <c:v>34.299999999999997</c:v>
                </c:pt>
                <c:pt idx="6">
                  <c:v>28.2</c:v>
                </c:pt>
                <c:pt idx="7">
                  <c:v>27.8</c:v>
                </c:pt>
                <c:pt idx="8">
                  <c:v>34.1</c:v>
                </c:pt>
                <c:pt idx="9">
                  <c:v>41.4</c:v>
                </c:pt>
                <c:pt idx="10">
                  <c:v>31.8</c:v>
                </c:pt>
                <c:pt idx="11">
                  <c:v>30.8</c:v>
                </c:pt>
                <c:pt idx="12">
                  <c:v>25.7</c:v>
                </c:pt>
                <c:pt idx="13">
                  <c:v>32.299999999999997</c:v>
                </c:pt>
                <c:pt idx="14">
                  <c:v>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38-469F-9EED-0715166C0B01}"/>
            </c:ext>
          </c:extLst>
        </c:ser>
        <c:ser>
          <c:idx val="1"/>
          <c:order val="1"/>
          <c:tx>
            <c:v>Scotland</c:v>
          </c:tx>
          <c:spPr>
            <a:ln w="28575" cap="rnd">
              <a:solidFill>
                <a:srgbClr val="76717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'Interactive chart'!$C$39:$C$53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'data for chart'!$G$116:$G$130</c:f>
              <c:numCache>
                <c:formatCode>General</c:formatCode>
                <c:ptCount val="15"/>
                <c:pt idx="0">
                  <c:v>49</c:v>
                </c:pt>
                <c:pt idx="1">
                  <c:v>47.1</c:v>
                </c:pt>
                <c:pt idx="2">
                  <c:v>45.5</c:v>
                </c:pt>
                <c:pt idx="3">
                  <c:v>45.2</c:v>
                </c:pt>
                <c:pt idx="4">
                  <c:v>42.5</c:v>
                </c:pt>
                <c:pt idx="5">
                  <c:v>43.7</c:v>
                </c:pt>
                <c:pt idx="6">
                  <c:v>43.2</c:v>
                </c:pt>
                <c:pt idx="7">
                  <c:v>41.5</c:v>
                </c:pt>
                <c:pt idx="8">
                  <c:v>40</c:v>
                </c:pt>
                <c:pt idx="9">
                  <c:v>42.5</c:v>
                </c:pt>
                <c:pt idx="10">
                  <c:v>43.3</c:v>
                </c:pt>
                <c:pt idx="11">
                  <c:v>39</c:v>
                </c:pt>
                <c:pt idx="12">
                  <c:v>37.6</c:v>
                </c:pt>
                <c:pt idx="13" formatCode="0.0">
                  <c:v>38.5</c:v>
                </c:pt>
                <c:pt idx="14" formatCode="0.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8-482C-B93E-9B9CA17E2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978176"/>
        <c:axId val="465980800"/>
      </c:lineChart>
      <c:catAx>
        <c:axId val="46597817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980800"/>
        <c:crosses val="autoZero"/>
        <c:auto val="1"/>
        <c:lblAlgn val="ctr"/>
        <c:lblOffset val="100"/>
        <c:noMultiLvlLbl val="0"/>
      </c:catAx>
      <c:valAx>
        <c:axId val="4659808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9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522632251225716"/>
          <c:y val="0.9427726864575251"/>
          <c:w val="0.29775340899453118"/>
          <c:h val="5.40258066662935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201705</xdr:colOff>
      <xdr:row>6</xdr:row>
      <xdr:rowOff>112059</xdr:rowOff>
    </xdr:from>
    <xdr:to>
      <xdr:col>11</xdr:col>
      <xdr:colOff>190500</xdr:colOff>
      <xdr:row>26</xdr:row>
      <xdr:rowOff>44824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0.2106</cdr:x>
      <cdr:y>0.08588</cdr:y>
    </cdr:from>
    <cdr:to>
      <cdr:x>0.7728</cdr:x>
      <cdr:y>0.15652</cdr:y>
    </cdr:to>
    <cdr:sp macro="" textlink="'Interactive chart'!$D$5">
      <cdr:nvSpPr>
        <cdr:cNvPr id="3" name="TextBox 1"/>
        <cdr:cNvSpPr txBox="1"/>
      </cdr:nvSpPr>
      <cdr:spPr>
        <a:xfrm xmlns:a="http://schemas.openxmlformats.org/drawingml/2006/main">
          <a:off x="1474975" y="340656"/>
          <a:ext cx="3937468" cy="280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6EAD8C7-3654-4B6F-9A9E-944E1CE33EF7}" type="TxLink">
            <a:rPr lang="en-US" sz="1200" b="1" i="0" u="none" strike="noStrike">
              <a:solidFill>
                <a:srgbClr val="767171"/>
              </a:solidFill>
              <a:latin typeface="Arial"/>
              <a:cs typeface="Arial"/>
            </a:rPr>
            <a:pPr algn="ctr"/>
            <a:t>Respiratory system diseases - J00-J99 </a:t>
          </a:fld>
          <a:endParaRPr lang="en-GB" sz="1600" b="1">
            <a:solidFill>
              <a:srgbClr val="76717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40"/>
  <sheetViews>
    <sheetView tabSelected="1" zoomScaleNormal="100" zoomScaleSheetLayoutView="70" workbookViewId="0">
      <selection sqref="A1:T1"/>
    </sheetView>
  </sheetViews>
  <sheetFormatPr defaultColWidth="9.140625" defaultRowHeight="12.75" x14ac:dyDescent="0.2"/>
  <cols>
    <col min="1" max="1" width="5.7109375" style="2" customWidth="1"/>
    <col min="2" max="2" width="17.28515625" style="2" customWidth="1"/>
    <col min="3" max="11" width="7.28515625" style="60" customWidth="1"/>
    <col min="12" max="14" width="7.28515625" style="3" customWidth="1"/>
    <col min="15" max="18" width="7.42578125" style="3" customWidth="1"/>
    <col min="19" max="19" width="9.42578125" style="3" bestFit="1" customWidth="1"/>
    <col min="20" max="34" width="6.85546875" style="3" customWidth="1"/>
    <col min="35" max="50" width="7" style="3" customWidth="1"/>
    <col min="51" max="62" width="6.85546875" style="3" customWidth="1"/>
    <col min="63" max="63" width="22.140625" style="3" bestFit="1" customWidth="1"/>
    <col min="64" max="16384" width="9.140625" style="3"/>
  </cols>
  <sheetData>
    <row r="1" spans="1:63" ht="18" customHeight="1" x14ac:dyDescent="0.25">
      <c r="A1" s="80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33"/>
    </row>
    <row r="2" spans="1:63" ht="15" customHeight="1" x14ac:dyDescent="0.2"/>
    <row r="3" spans="1:63" x14ac:dyDescent="0.2">
      <c r="A3" s="88" t="s">
        <v>13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45"/>
      <c r="P3" s="45"/>
      <c r="Q3" s="45"/>
      <c r="R3" s="45"/>
      <c r="AZ3" s="45"/>
    </row>
    <row r="5" spans="1:63" x14ac:dyDescent="0.2">
      <c r="A5" s="81" t="s">
        <v>8</v>
      </c>
      <c r="B5" s="82"/>
      <c r="C5" s="82" t="s">
        <v>0</v>
      </c>
      <c r="D5" s="82"/>
      <c r="E5" s="22"/>
      <c r="F5" s="22"/>
      <c r="G5" s="22"/>
      <c r="H5" s="22"/>
      <c r="I5" s="22"/>
      <c r="J5" s="22"/>
      <c r="K5" s="22"/>
      <c r="L5" s="22"/>
      <c r="M5" s="22"/>
      <c r="N5" s="22"/>
      <c r="O5" s="49"/>
      <c r="P5" s="49"/>
      <c r="Q5" s="49"/>
      <c r="R5" s="49"/>
      <c r="S5" s="22"/>
      <c r="T5" s="22"/>
      <c r="U5" s="22"/>
      <c r="V5" s="22"/>
      <c r="W5" s="22"/>
      <c r="X5" s="22"/>
      <c r="Y5" s="22"/>
      <c r="Z5" s="22"/>
      <c r="AA5" s="49"/>
      <c r="AB5" s="49"/>
      <c r="AC5" s="49"/>
      <c r="AD5" s="49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49"/>
      <c r="AR5" s="49"/>
      <c r="AS5" s="49"/>
      <c r="AT5" s="49"/>
      <c r="AU5" s="49"/>
      <c r="AV5" s="49"/>
      <c r="AW5" s="49"/>
      <c r="AX5" s="49"/>
      <c r="AY5" s="22"/>
      <c r="AZ5" s="22"/>
      <c r="BA5" s="22"/>
      <c r="BB5" s="22"/>
      <c r="BC5" s="49"/>
      <c r="BD5" s="49"/>
      <c r="BE5" s="49"/>
      <c r="BF5" s="49"/>
      <c r="BG5" s="83"/>
      <c r="BH5" s="83"/>
      <c r="BI5" s="83"/>
      <c r="BJ5" s="83"/>
      <c r="BK5" s="83"/>
    </row>
    <row r="6" spans="1:63" ht="16.5" customHeight="1" x14ac:dyDescent="0.2">
      <c r="A6" s="75"/>
      <c r="B6" s="76"/>
      <c r="C6" s="68" t="s">
        <v>0</v>
      </c>
      <c r="D6" s="68"/>
      <c r="E6" s="68"/>
      <c r="F6" s="68"/>
      <c r="G6" s="68" t="s">
        <v>22</v>
      </c>
      <c r="H6" s="68"/>
      <c r="I6" s="68"/>
      <c r="J6" s="68"/>
      <c r="K6" s="68" t="s">
        <v>1</v>
      </c>
      <c r="L6" s="68"/>
      <c r="M6" s="68"/>
      <c r="N6" s="68"/>
      <c r="O6" s="69" t="s">
        <v>24</v>
      </c>
      <c r="P6" s="69"/>
      <c r="Q6" s="69"/>
      <c r="R6" s="69"/>
      <c r="S6" s="68" t="s">
        <v>25</v>
      </c>
      <c r="T6" s="68"/>
      <c r="U6" s="68"/>
      <c r="V6" s="68"/>
      <c r="W6" s="68" t="s">
        <v>2</v>
      </c>
      <c r="X6" s="68"/>
      <c r="Y6" s="68"/>
      <c r="Z6" s="68"/>
      <c r="AA6" s="69" t="s">
        <v>3</v>
      </c>
      <c r="AB6" s="69"/>
      <c r="AC6" s="69"/>
      <c r="AD6" s="69"/>
      <c r="AE6" s="68" t="s">
        <v>23</v>
      </c>
      <c r="AF6" s="68"/>
      <c r="AG6" s="68"/>
      <c r="AH6" s="68"/>
      <c r="AI6" s="68" t="s">
        <v>28</v>
      </c>
      <c r="AJ6" s="68"/>
      <c r="AK6" s="68"/>
      <c r="AL6" s="68"/>
      <c r="AM6" s="68" t="s">
        <v>4</v>
      </c>
      <c r="AN6" s="68"/>
      <c r="AO6" s="68"/>
      <c r="AP6" s="68"/>
      <c r="AQ6" s="69" t="s">
        <v>5</v>
      </c>
      <c r="AR6" s="69"/>
      <c r="AS6" s="69"/>
      <c r="AT6" s="69"/>
      <c r="AU6" s="69" t="s">
        <v>26</v>
      </c>
      <c r="AV6" s="69"/>
      <c r="AW6" s="69"/>
      <c r="AX6" s="69"/>
      <c r="AY6" s="68" t="s">
        <v>27</v>
      </c>
      <c r="AZ6" s="68"/>
      <c r="BA6" s="68"/>
      <c r="BB6" s="68"/>
      <c r="BC6" s="69" t="s">
        <v>6</v>
      </c>
      <c r="BD6" s="69"/>
      <c r="BE6" s="69"/>
      <c r="BF6" s="69"/>
      <c r="BG6" s="69" t="s">
        <v>7</v>
      </c>
      <c r="BH6" s="69"/>
      <c r="BI6" s="69"/>
      <c r="BJ6" s="69"/>
      <c r="BK6" s="27"/>
    </row>
    <row r="7" spans="1:63" ht="16.5" customHeight="1" x14ac:dyDescent="0.2">
      <c r="A7" s="89" t="s">
        <v>36</v>
      </c>
      <c r="B7" s="90"/>
      <c r="C7" s="86" t="s">
        <v>14</v>
      </c>
      <c r="D7" s="84" t="s">
        <v>15</v>
      </c>
      <c r="E7" s="84" t="s">
        <v>16</v>
      </c>
      <c r="F7" s="84" t="s">
        <v>17</v>
      </c>
      <c r="G7" s="86" t="s">
        <v>14</v>
      </c>
      <c r="H7" s="84" t="s">
        <v>15</v>
      </c>
      <c r="I7" s="84" t="s">
        <v>16</v>
      </c>
      <c r="J7" s="84" t="s">
        <v>17</v>
      </c>
      <c r="K7" s="86" t="s">
        <v>14</v>
      </c>
      <c r="L7" s="84" t="s">
        <v>15</v>
      </c>
      <c r="M7" s="84" t="s">
        <v>16</v>
      </c>
      <c r="N7" s="84" t="s">
        <v>17</v>
      </c>
      <c r="O7" s="86" t="s">
        <v>14</v>
      </c>
      <c r="P7" s="84" t="s">
        <v>15</v>
      </c>
      <c r="Q7" s="84" t="s">
        <v>16</v>
      </c>
      <c r="R7" s="84" t="s">
        <v>17</v>
      </c>
      <c r="S7" s="86" t="s">
        <v>14</v>
      </c>
      <c r="T7" s="84" t="s">
        <v>15</v>
      </c>
      <c r="U7" s="84" t="s">
        <v>16</v>
      </c>
      <c r="V7" s="84" t="s">
        <v>17</v>
      </c>
      <c r="W7" s="86" t="s">
        <v>14</v>
      </c>
      <c r="X7" s="84" t="s">
        <v>15</v>
      </c>
      <c r="Y7" s="84" t="s">
        <v>16</v>
      </c>
      <c r="Z7" s="84" t="s">
        <v>17</v>
      </c>
      <c r="AA7" s="86" t="s">
        <v>14</v>
      </c>
      <c r="AB7" s="84" t="s">
        <v>15</v>
      </c>
      <c r="AC7" s="84" t="s">
        <v>16</v>
      </c>
      <c r="AD7" s="84" t="s">
        <v>17</v>
      </c>
      <c r="AE7" s="86" t="s">
        <v>14</v>
      </c>
      <c r="AF7" s="84" t="s">
        <v>15</v>
      </c>
      <c r="AG7" s="84" t="s">
        <v>16</v>
      </c>
      <c r="AH7" s="84" t="s">
        <v>17</v>
      </c>
      <c r="AI7" s="86" t="s">
        <v>14</v>
      </c>
      <c r="AJ7" s="84" t="s">
        <v>15</v>
      </c>
      <c r="AK7" s="84" t="s">
        <v>16</v>
      </c>
      <c r="AL7" s="84" t="s">
        <v>17</v>
      </c>
      <c r="AM7" s="86" t="s">
        <v>14</v>
      </c>
      <c r="AN7" s="84" t="s">
        <v>15</v>
      </c>
      <c r="AO7" s="84" t="s">
        <v>16</v>
      </c>
      <c r="AP7" s="84" t="s">
        <v>17</v>
      </c>
      <c r="AQ7" s="86" t="s">
        <v>14</v>
      </c>
      <c r="AR7" s="84" t="s">
        <v>15</v>
      </c>
      <c r="AS7" s="84" t="s">
        <v>16</v>
      </c>
      <c r="AT7" s="84" t="s">
        <v>17</v>
      </c>
      <c r="AU7" s="86" t="s">
        <v>14</v>
      </c>
      <c r="AV7" s="84" t="s">
        <v>15</v>
      </c>
      <c r="AW7" s="84" t="s">
        <v>16</v>
      </c>
      <c r="AX7" s="84" t="s">
        <v>17</v>
      </c>
      <c r="AY7" s="86" t="s">
        <v>14</v>
      </c>
      <c r="AZ7" s="84" t="s">
        <v>15</v>
      </c>
      <c r="BA7" s="84" t="s">
        <v>16</v>
      </c>
      <c r="BB7" s="84" t="s">
        <v>17</v>
      </c>
      <c r="BC7" s="86" t="s">
        <v>14</v>
      </c>
      <c r="BD7" s="84" t="s">
        <v>15</v>
      </c>
      <c r="BE7" s="84" t="s">
        <v>16</v>
      </c>
      <c r="BF7" s="84" t="s">
        <v>17</v>
      </c>
      <c r="BG7" s="86" t="s">
        <v>14</v>
      </c>
      <c r="BH7" s="84" t="s">
        <v>15</v>
      </c>
      <c r="BI7" s="84" t="s">
        <v>16</v>
      </c>
      <c r="BJ7" s="84" t="s">
        <v>17</v>
      </c>
      <c r="BK7" s="93" t="s">
        <v>36</v>
      </c>
    </row>
    <row r="8" spans="1:63" x14ac:dyDescent="0.2">
      <c r="A8" s="91"/>
      <c r="B8" s="92"/>
      <c r="C8" s="87"/>
      <c r="D8" s="85"/>
      <c r="E8" s="85"/>
      <c r="F8" s="85"/>
      <c r="G8" s="87"/>
      <c r="H8" s="85"/>
      <c r="I8" s="85"/>
      <c r="J8" s="85"/>
      <c r="K8" s="87"/>
      <c r="L8" s="85"/>
      <c r="M8" s="85"/>
      <c r="N8" s="85"/>
      <c r="O8" s="87"/>
      <c r="P8" s="85"/>
      <c r="Q8" s="85"/>
      <c r="R8" s="85"/>
      <c r="S8" s="87"/>
      <c r="T8" s="85"/>
      <c r="U8" s="85"/>
      <c r="V8" s="85"/>
      <c r="W8" s="87"/>
      <c r="X8" s="85"/>
      <c r="Y8" s="85"/>
      <c r="Z8" s="85"/>
      <c r="AA8" s="87"/>
      <c r="AB8" s="85"/>
      <c r="AC8" s="85"/>
      <c r="AD8" s="85"/>
      <c r="AE8" s="87"/>
      <c r="AF8" s="85"/>
      <c r="AG8" s="85"/>
      <c r="AH8" s="85"/>
      <c r="AI8" s="87"/>
      <c r="AJ8" s="85"/>
      <c r="AK8" s="85"/>
      <c r="AL8" s="85"/>
      <c r="AM8" s="87"/>
      <c r="AN8" s="85"/>
      <c r="AO8" s="85"/>
      <c r="AP8" s="85"/>
      <c r="AQ8" s="87"/>
      <c r="AR8" s="85"/>
      <c r="AS8" s="85"/>
      <c r="AT8" s="85"/>
      <c r="AU8" s="87"/>
      <c r="AV8" s="85"/>
      <c r="AW8" s="85"/>
      <c r="AX8" s="85"/>
      <c r="AY8" s="87"/>
      <c r="AZ8" s="85"/>
      <c r="BA8" s="85"/>
      <c r="BB8" s="85"/>
      <c r="BC8" s="87"/>
      <c r="BD8" s="85"/>
      <c r="BE8" s="85"/>
      <c r="BF8" s="85"/>
      <c r="BG8" s="87"/>
      <c r="BH8" s="85"/>
      <c r="BI8" s="85"/>
      <c r="BJ8" s="85"/>
      <c r="BK8" s="94"/>
    </row>
    <row r="9" spans="1:63" x14ac:dyDescent="0.2">
      <c r="A9" s="28"/>
      <c r="B9" s="13">
        <v>2006</v>
      </c>
      <c r="C9" s="10">
        <v>187.5</v>
      </c>
      <c r="D9" s="9">
        <v>183.6</v>
      </c>
      <c r="E9" s="9">
        <v>191.5</v>
      </c>
      <c r="F9" s="17">
        <v>7894</v>
      </c>
      <c r="G9" s="10">
        <v>170.4</v>
      </c>
      <c r="H9" s="9">
        <v>157</v>
      </c>
      <c r="I9" s="9">
        <v>183.8</v>
      </c>
      <c r="J9" s="17">
        <v>565</v>
      </c>
      <c r="K9" s="10">
        <v>173.6</v>
      </c>
      <c r="L9" s="9">
        <v>149.4</v>
      </c>
      <c r="M9" s="9">
        <v>197.8</v>
      </c>
      <c r="N9" s="17">
        <v>180</v>
      </c>
      <c r="O9" s="10">
        <v>164.4</v>
      </c>
      <c r="P9" s="9">
        <v>144.69999999999999</v>
      </c>
      <c r="Q9" s="9">
        <v>184.2</v>
      </c>
      <c r="R9" s="17">
        <v>242</v>
      </c>
      <c r="S9" s="10">
        <v>178.8</v>
      </c>
      <c r="T9" s="9">
        <v>164.4</v>
      </c>
      <c r="U9" s="9">
        <v>193.3</v>
      </c>
      <c r="V9" s="17">
        <v>538</v>
      </c>
      <c r="W9" s="10">
        <v>174.2</v>
      </c>
      <c r="X9" s="9">
        <v>158.1</v>
      </c>
      <c r="Y9" s="9">
        <v>190.3</v>
      </c>
      <c r="Z9" s="17">
        <v>413</v>
      </c>
      <c r="AA9" s="10">
        <v>170.5</v>
      </c>
      <c r="AB9" s="9">
        <v>158.69999999999999</v>
      </c>
      <c r="AC9" s="9">
        <v>182.3</v>
      </c>
      <c r="AD9" s="17">
        <v>734</v>
      </c>
      <c r="AE9" s="10">
        <v>222.5</v>
      </c>
      <c r="AF9" s="9">
        <v>213</v>
      </c>
      <c r="AG9" s="9">
        <v>232</v>
      </c>
      <c r="AH9" s="17">
        <v>1918</v>
      </c>
      <c r="AI9" s="10">
        <v>172.4</v>
      </c>
      <c r="AJ9" s="9">
        <v>157.9</v>
      </c>
      <c r="AK9" s="9">
        <v>186.9</v>
      </c>
      <c r="AL9" s="17">
        <v>495</v>
      </c>
      <c r="AM9" s="10">
        <v>198.4</v>
      </c>
      <c r="AN9" s="9">
        <v>186.7</v>
      </c>
      <c r="AO9" s="9">
        <v>210.1</v>
      </c>
      <c r="AP9" s="17">
        <v>1013</v>
      </c>
      <c r="AQ9" s="10">
        <v>178.3</v>
      </c>
      <c r="AR9" s="9">
        <v>168</v>
      </c>
      <c r="AS9" s="9">
        <v>188.6</v>
      </c>
      <c r="AT9" s="17">
        <v>1053</v>
      </c>
      <c r="AU9" s="10">
        <v>195</v>
      </c>
      <c r="AV9" s="9">
        <v>133.9</v>
      </c>
      <c r="AW9" s="9">
        <v>256.10000000000002</v>
      </c>
      <c r="AX9" s="17">
        <v>36</v>
      </c>
      <c r="AY9" s="10">
        <v>155.4</v>
      </c>
      <c r="AZ9" s="9">
        <v>100.9</v>
      </c>
      <c r="BA9" s="9">
        <v>209.8</v>
      </c>
      <c r="BB9" s="17">
        <v>29</v>
      </c>
      <c r="BC9" s="10">
        <v>181.4</v>
      </c>
      <c r="BD9" s="9">
        <v>167.9</v>
      </c>
      <c r="BE9" s="9">
        <v>194.9</v>
      </c>
      <c r="BF9" s="17">
        <v>628</v>
      </c>
      <c r="BG9" s="10">
        <v>189.6</v>
      </c>
      <c r="BH9" s="9">
        <v>139.5</v>
      </c>
      <c r="BI9" s="9">
        <v>239.7</v>
      </c>
      <c r="BJ9" s="17">
        <v>50</v>
      </c>
      <c r="BK9" s="26">
        <v>2006</v>
      </c>
    </row>
    <row r="10" spans="1:63" x14ac:dyDescent="0.2">
      <c r="A10" s="28"/>
      <c r="B10" s="13">
        <v>2007</v>
      </c>
      <c r="C10" s="10">
        <v>186.8</v>
      </c>
      <c r="D10" s="9">
        <v>182.9</v>
      </c>
      <c r="E10" s="9">
        <v>190.7</v>
      </c>
      <c r="F10" s="17">
        <v>7971</v>
      </c>
      <c r="G10" s="10">
        <v>190.4</v>
      </c>
      <c r="H10" s="9">
        <v>176.4</v>
      </c>
      <c r="I10" s="9">
        <v>204.4</v>
      </c>
      <c r="J10" s="17">
        <v>642</v>
      </c>
      <c r="K10" s="10">
        <v>145.80000000000001</v>
      </c>
      <c r="L10" s="9">
        <v>123.9</v>
      </c>
      <c r="M10" s="9">
        <v>167.7</v>
      </c>
      <c r="N10" s="17">
        <v>155</v>
      </c>
      <c r="O10" s="10">
        <v>177.8</v>
      </c>
      <c r="P10" s="9">
        <v>157.5</v>
      </c>
      <c r="Q10" s="9">
        <v>198.1</v>
      </c>
      <c r="R10" s="17">
        <v>267</v>
      </c>
      <c r="S10" s="10">
        <v>183.1</v>
      </c>
      <c r="T10" s="9">
        <v>168.5</v>
      </c>
      <c r="U10" s="9">
        <v>197.6</v>
      </c>
      <c r="V10" s="17">
        <v>558</v>
      </c>
      <c r="W10" s="10">
        <v>175.6</v>
      </c>
      <c r="X10" s="9">
        <v>159.6</v>
      </c>
      <c r="Y10" s="9">
        <v>191.6</v>
      </c>
      <c r="Z10" s="17">
        <v>422</v>
      </c>
      <c r="AA10" s="10">
        <v>170.3</v>
      </c>
      <c r="AB10" s="9">
        <v>158.6</v>
      </c>
      <c r="AC10" s="9">
        <v>182</v>
      </c>
      <c r="AD10" s="17">
        <v>746</v>
      </c>
      <c r="AE10" s="10">
        <v>217.7</v>
      </c>
      <c r="AF10" s="9">
        <v>208.3</v>
      </c>
      <c r="AG10" s="9">
        <v>227.1</v>
      </c>
      <c r="AH10" s="17">
        <v>1878</v>
      </c>
      <c r="AI10" s="10">
        <v>169.8</v>
      </c>
      <c r="AJ10" s="9">
        <v>155.5</v>
      </c>
      <c r="AK10" s="9">
        <v>184.1</v>
      </c>
      <c r="AL10" s="17">
        <v>493</v>
      </c>
      <c r="AM10" s="10">
        <v>205.2</v>
      </c>
      <c r="AN10" s="9">
        <v>193.4</v>
      </c>
      <c r="AO10" s="9">
        <v>216.9</v>
      </c>
      <c r="AP10" s="17">
        <v>1067</v>
      </c>
      <c r="AQ10" s="10">
        <v>172.2</v>
      </c>
      <c r="AR10" s="9">
        <v>162.1</v>
      </c>
      <c r="AS10" s="9">
        <v>182.2</v>
      </c>
      <c r="AT10" s="17">
        <v>1035</v>
      </c>
      <c r="AU10" s="10">
        <v>231.3</v>
      </c>
      <c r="AV10" s="9">
        <v>165.7</v>
      </c>
      <c r="AW10" s="9">
        <v>296.8</v>
      </c>
      <c r="AX10" s="17">
        <v>44</v>
      </c>
      <c r="AY10" s="10">
        <v>120.2</v>
      </c>
      <c r="AZ10" s="9">
        <v>70.900000000000006</v>
      </c>
      <c r="BA10" s="9">
        <v>169.6</v>
      </c>
      <c r="BB10" s="17">
        <v>21</v>
      </c>
      <c r="BC10" s="10">
        <v>170.3</v>
      </c>
      <c r="BD10" s="9">
        <v>157.30000000000001</v>
      </c>
      <c r="BE10" s="9">
        <v>183.3</v>
      </c>
      <c r="BF10" s="17">
        <v>597</v>
      </c>
      <c r="BG10" s="10">
        <v>177.8</v>
      </c>
      <c r="BH10" s="9">
        <v>128.9</v>
      </c>
      <c r="BI10" s="9">
        <v>226.6</v>
      </c>
      <c r="BJ10" s="17">
        <v>46</v>
      </c>
      <c r="BK10" s="26">
        <v>2007</v>
      </c>
    </row>
    <row r="11" spans="1:63" x14ac:dyDescent="0.2">
      <c r="A11" s="29"/>
      <c r="B11" s="13">
        <v>2008</v>
      </c>
      <c r="C11" s="10">
        <v>183</v>
      </c>
      <c r="D11" s="9">
        <v>179.2</v>
      </c>
      <c r="E11" s="9">
        <v>186.9</v>
      </c>
      <c r="F11" s="17">
        <v>7924</v>
      </c>
      <c r="G11" s="10">
        <v>182.3</v>
      </c>
      <c r="H11" s="9">
        <v>168.6</v>
      </c>
      <c r="I11" s="9">
        <v>196</v>
      </c>
      <c r="J11" s="17">
        <v>621</v>
      </c>
      <c r="K11" s="10">
        <v>154.69999999999999</v>
      </c>
      <c r="L11" s="9">
        <v>132.30000000000001</v>
      </c>
      <c r="M11" s="9">
        <v>177</v>
      </c>
      <c r="N11" s="17">
        <v>168</v>
      </c>
      <c r="O11" s="10">
        <v>157.1</v>
      </c>
      <c r="P11" s="9">
        <v>138.1</v>
      </c>
      <c r="Q11" s="9">
        <v>176</v>
      </c>
      <c r="R11" s="17">
        <v>240</v>
      </c>
      <c r="S11" s="10">
        <v>190.9</v>
      </c>
      <c r="T11" s="9">
        <v>176.2</v>
      </c>
      <c r="U11" s="9">
        <v>205.6</v>
      </c>
      <c r="V11" s="17">
        <v>590</v>
      </c>
      <c r="W11" s="10">
        <v>165.2</v>
      </c>
      <c r="X11" s="9">
        <v>149.80000000000001</v>
      </c>
      <c r="Y11" s="9">
        <v>180.6</v>
      </c>
      <c r="Z11" s="17">
        <v>404</v>
      </c>
      <c r="AA11" s="10">
        <v>172.9</v>
      </c>
      <c r="AB11" s="9">
        <v>161.19999999999999</v>
      </c>
      <c r="AC11" s="9">
        <v>184.6</v>
      </c>
      <c r="AD11" s="17">
        <v>772</v>
      </c>
      <c r="AE11" s="10">
        <v>209.1</v>
      </c>
      <c r="AF11" s="9">
        <v>199.9</v>
      </c>
      <c r="AG11" s="9">
        <v>218.2</v>
      </c>
      <c r="AH11" s="17">
        <v>1821</v>
      </c>
      <c r="AI11" s="10">
        <v>166</v>
      </c>
      <c r="AJ11" s="9">
        <v>152.1</v>
      </c>
      <c r="AK11" s="9">
        <v>180</v>
      </c>
      <c r="AL11" s="17">
        <v>494</v>
      </c>
      <c r="AM11" s="10">
        <v>197.3</v>
      </c>
      <c r="AN11" s="9">
        <v>185.9</v>
      </c>
      <c r="AO11" s="9">
        <v>208.8</v>
      </c>
      <c r="AP11" s="17">
        <v>1040</v>
      </c>
      <c r="AQ11" s="10">
        <v>170.8</v>
      </c>
      <c r="AR11" s="9">
        <v>160.9</v>
      </c>
      <c r="AS11" s="9">
        <v>180.8</v>
      </c>
      <c r="AT11" s="17">
        <v>1039</v>
      </c>
      <c r="AU11" s="10">
        <v>150</v>
      </c>
      <c r="AV11" s="9">
        <v>98.6</v>
      </c>
      <c r="AW11" s="9">
        <v>201.3</v>
      </c>
      <c r="AX11" s="17">
        <v>30</v>
      </c>
      <c r="AY11" s="10">
        <v>161.6</v>
      </c>
      <c r="AZ11" s="9">
        <v>105.3</v>
      </c>
      <c r="BA11" s="9">
        <v>217.9</v>
      </c>
      <c r="BB11" s="17">
        <v>29</v>
      </c>
      <c r="BC11" s="10">
        <v>177.3</v>
      </c>
      <c r="BD11" s="9">
        <v>164.1</v>
      </c>
      <c r="BE11" s="9">
        <v>190.5</v>
      </c>
      <c r="BF11" s="17">
        <v>630</v>
      </c>
      <c r="BG11" s="10">
        <v>168.4</v>
      </c>
      <c r="BH11" s="9">
        <v>122</v>
      </c>
      <c r="BI11" s="9">
        <v>214.8</v>
      </c>
      <c r="BJ11" s="17">
        <v>46</v>
      </c>
      <c r="BK11" s="26">
        <v>2008</v>
      </c>
    </row>
    <row r="12" spans="1:63" x14ac:dyDescent="0.2">
      <c r="A12" s="29"/>
      <c r="B12" s="13">
        <v>2009</v>
      </c>
      <c r="C12" s="10">
        <v>178.9</v>
      </c>
      <c r="D12" s="9">
        <v>175.1</v>
      </c>
      <c r="E12" s="9">
        <v>182.6</v>
      </c>
      <c r="F12" s="17">
        <v>7858</v>
      </c>
      <c r="G12" s="10">
        <v>168.2</v>
      </c>
      <c r="H12" s="9">
        <v>155.19999999999999</v>
      </c>
      <c r="I12" s="9">
        <v>181.3</v>
      </c>
      <c r="J12" s="17">
        <v>583</v>
      </c>
      <c r="K12" s="10">
        <v>154.1</v>
      </c>
      <c r="L12" s="9">
        <v>132.1</v>
      </c>
      <c r="M12" s="9">
        <v>176.1</v>
      </c>
      <c r="N12" s="17">
        <v>172</v>
      </c>
      <c r="O12" s="10">
        <v>166.9</v>
      </c>
      <c r="P12" s="9">
        <v>147.30000000000001</v>
      </c>
      <c r="Q12" s="9">
        <v>186.5</v>
      </c>
      <c r="R12" s="17">
        <v>254</v>
      </c>
      <c r="S12" s="10">
        <v>185.2</v>
      </c>
      <c r="T12" s="9">
        <v>170.9</v>
      </c>
      <c r="U12" s="9">
        <v>199.6</v>
      </c>
      <c r="V12" s="17">
        <v>584</v>
      </c>
      <c r="W12" s="10">
        <v>160.1</v>
      </c>
      <c r="X12" s="9">
        <v>145.1</v>
      </c>
      <c r="Y12" s="9">
        <v>175.1</v>
      </c>
      <c r="Z12" s="17">
        <v>399</v>
      </c>
      <c r="AA12" s="10">
        <v>168.2</v>
      </c>
      <c r="AB12" s="9">
        <v>156.80000000000001</v>
      </c>
      <c r="AC12" s="9">
        <v>179.7</v>
      </c>
      <c r="AD12" s="17">
        <v>761</v>
      </c>
      <c r="AE12" s="10">
        <v>205</v>
      </c>
      <c r="AF12" s="9">
        <v>195.9</v>
      </c>
      <c r="AG12" s="9">
        <v>214</v>
      </c>
      <c r="AH12" s="17">
        <v>1800</v>
      </c>
      <c r="AI12" s="10">
        <v>164</v>
      </c>
      <c r="AJ12" s="9">
        <v>150.19999999999999</v>
      </c>
      <c r="AK12" s="9">
        <v>177.7</v>
      </c>
      <c r="AL12" s="17">
        <v>501</v>
      </c>
      <c r="AM12" s="10">
        <v>184.1</v>
      </c>
      <c r="AN12" s="9">
        <v>173.1</v>
      </c>
      <c r="AO12" s="9">
        <v>195.1</v>
      </c>
      <c r="AP12" s="17">
        <v>981</v>
      </c>
      <c r="AQ12" s="10">
        <v>178.9</v>
      </c>
      <c r="AR12" s="9">
        <v>168.8</v>
      </c>
      <c r="AS12" s="9">
        <v>189</v>
      </c>
      <c r="AT12" s="17">
        <v>1107</v>
      </c>
      <c r="AU12" s="10">
        <v>108.9</v>
      </c>
      <c r="AV12" s="9">
        <v>65.3</v>
      </c>
      <c r="AW12" s="9">
        <v>152.5</v>
      </c>
      <c r="AX12" s="17">
        <v>22</v>
      </c>
      <c r="AY12" s="10">
        <v>142.69999999999999</v>
      </c>
      <c r="AZ12" s="9">
        <v>91.9</v>
      </c>
      <c r="BA12" s="9">
        <v>193.4</v>
      </c>
      <c r="BB12" s="17">
        <v>28</v>
      </c>
      <c r="BC12" s="10">
        <v>167.8</v>
      </c>
      <c r="BD12" s="9">
        <v>155.1</v>
      </c>
      <c r="BE12" s="9">
        <v>180.6</v>
      </c>
      <c r="BF12" s="17">
        <v>607</v>
      </c>
      <c r="BG12" s="10">
        <v>211.6</v>
      </c>
      <c r="BH12" s="9">
        <v>160.19999999999999</v>
      </c>
      <c r="BI12" s="9">
        <v>263.10000000000002</v>
      </c>
      <c r="BJ12" s="17">
        <v>59</v>
      </c>
      <c r="BK12" s="26">
        <v>2009</v>
      </c>
    </row>
    <row r="13" spans="1:63" x14ac:dyDescent="0.2">
      <c r="A13" s="29"/>
      <c r="B13" s="13">
        <v>2010</v>
      </c>
      <c r="C13" s="10">
        <v>174.5</v>
      </c>
      <c r="D13" s="9">
        <v>170.8</v>
      </c>
      <c r="E13" s="9">
        <v>178.2</v>
      </c>
      <c r="F13" s="17">
        <v>7753</v>
      </c>
      <c r="G13" s="10">
        <v>168</v>
      </c>
      <c r="H13" s="9">
        <v>155.1</v>
      </c>
      <c r="I13" s="9">
        <v>180.9</v>
      </c>
      <c r="J13" s="17">
        <v>589</v>
      </c>
      <c r="K13" s="10">
        <v>139</v>
      </c>
      <c r="L13" s="9">
        <v>118.3</v>
      </c>
      <c r="M13" s="9">
        <v>159.69999999999999</v>
      </c>
      <c r="N13" s="17">
        <v>159</v>
      </c>
      <c r="O13" s="10">
        <v>164.2</v>
      </c>
      <c r="P13" s="9">
        <v>144.9</v>
      </c>
      <c r="Q13" s="9">
        <v>183.4</v>
      </c>
      <c r="R13" s="17">
        <v>255</v>
      </c>
      <c r="S13" s="10">
        <v>173.3</v>
      </c>
      <c r="T13" s="9">
        <v>159.5</v>
      </c>
      <c r="U13" s="9">
        <v>187.1</v>
      </c>
      <c r="V13" s="17">
        <v>554</v>
      </c>
      <c r="W13" s="10">
        <v>167.5</v>
      </c>
      <c r="X13" s="9">
        <v>152.30000000000001</v>
      </c>
      <c r="Y13" s="9">
        <v>182.7</v>
      </c>
      <c r="Z13" s="17">
        <v>424</v>
      </c>
      <c r="AA13" s="10">
        <v>154.19999999999999</v>
      </c>
      <c r="AB13" s="9">
        <v>143.4</v>
      </c>
      <c r="AC13" s="9">
        <v>165.1</v>
      </c>
      <c r="AD13" s="17">
        <v>711</v>
      </c>
      <c r="AE13" s="10">
        <v>199.7</v>
      </c>
      <c r="AF13" s="9">
        <v>190.8</v>
      </c>
      <c r="AG13" s="9">
        <v>208.6</v>
      </c>
      <c r="AH13" s="17">
        <v>1757</v>
      </c>
      <c r="AI13" s="10">
        <v>158</v>
      </c>
      <c r="AJ13" s="9">
        <v>144.69999999999999</v>
      </c>
      <c r="AK13" s="9">
        <v>171.4</v>
      </c>
      <c r="AL13" s="17">
        <v>492</v>
      </c>
      <c r="AM13" s="10">
        <v>185.9</v>
      </c>
      <c r="AN13" s="9">
        <v>174.9</v>
      </c>
      <c r="AO13" s="9">
        <v>196.8</v>
      </c>
      <c r="AP13" s="17">
        <v>1008</v>
      </c>
      <c r="AQ13" s="10">
        <v>171.8</v>
      </c>
      <c r="AR13" s="9">
        <v>161.9</v>
      </c>
      <c r="AS13" s="9">
        <v>181.6</v>
      </c>
      <c r="AT13" s="17">
        <v>1071</v>
      </c>
      <c r="AU13" s="10">
        <v>132.9</v>
      </c>
      <c r="AV13" s="9">
        <v>85.9</v>
      </c>
      <c r="AW13" s="9">
        <v>180</v>
      </c>
      <c r="AX13" s="17">
        <v>28</v>
      </c>
      <c r="AY13" s="10">
        <v>187.6</v>
      </c>
      <c r="AZ13" s="9">
        <v>130.4</v>
      </c>
      <c r="BA13" s="9">
        <v>244.7</v>
      </c>
      <c r="BB13" s="17">
        <v>38</v>
      </c>
      <c r="BC13" s="10">
        <v>169.3</v>
      </c>
      <c r="BD13" s="9">
        <v>156.5</v>
      </c>
      <c r="BE13" s="9">
        <v>182</v>
      </c>
      <c r="BF13" s="17">
        <v>615</v>
      </c>
      <c r="BG13" s="10">
        <v>186.1</v>
      </c>
      <c r="BH13" s="9">
        <v>137.6</v>
      </c>
      <c r="BI13" s="9">
        <v>234.5</v>
      </c>
      <c r="BJ13" s="17">
        <v>52</v>
      </c>
      <c r="BK13" s="26">
        <v>2010</v>
      </c>
    </row>
    <row r="14" spans="1:63" x14ac:dyDescent="0.2">
      <c r="A14" s="29"/>
      <c r="B14" s="13">
        <v>2011</v>
      </c>
      <c r="C14" s="10">
        <v>174</v>
      </c>
      <c r="D14" s="9">
        <v>170.3</v>
      </c>
      <c r="E14" s="9">
        <v>177.7</v>
      </c>
      <c r="F14" s="17">
        <v>7814</v>
      </c>
      <c r="G14" s="10">
        <v>185.5</v>
      </c>
      <c r="H14" s="9">
        <v>172</v>
      </c>
      <c r="I14" s="9">
        <v>199.1</v>
      </c>
      <c r="J14" s="17">
        <v>655</v>
      </c>
      <c r="K14" s="10">
        <v>115.7</v>
      </c>
      <c r="L14" s="9">
        <v>96.9</v>
      </c>
      <c r="M14" s="9">
        <v>134.6</v>
      </c>
      <c r="N14" s="17">
        <v>133</v>
      </c>
      <c r="O14" s="10">
        <v>158.69999999999999</v>
      </c>
      <c r="P14" s="9">
        <v>139.9</v>
      </c>
      <c r="Q14" s="9">
        <v>177.5</v>
      </c>
      <c r="R14" s="17">
        <v>250</v>
      </c>
      <c r="S14" s="10">
        <v>162.19999999999999</v>
      </c>
      <c r="T14" s="9">
        <v>149</v>
      </c>
      <c r="U14" s="9">
        <v>175.5</v>
      </c>
      <c r="V14" s="17">
        <v>525</v>
      </c>
      <c r="W14" s="10">
        <v>168.8</v>
      </c>
      <c r="X14" s="9">
        <v>153.6</v>
      </c>
      <c r="Y14" s="9">
        <v>184</v>
      </c>
      <c r="Z14" s="17">
        <v>431</v>
      </c>
      <c r="AA14" s="10">
        <v>159.4</v>
      </c>
      <c r="AB14" s="9">
        <v>148.4</v>
      </c>
      <c r="AC14" s="9">
        <v>170.4</v>
      </c>
      <c r="AD14" s="17">
        <v>741</v>
      </c>
      <c r="AE14" s="10">
        <v>198.8</v>
      </c>
      <c r="AF14" s="9">
        <v>189.9</v>
      </c>
      <c r="AG14" s="9">
        <v>207.6</v>
      </c>
      <c r="AH14" s="17">
        <v>1763</v>
      </c>
      <c r="AI14" s="10">
        <v>169.4</v>
      </c>
      <c r="AJ14" s="9">
        <v>155.69999999999999</v>
      </c>
      <c r="AK14" s="9">
        <v>183.2</v>
      </c>
      <c r="AL14" s="17">
        <v>532</v>
      </c>
      <c r="AM14" s="10">
        <v>182.6</v>
      </c>
      <c r="AN14" s="9">
        <v>171.8</v>
      </c>
      <c r="AO14" s="9">
        <v>193.5</v>
      </c>
      <c r="AP14" s="17">
        <v>999</v>
      </c>
      <c r="AQ14" s="10">
        <v>177.6</v>
      </c>
      <c r="AR14" s="9">
        <v>167.6</v>
      </c>
      <c r="AS14" s="9">
        <v>187.5</v>
      </c>
      <c r="AT14" s="17">
        <v>1129</v>
      </c>
      <c r="AU14" s="10">
        <v>137.6</v>
      </c>
      <c r="AV14" s="9">
        <v>90.6</v>
      </c>
      <c r="AW14" s="9">
        <v>184.6</v>
      </c>
      <c r="AX14" s="17">
        <v>30</v>
      </c>
      <c r="AY14" s="10">
        <v>172.4</v>
      </c>
      <c r="AZ14" s="9">
        <v>116.8</v>
      </c>
      <c r="BA14" s="9">
        <v>228</v>
      </c>
      <c r="BB14" s="17">
        <v>34</v>
      </c>
      <c r="BC14" s="10">
        <v>148.80000000000001</v>
      </c>
      <c r="BD14" s="9">
        <v>136.80000000000001</v>
      </c>
      <c r="BE14" s="9">
        <v>160.69999999999999</v>
      </c>
      <c r="BF14" s="17">
        <v>543</v>
      </c>
      <c r="BG14" s="10">
        <v>174.8</v>
      </c>
      <c r="BH14" s="9">
        <v>127.7</v>
      </c>
      <c r="BI14" s="9">
        <v>221.8</v>
      </c>
      <c r="BJ14" s="17">
        <v>49</v>
      </c>
      <c r="BK14" s="26">
        <v>2011</v>
      </c>
    </row>
    <row r="15" spans="1:63" x14ac:dyDescent="0.2">
      <c r="A15" s="29"/>
      <c r="B15" s="13">
        <v>2012</v>
      </c>
      <c r="C15" s="10">
        <v>172.7</v>
      </c>
      <c r="D15" s="9">
        <v>169</v>
      </c>
      <c r="E15" s="9">
        <v>176.3</v>
      </c>
      <c r="F15" s="17">
        <v>7873</v>
      </c>
      <c r="G15" s="10">
        <v>156.80000000000001</v>
      </c>
      <c r="H15" s="9">
        <v>144.4</v>
      </c>
      <c r="I15" s="9">
        <v>169.1</v>
      </c>
      <c r="J15" s="17">
        <v>563</v>
      </c>
      <c r="K15" s="10">
        <v>145.6</v>
      </c>
      <c r="L15" s="9">
        <v>124.6</v>
      </c>
      <c r="M15" s="9">
        <v>166.6</v>
      </c>
      <c r="N15" s="17">
        <v>169</v>
      </c>
      <c r="O15" s="10">
        <v>157.80000000000001</v>
      </c>
      <c r="P15" s="9">
        <v>139.1</v>
      </c>
      <c r="Q15" s="9">
        <v>176.4</v>
      </c>
      <c r="R15" s="17">
        <v>251</v>
      </c>
      <c r="S15" s="10">
        <v>169.8</v>
      </c>
      <c r="T15" s="9">
        <v>156.4</v>
      </c>
      <c r="U15" s="9">
        <v>183.2</v>
      </c>
      <c r="V15" s="17">
        <v>562</v>
      </c>
      <c r="W15" s="10">
        <v>178.3</v>
      </c>
      <c r="X15" s="9">
        <v>162.80000000000001</v>
      </c>
      <c r="Y15" s="9">
        <v>193.8</v>
      </c>
      <c r="Z15" s="17">
        <v>466</v>
      </c>
      <c r="AA15" s="10">
        <v>157.5</v>
      </c>
      <c r="AB15" s="9">
        <v>146.69999999999999</v>
      </c>
      <c r="AC15" s="9">
        <v>168.4</v>
      </c>
      <c r="AD15" s="17">
        <v>745</v>
      </c>
      <c r="AE15" s="10">
        <v>199.4</v>
      </c>
      <c r="AF15" s="9">
        <v>190.5</v>
      </c>
      <c r="AG15" s="9">
        <v>208.2</v>
      </c>
      <c r="AH15" s="17">
        <v>1779</v>
      </c>
      <c r="AI15" s="10">
        <v>165.1</v>
      </c>
      <c r="AJ15" s="9">
        <v>151.5</v>
      </c>
      <c r="AK15" s="9">
        <v>178.6</v>
      </c>
      <c r="AL15" s="17">
        <v>522</v>
      </c>
      <c r="AM15" s="10">
        <v>191.6</v>
      </c>
      <c r="AN15" s="9">
        <v>180.6</v>
      </c>
      <c r="AO15" s="9">
        <v>202.6</v>
      </c>
      <c r="AP15" s="17">
        <v>1059</v>
      </c>
      <c r="AQ15" s="10">
        <v>165.4</v>
      </c>
      <c r="AR15" s="9">
        <v>155.9</v>
      </c>
      <c r="AS15" s="9">
        <v>174.8</v>
      </c>
      <c r="AT15" s="17">
        <v>1080</v>
      </c>
      <c r="AU15" s="10">
        <v>104.1</v>
      </c>
      <c r="AV15" s="9">
        <v>63.5</v>
      </c>
      <c r="AW15" s="9">
        <v>144.69999999999999</v>
      </c>
      <c r="AX15" s="17">
        <v>23</v>
      </c>
      <c r="AY15" s="10">
        <v>161.6</v>
      </c>
      <c r="AZ15" s="9">
        <v>109.7</v>
      </c>
      <c r="BA15" s="9">
        <v>213.6</v>
      </c>
      <c r="BB15" s="17">
        <v>34</v>
      </c>
      <c r="BC15" s="10">
        <v>156.1</v>
      </c>
      <c r="BD15" s="9">
        <v>144</v>
      </c>
      <c r="BE15" s="9">
        <v>168.2</v>
      </c>
      <c r="BF15" s="17">
        <v>581</v>
      </c>
      <c r="BG15" s="10">
        <v>132.9</v>
      </c>
      <c r="BH15" s="9">
        <v>93.1</v>
      </c>
      <c r="BI15" s="9">
        <v>172.6</v>
      </c>
      <c r="BJ15" s="17">
        <v>39</v>
      </c>
      <c r="BK15" s="26">
        <v>2012</v>
      </c>
    </row>
    <row r="16" spans="1:63" x14ac:dyDescent="0.2">
      <c r="A16" s="29"/>
      <c r="B16" s="13">
        <v>2013</v>
      </c>
      <c r="C16" s="10">
        <v>170.2</v>
      </c>
      <c r="D16" s="9">
        <v>166.6</v>
      </c>
      <c r="E16" s="9">
        <v>173.8</v>
      </c>
      <c r="F16" s="17">
        <v>7881</v>
      </c>
      <c r="G16" s="10">
        <v>170.9</v>
      </c>
      <c r="H16" s="9">
        <v>158.1</v>
      </c>
      <c r="I16" s="9">
        <v>183.7</v>
      </c>
      <c r="J16" s="17">
        <v>625</v>
      </c>
      <c r="K16" s="10">
        <v>144.1</v>
      </c>
      <c r="L16" s="9">
        <v>123.7</v>
      </c>
      <c r="M16" s="9">
        <v>164.6</v>
      </c>
      <c r="N16" s="17">
        <v>174</v>
      </c>
      <c r="O16" s="10">
        <v>152.1</v>
      </c>
      <c r="P16" s="9">
        <v>133.80000000000001</v>
      </c>
      <c r="Q16" s="9">
        <v>170.5</v>
      </c>
      <c r="R16" s="17">
        <v>242</v>
      </c>
      <c r="S16" s="10">
        <v>168.6</v>
      </c>
      <c r="T16" s="9">
        <v>155.30000000000001</v>
      </c>
      <c r="U16" s="9">
        <v>181.8</v>
      </c>
      <c r="V16" s="17">
        <v>568</v>
      </c>
      <c r="W16" s="10">
        <v>161.80000000000001</v>
      </c>
      <c r="X16" s="9">
        <v>147.1</v>
      </c>
      <c r="Y16" s="9">
        <v>176.4</v>
      </c>
      <c r="Z16" s="17">
        <v>428</v>
      </c>
      <c r="AA16" s="10">
        <v>148.1</v>
      </c>
      <c r="AB16" s="9">
        <v>137.69999999999999</v>
      </c>
      <c r="AC16" s="9">
        <v>158.5</v>
      </c>
      <c r="AD16" s="17">
        <v>715</v>
      </c>
      <c r="AE16" s="10">
        <v>204.6</v>
      </c>
      <c r="AF16" s="9">
        <v>195.6</v>
      </c>
      <c r="AG16" s="9">
        <v>213.5</v>
      </c>
      <c r="AH16" s="17">
        <v>1840</v>
      </c>
      <c r="AI16" s="10">
        <v>148.1</v>
      </c>
      <c r="AJ16" s="9">
        <v>135.5</v>
      </c>
      <c r="AK16" s="9">
        <v>160.69999999999999</v>
      </c>
      <c r="AL16" s="17">
        <v>482</v>
      </c>
      <c r="AM16" s="10">
        <v>175.7</v>
      </c>
      <c r="AN16" s="9">
        <v>165.3</v>
      </c>
      <c r="AO16" s="9">
        <v>186.1</v>
      </c>
      <c r="AP16" s="17">
        <v>994</v>
      </c>
      <c r="AQ16" s="10">
        <v>167.7</v>
      </c>
      <c r="AR16" s="9">
        <v>158.19999999999999</v>
      </c>
      <c r="AS16" s="9">
        <v>177.2</v>
      </c>
      <c r="AT16" s="17">
        <v>1099</v>
      </c>
      <c r="AU16" s="10">
        <v>123</v>
      </c>
      <c r="AV16" s="9">
        <v>78.599999999999994</v>
      </c>
      <c r="AW16" s="9">
        <v>167.3</v>
      </c>
      <c r="AX16" s="17">
        <v>27</v>
      </c>
      <c r="AY16" s="10">
        <v>187.2</v>
      </c>
      <c r="AZ16" s="9">
        <v>131.9</v>
      </c>
      <c r="BA16" s="9">
        <v>242.5</v>
      </c>
      <c r="BB16" s="17">
        <v>40</v>
      </c>
      <c r="BC16" s="10">
        <v>159.30000000000001</v>
      </c>
      <c r="BD16" s="9">
        <v>147.19999999999999</v>
      </c>
      <c r="BE16" s="9">
        <v>171.5</v>
      </c>
      <c r="BF16" s="17">
        <v>602</v>
      </c>
      <c r="BG16" s="10">
        <v>154.4</v>
      </c>
      <c r="BH16" s="9">
        <v>111.2</v>
      </c>
      <c r="BI16" s="9">
        <v>197.5</v>
      </c>
      <c r="BJ16" s="17">
        <v>45</v>
      </c>
      <c r="BK16" s="26">
        <v>2013</v>
      </c>
    </row>
    <row r="17" spans="1:63" x14ac:dyDescent="0.2">
      <c r="A17" s="29"/>
      <c r="B17" s="13">
        <v>2014</v>
      </c>
      <c r="C17" s="10">
        <v>165.8</v>
      </c>
      <c r="D17" s="9">
        <v>162.30000000000001</v>
      </c>
      <c r="E17" s="9">
        <v>169.3</v>
      </c>
      <c r="F17" s="17">
        <v>7788</v>
      </c>
      <c r="G17" s="10">
        <v>170</v>
      </c>
      <c r="H17" s="9">
        <v>157.30000000000001</v>
      </c>
      <c r="I17" s="9">
        <v>182.7</v>
      </c>
      <c r="J17" s="17">
        <v>630</v>
      </c>
      <c r="K17" s="10">
        <v>119.9</v>
      </c>
      <c r="L17" s="9">
        <v>101.3</v>
      </c>
      <c r="M17" s="9">
        <v>138.5</v>
      </c>
      <c r="N17" s="17">
        <v>146</v>
      </c>
      <c r="O17" s="10">
        <v>151.4</v>
      </c>
      <c r="P17" s="9">
        <v>133.4</v>
      </c>
      <c r="Q17" s="9">
        <v>169.4</v>
      </c>
      <c r="R17" s="17">
        <v>248</v>
      </c>
      <c r="S17" s="10">
        <v>150.1</v>
      </c>
      <c r="T17" s="9">
        <v>137.69999999999999</v>
      </c>
      <c r="U17" s="9">
        <v>162.5</v>
      </c>
      <c r="V17" s="17">
        <v>514</v>
      </c>
      <c r="W17" s="10">
        <v>165.8</v>
      </c>
      <c r="X17" s="9">
        <v>151.1</v>
      </c>
      <c r="Y17" s="9">
        <v>180.5</v>
      </c>
      <c r="Z17" s="17">
        <v>446</v>
      </c>
      <c r="AA17" s="10">
        <v>155.4</v>
      </c>
      <c r="AB17" s="9">
        <v>144.80000000000001</v>
      </c>
      <c r="AC17" s="9">
        <v>166</v>
      </c>
      <c r="AD17" s="17">
        <v>761</v>
      </c>
      <c r="AE17" s="10">
        <v>199.5</v>
      </c>
      <c r="AF17" s="9">
        <v>190.8</v>
      </c>
      <c r="AG17" s="9">
        <v>208.3</v>
      </c>
      <c r="AH17" s="17">
        <v>1819</v>
      </c>
      <c r="AI17" s="10">
        <v>148.80000000000001</v>
      </c>
      <c r="AJ17" s="9">
        <v>136.19999999999999</v>
      </c>
      <c r="AK17" s="9">
        <v>161.30000000000001</v>
      </c>
      <c r="AL17" s="17">
        <v>494</v>
      </c>
      <c r="AM17" s="10">
        <v>171</v>
      </c>
      <c r="AN17" s="9">
        <v>160.69999999999999</v>
      </c>
      <c r="AO17" s="9">
        <v>181.3</v>
      </c>
      <c r="AP17" s="17">
        <v>973</v>
      </c>
      <c r="AQ17" s="10">
        <v>157.30000000000001</v>
      </c>
      <c r="AR17" s="9">
        <v>148.19999999999999</v>
      </c>
      <c r="AS17" s="9">
        <v>166.4</v>
      </c>
      <c r="AT17" s="17">
        <v>1056</v>
      </c>
      <c r="AU17" s="10">
        <v>114.4</v>
      </c>
      <c r="AV17" s="9">
        <v>72.5</v>
      </c>
      <c r="AW17" s="9">
        <v>156.4</v>
      </c>
      <c r="AX17" s="17">
        <v>26</v>
      </c>
      <c r="AY17" s="10">
        <v>165.8</v>
      </c>
      <c r="AZ17" s="9">
        <v>114.2</v>
      </c>
      <c r="BA17" s="9">
        <v>217.4</v>
      </c>
      <c r="BB17" s="17">
        <v>36</v>
      </c>
      <c r="BC17" s="10">
        <v>155</v>
      </c>
      <c r="BD17" s="9">
        <v>143.1</v>
      </c>
      <c r="BE17" s="9">
        <v>166.9</v>
      </c>
      <c r="BF17" s="17">
        <v>591</v>
      </c>
      <c r="BG17" s="10">
        <v>166.7</v>
      </c>
      <c r="BH17" s="9">
        <v>121.5</v>
      </c>
      <c r="BI17" s="9">
        <v>211.9</v>
      </c>
      <c r="BJ17" s="17">
        <v>48</v>
      </c>
      <c r="BK17" s="26">
        <v>2014</v>
      </c>
    </row>
    <row r="18" spans="1:63" x14ac:dyDescent="0.2">
      <c r="A18" s="29"/>
      <c r="B18" s="13">
        <v>2015</v>
      </c>
      <c r="C18" s="10">
        <v>167.1</v>
      </c>
      <c r="D18" s="9">
        <v>163.6</v>
      </c>
      <c r="E18" s="9">
        <v>170.6</v>
      </c>
      <c r="F18" s="17">
        <v>7963</v>
      </c>
      <c r="G18" s="10">
        <v>171.1</v>
      </c>
      <c r="H18" s="9">
        <v>158.5</v>
      </c>
      <c r="I18" s="9">
        <v>183.8</v>
      </c>
      <c r="J18" s="17">
        <v>637</v>
      </c>
      <c r="K18" s="10">
        <v>135.5</v>
      </c>
      <c r="L18" s="9">
        <v>115.9</v>
      </c>
      <c r="M18" s="9">
        <v>155.19999999999999</v>
      </c>
      <c r="N18" s="17">
        <v>167</v>
      </c>
      <c r="O18" s="10">
        <v>146.4</v>
      </c>
      <c r="P18" s="9">
        <v>128.69999999999999</v>
      </c>
      <c r="Q18" s="9">
        <v>164.2</v>
      </c>
      <c r="R18" s="17">
        <v>240</v>
      </c>
      <c r="S18" s="10">
        <v>162.1</v>
      </c>
      <c r="T18" s="9">
        <v>149.30000000000001</v>
      </c>
      <c r="U18" s="9">
        <v>174.9</v>
      </c>
      <c r="V18" s="17">
        <v>562</v>
      </c>
      <c r="W18" s="10">
        <v>159.19999999999999</v>
      </c>
      <c r="X18" s="9">
        <v>144.9</v>
      </c>
      <c r="Y18" s="9">
        <v>173.5</v>
      </c>
      <c r="Z18" s="17">
        <v>432</v>
      </c>
      <c r="AA18" s="10">
        <v>154</v>
      </c>
      <c r="AB18" s="9">
        <v>143.6</v>
      </c>
      <c r="AC18" s="9">
        <v>164.4</v>
      </c>
      <c r="AD18" s="17">
        <v>767</v>
      </c>
      <c r="AE18" s="10">
        <v>187.1</v>
      </c>
      <c r="AF18" s="9">
        <v>178.7</v>
      </c>
      <c r="AG18" s="9">
        <v>195.5</v>
      </c>
      <c r="AH18" s="17">
        <v>1732</v>
      </c>
      <c r="AI18" s="10">
        <v>153.30000000000001</v>
      </c>
      <c r="AJ18" s="9">
        <v>140.69999999999999</v>
      </c>
      <c r="AK18" s="9">
        <v>166</v>
      </c>
      <c r="AL18" s="17">
        <v>515</v>
      </c>
      <c r="AM18" s="10">
        <v>184.3</v>
      </c>
      <c r="AN18" s="9">
        <v>173.7</v>
      </c>
      <c r="AO18" s="9">
        <v>194.9</v>
      </c>
      <c r="AP18" s="17">
        <v>1067</v>
      </c>
      <c r="AQ18" s="10">
        <v>158.19999999999999</v>
      </c>
      <c r="AR18" s="9">
        <v>149.19999999999999</v>
      </c>
      <c r="AS18" s="9">
        <v>167.2</v>
      </c>
      <c r="AT18" s="17">
        <v>1084</v>
      </c>
      <c r="AU18" s="10">
        <v>132.5</v>
      </c>
      <c r="AV18" s="9">
        <v>87.3</v>
      </c>
      <c r="AW18" s="9">
        <v>177.7</v>
      </c>
      <c r="AX18" s="17">
        <v>30</v>
      </c>
      <c r="AY18" s="10">
        <v>163.30000000000001</v>
      </c>
      <c r="AZ18" s="9">
        <v>112.5</v>
      </c>
      <c r="BA18" s="9">
        <v>214.2</v>
      </c>
      <c r="BB18" s="17">
        <v>36</v>
      </c>
      <c r="BC18" s="10">
        <v>166.5</v>
      </c>
      <c r="BD18" s="9">
        <v>154.30000000000001</v>
      </c>
      <c r="BE18" s="9">
        <v>178.8</v>
      </c>
      <c r="BF18" s="17">
        <v>647</v>
      </c>
      <c r="BG18" s="10">
        <v>158.19999999999999</v>
      </c>
      <c r="BH18" s="9">
        <v>115</v>
      </c>
      <c r="BI18" s="9">
        <v>201.4</v>
      </c>
      <c r="BJ18" s="17">
        <v>47</v>
      </c>
      <c r="BK18" s="26">
        <v>2015</v>
      </c>
    </row>
    <row r="19" spans="1:63" x14ac:dyDescent="0.2">
      <c r="A19" s="29"/>
      <c r="B19" s="13">
        <v>2016</v>
      </c>
      <c r="C19" s="10">
        <v>160</v>
      </c>
      <c r="D19" s="9">
        <v>156.6</v>
      </c>
      <c r="E19" s="9">
        <v>163.4</v>
      </c>
      <c r="F19" s="17">
        <v>7757</v>
      </c>
      <c r="G19" s="10">
        <v>171</v>
      </c>
      <c r="H19" s="9">
        <v>158.4</v>
      </c>
      <c r="I19" s="9">
        <v>183.6</v>
      </c>
      <c r="J19" s="17">
        <v>643</v>
      </c>
      <c r="K19" s="10">
        <v>141.5</v>
      </c>
      <c r="L19" s="9">
        <v>121.7</v>
      </c>
      <c r="M19" s="9">
        <v>161.4</v>
      </c>
      <c r="N19" s="17">
        <v>179</v>
      </c>
      <c r="O19" s="10">
        <v>130.6</v>
      </c>
      <c r="P19" s="9">
        <v>114</v>
      </c>
      <c r="Q19" s="9">
        <v>147.30000000000001</v>
      </c>
      <c r="R19" s="17">
        <v>217</v>
      </c>
      <c r="S19" s="10">
        <v>165.1</v>
      </c>
      <c r="T19" s="9">
        <v>152.30000000000001</v>
      </c>
      <c r="U19" s="9">
        <v>177.9</v>
      </c>
      <c r="V19" s="17">
        <v>583</v>
      </c>
      <c r="W19" s="10">
        <v>150.4</v>
      </c>
      <c r="X19" s="9">
        <v>136.6</v>
      </c>
      <c r="Y19" s="9">
        <v>164.2</v>
      </c>
      <c r="Z19" s="17">
        <v>418</v>
      </c>
      <c r="AA19" s="10">
        <v>146.6</v>
      </c>
      <c r="AB19" s="9">
        <v>136.5</v>
      </c>
      <c r="AC19" s="9">
        <v>156.6</v>
      </c>
      <c r="AD19" s="17">
        <v>742</v>
      </c>
      <c r="AE19" s="10">
        <v>176.1</v>
      </c>
      <c r="AF19" s="9">
        <v>168</v>
      </c>
      <c r="AG19" s="9">
        <v>184.2</v>
      </c>
      <c r="AH19" s="17">
        <v>1663</v>
      </c>
      <c r="AI19" s="10">
        <v>146.5</v>
      </c>
      <c r="AJ19" s="9">
        <v>134.1</v>
      </c>
      <c r="AK19" s="9">
        <v>158.80000000000001</v>
      </c>
      <c r="AL19" s="17">
        <v>495</v>
      </c>
      <c r="AM19" s="10">
        <v>164.8</v>
      </c>
      <c r="AN19" s="9">
        <v>155</v>
      </c>
      <c r="AO19" s="9">
        <v>174.7</v>
      </c>
      <c r="AP19" s="17">
        <v>975</v>
      </c>
      <c r="AQ19" s="10">
        <v>153.6</v>
      </c>
      <c r="AR19" s="9">
        <v>144.80000000000001</v>
      </c>
      <c r="AS19" s="9">
        <v>162.4</v>
      </c>
      <c r="AT19" s="17">
        <v>1075</v>
      </c>
      <c r="AU19" s="10">
        <v>76.3</v>
      </c>
      <c r="AV19" s="9">
        <v>42.7</v>
      </c>
      <c r="AW19" s="9">
        <v>109.9</v>
      </c>
      <c r="AX19" s="17">
        <v>18</v>
      </c>
      <c r="AY19" s="10">
        <v>142.4</v>
      </c>
      <c r="AZ19" s="9">
        <v>94.6</v>
      </c>
      <c r="BA19" s="9">
        <v>190.2</v>
      </c>
      <c r="BB19" s="17">
        <v>31</v>
      </c>
      <c r="BC19" s="10">
        <v>168</v>
      </c>
      <c r="BD19" s="9">
        <v>155.80000000000001</v>
      </c>
      <c r="BE19" s="9">
        <v>180.3</v>
      </c>
      <c r="BF19" s="17">
        <v>656</v>
      </c>
      <c r="BG19" s="10">
        <v>210.1</v>
      </c>
      <c r="BH19" s="9">
        <v>160</v>
      </c>
      <c r="BI19" s="9">
        <v>260.10000000000002</v>
      </c>
      <c r="BJ19" s="17">
        <v>62</v>
      </c>
      <c r="BK19" s="26">
        <v>2016</v>
      </c>
    </row>
    <row r="20" spans="1:63" x14ac:dyDescent="0.2">
      <c r="A20" s="29"/>
      <c r="B20" s="13">
        <v>2017</v>
      </c>
      <c r="C20" s="10">
        <v>154.69999999999999</v>
      </c>
      <c r="D20" s="9">
        <v>151.4</v>
      </c>
      <c r="E20" s="9">
        <v>158</v>
      </c>
      <c r="F20" s="17">
        <v>7657</v>
      </c>
      <c r="G20" s="10">
        <v>143.5</v>
      </c>
      <c r="H20" s="9">
        <v>132.1</v>
      </c>
      <c r="I20" s="9">
        <v>154.9</v>
      </c>
      <c r="J20" s="17">
        <v>555</v>
      </c>
      <c r="K20" s="10">
        <v>141.19999999999999</v>
      </c>
      <c r="L20" s="9">
        <v>121.6</v>
      </c>
      <c r="M20" s="9">
        <v>160.80000000000001</v>
      </c>
      <c r="N20" s="17">
        <v>183</v>
      </c>
      <c r="O20" s="10">
        <v>135</v>
      </c>
      <c r="P20" s="9">
        <v>118.3</v>
      </c>
      <c r="Q20" s="9">
        <v>151.80000000000001</v>
      </c>
      <c r="R20" s="17">
        <v>229</v>
      </c>
      <c r="S20" s="10">
        <v>162.30000000000001</v>
      </c>
      <c r="T20" s="9">
        <v>149.80000000000001</v>
      </c>
      <c r="U20" s="9">
        <v>174.8</v>
      </c>
      <c r="V20" s="17">
        <v>586</v>
      </c>
      <c r="W20" s="10">
        <v>151.19999999999999</v>
      </c>
      <c r="X20" s="9">
        <v>137.5</v>
      </c>
      <c r="Y20" s="9">
        <v>164.8</v>
      </c>
      <c r="Z20" s="17">
        <v>429</v>
      </c>
      <c r="AA20" s="10">
        <v>146.30000000000001</v>
      </c>
      <c r="AB20" s="9">
        <v>136.4</v>
      </c>
      <c r="AC20" s="9">
        <v>156.30000000000001</v>
      </c>
      <c r="AD20" s="17">
        <v>756</v>
      </c>
      <c r="AE20" s="10">
        <v>177.3</v>
      </c>
      <c r="AF20" s="9">
        <v>169.2</v>
      </c>
      <c r="AG20" s="9">
        <v>185.3</v>
      </c>
      <c r="AH20" s="17">
        <v>1701</v>
      </c>
      <c r="AI20" s="10">
        <v>140.1</v>
      </c>
      <c r="AJ20" s="9">
        <v>128.19999999999999</v>
      </c>
      <c r="AK20" s="9">
        <v>152</v>
      </c>
      <c r="AL20" s="17">
        <v>483</v>
      </c>
      <c r="AM20" s="10">
        <v>162.4</v>
      </c>
      <c r="AN20" s="9">
        <v>152.69999999999999</v>
      </c>
      <c r="AO20" s="9">
        <v>172.1</v>
      </c>
      <c r="AP20" s="17">
        <v>975</v>
      </c>
      <c r="AQ20" s="10">
        <v>140.9</v>
      </c>
      <c r="AR20" s="9">
        <v>132.6</v>
      </c>
      <c r="AS20" s="9">
        <v>149.1</v>
      </c>
      <c r="AT20" s="17">
        <v>1012</v>
      </c>
      <c r="AU20" s="10">
        <v>157.4</v>
      </c>
      <c r="AV20" s="9">
        <v>109</v>
      </c>
      <c r="AW20" s="9">
        <v>205.9</v>
      </c>
      <c r="AX20" s="17">
        <v>37</v>
      </c>
      <c r="AY20" s="10">
        <v>97.2</v>
      </c>
      <c r="AZ20" s="9">
        <v>58.5</v>
      </c>
      <c r="BA20" s="9">
        <v>135.9</v>
      </c>
      <c r="BB20" s="17">
        <v>22</v>
      </c>
      <c r="BC20" s="10">
        <v>160.9</v>
      </c>
      <c r="BD20" s="9">
        <v>149.1</v>
      </c>
      <c r="BE20" s="9">
        <v>172.8</v>
      </c>
      <c r="BF20" s="17">
        <v>642</v>
      </c>
      <c r="BG20" s="10">
        <v>155.19999999999999</v>
      </c>
      <c r="BH20" s="9">
        <v>112.9</v>
      </c>
      <c r="BI20" s="9">
        <v>197.5</v>
      </c>
      <c r="BJ20" s="17">
        <v>47</v>
      </c>
      <c r="BK20" s="26">
        <v>2017</v>
      </c>
    </row>
    <row r="21" spans="1:63" x14ac:dyDescent="0.2">
      <c r="A21" s="29"/>
      <c r="B21" s="13">
        <v>2018</v>
      </c>
      <c r="C21" s="12">
        <v>156.6</v>
      </c>
      <c r="D21" s="11">
        <v>153.30000000000001</v>
      </c>
      <c r="E21" s="11">
        <v>159.9</v>
      </c>
      <c r="F21" s="18">
        <v>7869</v>
      </c>
      <c r="G21" s="12">
        <v>152.80000000000001</v>
      </c>
      <c r="H21" s="11">
        <v>141.1</v>
      </c>
      <c r="I21" s="11">
        <v>164.5</v>
      </c>
      <c r="J21" s="18">
        <v>599</v>
      </c>
      <c r="K21" s="12">
        <v>161.19999999999999</v>
      </c>
      <c r="L21" s="11">
        <v>140.4</v>
      </c>
      <c r="M21" s="11">
        <v>182</v>
      </c>
      <c r="N21" s="18">
        <v>212</v>
      </c>
      <c r="O21" s="12">
        <v>132.4</v>
      </c>
      <c r="P21" s="11">
        <v>115.8</v>
      </c>
      <c r="Q21" s="11">
        <v>148.9</v>
      </c>
      <c r="R21" s="18">
        <v>226</v>
      </c>
      <c r="S21" s="12">
        <v>152.9</v>
      </c>
      <c r="T21" s="11">
        <v>140.80000000000001</v>
      </c>
      <c r="U21" s="11">
        <v>164.9</v>
      </c>
      <c r="V21" s="18">
        <v>560</v>
      </c>
      <c r="W21" s="12">
        <v>152.19999999999999</v>
      </c>
      <c r="X21" s="11">
        <v>138.6</v>
      </c>
      <c r="Y21" s="11">
        <v>165.8</v>
      </c>
      <c r="Z21" s="18">
        <v>439</v>
      </c>
      <c r="AA21" s="12">
        <v>148.80000000000001</v>
      </c>
      <c r="AB21" s="11">
        <v>138.9</v>
      </c>
      <c r="AC21" s="11">
        <v>158.80000000000001</v>
      </c>
      <c r="AD21" s="18">
        <v>782</v>
      </c>
      <c r="AE21" s="12">
        <v>180.2</v>
      </c>
      <c r="AF21" s="11">
        <v>172.1</v>
      </c>
      <c r="AG21" s="11">
        <v>188.2</v>
      </c>
      <c r="AH21" s="18">
        <v>1756</v>
      </c>
      <c r="AI21" s="12">
        <v>143.30000000000001</v>
      </c>
      <c r="AJ21" s="11">
        <v>131.19999999999999</v>
      </c>
      <c r="AK21" s="11">
        <v>155.30000000000001</v>
      </c>
      <c r="AL21" s="18">
        <v>497</v>
      </c>
      <c r="AM21" s="12">
        <v>172</v>
      </c>
      <c r="AN21" s="11">
        <v>162.1</v>
      </c>
      <c r="AO21" s="11">
        <v>181.9</v>
      </c>
      <c r="AP21" s="18">
        <v>1050</v>
      </c>
      <c r="AQ21" s="12">
        <v>142.4</v>
      </c>
      <c r="AR21" s="11">
        <v>134.1</v>
      </c>
      <c r="AS21" s="11">
        <v>150.6</v>
      </c>
      <c r="AT21" s="18">
        <v>1043</v>
      </c>
      <c r="AU21" s="12">
        <v>92.1</v>
      </c>
      <c r="AV21" s="11">
        <v>55.3</v>
      </c>
      <c r="AW21" s="11">
        <v>128.9</v>
      </c>
      <c r="AX21" s="18">
        <v>22</v>
      </c>
      <c r="AY21" s="12">
        <v>110.4</v>
      </c>
      <c r="AZ21" s="11">
        <v>69.099999999999994</v>
      </c>
      <c r="BA21" s="11">
        <v>151.69999999999999</v>
      </c>
      <c r="BB21" s="18">
        <v>25</v>
      </c>
      <c r="BC21" s="12">
        <v>152.69999999999999</v>
      </c>
      <c r="BD21" s="11">
        <v>141.19999999999999</v>
      </c>
      <c r="BE21" s="11">
        <v>164.2</v>
      </c>
      <c r="BF21" s="18">
        <v>616</v>
      </c>
      <c r="BG21" s="12">
        <v>137.80000000000001</v>
      </c>
      <c r="BH21" s="11">
        <v>98.1</v>
      </c>
      <c r="BI21" s="11">
        <v>177.6</v>
      </c>
      <c r="BJ21" s="18">
        <v>42</v>
      </c>
      <c r="BK21" s="26">
        <v>2018</v>
      </c>
    </row>
    <row r="22" spans="1:63" x14ac:dyDescent="0.2">
      <c r="A22" s="29"/>
      <c r="B22" s="13">
        <v>2019</v>
      </c>
      <c r="C22" s="59">
        <v>154</v>
      </c>
      <c r="D22" s="59">
        <v>150.80000000000001</v>
      </c>
      <c r="E22" s="59">
        <v>157.30000000000001</v>
      </c>
      <c r="F22" s="63">
        <v>7837</v>
      </c>
      <c r="G22" s="59">
        <v>161.69999999999999</v>
      </c>
      <c r="H22" s="59">
        <v>149.69999999999999</v>
      </c>
      <c r="I22" s="59">
        <v>173.7</v>
      </c>
      <c r="J22" s="63">
        <v>639</v>
      </c>
      <c r="K22" s="59">
        <v>137.80000000000001</v>
      </c>
      <c r="L22" s="59">
        <v>118.4</v>
      </c>
      <c r="M22" s="59">
        <v>157.19999999999999</v>
      </c>
      <c r="N22" s="63">
        <v>181</v>
      </c>
      <c r="O22" s="59">
        <v>141.69999999999999</v>
      </c>
      <c r="P22" s="59">
        <v>124.5</v>
      </c>
      <c r="Q22" s="59">
        <v>158.80000000000001</v>
      </c>
      <c r="R22" s="63">
        <v>242</v>
      </c>
      <c r="S22" s="59">
        <v>156.1</v>
      </c>
      <c r="T22" s="59">
        <v>144</v>
      </c>
      <c r="U22" s="59">
        <v>168.3</v>
      </c>
      <c r="V22" s="63">
        <v>576</v>
      </c>
      <c r="W22" s="59">
        <v>149.9</v>
      </c>
      <c r="X22" s="59">
        <v>136.6</v>
      </c>
      <c r="Y22" s="59">
        <v>163.30000000000001</v>
      </c>
      <c r="Z22" s="63">
        <v>438</v>
      </c>
      <c r="AA22" s="59">
        <v>144.19999999999999</v>
      </c>
      <c r="AB22" s="59">
        <v>134.5</v>
      </c>
      <c r="AC22" s="59">
        <v>153.9</v>
      </c>
      <c r="AD22" s="63">
        <v>771</v>
      </c>
      <c r="AE22" s="59">
        <v>173.6</v>
      </c>
      <c r="AF22" s="59">
        <v>165.8</v>
      </c>
      <c r="AG22" s="59">
        <v>181.5</v>
      </c>
      <c r="AH22" s="63">
        <v>1713</v>
      </c>
      <c r="AI22" s="59">
        <v>146.80000000000001</v>
      </c>
      <c r="AJ22" s="59">
        <v>134.6</v>
      </c>
      <c r="AK22" s="59">
        <v>158.9</v>
      </c>
      <c r="AL22" s="63">
        <v>515</v>
      </c>
      <c r="AM22" s="59">
        <v>168.9</v>
      </c>
      <c r="AN22" s="59">
        <v>159.1</v>
      </c>
      <c r="AO22" s="59">
        <v>178.7</v>
      </c>
      <c r="AP22" s="63">
        <v>1044</v>
      </c>
      <c r="AQ22" s="59">
        <v>136.19999999999999</v>
      </c>
      <c r="AR22" s="59">
        <v>128.19999999999999</v>
      </c>
      <c r="AS22" s="59">
        <v>144.19999999999999</v>
      </c>
      <c r="AT22" s="63">
        <v>1016</v>
      </c>
      <c r="AU22" s="59">
        <v>137.69999999999999</v>
      </c>
      <c r="AV22" s="59">
        <v>93.7</v>
      </c>
      <c r="AW22" s="59">
        <v>181.7</v>
      </c>
      <c r="AX22" s="63">
        <v>34</v>
      </c>
      <c r="AY22" s="59">
        <v>155</v>
      </c>
      <c r="AZ22" s="59">
        <v>106.1</v>
      </c>
      <c r="BA22" s="59">
        <v>203.9</v>
      </c>
      <c r="BB22" s="63">
        <v>35</v>
      </c>
      <c r="BC22" s="59">
        <v>146.30000000000001</v>
      </c>
      <c r="BD22" s="59">
        <v>135.1</v>
      </c>
      <c r="BE22" s="59">
        <v>157.5</v>
      </c>
      <c r="BF22" s="63">
        <v>599</v>
      </c>
      <c r="BG22" s="59">
        <v>116.8</v>
      </c>
      <c r="BH22" s="59">
        <v>78.8</v>
      </c>
      <c r="BI22" s="59">
        <v>154.9</v>
      </c>
      <c r="BJ22" s="63">
        <v>34</v>
      </c>
      <c r="BK22" s="26">
        <v>2019</v>
      </c>
    </row>
    <row r="23" spans="1:63" x14ac:dyDescent="0.2">
      <c r="A23" s="29"/>
      <c r="B23" s="13">
        <v>2020</v>
      </c>
      <c r="C23" s="59">
        <v>149.6</v>
      </c>
      <c r="D23" s="59">
        <v>146.5</v>
      </c>
      <c r="E23" s="59">
        <v>152.80000000000001</v>
      </c>
      <c r="F23" s="63">
        <v>7704</v>
      </c>
      <c r="G23" s="59">
        <v>149.6</v>
      </c>
      <c r="H23" s="59">
        <v>138</v>
      </c>
      <c r="I23" s="59">
        <v>161.1</v>
      </c>
      <c r="J23" s="63">
        <v>593</v>
      </c>
      <c r="K23" s="59">
        <v>131.6</v>
      </c>
      <c r="L23" s="59">
        <v>112.7</v>
      </c>
      <c r="M23" s="59">
        <v>150.5</v>
      </c>
      <c r="N23" s="63">
        <v>174</v>
      </c>
      <c r="O23" s="59">
        <v>147</v>
      </c>
      <c r="P23" s="59">
        <v>129.30000000000001</v>
      </c>
      <c r="Q23" s="59">
        <v>164.6</v>
      </c>
      <c r="R23" s="63">
        <v>250</v>
      </c>
      <c r="S23" s="59">
        <v>142.4</v>
      </c>
      <c r="T23" s="59">
        <v>130.9</v>
      </c>
      <c r="U23" s="59">
        <v>154</v>
      </c>
      <c r="V23" s="63">
        <v>531</v>
      </c>
      <c r="W23" s="59">
        <v>146.69999999999999</v>
      </c>
      <c r="X23" s="59">
        <v>133.6</v>
      </c>
      <c r="Y23" s="59">
        <v>159.9</v>
      </c>
      <c r="Z23" s="63">
        <v>434</v>
      </c>
      <c r="AA23" s="59">
        <v>135.69999999999999</v>
      </c>
      <c r="AB23" s="59">
        <v>126.4</v>
      </c>
      <c r="AC23" s="59">
        <v>145.1</v>
      </c>
      <c r="AD23" s="63">
        <v>737</v>
      </c>
      <c r="AE23" s="59">
        <v>172.7</v>
      </c>
      <c r="AF23" s="59">
        <v>164.9</v>
      </c>
      <c r="AG23" s="59">
        <v>180.5</v>
      </c>
      <c r="AH23" s="63">
        <v>1728</v>
      </c>
      <c r="AI23" s="59">
        <v>137.69999999999999</v>
      </c>
      <c r="AJ23" s="59">
        <v>126</v>
      </c>
      <c r="AK23" s="59">
        <v>149.4</v>
      </c>
      <c r="AL23" s="63">
        <v>487</v>
      </c>
      <c r="AM23" s="59">
        <v>155.9</v>
      </c>
      <c r="AN23" s="59">
        <v>146.6</v>
      </c>
      <c r="AO23" s="59">
        <v>165.3</v>
      </c>
      <c r="AP23" s="63">
        <v>978</v>
      </c>
      <c r="AQ23" s="59">
        <v>141.5</v>
      </c>
      <c r="AR23" s="59">
        <v>133.4</v>
      </c>
      <c r="AS23" s="59">
        <v>149.6</v>
      </c>
      <c r="AT23" s="63">
        <v>1071</v>
      </c>
      <c r="AU23" s="59">
        <v>106.9</v>
      </c>
      <c r="AV23" s="59">
        <v>68.599999999999994</v>
      </c>
      <c r="AW23" s="59">
        <v>145.30000000000001</v>
      </c>
      <c r="AX23" s="63">
        <v>27</v>
      </c>
      <c r="AY23" s="59">
        <v>171.2</v>
      </c>
      <c r="AZ23" s="59">
        <v>120</v>
      </c>
      <c r="BA23" s="59">
        <v>222.3</v>
      </c>
      <c r="BB23" s="63">
        <v>39</v>
      </c>
      <c r="BC23" s="59">
        <v>146.4</v>
      </c>
      <c r="BD23" s="59">
        <v>135.19999999999999</v>
      </c>
      <c r="BE23" s="59">
        <v>157.5</v>
      </c>
      <c r="BF23" s="63">
        <v>604</v>
      </c>
      <c r="BG23" s="59">
        <v>162.5</v>
      </c>
      <c r="BH23" s="59">
        <v>119.8</v>
      </c>
      <c r="BI23" s="59">
        <v>205.3</v>
      </c>
      <c r="BJ23" s="63">
        <v>51</v>
      </c>
      <c r="BK23" s="26">
        <v>2020</v>
      </c>
    </row>
    <row r="24" spans="1:63" x14ac:dyDescent="0.2">
      <c r="A24" s="29"/>
      <c r="B24" s="13"/>
      <c r="C24" s="12"/>
      <c r="D24" s="11"/>
      <c r="E24" s="11"/>
      <c r="F24" s="18"/>
      <c r="G24" s="12"/>
      <c r="H24" s="11"/>
      <c r="I24" s="11"/>
      <c r="J24" s="18"/>
      <c r="K24" s="12"/>
      <c r="L24" s="11"/>
      <c r="M24" s="11"/>
      <c r="N24" s="18"/>
      <c r="O24" s="12"/>
      <c r="P24" s="11"/>
      <c r="Q24" s="11"/>
      <c r="R24" s="18"/>
      <c r="S24" s="12"/>
      <c r="T24" s="11"/>
      <c r="U24" s="11"/>
      <c r="V24" s="18"/>
      <c r="W24" s="12"/>
      <c r="X24" s="11"/>
      <c r="Y24" s="11"/>
      <c r="Z24" s="18"/>
      <c r="AA24" s="12"/>
      <c r="AB24" s="11"/>
      <c r="AC24" s="11"/>
      <c r="AD24" s="18"/>
      <c r="AE24" s="12"/>
      <c r="AF24" s="11"/>
      <c r="AG24" s="11"/>
      <c r="AH24" s="18"/>
      <c r="AI24" s="12"/>
      <c r="AJ24" s="11"/>
      <c r="AK24" s="11"/>
      <c r="AL24" s="18"/>
      <c r="AM24" s="12"/>
      <c r="AN24" s="11"/>
      <c r="AO24" s="11"/>
      <c r="AP24" s="18"/>
      <c r="AQ24" s="12"/>
      <c r="AR24" s="11"/>
      <c r="AS24" s="11"/>
      <c r="AT24" s="18"/>
      <c r="AU24" s="12"/>
      <c r="AV24" s="11"/>
      <c r="AW24" s="11"/>
      <c r="AX24" s="18"/>
      <c r="AY24" s="12"/>
      <c r="AZ24" s="11"/>
      <c r="BA24" s="11"/>
      <c r="BB24" s="18"/>
      <c r="BC24" s="12"/>
      <c r="BD24" s="11"/>
      <c r="BE24" s="11"/>
      <c r="BF24" s="18"/>
      <c r="BG24" s="12"/>
      <c r="BH24" s="11"/>
      <c r="BI24" s="11"/>
      <c r="BJ24" s="18"/>
      <c r="BK24" s="26"/>
    </row>
    <row r="25" spans="1:63" x14ac:dyDescent="0.2">
      <c r="A25" s="70" t="s">
        <v>41</v>
      </c>
      <c r="B25" s="71"/>
      <c r="C25" s="65">
        <f>C23/C9-1</f>
        <v>-0.20213333333333339</v>
      </c>
      <c r="D25" s="66"/>
      <c r="E25" s="66"/>
      <c r="F25" s="67"/>
      <c r="G25" s="65">
        <f t="shared" ref="G25" si="0">G23/G9-1</f>
        <v>-0.12206572769953061</v>
      </c>
      <c r="H25" s="66"/>
      <c r="I25" s="66"/>
      <c r="J25" s="67"/>
      <c r="K25" s="65">
        <f t="shared" ref="K25" si="1">K23/K9-1</f>
        <v>-0.24193548387096775</v>
      </c>
      <c r="L25" s="66"/>
      <c r="M25" s="66"/>
      <c r="N25" s="67"/>
      <c r="O25" s="65">
        <f t="shared" ref="O25" si="2">O23/O9-1</f>
        <v>-0.1058394160583942</v>
      </c>
      <c r="P25" s="66"/>
      <c r="Q25" s="66"/>
      <c r="R25" s="67"/>
      <c r="S25" s="65">
        <f t="shared" ref="S25" si="3">S23/S9-1</f>
        <v>-0.20357941834451898</v>
      </c>
      <c r="T25" s="66"/>
      <c r="U25" s="66"/>
      <c r="V25" s="67"/>
      <c r="W25" s="65">
        <f t="shared" ref="W25" si="4">W23/W9-1</f>
        <v>-0.15786452353616531</v>
      </c>
      <c r="X25" s="66"/>
      <c r="Y25" s="66"/>
      <c r="Z25" s="67"/>
      <c r="AA25" s="65">
        <f t="shared" ref="AA25" si="5">AA23/AA9-1</f>
        <v>-0.20410557184750744</v>
      </c>
      <c r="AB25" s="66"/>
      <c r="AC25" s="66"/>
      <c r="AD25" s="67"/>
      <c r="AE25" s="65">
        <f t="shared" ref="AE25" si="6">AE23/AE9-1</f>
        <v>-0.22382022471910112</v>
      </c>
      <c r="AF25" s="66"/>
      <c r="AG25" s="66"/>
      <c r="AH25" s="67"/>
      <c r="AI25" s="65">
        <f t="shared" ref="AI25" si="7">AI23/AI9-1</f>
        <v>-0.20127610208816715</v>
      </c>
      <c r="AJ25" s="66"/>
      <c r="AK25" s="66"/>
      <c r="AL25" s="67"/>
      <c r="AM25" s="65">
        <f t="shared" ref="AM25" si="8">AM23/AM9-1</f>
        <v>-0.21421370967741937</v>
      </c>
      <c r="AN25" s="66"/>
      <c r="AO25" s="66"/>
      <c r="AP25" s="67"/>
      <c r="AQ25" s="65">
        <f t="shared" ref="AQ25" si="9">AQ23/AQ9-1</f>
        <v>-0.20639371845204713</v>
      </c>
      <c r="AR25" s="66"/>
      <c r="AS25" s="66"/>
      <c r="AT25" s="67"/>
      <c r="AU25" s="65">
        <f t="shared" ref="AU25" si="10">AU23/AU9-1</f>
        <v>-0.45179487179487177</v>
      </c>
      <c r="AV25" s="66"/>
      <c r="AW25" s="66"/>
      <c r="AX25" s="67"/>
      <c r="AY25" s="65">
        <f t="shared" ref="AY25" si="11">AY23/AY9-1</f>
        <v>0.10167310167310162</v>
      </c>
      <c r="AZ25" s="66"/>
      <c r="BA25" s="66"/>
      <c r="BB25" s="67"/>
      <c r="BC25" s="65">
        <f t="shared" ref="BC25" si="12">BC23/BC9-1</f>
        <v>-0.19294377067254687</v>
      </c>
      <c r="BD25" s="66"/>
      <c r="BE25" s="66"/>
      <c r="BF25" s="67"/>
      <c r="BG25" s="65">
        <f t="shared" ref="BG25" si="13">BG23/BG9-1</f>
        <v>-0.14293248945147674</v>
      </c>
      <c r="BH25" s="66"/>
      <c r="BI25" s="66"/>
      <c r="BJ25" s="67"/>
      <c r="BK25" s="31" t="s">
        <v>41</v>
      </c>
    </row>
    <row r="26" spans="1:63" x14ac:dyDescent="0.2">
      <c r="A26" s="70" t="s">
        <v>42</v>
      </c>
      <c r="B26" s="71"/>
      <c r="C26" s="65">
        <f>C23/C13-1</f>
        <v>-0.14269340974212041</v>
      </c>
      <c r="D26" s="66"/>
      <c r="E26" s="66"/>
      <c r="F26" s="67"/>
      <c r="G26" s="65">
        <f t="shared" ref="G26" si="14">G23/G13-1</f>
        <v>-0.10952380952380958</v>
      </c>
      <c r="H26" s="66"/>
      <c r="I26" s="66"/>
      <c r="J26" s="67"/>
      <c r="K26" s="65">
        <f t="shared" ref="K26" si="15">K23/K13-1</f>
        <v>-5.3237410071942493E-2</v>
      </c>
      <c r="L26" s="66"/>
      <c r="M26" s="66"/>
      <c r="N26" s="67"/>
      <c r="O26" s="65">
        <f t="shared" ref="O26" si="16">O23/O13-1</f>
        <v>-0.10475030450669909</v>
      </c>
      <c r="P26" s="66"/>
      <c r="Q26" s="66"/>
      <c r="R26" s="67"/>
      <c r="S26" s="65">
        <f t="shared" ref="S26" si="17">S23/S13-1</f>
        <v>-0.17830351990767457</v>
      </c>
      <c r="T26" s="66"/>
      <c r="U26" s="66"/>
      <c r="V26" s="67"/>
      <c r="W26" s="65">
        <f t="shared" ref="W26" si="18">W23/W13-1</f>
        <v>-0.12417910447761205</v>
      </c>
      <c r="X26" s="66"/>
      <c r="Y26" s="66"/>
      <c r="Z26" s="67"/>
      <c r="AA26" s="65">
        <f t="shared" ref="AA26" si="19">AA23/AA13-1</f>
        <v>-0.11997405966277563</v>
      </c>
      <c r="AB26" s="66"/>
      <c r="AC26" s="66"/>
      <c r="AD26" s="67"/>
      <c r="AE26" s="65">
        <f t="shared" ref="AE26" si="20">AE23/AE13-1</f>
        <v>-0.13520280420630948</v>
      </c>
      <c r="AF26" s="66"/>
      <c r="AG26" s="66"/>
      <c r="AH26" s="67"/>
      <c r="AI26" s="65">
        <f t="shared" ref="AI26" si="21">AI23/AI13-1</f>
        <v>-0.12848101265822787</v>
      </c>
      <c r="AJ26" s="66"/>
      <c r="AK26" s="66"/>
      <c r="AL26" s="67"/>
      <c r="AM26" s="65">
        <f t="shared" ref="AM26" si="22">AM23/AM13-1</f>
        <v>-0.16137708445400756</v>
      </c>
      <c r="AN26" s="66"/>
      <c r="AO26" s="66"/>
      <c r="AP26" s="67"/>
      <c r="AQ26" s="65">
        <f t="shared" ref="AQ26" si="23">AQ23/AQ13-1</f>
        <v>-0.1763678696158324</v>
      </c>
      <c r="AR26" s="66"/>
      <c r="AS26" s="66"/>
      <c r="AT26" s="67"/>
      <c r="AU26" s="65">
        <f t="shared" ref="AU26" si="24">AU23/AU13-1</f>
        <v>-0.19563581640331074</v>
      </c>
      <c r="AV26" s="66"/>
      <c r="AW26" s="66"/>
      <c r="AX26" s="67"/>
      <c r="AY26" s="65">
        <f t="shared" ref="AY26" si="25">AY23/AY13-1</f>
        <v>-8.7420042643923224E-2</v>
      </c>
      <c r="AZ26" s="66"/>
      <c r="BA26" s="66"/>
      <c r="BB26" s="67"/>
      <c r="BC26" s="65">
        <f t="shared" ref="BC26" si="26">BC23/BC13-1</f>
        <v>-0.13526284701712943</v>
      </c>
      <c r="BD26" s="66"/>
      <c r="BE26" s="66"/>
      <c r="BF26" s="67"/>
      <c r="BG26" s="65">
        <f t="shared" ref="BG26" si="27">BG23/BG13-1</f>
        <v>-0.12681354110693177</v>
      </c>
      <c r="BH26" s="66"/>
      <c r="BI26" s="66"/>
      <c r="BJ26" s="67"/>
      <c r="BK26" s="31" t="s">
        <v>42</v>
      </c>
    </row>
    <row r="27" spans="1:63" x14ac:dyDescent="0.2">
      <c r="A27" s="70" t="s">
        <v>43</v>
      </c>
      <c r="B27" s="71"/>
      <c r="C27" s="65">
        <f>C23/C22-1</f>
        <v>-2.8571428571428581E-2</v>
      </c>
      <c r="D27" s="66"/>
      <c r="E27" s="66"/>
      <c r="F27" s="67"/>
      <c r="G27" s="65">
        <f t="shared" ref="G27" si="28">G23/G22-1</f>
        <v>-7.4829931972789088E-2</v>
      </c>
      <c r="H27" s="66"/>
      <c r="I27" s="66"/>
      <c r="J27" s="67"/>
      <c r="K27" s="65">
        <f t="shared" ref="K27" si="29">K23/K22-1</f>
        <v>-4.4992743105950805E-2</v>
      </c>
      <c r="L27" s="66"/>
      <c r="M27" s="66"/>
      <c r="N27" s="67"/>
      <c r="O27" s="65">
        <f t="shared" ref="O27" si="30">O23/O22-1</f>
        <v>3.7402964008468764E-2</v>
      </c>
      <c r="P27" s="66"/>
      <c r="Q27" s="66"/>
      <c r="R27" s="67"/>
      <c r="S27" s="65">
        <f t="shared" ref="S27" si="31">S23/S22-1</f>
        <v>-8.7764253683536131E-2</v>
      </c>
      <c r="T27" s="66"/>
      <c r="U27" s="66"/>
      <c r="V27" s="67"/>
      <c r="W27" s="65">
        <f t="shared" ref="W27" si="32">W23/W22-1</f>
        <v>-2.1347565043362327E-2</v>
      </c>
      <c r="X27" s="66"/>
      <c r="Y27" s="66"/>
      <c r="Z27" s="67"/>
      <c r="AA27" s="65">
        <f t="shared" ref="AA27" si="33">AA23/AA22-1</f>
        <v>-5.8945908460471541E-2</v>
      </c>
      <c r="AB27" s="66"/>
      <c r="AC27" s="66"/>
      <c r="AD27" s="67"/>
      <c r="AE27" s="65">
        <f t="shared" ref="AE27" si="34">AE23/AE22-1</f>
        <v>-5.1843317972350977E-3</v>
      </c>
      <c r="AF27" s="66"/>
      <c r="AG27" s="66"/>
      <c r="AH27" s="67"/>
      <c r="AI27" s="65">
        <f t="shared" ref="AI27" si="35">AI23/AI22-1</f>
        <v>-6.1989100817438803E-2</v>
      </c>
      <c r="AJ27" s="66"/>
      <c r="AK27" s="66"/>
      <c r="AL27" s="67"/>
      <c r="AM27" s="65">
        <f t="shared" ref="AM27" si="36">AM23/AM22-1</f>
        <v>-7.6968620485494355E-2</v>
      </c>
      <c r="AN27" s="66"/>
      <c r="AO27" s="66"/>
      <c r="AP27" s="67"/>
      <c r="AQ27" s="65">
        <f t="shared" ref="AQ27" si="37">AQ23/AQ22-1</f>
        <v>3.8913362701909149E-2</v>
      </c>
      <c r="AR27" s="66"/>
      <c r="AS27" s="66"/>
      <c r="AT27" s="67"/>
      <c r="AU27" s="65">
        <f t="shared" ref="AU27" si="38">AU23/AU22-1</f>
        <v>-0.22367465504720396</v>
      </c>
      <c r="AV27" s="66"/>
      <c r="AW27" s="66"/>
      <c r="AX27" s="67"/>
      <c r="AY27" s="65">
        <f t="shared" ref="AY27" si="39">AY23/AY22-1</f>
        <v>0.10451612903225804</v>
      </c>
      <c r="AZ27" s="66"/>
      <c r="BA27" s="66"/>
      <c r="BB27" s="67"/>
      <c r="BC27" s="65">
        <f t="shared" ref="BC27" si="40">BC23/BC22-1</f>
        <v>6.8352699931639727E-4</v>
      </c>
      <c r="BD27" s="66"/>
      <c r="BE27" s="66"/>
      <c r="BF27" s="67"/>
      <c r="BG27" s="65">
        <f t="shared" ref="BG27" si="41">BG23/BG22-1</f>
        <v>0.39126712328767121</v>
      </c>
      <c r="BH27" s="66"/>
      <c r="BI27" s="66"/>
      <c r="BJ27" s="67"/>
      <c r="BK27" s="31" t="s">
        <v>43</v>
      </c>
    </row>
    <row r="28" spans="1:63" x14ac:dyDescent="0.2">
      <c r="A28" s="30"/>
      <c r="B28" s="14"/>
      <c r="C28" s="16"/>
      <c r="D28" s="15"/>
      <c r="E28" s="15"/>
      <c r="F28" s="20"/>
      <c r="G28" s="16"/>
      <c r="H28" s="15"/>
      <c r="I28" s="15"/>
      <c r="J28" s="20"/>
      <c r="K28" s="16"/>
      <c r="L28" s="15"/>
      <c r="M28" s="15"/>
      <c r="N28" s="20"/>
      <c r="O28" s="16"/>
      <c r="P28" s="15"/>
      <c r="Q28" s="15"/>
      <c r="R28" s="20"/>
      <c r="S28" s="16"/>
      <c r="T28" s="15"/>
      <c r="U28" s="15"/>
      <c r="V28" s="20"/>
      <c r="W28" s="16"/>
      <c r="X28" s="15"/>
      <c r="Y28" s="15"/>
      <c r="Z28" s="20"/>
      <c r="AA28" s="16"/>
      <c r="AB28" s="15"/>
      <c r="AC28" s="15"/>
      <c r="AD28" s="20"/>
      <c r="AE28" s="16"/>
      <c r="AF28" s="15"/>
      <c r="AG28" s="15"/>
      <c r="AH28" s="20"/>
      <c r="AI28" s="16"/>
      <c r="AJ28" s="15"/>
      <c r="AK28" s="15"/>
      <c r="AL28" s="20"/>
      <c r="AM28" s="16"/>
      <c r="AN28" s="15"/>
      <c r="AO28" s="15"/>
      <c r="AP28" s="20"/>
      <c r="AQ28" s="16"/>
      <c r="AR28" s="15"/>
      <c r="AS28" s="15"/>
      <c r="AT28" s="20"/>
      <c r="AU28" s="16"/>
      <c r="AV28" s="15"/>
      <c r="AW28" s="15"/>
      <c r="AX28" s="20"/>
      <c r="AY28" s="16"/>
      <c r="AZ28" s="15"/>
      <c r="BA28" s="15"/>
      <c r="BB28" s="20"/>
      <c r="BC28" s="16"/>
      <c r="BD28" s="15"/>
      <c r="BE28" s="15"/>
      <c r="BF28" s="20"/>
      <c r="BG28" s="16"/>
      <c r="BH28" s="15"/>
      <c r="BI28" s="15"/>
      <c r="BJ28" s="20"/>
      <c r="BK28" s="14"/>
    </row>
    <row r="29" spans="1:63" x14ac:dyDescent="0.2">
      <c r="A29" s="1"/>
      <c r="B29" s="1"/>
      <c r="C29" s="11"/>
      <c r="D29" s="11"/>
      <c r="E29" s="11"/>
      <c r="F29" s="21"/>
      <c r="G29" s="11"/>
      <c r="H29" s="11"/>
      <c r="I29" s="11"/>
      <c r="J29" s="21"/>
      <c r="K29" s="11"/>
      <c r="L29" s="11"/>
      <c r="M29" s="11"/>
      <c r="N29" s="21"/>
      <c r="O29" s="11"/>
      <c r="P29" s="11"/>
      <c r="Q29" s="11"/>
      <c r="R29" s="21"/>
      <c r="S29" s="11"/>
      <c r="T29" s="11"/>
      <c r="U29" s="11"/>
      <c r="V29" s="21"/>
      <c r="W29" s="11"/>
      <c r="X29" s="11"/>
      <c r="Y29" s="11"/>
      <c r="Z29" s="21"/>
      <c r="AA29" s="11"/>
      <c r="AB29" s="11"/>
      <c r="AC29" s="11"/>
      <c r="AD29" s="21"/>
      <c r="AE29" s="11"/>
      <c r="AF29" s="11"/>
      <c r="AG29" s="11"/>
      <c r="AH29" s="21"/>
      <c r="AI29" s="11"/>
      <c r="AJ29" s="11"/>
      <c r="AK29" s="11"/>
      <c r="AL29" s="21"/>
      <c r="AM29" s="11"/>
      <c r="AN29" s="11"/>
      <c r="AO29" s="11"/>
      <c r="AP29" s="21"/>
      <c r="AQ29" s="11"/>
      <c r="AR29" s="11"/>
      <c r="AS29" s="11"/>
      <c r="AT29" s="21"/>
      <c r="AU29" s="11"/>
      <c r="AV29" s="11"/>
      <c r="AW29" s="11"/>
      <c r="AX29" s="21"/>
      <c r="AY29" s="11"/>
      <c r="AZ29" s="11"/>
      <c r="BA29" s="11"/>
      <c r="BB29" s="21"/>
      <c r="BC29" s="11"/>
      <c r="BD29" s="11"/>
      <c r="BE29" s="11"/>
      <c r="BF29" s="21"/>
      <c r="BG29" s="11"/>
      <c r="BH29" s="11"/>
      <c r="BI29" s="11"/>
      <c r="BJ29" s="21"/>
      <c r="BK29" s="1"/>
    </row>
    <row r="30" spans="1:63" ht="12.75" customHeight="1" x14ac:dyDescent="0.2">
      <c r="A30" s="78" t="s">
        <v>9</v>
      </c>
      <c r="B30" s="79"/>
      <c r="C30" s="79"/>
      <c r="D30" s="79"/>
      <c r="E30" s="23"/>
      <c r="F30" s="23"/>
      <c r="G30" s="23"/>
      <c r="H30" s="23"/>
      <c r="I30" s="11"/>
      <c r="J30" s="21"/>
      <c r="K30" s="11"/>
      <c r="L30" s="11"/>
      <c r="M30" s="11"/>
      <c r="N30" s="21"/>
      <c r="O30" s="11"/>
      <c r="P30" s="11"/>
      <c r="Q30" s="11"/>
      <c r="R30" s="21"/>
      <c r="S30" s="11"/>
      <c r="T30" s="11"/>
      <c r="U30" s="11"/>
      <c r="V30" s="21"/>
      <c r="W30" s="11"/>
      <c r="X30" s="11"/>
      <c r="Y30" s="11"/>
      <c r="Z30" s="21"/>
      <c r="AA30" s="11"/>
      <c r="AB30" s="11"/>
      <c r="AC30" s="11"/>
      <c r="AD30" s="21"/>
      <c r="AE30" s="11"/>
      <c r="AF30" s="11"/>
      <c r="AG30" s="11"/>
      <c r="AH30" s="21"/>
      <c r="AI30" s="11"/>
      <c r="AJ30" s="11"/>
      <c r="AK30" s="11"/>
      <c r="AL30" s="21"/>
      <c r="AM30" s="11"/>
      <c r="AN30" s="11"/>
      <c r="AO30" s="11"/>
      <c r="AP30" s="21"/>
      <c r="AQ30" s="11"/>
      <c r="AR30" s="11"/>
      <c r="AS30" s="11"/>
      <c r="AT30" s="21"/>
      <c r="AU30" s="11"/>
      <c r="AV30" s="11"/>
      <c r="AW30" s="11"/>
      <c r="AX30" s="21"/>
      <c r="AY30" s="11"/>
      <c r="AZ30" s="11"/>
      <c r="BA30" s="11"/>
      <c r="BB30" s="21"/>
      <c r="BC30" s="11"/>
      <c r="BD30" s="11"/>
      <c r="BE30" s="11"/>
      <c r="BF30" s="21"/>
      <c r="BG30" s="11"/>
      <c r="BH30" s="11"/>
      <c r="BI30" s="77" t="s">
        <v>9</v>
      </c>
      <c r="BJ30" s="77"/>
      <c r="BK30" s="77"/>
    </row>
    <row r="31" spans="1:63" ht="16.5" customHeight="1" x14ac:dyDescent="0.2">
      <c r="A31" s="75"/>
      <c r="B31" s="76"/>
      <c r="C31" s="68" t="s">
        <v>0</v>
      </c>
      <c r="D31" s="68"/>
      <c r="E31" s="68"/>
      <c r="F31" s="68"/>
      <c r="G31" s="68" t="s">
        <v>22</v>
      </c>
      <c r="H31" s="68"/>
      <c r="I31" s="68"/>
      <c r="J31" s="68"/>
      <c r="K31" s="68" t="s">
        <v>1</v>
      </c>
      <c r="L31" s="68"/>
      <c r="M31" s="68"/>
      <c r="N31" s="68"/>
      <c r="O31" s="69" t="s">
        <v>24</v>
      </c>
      <c r="P31" s="69"/>
      <c r="Q31" s="69"/>
      <c r="R31" s="69"/>
      <c r="S31" s="68" t="s">
        <v>25</v>
      </c>
      <c r="T31" s="68"/>
      <c r="U31" s="68"/>
      <c r="V31" s="68"/>
      <c r="W31" s="68" t="s">
        <v>2</v>
      </c>
      <c r="X31" s="68"/>
      <c r="Y31" s="68"/>
      <c r="Z31" s="68"/>
      <c r="AA31" s="69" t="s">
        <v>3</v>
      </c>
      <c r="AB31" s="69"/>
      <c r="AC31" s="69"/>
      <c r="AD31" s="69"/>
      <c r="AE31" s="68" t="s">
        <v>23</v>
      </c>
      <c r="AF31" s="68"/>
      <c r="AG31" s="68"/>
      <c r="AH31" s="68"/>
      <c r="AI31" s="68" t="s">
        <v>28</v>
      </c>
      <c r="AJ31" s="68"/>
      <c r="AK31" s="68"/>
      <c r="AL31" s="68"/>
      <c r="AM31" s="68" t="s">
        <v>4</v>
      </c>
      <c r="AN31" s="68"/>
      <c r="AO31" s="68"/>
      <c r="AP31" s="68"/>
      <c r="AQ31" s="69" t="s">
        <v>5</v>
      </c>
      <c r="AR31" s="69"/>
      <c r="AS31" s="69"/>
      <c r="AT31" s="69"/>
      <c r="AU31" s="69" t="s">
        <v>26</v>
      </c>
      <c r="AV31" s="69"/>
      <c r="AW31" s="69"/>
      <c r="AX31" s="69"/>
      <c r="AY31" s="68" t="s">
        <v>27</v>
      </c>
      <c r="AZ31" s="68"/>
      <c r="BA31" s="68"/>
      <c r="BB31" s="68"/>
      <c r="BC31" s="69" t="s">
        <v>6</v>
      </c>
      <c r="BD31" s="69"/>
      <c r="BE31" s="69"/>
      <c r="BF31" s="69"/>
      <c r="BG31" s="69" t="s">
        <v>7</v>
      </c>
      <c r="BH31" s="69"/>
      <c r="BI31" s="69"/>
      <c r="BJ31" s="69"/>
      <c r="BK31" s="27"/>
    </row>
    <row r="32" spans="1:63" ht="16.5" customHeight="1" x14ac:dyDescent="0.2">
      <c r="A32" s="89" t="s">
        <v>36</v>
      </c>
      <c r="B32" s="90"/>
      <c r="C32" s="86" t="s">
        <v>14</v>
      </c>
      <c r="D32" s="84" t="s">
        <v>15</v>
      </c>
      <c r="E32" s="84" t="s">
        <v>16</v>
      </c>
      <c r="F32" s="84" t="s">
        <v>17</v>
      </c>
      <c r="G32" s="86" t="s">
        <v>14</v>
      </c>
      <c r="H32" s="84" t="s">
        <v>15</v>
      </c>
      <c r="I32" s="84" t="s">
        <v>16</v>
      </c>
      <c r="J32" s="84" t="s">
        <v>17</v>
      </c>
      <c r="K32" s="86" t="s">
        <v>14</v>
      </c>
      <c r="L32" s="84" t="s">
        <v>15</v>
      </c>
      <c r="M32" s="84" t="s">
        <v>16</v>
      </c>
      <c r="N32" s="84" t="s">
        <v>17</v>
      </c>
      <c r="O32" s="86" t="s">
        <v>14</v>
      </c>
      <c r="P32" s="84" t="s">
        <v>15</v>
      </c>
      <c r="Q32" s="84" t="s">
        <v>16</v>
      </c>
      <c r="R32" s="84" t="s">
        <v>17</v>
      </c>
      <c r="S32" s="86" t="s">
        <v>14</v>
      </c>
      <c r="T32" s="84" t="s">
        <v>15</v>
      </c>
      <c r="U32" s="84" t="s">
        <v>16</v>
      </c>
      <c r="V32" s="84" t="s">
        <v>17</v>
      </c>
      <c r="W32" s="86" t="s">
        <v>14</v>
      </c>
      <c r="X32" s="84" t="s">
        <v>15</v>
      </c>
      <c r="Y32" s="84" t="s">
        <v>16</v>
      </c>
      <c r="Z32" s="84" t="s">
        <v>17</v>
      </c>
      <c r="AA32" s="86" t="s">
        <v>14</v>
      </c>
      <c r="AB32" s="84" t="s">
        <v>15</v>
      </c>
      <c r="AC32" s="84" t="s">
        <v>16</v>
      </c>
      <c r="AD32" s="84" t="s">
        <v>17</v>
      </c>
      <c r="AE32" s="86" t="s">
        <v>14</v>
      </c>
      <c r="AF32" s="84" t="s">
        <v>15</v>
      </c>
      <c r="AG32" s="84" t="s">
        <v>16</v>
      </c>
      <c r="AH32" s="84" t="s">
        <v>17</v>
      </c>
      <c r="AI32" s="86" t="s">
        <v>14</v>
      </c>
      <c r="AJ32" s="84" t="s">
        <v>15</v>
      </c>
      <c r="AK32" s="84" t="s">
        <v>16</v>
      </c>
      <c r="AL32" s="84" t="s">
        <v>17</v>
      </c>
      <c r="AM32" s="86" t="s">
        <v>14</v>
      </c>
      <c r="AN32" s="84" t="s">
        <v>15</v>
      </c>
      <c r="AO32" s="84" t="s">
        <v>16</v>
      </c>
      <c r="AP32" s="84" t="s">
        <v>17</v>
      </c>
      <c r="AQ32" s="86" t="s">
        <v>14</v>
      </c>
      <c r="AR32" s="84" t="s">
        <v>15</v>
      </c>
      <c r="AS32" s="84" t="s">
        <v>16</v>
      </c>
      <c r="AT32" s="84" t="s">
        <v>17</v>
      </c>
      <c r="AU32" s="86" t="s">
        <v>14</v>
      </c>
      <c r="AV32" s="84" t="s">
        <v>15</v>
      </c>
      <c r="AW32" s="84" t="s">
        <v>16</v>
      </c>
      <c r="AX32" s="84" t="s">
        <v>17</v>
      </c>
      <c r="AY32" s="86" t="s">
        <v>14</v>
      </c>
      <c r="AZ32" s="84" t="s">
        <v>15</v>
      </c>
      <c r="BA32" s="84" t="s">
        <v>16</v>
      </c>
      <c r="BB32" s="84" t="s">
        <v>17</v>
      </c>
      <c r="BC32" s="86" t="s">
        <v>14</v>
      </c>
      <c r="BD32" s="84" t="s">
        <v>15</v>
      </c>
      <c r="BE32" s="84" t="s">
        <v>16</v>
      </c>
      <c r="BF32" s="84" t="s">
        <v>17</v>
      </c>
      <c r="BG32" s="86" t="s">
        <v>14</v>
      </c>
      <c r="BH32" s="84" t="s">
        <v>15</v>
      </c>
      <c r="BI32" s="84" t="s">
        <v>16</v>
      </c>
      <c r="BJ32" s="84" t="s">
        <v>17</v>
      </c>
      <c r="BK32" s="93" t="s">
        <v>36</v>
      </c>
    </row>
    <row r="33" spans="1:63" x14ac:dyDescent="0.2">
      <c r="A33" s="91"/>
      <c r="B33" s="92"/>
      <c r="C33" s="87"/>
      <c r="D33" s="85"/>
      <c r="E33" s="85"/>
      <c r="F33" s="85"/>
      <c r="G33" s="87"/>
      <c r="H33" s="85"/>
      <c r="I33" s="85"/>
      <c r="J33" s="85"/>
      <c r="K33" s="87"/>
      <c r="L33" s="85"/>
      <c r="M33" s="85"/>
      <c r="N33" s="85"/>
      <c r="O33" s="87"/>
      <c r="P33" s="85"/>
      <c r="Q33" s="85"/>
      <c r="R33" s="85"/>
      <c r="S33" s="87"/>
      <c r="T33" s="85"/>
      <c r="U33" s="85"/>
      <c r="V33" s="85"/>
      <c r="W33" s="87"/>
      <c r="X33" s="85"/>
      <c r="Y33" s="85"/>
      <c r="Z33" s="85"/>
      <c r="AA33" s="87"/>
      <c r="AB33" s="85"/>
      <c r="AC33" s="85"/>
      <c r="AD33" s="85"/>
      <c r="AE33" s="87"/>
      <c r="AF33" s="85"/>
      <c r="AG33" s="85"/>
      <c r="AH33" s="85"/>
      <c r="AI33" s="87"/>
      <c r="AJ33" s="85"/>
      <c r="AK33" s="85"/>
      <c r="AL33" s="85"/>
      <c r="AM33" s="87"/>
      <c r="AN33" s="85"/>
      <c r="AO33" s="85"/>
      <c r="AP33" s="85"/>
      <c r="AQ33" s="87"/>
      <c r="AR33" s="85"/>
      <c r="AS33" s="85"/>
      <c r="AT33" s="85"/>
      <c r="AU33" s="87"/>
      <c r="AV33" s="85"/>
      <c r="AW33" s="85"/>
      <c r="AX33" s="85"/>
      <c r="AY33" s="87"/>
      <c r="AZ33" s="85"/>
      <c r="BA33" s="85"/>
      <c r="BB33" s="85"/>
      <c r="BC33" s="87"/>
      <c r="BD33" s="85"/>
      <c r="BE33" s="85"/>
      <c r="BF33" s="85"/>
      <c r="BG33" s="87"/>
      <c r="BH33" s="85"/>
      <c r="BI33" s="85"/>
      <c r="BJ33" s="85"/>
      <c r="BK33" s="94"/>
    </row>
    <row r="34" spans="1:63" x14ac:dyDescent="0.2">
      <c r="A34" s="28"/>
      <c r="B34" s="13">
        <v>2006</v>
      </c>
      <c r="C34" s="10">
        <v>141.4</v>
      </c>
      <c r="D34" s="9">
        <v>138</v>
      </c>
      <c r="E34" s="9">
        <v>144.80000000000001</v>
      </c>
      <c r="F34" s="17">
        <v>5931</v>
      </c>
      <c r="G34" s="10">
        <v>160.30000000000001</v>
      </c>
      <c r="H34" s="9">
        <v>147.30000000000001</v>
      </c>
      <c r="I34" s="9">
        <v>173.3</v>
      </c>
      <c r="J34" s="17">
        <v>528</v>
      </c>
      <c r="K34" s="10">
        <v>115.6</v>
      </c>
      <c r="L34" s="9">
        <v>95.6</v>
      </c>
      <c r="M34" s="9">
        <v>135.5</v>
      </c>
      <c r="N34" s="17">
        <v>118</v>
      </c>
      <c r="O34" s="10">
        <v>111.1</v>
      </c>
      <c r="P34" s="9">
        <v>94.8</v>
      </c>
      <c r="Q34" s="9">
        <v>127.4</v>
      </c>
      <c r="R34" s="17">
        <v>163</v>
      </c>
      <c r="S34" s="10">
        <v>135.1</v>
      </c>
      <c r="T34" s="9">
        <v>122.4</v>
      </c>
      <c r="U34" s="9">
        <v>147.69999999999999</v>
      </c>
      <c r="V34" s="17">
        <v>402</v>
      </c>
      <c r="W34" s="10">
        <v>137.69999999999999</v>
      </c>
      <c r="X34" s="9">
        <v>123.4</v>
      </c>
      <c r="Y34" s="9">
        <v>152.1</v>
      </c>
      <c r="Z34" s="17">
        <v>323</v>
      </c>
      <c r="AA34" s="10">
        <v>124.8</v>
      </c>
      <c r="AB34" s="9">
        <v>114.7</v>
      </c>
      <c r="AC34" s="9">
        <v>135</v>
      </c>
      <c r="AD34" s="17">
        <v>533</v>
      </c>
      <c r="AE34" s="10">
        <v>171.1</v>
      </c>
      <c r="AF34" s="9">
        <v>162.80000000000001</v>
      </c>
      <c r="AG34" s="9">
        <v>179.5</v>
      </c>
      <c r="AH34" s="17">
        <v>1477</v>
      </c>
      <c r="AI34" s="10">
        <v>123.6</v>
      </c>
      <c r="AJ34" s="9">
        <v>111.2</v>
      </c>
      <c r="AK34" s="9">
        <v>136</v>
      </c>
      <c r="AL34" s="17">
        <v>348</v>
      </c>
      <c r="AM34" s="10">
        <v>156.30000000000001</v>
      </c>
      <c r="AN34" s="9">
        <v>146</v>
      </c>
      <c r="AO34" s="9">
        <v>166.7</v>
      </c>
      <c r="AP34" s="17">
        <v>799</v>
      </c>
      <c r="AQ34" s="10">
        <v>124.4</v>
      </c>
      <c r="AR34" s="9">
        <v>115.8</v>
      </c>
      <c r="AS34" s="9">
        <v>133.1</v>
      </c>
      <c r="AT34" s="17">
        <v>735</v>
      </c>
      <c r="AU34" s="10">
        <v>103</v>
      </c>
      <c r="AV34" s="9">
        <v>58.6</v>
      </c>
      <c r="AW34" s="9">
        <v>147.4</v>
      </c>
      <c r="AX34" s="17">
        <v>19</v>
      </c>
      <c r="AY34" s="10">
        <v>83.7</v>
      </c>
      <c r="AZ34" s="9">
        <v>41.6</v>
      </c>
      <c r="BA34" s="9">
        <v>125.7</v>
      </c>
      <c r="BB34" s="17">
        <v>14</v>
      </c>
      <c r="BC34" s="10">
        <v>124.9</v>
      </c>
      <c r="BD34" s="9">
        <v>113.6</v>
      </c>
      <c r="BE34" s="9">
        <v>136.1</v>
      </c>
      <c r="BF34" s="17">
        <v>432</v>
      </c>
      <c r="BG34" s="10">
        <v>152.5</v>
      </c>
      <c r="BH34" s="9">
        <v>107.4</v>
      </c>
      <c r="BI34" s="9">
        <v>197.5</v>
      </c>
      <c r="BJ34" s="17">
        <v>40</v>
      </c>
      <c r="BK34" s="26">
        <v>2006</v>
      </c>
    </row>
    <row r="35" spans="1:63" x14ac:dyDescent="0.2">
      <c r="A35" s="28"/>
      <c r="B35" s="13">
        <v>2007</v>
      </c>
      <c r="C35" s="10">
        <v>139.5</v>
      </c>
      <c r="D35" s="9">
        <v>136.1</v>
      </c>
      <c r="E35" s="9">
        <v>142.9</v>
      </c>
      <c r="F35" s="17">
        <v>5922</v>
      </c>
      <c r="G35" s="10">
        <v>143.30000000000001</v>
      </c>
      <c r="H35" s="9">
        <v>131.1</v>
      </c>
      <c r="I35" s="9">
        <v>155.5</v>
      </c>
      <c r="J35" s="17">
        <v>480</v>
      </c>
      <c r="K35" s="10">
        <v>105.6</v>
      </c>
      <c r="L35" s="9">
        <v>86.9</v>
      </c>
      <c r="M35" s="9">
        <v>124.3</v>
      </c>
      <c r="N35" s="17">
        <v>111</v>
      </c>
      <c r="O35" s="10">
        <v>117.1</v>
      </c>
      <c r="P35" s="9">
        <v>100.6</v>
      </c>
      <c r="Q35" s="9">
        <v>133.69999999999999</v>
      </c>
      <c r="R35" s="17">
        <v>175</v>
      </c>
      <c r="S35" s="10">
        <v>119.2</v>
      </c>
      <c r="T35" s="9">
        <v>107.4</v>
      </c>
      <c r="U35" s="9">
        <v>130.9</v>
      </c>
      <c r="V35" s="17">
        <v>361</v>
      </c>
      <c r="W35" s="10">
        <v>133.80000000000001</v>
      </c>
      <c r="X35" s="9">
        <v>119.7</v>
      </c>
      <c r="Y35" s="9">
        <v>147.80000000000001</v>
      </c>
      <c r="Z35" s="17">
        <v>320</v>
      </c>
      <c r="AA35" s="10">
        <v>110.2</v>
      </c>
      <c r="AB35" s="9">
        <v>100.8</v>
      </c>
      <c r="AC35" s="9">
        <v>119.6</v>
      </c>
      <c r="AD35" s="17">
        <v>481</v>
      </c>
      <c r="AE35" s="10">
        <v>174.7</v>
      </c>
      <c r="AF35" s="9">
        <v>166.3</v>
      </c>
      <c r="AG35" s="9">
        <v>183.1</v>
      </c>
      <c r="AH35" s="17">
        <v>1505</v>
      </c>
      <c r="AI35" s="10">
        <v>111</v>
      </c>
      <c r="AJ35" s="9">
        <v>99.4</v>
      </c>
      <c r="AK35" s="9">
        <v>122.6</v>
      </c>
      <c r="AL35" s="17">
        <v>320</v>
      </c>
      <c r="AM35" s="10">
        <v>167.3</v>
      </c>
      <c r="AN35" s="9">
        <v>156.6</v>
      </c>
      <c r="AO35" s="9">
        <v>177.9</v>
      </c>
      <c r="AP35" s="17">
        <v>865</v>
      </c>
      <c r="AQ35" s="10">
        <v>132.6</v>
      </c>
      <c r="AR35" s="9">
        <v>123.7</v>
      </c>
      <c r="AS35" s="9">
        <v>141.5</v>
      </c>
      <c r="AT35" s="17">
        <v>791</v>
      </c>
      <c r="AU35" s="10">
        <v>158.5</v>
      </c>
      <c r="AV35" s="9">
        <v>105.1</v>
      </c>
      <c r="AW35" s="9">
        <v>212</v>
      </c>
      <c r="AX35" s="17">
        <v>31</v>
      </c>
      <c r="AY35" s="10">
        <v>131.1</v>
      </c>
      <c r="AZ35" s="9">
        <v>79.7</v>
      </c>
      <c r="BA35" s="9">
        <v>182.6</v>
      </c>
      <c r="BB35" s="17">
        <v>23</v>
      </c>
      <c r="BC35" s="10">
        <v>120.4</v>
      </c>
      <c r="BD35" s="9">
        <v>109.5</v>
      </c>
      <c r="BE35" s="9">
        <v>131.4</v>
      </c>
      <c r="BF35" s="17">
        <v>421</v>
      </c>
      <c r="BG35" s="10">
        <v>146</v>
      </c>
      <c r="BH35" s="9">
        <v>101.8</v>
      </c>
      <c r="BI35" s="9">
        <v>190.2</v>
      </c>
      <c r="BJ35" s="17">
        <v>38</v>
      </c>
      <c r="BK35" s="26">
        <v>2007</v>
      </c>
    </row>
    <row r="36" spans="1:63" x14ac:dyDescent="0.2">
      <c r="A36" s="29"/>
      <c r="B36" s="13">
        <v>2008</v>
      </c>
      <c r="C36" s="10">
        <v>130.1</v>
      </c>
      <c r="D36" s="9">
        <v>126.9</v>
      </c>
      <c r="E36" s="9">
        <v>133.4</v>
      </c>
      <c r="F36" s="17">
        <v>5615</v>
      </c>
      <c r="G36" s="10">
        <v>130.19999999999999</v>
      </c>
      <c r="H36" s="9">
        <v>118.6</v>
      </c>
      <c r="I36" s="9">
        <v>141.80000000000001</v>
      </c>
      <c r="J36" s="17">
        <v>442</v>
      </c>
      <c r="K36" s="10">
        <v>112.2</v>
      </c>
      <c r="L36" s="9">
        <v>93</v>
      </c>
      <c r="M36" s="9">
        <v>131.30000000000001</v>
      </c>
      <c r="N36" s="17">
        <v>120</v>
      </c>
      <c r="O36" s="10">
        <v>119.9</v>
      </c>
      <c r="P36" s="9">
        <v>103.3</v>
      </c>
      <c r="Q36" s="9">
        <v>136.5</v>
      </c>
      <c r="R36" s="17">
        <v>182</v>
      </c>
      <c r="S36" s="10">
        <v>121.7</v>
      </c>
      <c r="T36" s="9">
        <v>109.9</v>
      </c>
      <c r="U36" s="9">
        <v>133.4</v>
      </c>
      <c r="V36" s="17">
        <v>376</v>
      </c>
      <c r="W36" s="10">
        <v>124.5</v>
      </c>
      <c r="X36" s="9">
        <v>111.1</v>
      </c>
      <c r="Y36" s="9">
        <v>137.9</v>
      </c>
      <c r="Z36" s="17">
        <v>304</v>
      </c>
      <c r="AA36" s="10">
        <v>117.9</v>
      </c>
      <c r="AB36" s="9">
        <v>108.2</v>
      </c>
      <c r="AC36" s="9">
        <v>127.6</v>
      </c>
      <c r="AD36" s="17">
        <v>521</v>
      </c>
      <c r="AE36" s="10">
        <v>155.6</v>
      </c>
      <c r="AF36" s="9">
        <v>147.6</v>
      </c>
      <c r="AG36" s="9">
        <v>163.5</v>
      </c>
      <c r="AH36" s="17">
        <v>1351</v>
      </c>
      <c r="AI36" s="10">
        <v>108.1</v>
      </c>
      <c r="AJ36" s="9">
        <v>96.8</v>
      </c>
      <c r="AK36" s="9">
        <v>119.4</v>
      </c>
      <c r="AL36" s="17">
        <v>321</v>
      </c>
      <c r="AM36" s="10">
        <v>142.6</v>
      </c>
      <c r="AN36" s="9">
        <v>132.80000000000001</v>
      </c>
      <c r="AO36" s="9">
        <v>152.30000000000001</v>
      </c>
      <c r="AP36" s="17">
        <v>749</v>
      </c>
      <c r="AQ36" s="10">
        <v>125.4</v>
      </c>
      <c r="AR36" s="9">
        <v>116.9</v>
      </c>
      <c r="AS36" s="9">
        <v>134</v>
      </c>
      <c r="AT36" s="17">
        <v>765</v>
      </c>
      <c r="AU36" s="10">
        <v>110.1</v>
      </c>
      <c r="AV36" s="9">
        <v>64.900000000000006</v>
      </c>
      <c r="AW36" s="9">
        <v>155.19999999999999</v>
      </c>
      <c r="AX36" s="17">
        <v>21</v>
      </c>
      <c r="AY36" s="10">
        <v>92.7</v>
      </c>
      <c r="AZ36" s="9">
        <v>50.2</v>
      </c>
      <c r="BA36" s="9">
        <v>135.1</v>
      </c>
      <c r="BB36" s="17">
        <v>17</v>
      </c>
      <c r="BC36" s="10">
        <v>114.6</v>
      </c>
      <c r="BD36" s="9">
        <v>104</v>
      </c>
      <c r="BE36" s="9">
        <v>125.2</v>
      </c>
      <c r="BF36" s="17">
        <v>405</v>
      </c>
      <c r="BG36" s="10">
        <v>150.80000000000001</v>
      </c>
      <c r="BH36" s="9">
        <v>106.8</v>
      </c>
      <c r="BI36" s="9">
        <v>194.9</v>
      </c>
      <c r="BJ36" s="17">
        <v>41</v>
      </c>
      <c r="BK36" s="26">
        <v>2008</v>
      </c>
    </row>
    <row r="37" spans="1:63" x14ac:dyDescent="0.2">
      <c r="A37" s="29"/>
      <c r="B37" s="13">
        <v>2009</v>
      </c>
      <c r="C37" s="10">
        <v>117.2</v>
      </c>
      <c r="D37" s="9">
        <v>114.1</v>
      </c>
      <c r="E37" s="9">
        <v>120.2</v>
      </c>
      <c r="F37" s="17">
        <v>5136</v>
      </c>
      <c r="G37" s="10">
        <v>136.4</v>
      </c>
      <c r="H37" s="9">
        <v>124.6</v>
      </c>
      <c r="I37" s="9">
        <v>148.1</v>
      </c>
      <c r="J37" s="17">
        <v>471</v>
      </c>
      <c r="K37" s="10">
        <v>101.7</v>
      </c>
      <c r="L37" s="9">
        <v>83.9</v>
      </c>
      <c r="M37" s="9">
        <v>119.4</v>
      </c>
      <c r="N37" s="17">
        <v>115</v>
      </c>
      <c r="O37" s="10">
        <v>93.8</v>
      </c>
      <c r="P37" s="9">
        <v>79.099999999999994</v>
      </c>
      <c r="Q37" s="9">
        <v>108.4</v>
      </c>
      <c r="R37" s="17">
        <v>144</v>
      </c>
      <c r="S37" s="10">
        <v>110.8</v>
      </c>
      <c r="T37" s="9">
        <v>99.6</v>
      </c>
      <c r="U37" s="9">
        <v>122</v>
      </c>
      <c r="V37" s="17">
        <v>345</v>
      </c>
      <c r="W37" s="10">
        <v>98.4</v>
      </c>
      <c r="X37" s="9">
        <v>86.6</v>
      </c>
      <c r="Y37" s="9">
        <v>110.2</v>
      </c>
      <c r="Z37" s="17">
        <v>245</v>
      </c>
      <c r="AA37" s="10">
        <v>99.3</v>
      </c>
      <c r="AB37" s="9">
        <v>90.5</v>
      </c>
      <c r="AC37" s="9">
        <v>108.1</v>
      </c>
      <c r="AD37" s="17">
        <v>449</v>
      </c>
      <c r="AE37" s="10">
        <v>142.9</v>
      </c>
      <c r="AF37" s="9">
        <v>135.4</v>
      </c>
      <c r="AG37" s="9">
        <v>150.4</v>
      </c>
      <c r="AH37" s="17">
        <v>1262</v>
      </c>
      <c r="AI37" s="10">
        <v>101</v>
      </c>
      <c r="AJ37" s="9">
        <v>90.2</v>
      </c>
      <c r="AK37" s="9">
        <v>111.9</v>
      </c>
      <c r="AL37" s="17">
        <v>305</v>
      </c>
      <c r="AM37" s="10">
        <v>135.30000000000001</v>
      </c>
      <c r="AN37" s="9">
        <v>125.9</v>
      </c>
      <c r="AO37" s="9">
        <v>144.80000000000001</v>
      </c>
      <c r="AP37" s="17">
        <v>720</v>
      </c>
      <c r="AQ37" s="10">
        <v>106.6</v>
      </c>
      <c r="AR37" s="9">
        <v>98.8</v>
      </c>
      <c r="AS37" s="9">
        <v>114.4</v>
      </c>
      <c r="AT37" s="17">
        <v>657</v>
      </c>
      <c r="AU37" s="10">
        <v>81</v>
      </c>
      <c r="AV37" s="9">
        <v>44.1</v>
      </c>
      <c r="AW37" s="9">
        <v>117.8</v>
      </c>
      <c r="AX37" s="17">
        <v>17</v>
      </c>
      <c r="AY37" s="10">
        <v>53.1</v>
      </c>
      <c r="AZ37" s="9">
        <v>21.4</v>
      </c>
      <c r="BA37" s="9">
        <v>84.8</v>
      </c>
      <c r="BB37" s="17">
        <v>10</v>
      </c>
      <c r="BC37" s="10">
        <v>102.9</v>
      </c>
      <c r="BD37" s="9">
        <v>92.9</v>
      </c>
      <c r="BE37" s="9">
        <v>112.9</v>
      </c>
      <c r="BF37" s="17">
        <v>368</v>
      </c>
      <c r="BG37" s="10">
        <v>101.4</v>
      </c>
      <c r="BH37" s="9">
        <v>65.599999999999994</v>
      </c>
      <c r="BI37" s="9">
        <v>137.19999999999999</v>
      </c>
      <c r="BJ37" s="17">
        <v>28</v>
      </c>
      <c r="BK37" s="26">
        <v>2009</v>
      </c>
    </row>
    <row r="38" spans="1:63" x14ac:dyDescent="0.2">
      <c r="A38" s="29"/>
      <c r="B38" s="13">
        <v>2010</v>
      </c>
      <c r="C38" s="10">
        <v>113.8</v>
      </c>
      <c r="D38" s="9">
        <v>110.8</v>
      </c>
      <c r="E38" s="9">
        <v>116.9</v>
      </c>
      <c r="F38" s="17">
        <v>5041</v>
      </c>
      <c r="G38" s="10">
        <v>110.7</v>
      </c>
      <c r="H38" s="9">
        <v>100.2</v>
      </c>
      <c r="I38" s="9">
        <v>121.2</v>
      </c>
      <c r="J38" s="17">
        <v>387</v>
      </c>
      <c r="K38" s="10">
        <v>102.1</v>
      </c>
      <c r="L38" s="9">
        <v>84.2</v>
      </c>
      <c r="M38" s="9">
        <v>120.1</v>
      </c>
      <c r="N38" s="17">
        <v>114</v>
      </c>
      <c r="O38" s="10">
        <v>95.2</v>
      </c>
      <c r="P38" s="9">
        <v>80.400000000000006</v>
      </c>
      <c r="Q38" s="9">
        <v>109.9</v>
      </c>
      <c r="R38" s="17">
        <v>146</v>
      </c>
      <c r="S38" s="10">
        <v>109.9</v>
      </c>
      <c r="T38" s="9">
        <v>98.8</v>
      </c>
      <c r="U38" s="9">
        <v>120.9</v>
      </c>
      <c r="V38" s="17">
        <v>347</v>
      </c>
      <c r="W38" s="10">
        <v>104.5</v>
      </c>
      <c r="X38" s="9">
        <v>92.4</v>
      </c>
      <c r="Y38" s="9">
        <v>116.6</v>
      </c>
      <c r="Z38" s="17">
        <v>261</v>
      </c>
      <c r="AA38" s="10">
        <v>97.8</v>
      </c>
      <c r="AB38" s="9">
        <v>89.1</v>
      </c>
      <c r="AC38" s="9">
        <v>106.5</v>
      </c>
      <c r="AD38" s="17">
        <v>448</v>
      </c>
      <c r="AE38" s="10">
        <v>138.69999999999999</v>
      </c>
      <c r="AF38" s="9">
        <v>131.30000000000001</v>
      </c>
      <c r="AG38" s="9">
        <v>146.19999999999999</v>
      </c>
      <c r="AH38" s="17">
        <v>1232</v>
      </c>
      <c r="AI38" s="10">
        <v>104.8</v>
      </c>
      <c r="AJ38" s="9">
        <v>93.8</v>
      </c>
      <c r="AK38" s="9">
        <v>115.7</v>
      </c>
      <c r="AL38" s="17">
        <v>321</v>
      </c>
      <c r="AM38" s="10">
        <v>123.1</v>
      </c>
      <c r="AN38" s="9">
        <v>114.2</v>
      </c>
      <c r="AO38" s="9">
        <v>132.1</v>
      </c>
      <c r="AP38" s="17">
        <v>662</v>
      </c>
      <c r="AQ38" s="10">
        <v>109.7</v>
      </c>
      <c r="AR38" s="9">
        <v>101.8</v>
      </c>
      <c r="AS38" s="9">
        <v>117.6</v>
      </c>
      <c r="AT38" s="17">
        <v>683</v>
      </c>
      <c r="AU38" s="10">
        <v>61.7</v>
      </c>
      <c r="AV38" s="9">
        <v>29.7</v>
      </c>
      <c r="AW38" s="9">
        <v>93.8</v>
      </c>
      <c r="AX38" s="17">
        <v>13</v>
      </c>
      <c r="AY38" s="10">
        <v>106</v>
      </c>
      <c r="AZ38" s="9">
        <v>61.4</v>
      </c>
      <c r="BA38" s="9">
        <v>150.6</v>
      </c>
      <c r="BB38" s="17">
        <v>20</v>
      </c>
      <c r="BC38" s="10">
        <v>103.8</v>
      </c>
      <c r="BD38" s="9">
        <v>93.7</v>
      </c>
      <c r="BE38" s="9">
        <v>113.8</v>
      </c>
      <c r="BF38" s="17">
        <v>375</v>
      </c>
      <c r="BG38" s="10">
        <v>112.1</v>
      </c>
      <c r="BH38" s="9">
        <v>75</v>
      </c>
      <c r="BI38" s="9">
        <v>149.19999999999999</v>
      </c>
      <c r="BJ38" s="17">
        <v>32</v>
      </c>
      <c r="BK38" s="26">
        <v>2010</v>
      </c>
    </row>
    <row r="39" spans="1:63" x14ac:dyDescent="0.2">
      <c r="A39" s="29"/>
      <c r="B39" s="13">
        <v>2011</v>
      </c>
      <c r="C39" s="10">
        <v>106.7</v>
      </c>
      <c r="D39" s="9">
        <v>103.8</v>
      </c>
      <c r="E39" s="9">
        <v>109.6</v>
      </c>
      <c r="F39" s="17">
        <v>4773</v>
      </c>
      <c r="G39" s="10">
        <v>101.3</v>
      </c>
      <c r="H39" s="9">
        <v>91.3</v>
      </c>
      <c r="I39" s="9">
        <v>111.3</v>
      </c>
      <c r="J39" s="17">
        <v>357</v>
      </c>
      <c r="K39" s="10">
        <v>78</v>
      </c>
      <c r="L39" s="9">
        <v>62.3</v>
      </c>
      <c r="M39" s="9">
        <v>93.7</v>
      </c>
      <c r="N39" s="17">
        <v>87</v>
      </c>
      <c r="O39" s="10">
        <v>82.2</v>
      </c>
      <c r="P39" s="9">
        <v>68.599999999999994</v>
      </c>
      <c r="Q39" s="9">
        <v>95.8</v>
      </c>
      <c r="R39" s="17">
        <v>128</v>
      </c>
      <c r="S39" s="10">
        <v>96.5</v>
      </c>
      <c r="T39" s="9">
        <v>86.2</v>
      </c>
      <c r="U39" s="9">
        <v>106.8</v>
      </c>
      <c r="V39" s="17">
        <v>307</v>
      </c>
      <c r="W39" s="10">
        <v>106.1</v>
      </c>
      <c r="X39" s="9">
        <v>94</v>
      </c>
      <c r="Y39" s="9">
        <v>118.2</v>
      </c>
      <c r="Z39" s="17">
        <v>271</v>
      </c>
      <c r="AA39" s="10">
        <v>98.1</v>
      </c>
      <c r="AB39" s="9">
        <v>89.4</v>
      </c>
      <c r="AC39" s="9">
        <v>106.8</v>
      </c>
      <c r="AD39" s="17">
        <v>452</v>
      </c>
      <c r="AE39" s="10">
        <v>127.2</v>
      </c>
      <c r="AF39" s="9">
        <v>120.1</v>
      </c>
      <c r="AG39" s="9">
        <v>134.30000000000001</v>
      </c>
      <c r="AH39" s="17">
        <v>1141</v>
      </c>
      <c r="AI39" s="10">
        <v>93.3</v>
      </c>
      <c r="AJ39" s="9">
        <v>83</v>
      </c>
      <c r="AK39" s="9">
        <v>103.5</v>
      </c>
      <c r="AL39" s="17">
        <v>291</v>
      </c>
      <c r="AM39" s="10">
        <v>118</v>
      </c>
      <c r="AN39" s="9">
        <v>109.2</v>
      </c>
      <c r="AO39" s="9">
        <v>126.7</v>
      </c>
      <c r="AP39" s="17">
        <v>643</v>
      </c>
      <c r="AQ39" s="10">
        <v>99.9</v>
      </c>
      <c r="AR39" s="9">
        <v>92.4</v>
      </c>
      <c r="AS39" s="9">
        <v>107.4</v>
      </c>
      <c r="AT39" s="17">
        <v>628</v>
      </c>
      <c r="AU39" s="10">
        <v>77.5</v>
      </c>
      <c r="AV39" s="9">
        <v>41.2</v>
      </c>
      <c r="AW39" s="9">
        <v>113.8</v>
      </c>
      <c r="AX39" s="17">
        <v>16</v>
      </c>
      <c r="AY39" s="10">
        <v>113.5</v>
      </c>
      <c r="AZ39" s="9">
        <v>69</v>
      </c>
      <c r="BA39" s="9">
        <v>158</v>
      </c>
      <c r="BB39" s="17">
        <v>23</v>
      </c>
      <c r="BC39" s="10">
        <v>108.7</v>
      </c>
      <c r="BD39" s="9">
        <v>98.5</v>
      </c>
      <c r="BE39" s="9">
        <v>119</v>
      </c>
      <c r="BF39" s="17">
        <v>396</v>
      </c>
      <c r="BG39" s="10">
        <v>118.3</v>
      </c>
      <c r="BH39" s="9">
        <v>79.900000000000006</v>
      </c>
      <c r="BI39" s="9">
        <v>156.69999999999999</v>
      </c>
      <c r="BJ39" s="17">
        <v>33</v>
      </c>
      <c r="BK39" s="26">
        <v>2011</v>
      </c>
    </row>
    <row r="40" spans="1:63" x14ac:dyDescent="0.2">
      <c r="A40" s="29"/>
      <c r="B40" s="13">
        <v>2012</v>
      </c>
      <c r="C40" s="10">
        <v>104.2</v>
      </c>
      <c r="D40" s="9">
        <v>101.4</v>
      </c>
      <c r="E40" s="9">
        <v>107.1</v>
      </c>
      <c r="F40" s="17">
        <v>4737</v>
      </c>
      <c r="G40" s="10">
        <v>106</v>
      </c>
      <c r="H40" s="9">
        <v>95.9</v>
      </c>
      <c r="I40" s="9">
        <v>116.2</v>
      </c>
      <c r="J40" s="17">
        <v>382</v>
      </c>
      <c r="K40" s="10">
        <v>70.599999999999994</v>
      </c>
      <c r="L40" s="9">
        <v>56.2</v>
      </c>
      <c r="M40" s="9">
        <v>85.1</v>
      </c>
      <c r="N40" s="17">
        <v>84</v>
      </c>
      <c r="O40" s="10">
        <v>89.5</v>
      </c>
      <c r="P40" s="9">
        <v>75.3</v>
      </c>
      <c r="Q40" s="9">
        <v>103.7</v>
      </c>
      <c r="R40" s="17">
        <v>140</v>
      </c>
      <c r="S40" s="10">
        <v>98.5</v>
      </c>
      <c r="T40" s="9">
        <v>88.2</v>
      </c>
      <c r="U40" s="9">
        <v>108.8</v>
      </c>
      <c r="V40" s="17">
        <v>321</v>
      </c>
      <c r="W40" s="10">
        <v>102.1</v>
      </c>
      <c r="X40" s="9">
        <v>90.3</v>
      </c>
      <c r="Y40" s="9">
        <v>113.9</v>
      </c>
      <c r="Z40" s="17">
        <v>263</v>
      </c>
      <c r="AA40" s="10">
        <v>95</v>
      </c>
      <c r="AB40" s="9">
        <v>86.6</v>
      </c>
      <c r="AC40" s="9">
        <v>103.4</v>
      </c>
      <c r="AD40" s="17">
        <v>447</v>
      </c>
      <c r="AE40" s="10">
        <v>119.8</v>
      </c>
      <c r="AF40" s="9">
        <v>112.9</v>
      </c>
      <c r="AG40" s="9">
        <v>126.7</v>
      </c>
      <c r="AH40" s="17">
        <v>1074</v>
      </c>
      <c r="AI40" s="10">
        <v>85.3</v>
      </c>
      <c r="AJ40" s="9">
        <v>75.5</v>
      </c>
      <c r="AK40" s="9">
        <v>95</v>
      </c>
      <c r="AL40" s="17">
        <v>270</v>
      </c>
      <c r="AM40" s="10">
        <v>124.1</v>
      </c>
      <c r="AN40" s="9">
        <v>115.2</v>
      </c>
      <c r="AO40" s="9">
        <v>133</v>
      </c>
      <c r="AP40" s="17">
        <v>687</v>
      </c>
      <c r="AQ40" s="10">
        <v>95.6</v>
      </c>
      <c r="AR40" s="9">
        <v>88.3</v>
      </c>
      <c r="AS40" s="9">
        <v>102.8</v>
      </c>
      <c r="AT40" s="17">
        <v>620</v>
      </c>
      <c r="AU40" s="10">
        <v>83.6</v>
      </c>
      <c r="AV40" s="9">
        <v>47.8</v>
      </c>
      <c r="AW40" s="9">
        <v>119.4</v>
      </c>
      <c r="AX40" s="17">
        <v>19</v>
      </c>
      <c r="AY40" s="10">
        <v>83.7</v>
      </c>
      <c r="AZ40" s="9">
        <v>46.7</v>
      </c>
      <c r="BA40" s="9">
        <v>120.8</v>
      </c>
      <c r="BB40" s="17">
        <v>18</v>
      </c>
      <c r="BC40" s="10">
        <v>101.3</v>
      </c>
      <c r="BD40" s="9">
        <v>91.5</v>
      </c>
      <c r="BE40" s="9">
        <v>111.2</v>
      </c>
      <c r="BF40" s="17">
        <v>371</v>
      </c>
      <c r="BG40" s="10">
        <v>144.1</v>
      </c>
      <c r="BH40" s="9">
        <v>101.9</v>
      </c>
      <c r="BI40" s="9">
        <v>186.3</v>
      </c>
      <c r="BJ40" s="17">
        <v>41</v>
      </c>
      <c r="BK40" s="26">
        <v>2012</v>
      </c>
    </row>
    <row r="41" spans="1:63" x14ac:dyDescent="0.2">
      <c r="A41" s="29"/>
      <c r="B41" s="13">
        <v>2013</v>
      </c>
      <c r="C41" s="10">
        <v>101.5</v>
      </c>
      <c r="D41" s="9">
        <v>98.7</v>
      </c>
      <c r="E41" s="9">
        <v>104.3</v>
      </c>
      <c r="F41" s="17">
        <v>4679</v>
      </c>
      <c r="G41" s="10">
        <v>118.9</v>
      </c>
      <c r="H41" s="9">
        <v>108.1</v>
      </c>
      <c r="I41" s="9">
        <v>129.6</v>
      </c>
      <c r="J41" s="17">
        <v>429</v>
      </c>
      <c r="K41" s="10">
        <v>69.599999999999994</v>
      </c>
      <c r="L41" s="9">
        <v>55.2</v>
      </c>
      <c r="M41" s="9">
        <v>84.1</v>
      </c>
      <c r="N41" s="17">
        <v>82</v>
      </c>
      <c r="O41" s="10">
        <v>96.6</v>
      </c>
      <c r="P41" s="9">
        <v>81.8</v>
      </c>
      <c r="Q41" s="9">
        <v>111.3</v>
      </c>
      <c r="R41" s="17">
        <v>152</v>
      </c>
      <c r="S41" s="10">
        <v>97.1</v>
      </c>
      <c r="T41" s="9">
        <v>86.9</v>
      </c>
      <c r="U41" s="9">
        <v>107.2</v>
      </c>
      <c r="V41" s="17">
        <v>322</v>
      </c>
      <c r="W41" s="10">
        <v>99.7</v>
      </c>
      <c r="X41" s="9">
        <v>88.2</v>
      </c>
      <c r="Y41" s="9">
        <v>111.2</v>
      </c>
      <c r="Z41" s="17">
        <v>263</v>
      </c>
      <c r="AA41" s="10">
        <v>90.1</v>
      </c>
      <c r="AB41" s="9">
        <v>81.900000000000006</v>
      </c>
      <c r="AC41" s="9">
        <v>98.2</v>
      </c>
      <c r="AD41" s="17">
        <v>432</v>
      </c>
      <c r="AE41" s="10">
        <v>121.1</v>
      </c>
      <c r="AF41" s="9">
        <v>114.2</v>
      </c>
      <c r="AG41" s="9">
        <v>128</v>
      </c>
      <c r="AH41" s="17">
        <v>1091</v>
      </c>
      <c r="AI41" s="10">
        <v>89.7</v>
      </c>
      <c r="AJ41" s="9">
        <v>79.8</v>
      </c>
      <c r="AK41" s="9">
        <v>99.6</v>
      </c>
      <c r="AL41" s="17">
        <v>288</v>
      </c>
      <c r="AM41" s="10">
        <v>116.6</v>
      </c>
      <c r="AN41" s="9">
        <v>108.1</v>
      </c>
      <c r="AO41" s="9">
        <v>125.1</v>
      </c>
      <c r="AP41" s="17">
        <v>657</v>
      </c>
      <c r="AQ41" s="10">
        <v>91.2</v>
      </c>
      <c r="AR41" s="9">
        <v>84.2</v>
      </c>
      <c r="AS41" s="9">
        <v>98.2</v>
      </c>
      <c r="AT41" s="17">
        <v>599</v>
      </c>
      <c r="AU41" s="10">
        <v>50.5</v>
      </c>
      <c r="AV41" s="9">
        <v>21.8</v>
      </c>
      <c r="AW41" s="9">
        <v>79.099999999999994</v>
      </c>
      <c r="AX41" s="17">
        <v>11</v>
      </c>
      <c r="AY41" s="10">
        <v>108.3</v>
      </c>
      <c r="AZ41" s="9">
        <v>66</v>
      </c>
      <c r="BA41" s="9">
        <v>150.5</v>
      </c>
      <c r="BB41" s="17">
        <v>23</v>
      </c>
      <c r="BC41" s="10">
        <v>82.8</v>
      </c>
      <c r="BD41" s="9">
        <v>74</v>
      </c>
      <c r="BE41" s="9">
        <v>91.6</v>
      </c>
      <c r="BF41" s="17">
        <v>311</v>
      </c>
      <c r="BG41" s="10">
        <v>66.8</v>
      </c>
      <c r="BH41" s="9">
        <v>38.200000000000003</v>
      </c>
      <c r="BI41" s="9">
        <v>95.4</v>
      </c>
      <c r="BJ41" s="17">
        <v>19</v>
      </c>
      <c r="BK41" s="26">
        <v>2013</v>
      </c>
    </row>
    <row r="42" spans="1:63" x14ac:dyDescent="0.2">
      <c r="A42" s="29"/>
      <c r="B42" s="13">
        <v>2014</v>
      </c>
      <c r="C42" s="10">
        <v>94</v>
      </c>
      <c r="D42" s="9">
        <v>91.4</v>
      </c>
      <c r="E42" s="9">
        <v>96.7</v>
      </c>
      <c r="F42" s="17">
        <v>4411</v>
      </c>
      <c r="G42" s="10">
        <v>105.3</v>
      </c>
      <c r="H42" s="9">
        <v>95.3</v>
      </c>
      <c r="I42" s="9">
        <v>115.4</v>
      </c>
      <c r="J42" s="17">
        <v>387</v>
      </c>
      <c r="K42" s="10">
        <v>82.6</v>
      </c>
      <c r="L42" s="9">
        <v>67.099999999999994</v>
      </c>
      <c r="M42" s="9">
        <v>98</v>
      </c>
      <c r="N42" s="17">
        <v>101</v>
      </c>
      <c r="O42" s="10">
        <v>89.7</v>
      </c>
      <c r="P42" s="9">
        <v>75.7</v>
      </c>
      <c r="Q42" s="9">
        <v>103.8</v>
      </c>
      <c r="R42" s="17">
        <v>145</v>
      </c>
      <c r="S42" s="10">
        <v>88.4</v>
      </c>
      <c r="T42" s="9">
        <v>78.900000000000006</v>
      </c>
      <c r="U42" s="9">
        <v>97.9</v>
      </c>
      <c r="V42" s="17">
        <v>303</v>
      </c>
      <c r="W42" s="10">
        <v>87.4</v>
      </c>
      <c r="X42" s="9">
        <v>76.7</v>
      </c>
      <c r="Y42" s="9">
        <v>98.1</v>
      </c>
      <c r="Z42" s="17">
        <v>234</v>
      </c>
      <c r="AA42" s="10">
        <v>88.7</v>
      </c>
      <c r="AB42" s="9">
        <v>80.7</v>
      </c>
      <c r="AC42" s="9">
        <v>96.7</v>
      </c>
      <c r="AD42" s="17">
        <v>433</v>
      </c>
      <c r="AE42" s="10">
        <v>105.9</v>
      </c>
      <c r="AF42" s="9">
        <v>99.5</v>
      </c>
      <c r="AG42" s="9">
        <v>112.3</v>
      </c>
      <c r="AH42" s="17">
        <v>970</v>
      </c>
      <c r="AI42" s="10">
        <v>83.9</v>
      </c>
      <c r="AJ42" s="9">
        <v>74.3</v>
      </c>
      <c r="AK42" s="9">
        <v>93.4</v>
      </c>
      <c r="AL42" s="17">
        <v>273</v>
      </c>
      <c r="AM42" s="10">
        <v>108</v>
      </c>
      <c r="AN42" s="9">
        <v>99.9</v>
      </c>
      <c r="AO42" s="9">
        <v>116.2</v>
      </c>
      <c r="AP42" s="17">
        <v>616</v>
      </c>
      <c r="AQ42" s="10">
        <v>81.900000000000006</v>
      </c>
      <c r="AR42" s="9">
        <v>75.3</v>
      </c>
      <c r="AS42" s="9">
        <v>88.5</v>
      </c>
      <c r="AT42" s="17">
        <v>550</v>
      </c>
      <c r="AU42" s="10">
        <v>95.7</v>
      </c>
      <c r="AV42" s="9">
        <v>57.6</v>
      </c>
      <c r="AW42" s="9">
        <v>133.80000000000001</v>
      </c>
      <c r="AX42" s="17">
        <v>22</v>
      </c>
      <c r="AY42" s="10">
        <v>100.2</v>
      </c>
      <c r="AZ42" s="9">
        <v>60.3</v>
      </c>
      <c r="BA42" s="9">
        <v>140.19999999999999</v>
      </c>
      <c r="BB42" s="17">
        <v>22</v>
      </c>
      <c r="BC42" s="10">
        <v>87.2</v>
      </c>
      <c r="BD42" s="9">
        <v>78.3</v>
      </c>
      <c r="BE42" s="9">
        <v>96.1</v>
      </c>
      <c r="BF42" s="17">
        <v>334</v>
      </c>
      <c r="BG42" s="10">
        <v>71.2</v>
      </c>
      <c r="BH42" s="9">
        <v>42.1</v>
      </c>
      <c r="BI42" s="9">
        <v>100.3</v>
      </c>
      <c r="BJ42" s="17">
        <v>21</v>
      </c>
      <c r="BK42" s="26">
        <v>2014</v>
      </c>
    </row>
    <row r="43" spans="1:63" x14ac:dyDescent="0.2">
      <c r="A43" s="29"/>
      <c r="B43" s="13">
        <v>2015</v>
      </c>
      <c r="C43" s="10">
        <v>98.5</v>
      </c>
      <c r="D43" s="9">
        <v>95.8</v>
      </c>
      <c r="E43" s="9">
        <v>101.2</v>
      </c>
      <c r="F43" s="17">
        <v>4655</v>
      </c>
      <c r="G43" s="10">
        <v>107.2</v>
      </c>
      <c r="H43" s="9">
        <v>97</v>
      </c>
      <c r="I43" s="9">
        <v>117.3</v>
      </c>
      <c r="J43" s="17">
        <v>395</v>
      </c>
      <c r="K43" s="10">
        <v>90.9</v>
      </c>
      <c r="L43" s="9">
        <v>74.599999999999994</v>
      </c>
      <c r="M43" s="9">
        <v>107.2</v>
      </c>
      <c r="N43" s="17">
        <v>110</v>
      </c>
      <c r="O43" s="10">
        <v>81.8</v>
      </c>
      <c r="P43" s="9">
        <v>68.400000000000006</v>
      </c>
      <c r="Q43" s="9">
        <v>95.2</v>
      </c>
      <c r="R43" s="17">
        <v>132</v>
      </c>
      <c r="S43" s="10">
        <v>99.6</v>
      </c>
      <c r="T43" s="9">
        <v>89.6</v>
      </c>
      <c r="U43" s="9">
        <v>109.7</v>
      </c>
      <c r="V43" s="17">
        <v>346</v>
      </c>
      <c r="W43" s="10">
        <v>105.1</v>
      </c>
      <c r="X43" s="9">
        <v>93.4</v>
      </c>
      <c r="Y43" s="9">
        <v>116.8</v>
      </c>
      <c r="Z43" s="17">
        <v>285</v>
      </c>
      <c r="AA43" s="10">
        <v>82.9</v>
      </c>
      <c r="AB43" s="9">
        <v>75.2</v>
      </c>
      <c r="AC43" s="9">
        <v>90.6</v>
      </c>
      <c r="AD43" s="17">
        <v>408</v>
      </c>
      <c r="AE43" s="10">
        <v>120.3</v>
      </c>
      <c r="AF43" s="9">
        <v>113.5</v>
      </c>
      <c r="AG43" s="9">
        <v>127.1</v>
      </c>
      <c r="AH43" s="17">
        <v>1108</v>
      </c>
      <c r="AI43" s="10">
        <v>90.3</v>
      </c>
      <c r="AJ43" s="9">
        <v>80.5</v>
      </c>
      <c r="AK43" s="9">
        <v>100</v>
      </c>
      <c r="AL43" s="17">
        <v>301</v>
      </c>
      <c r="AM43" s="10">
        <v>105.6</v>
      </c>
      <c r="AN43" s="9">
        <v>97.5</v>
      </c>
      <c r="AO43" s="9">
        <v>113.6</v>
      </c>
      <c r="AP43" s="17">
        <v>605</v>
      </c>
      <c r="AQ43" s="10">
        <v>83.2</v>
      </c>
      <c r="AR43" s="9">
        <v>76.599999999999994</v>
      </c>
      <c r="AS43" s="9">
        <v>89.8</v>
      </c>
      <c r="AT43" s="17">
        <v>567</v>
      </c>
      <c r="AU43" s="10">
        <v>82.1</v>
      </c>
      <c r="AV43" s="9">
        <v>45.8</v>
      </c>
      <c r="AW43" s="9">
        <v>118.5</v>
      </c>
      <c r="AX43" s="17">
        <v>18</v>
      </c>
      <c r="AY43" s="10">
        <v>112</v>
      </c>
      <c r="AZ43" s="9">
        <v>69.2</v>
      </c>
      <c r="BA43" s="9">
        <v>154.69999999999999</v>
      </c>
      <c r="BB43" s="17">
        <v>24</v>
      </c>
      <c r="BC43" s="10">
        <v>85.3</v>
      </c>
      <c r="BD43" s="9">
        <v>76.5</v>
      </c>
      <c r="BE43" s="9">
        <v>94.2</v>
      </c>
      <c r="BF43" s="17">
        <v>325</v>
      </c>
      <c r="BG43" s="10">
        <v>110.2</v>
      </c>
      <c r="BH43" s="9">
        <v>73.099999999999994</v>
      </c>
      <c r="BI43" s="9">
        <v>147.30000000000001</v>
      </c>
      <c r="BJ43" s="17">
        <v>31</v>
      </c>
      <c r="BK43" s="26">
        <v>2015</v>
      </c>
    </row>
    <row r="44" spans="1:63" x14ac:dyDescent="0.2">
      <c r="A44" s="29"/>
      <c r="B44" s="13">
        <v>2016</v>
      </c>
      <c r="C44" s="10">
        <v>96.1</v>
      </c>
      <c r="D44" s="9">
        <v>93.5</v>
      </c>
      <c r="E44" s="9">
        <v>98.8</v>
      </c>
      <c r="F44" s="17">
        <v>4644</v>
      </c>
      <c r="G44" s="10">
        <v>111.7</v>
      </c>
      <c r="H44" s="9">
        <v>101.5</v>
      </c>
      <c r="I44" s="9">
        <v>121.9</v>
      </c>
      <c r="J44" s="17">
        <v>420</v>
      </c>
      <c r="K44" s="10">
        <v>58.8</v>
      </c>
      <c r="L44" s="9">
        <v>46.1</v>
      </c>
      <c r="M44" s="9">
        <v>71.5</v>
      </c>
      <c r="N44" s="17">
        <v>75</v>
      </c>
      <c r="O44" s="10">
        <v>101.2</v>
      </c>
      <c r="P44" s="9">
        <v>86.6</v>
      </c>
      <c r="Q44" s="9">
        <v>115.8</v>
      </c>
      <c r="R44" s="17">
        <v>169</v>
      </c>
      <c r="S44" s="10">
        <v>98.5</v>
      </c>
      <c r="T44" s="9">
        <v>88.6</v>
      </c>
      <c r="U44" s="9">
        <v>108.4</v>
      </c>
      <c r="V44" s="17">
        <v>348</v>
      </c>
      <c r="W44" s="10">
        <v>94.6</v>
      </c>
      <c r="X44" s="9">
        <v>83.6</v>
      </c>
      <c r="Y44" s="9">
        <v>105.7</v>
      </c>
      <c r="Z44" s="17">
        <v>259</v>
      </c>
      <c r="AA44" s="10">
        <v>86.6</v>
      </c>
      <c r="AB44" s="9">
        <v>78.8</v>
      </c>
      <c r="AC44" s="9">
        <v>94.4</v>
      </c>
      <c r="AD44" s="17">
        <v>435</v>
      </c>
      <c r="AE44" s="10">
        <v>116.2</v>
      </c>
      <c r="AF44" s="9">
        <v>109.6</v>
      </c>
      <c r="AG44" s="9">
        <v>122.8</v>
      </c>
      <c r="AH44" s="17">
        <v>1092</v>
      </c>
      <c r="AI44" s="10">
        <v>74.5</v>
      </c>
      <c r="AJ44" s="9">
        <v>65.7</v>
      </c>
      <c r="AK44" s="9">
        <v>83.3</v>
      </c>
      <c r="AL44" s="17">
        <v>252</v>
      </c>
      <c r="AM44" s="10">
        <v>110.9</v>
      </c>
      <c r="AN44" s="9">
        <v>102.8</v>
      </c>
      <c r="AO44" s="9">
        <v>119.1</v>
      </c>
      <c r="AP44" s="17">
        <v>651</v>
      </c>
      <c r="AQ44" s="10">
        <v>81.3</v>
      </c>
      <c r="AR44" s="9">
        <v>74.900000000000006</v>
      </c>
      <c r="AS44" s="9">
        <v>87.7</v>
      </c>
      <c r="AT44" s="17">
        <v>571</v>
      </c>
      <c r="AU44" s="10">
        <v>53.5</v>
      </c>
      <c r="AV44" s="9">
        <v>25.8</v>
      </c>
      <c r="AW44" s="9">
        <v>81.3</v>
      </c>
      <c r="AX44" s="17">
        <v>13</v>
      </c>
      <c r="AY44" s="10">
        <v>59</v>
      </c>
      <c r="AZ44" s="9">
        <v>28.4</v>
      </c>
      <c r="BA44" s="9">
        <v>89.7</v>
      </c>
      <c r="BB44" s="17">
        <v>13</v>
      </c>
      <c r="BC44" s="10">
        <v>81.8</v>
      </c>
      <c r="BD44" s="9">
        <v>73.2</v>
      </c>
      <c r="BE44" s="9">
        <v>90.3</v>
      </c>
      <c r="BF44" s="17">
        <v>319</v>
      </c>
      <c r="BG44" s="10">
        <v>96.7</v>
      </c>
      <c r="BH44" s="9">
        <v>61.4</v>
      </c>
      <c r="BI44" s="9">
        <v>132</v>
      </c>
      <c r="BJ44" s="17">
        <v>27</v>
      </c>
      <c r="BK44" s="26">
        <v>2016</v>
      </c>
    </row>
    <row r="45" spans="1:63" x14ac:dyDescent="0.2">
      <c r="A45" s="29"/>
      <c r="B45" s="13">
        <v>2017</v>
      </c>
      <c r="C45" s="10">
        <v>94.6</v>
      </c>
      <c r="D45" s="9">
        <v>92</v>
      </c>
      <c r="E45" s="9">
        <v>97.2</v>
      </c>
      <c r="F45" s="17">
        <v>4676</v>
      </c>
      <c r="G45" s="10">
        <v>101.8</v>
      </c>
      <c r="H45" s="9">
        <v>92.1</v>
      </c>
      <c r="I45" s="9">
        <v>111.5</v>
      </c>
      <c r="J45" s="17">
        <v>388</v>
      </c>
      <c r="K45" s="10">
        <v>55.7</v>
      </c>
      <c r="L45" s="9">
        <v>43.4</v>
      </c>
      <c r="M45" s="9">
        <v>68</v>
      </c>
      <c r="N45" s="17">
        <v>72</v>
      </c>
      <c r="O45" s="10">
        <v>96.5</v>
      </c>
      <c r="P45" s="9">
        <v>82.3</v>
      </c>
      <c r="Q45" s="9">
        <v>110.7</v>
      </c>
      <c r="R45" s="17">
        <v>163</v>
      </c>
      <c r="S45" s="10">
        <v>87.8</v>
      </c>
      <c r="T45" s="9">
        <v>78.5</v>
      </c>
      <c r="U45" s="9">
        <v>97</v>
      </c>
      <c r="V45" s="17">
        <v>316</v>
      </c>
      <c r="W45" s="10">
        <v>93.8</v>
      </c>
      <c r="X45" s="9">
        <v>83.1</v>
      </c>
      <c r="Y45" s="9">
        <v>104.5</v>
      </c>
      <c r="Z45" s="17">
        <v>267</v>
      </c>
      <c r="AA45" s="10">
        <v>80</v>
      </c>
      <c r="AB45" s="9">
        <v>72.7</v>
      </c>
      <c r="AC45" s="9">
        <v>87.4</v>
      </c>
      <c r="AD45" s="17">
        <v>414</v>
      </c>
      <c r="AE45" s="10">
        <v>114.7</v>
      </c>
      <c r="AF45" s="9">
        <v>108.3</v>
      </c>
      <c r="AG45" s="9">
        <v>121.2</v>
      </c>
      <c r="AH45" s="17">
        <v>1108</v>
      </c>
      <c r="AI45" s="10">
        <v>87.9</v>
      </c>
      <c r="AJ45" s="9">
        <v>78.3</v>
      </c>
      <c r="AK45" s="9">
        <v>97.4</v>
      </c>
      <c r="AL45" s="17">
        <v>299</v>
      </c>
      <c r="AM45" s="10">
        <v>99.6</v>
      </c>
      <c r="AN45" s="9">
        <v>92</v>
      </c>
      <c r="AO45" s="9">
        <v>107.2</v>
      </c>
      <c r="AP45" s="17">
        <v>600</v>
      </c>
      <c r="AQ45" s="10">
        <v>84.6</v>
      </c>
      <c r="AR45" s="9">
        <v>78.099999999999994</v>
      </c>
      <c r="AS45" s="9">
        <v>91</v>
      </c>
      <c r="AT45" s="17">
        <v>607</v>
      </c>
      <c r="AU45" s="10">
        <v>111.6</v>
      </c>
      <c r="AV45" s="9">
        <v>71.5</v>
      </c>
      <c r="AW45" s="9">
        <v>151.6</v>
      </c>
      <c r="AX45" s="17">
        <v>27</v>
      </c>
      <c r="AY45" s="10">
        <v>136.80000000000001</v>
      </c>
      <c r="AZ45" s="9">
        <v>90.1</v>
      </c>
      <c r="BA45" s="9">
        <v>183.4</v>
      </c>
      <c r="BB45" s="17">
        <v>30</v>
      </c>
      <c r="BC45" s="10">
        <v>89.2</v>
      </c>
      <c r="BD45" s="9">
        <v>80.3</v>
      </c>
      <c r="BE45" s="9">
        <v>98</v>
      </c>
      <c r="BF45" s="17">
        <v>354</v>
      </c>
      <c r="BG45" s="10">
        <v>100.3</v>
      </c>
      <c r="BH45" s="9">
        <v>66.599999999999994</v>
      </c>
      <c r="BI45" s="9">
        <v>134</v>
      </c>
      <c r="BJ45" s="17">
        <v>31</v>
      </c>
      <c r="BK45" s="26">
        <v>2017</v>
      </c>
    </row>
    <row r="46" spans="1:63" x14ac:dyDescent="0.2">
      <c r="A46" s="29"/>
      <c r="B46" s="13">
        <v>2018</v>
      </c>
      <c r="C46" s="12">
        <v>90</v>
      </c>
      <c r="D46" s="11">
        <v>87.5</v>
      </c>
      <c r="E46" s="11">
        <v>92.5</v>
      </c>
      <c r="F46" s="18">
        <v>4517</v>
      </c>
      <c r="G46" s="12">
        <v>100.8</v>
      </c>
      <c r="H46" s="11">
        <v>91.3</v>
      </c>
      <c r="I46" s="11">
        <v>110.2</v>
      </c>
      <c r="J46" s="18">
        <v>397</v>
      </c>
      <c r="K46" s="12">
        <v>65.900000000000006</v>
      </c>
      <c r="L46" s="11">
        <v>52.3</v>
      </c>
      <c r="M46" s="11">
        <v>79.599999999999994</v>
      </c>
      <c r="N46" s="18">
        <v>84</v>
      </c>
      <c r="O46" s="12">
        <v>78.5</v>
      </c>
      <c r="P46" s="11">
        <v>65.5</v>
      </c>
      <c r="Q46" s="11">
        <v>91.5</v>
      </c>
      <c r="R46" s="18">
        <v>131</v>
      </c>
      <c r="S46" s="12">
        <v>90.1</v>
      </c>
      <c r="T46" s="11">
        <v>80.8</v>
      </c>
      <c r="U46" s="11">
        <v>99.4</v>
      </c>
      <c r="V46" s="18">
        <v>327</v>
      </c>
      <c r="W46" s="12">
        <v>89.5</v>
      </c>
      <c r="X46" s="11">
        <v>79.099999999999994</v>
      </c>
      <c r="Y46" s="11">
        <v>100</v>
      </c>
      <c r="Z46" s="18">
        <v>258</v>
      </c>
      <c r="AA46" s="12">
        <v>88.1</v>
      </c>
      <c r="AB46" s="11">
        <v>80.5</v>
      </c>
      <c r="AC46" s="11">
        <v>95.8</v>
      </c>
      <c r="AD46" s="18">
        <v>463</v>
      </c>
      <c r="AE46" s="12">
        <v>105.7</v>
      </c>
      <c r="AF46" s="11">
        <v>99.5</v>
      </c>
      <c r="AG46" s="11">
        <v>111.8</v>
      </c>
      <c r="AH46" s="18">
        <v>1030</v>
      </c>
      <c r="AI46" s="12">
        <v>76.3</v>
      </c>
      <c r="AJ46" s="11">
        <v>67.5</v>
      </c>
      <c r="AK46" s="11">
        <v>85.1</v>
      </c>
      <c r="AL46" s="18">
        <v>266</v>
      </c>
      <c r="AM46" s="12">
        <v>98.5</v>
      </c>
      <c r="AN46" s="11">
        <v>91</v>
      </c>
      <c r="AO46" s="11">
        <v>106</v>
      </c>
      <c r="AP46" s="18">
        <v>601</v>
      </c>
      <c r="AQ46" s="12">
        <v>81.3</v>
      </c>
      <c r="AR46" s="11">
        <v>75</v>
      </c>
      <c r="AS46" s="11">
        <v>87.5</v>
      </c>
      <c r="AT46" s="18">
        <v>596</v>
      </c>
      <c r="AU46" s="12">
        <v>89.5</v>
      </c>
      <c r="AV46" s="11">
        <v>52.7</v>
      </c>
      <c r="AW46" s="11">
        <v>126.4</v>
      </c>
      <c r="AX46" s="18">
        <v>21</v>
      </c>
      <c r="AY46" s="12">
        <v>49.7</v>
      </c>
      <c r="AZ46" s="11">
        <v>21.6</v>
      </c>
      <c r="BA46" s="11">
        <v>77.8</v>
      </c>
      <c r="BB46" s="18">
        <v>11</v>
      </c>
      <c r="BC46" s="12">
        <v>77.099999999999994</v>
      </c>
      <c r="BD46" s="11">
        <v>68.900000000000006</v>
      </c>
      <c r="BE46" s="11">
        <v>85.4</v>
      </c>
      <c r="BF46" s="18">
        <v>310</v>
      </c>
      <c r="BG46" s="12">
        <v>72.5</v>
      </c>
      <c r="BH46" s="11">
        <v>43.6</v>
      </c>
      <c r="BI46" s="11">
        <v>101.5</v>
      </c>
      <c r="BJ46" s="18">
        <v>22</v>
      </c>
      <c r="BK46" s="26">
        <v>2018</v>
      </c>
    </row>
    <row r="47" spans="1:63" x14ac:dyDescent="0.2">
      <c r="A47" s="29"/>
      <c r="B47" s="13">
        <v>2019</v>
      </c>
      <c r="C47" s="59">
        <v>89</v>
      </c>
      <c r="D47" s="59">
        <v>86.5</v>
      </c>
      <c r="E47" s="59">
        <v>91.5</v>
      </c>
      <c r="F47" s="63">
        <v>4519</v>
      </c>
      <c r="G47" s="59">
        <v>102.6</v>
      </c>
      <c r="H47" s="59">
        <v>93</v>
      </c>
      <c r="I47" s="59">
        <v>112.3</v>
      </c>
      <c r="J47" s="63">
        <v>400</v>
      </c>
      <c r="K47" s="59">
        <v>55.4</v>
      </c>
      <c r="L47" s="59">
        <v>43.1</v>
      </c>
      <c r="M47" s="59">
        <v>67.8</v>
      </c>
      <c r="N47" s="63">
        <v>72</v>
      </c>
      <c r="O47" s="59">
        <v>82.4</v>
      </c>
      <c r="P47" s="59">
        <v>69</v>
      </c>
      <c r="Q47" s="59">
        <v>95.8</v>
      </c>
      <c r="R47" s="63">
        <v>137</v>
      </c>
      <c r="S47" s="59">
        <v>89.3</v>
      </c>
      <c r="T47" s="59">
        <v>80.099999999999994</v>
      </c>
      <c r="U47" s="59">
        <v>98.6</v>
      </c>
      <c r="V47" s="63">
        <v>330</v>
      </c>
      <c r="W47" s="59">
        <v>91.7</v>
      </c>
      <c r="X47" s="59">
        <v>81.3</v>
      </c>
      <c r="Y47" s="59">
        <v>102.2</v>
      </c>
      <c r="Z47" s="63">
        <v>270</v>
      </c>
      <c r="AA47" s="59">
        <v>80.400000000000006</v>
      </c>
      <c r="AB47" s="59">
        <v>73.2</v>
      </c>
      <c r="AC47" s="59">
        <v>87.7</v>
      </c>
      <c r="AD47" s="63">
        <v>430</v>
      </c>
      <c r="AE47" s="59">
        <v>107.6</v>
      </c>
      <c r="AF47" s="59">
        <v>101.4</v>
      </c>
      <c r="AG47" s="59">
        <v>113.8</v>
      </c>
      <c r="AH47" s="63">
        <v>1063</v>
      </c>
      <c r="AI47" s="59">
        <v>82.5</v>
      </c>
      <c r="AJ47" s="59">
        <v>73.3</v>
      </c>
      <c r="AK47" s="59">
        <v>91.7</v>
      </c>
      <c r="AL47" s="63">
        <v>284</v>
      </c>
      <c r="AM47" s="59">
        <v>94.2</v>
      </c>
      <c r="AN47" s="59">
        <v>86.9</v>
      </c>
      <c r="AO47" s="59">
        <v>101.5</v>
      </c>
      <c r="AP47" s="63">
        <v>581</v>
      </c>
      <c r="AQ47" s="59">
        <v>76.599999999999994</v>
      </c>
      <c r="AR47" s="59">
        <v>70.7</v>
      </c>
      <c r="AS47" s="59">
        <v>82.6</v>
      </c>
      <c r="AT47" s="63">
        <v>574</v>
      </c>
      <c r="AU47" s="59">
        <v>57.7</v>
      </c>
      <c r="AV47" s="59">
        <v>28.8</v>
      </c>
      <c r="AW47" s="59">
        <v>86.6</v>
      </c>
      <c r="AX47" s="63">
        <v>14</v>
      </c>
      <c r="AY47" s="59">
        <v>52.6</v>
      </c>
      <c r="AZ47" s="59">
        <v>24.2</v>
      </c>
      <c r="BA47" s="59">
        <v>81</v>
      </c>
      <c r="BB47" s="63">
        <v>12</v>
      </c>
      <c r="BC47" s="59">
        <v>80.7</v>
      </c>
      <c r="BD47" s="59">
        <v>72.400000000000006</v>
      </c>
      <c r="BE47" s="59">
        <v>89</v>
      </c>
      <c r="BF47" s="63">
        <v>329</v>
      </c>
      <c r="BG47" s="59">
        <v>76.3</v>
      </c>
      <c r="BH47" s="59">
        <v>46.5</v>
      </c>
      <c r="BI47" s="59">
        <v>106.1</v>
      </c>
      <c r="BJ47" s="63">
        <v>23</v>
      </c>
      <c r="BK47" s="26">
        <v>2019</v>
      </c>
    </row>
    <row r="48" spans="1:63" x14ac:dyDescent="0.2">
      <c r="A48" s="29"/>
      <c r="B48" s="13">
        <v>2020</v>
      </c>
      <c r="C48" s="59">
        <v>97</v>
      </c>
      <c r="D48" s="59">
        <v>94.5</v>
      </c>
      <c r="E48" s="59">
        <v>99.6</v>
      </c>
      <c r="F48" s="63">
        <v>4991</v>
      </c>
      <c r="G48" s="59">
        <v>107.4</v>
      </c>
      <c r="H48" s="59">
        <v>97.7</v>
      </c>
      <c r="I48" s="59">
        <v>117.2</v>
      </c>
      <c r="J48" s="63">
        <v>426</v>
      </c>
      <c r="K48" s="59">
        <v>77.099999999999994</v>
      </c>
      <c r="L48" s="59">
        <v>62.9</v>
      </c>
      <c r="M48" s="59">
        <v>91.4</v>
      </c>
      <c r="N48" s="63">
        <v>105</v>
      </c>
      <c r="O48" s="59">
        <v>92.6</v>
      </c>
      <c r="P48" s="59">
        <v>78.400000000000006</v>
      </c>
      <c r="Q48" s="59">
        <v>106.8</v>
      </c>
      <c r="R48" s="63">
        <v>155</v>
      </c>
      <c r="S48" s="59">
        <v>98.7</v>
      </c>
      <c r="T48" s="59">
        <v>89</v>
      </c>
      <c r="U48" s="59">
        <v>108.4</v>
      </c>
      <c r="V48" s="63">
        <v>364</v>
      </c>
      <c r="W48" s="59">
        <v>110.9</v>
      </c>
      <c r="X48" s="59">
        <v>99.5</v>
      </c>
      <c r="Y48" s="59">
        <v>122.3</v>
      </c>
      <c r="Z48" s="63">
        <v>330</v>
      </c>
      <c r="AA48" s="59">
        <v>80</v>
      </c>
      <c r="AB48" s="59">
        <v>72.8</v>
      </c>
      <c r="AC48" s="59">
        <v>87.1</v>
      </c>
      <c r="AD48" s="63">
        <v>434</v>
      </c>
      <c r="AE48" s="59">
        <v>113</v>
      </c>
      <c r="AF48" s="59">
        <v>106.7</v>
      </c>
      <c r="AG48" s="59">
        <v>119.3</v>
      </c>
      <c r="AH48" s="63">
        <v>1129</v>
      </c>
      <c r="AI48" s="59">
        <v>83.3</v>
      </c>
      <c r="AJ48" s="59">
        <v>74.099999999999994</v>
      </c>
      <c r="AK48" s="59">
        <v>92.6</v>
      </c>
      <c r="AL48" s="63">
        <v>289</v>
      </c>
      <c r="AM48" s="59">
        <v>116.2</v>
      </c>
      <c r="AN48" s="59">
        <v>108.1</v>
      </c>
      <c r="AO48" s="59">
        <v>124.2</v>
      </c>
      <c r="AP48" s="63">
        <v>730</v>
      </c>
      <c r="AQ48" s="59">
        <v>80.599999999999994</v>
      </c>
      <c r="AR48" s="59">
        <v>74.5</v>
      </c>
      <c r="AS48" s="59">
        <v>86.7</v>
      </c>
      <c r="AT48" s="63">
        <v>613</v>
      </c>
      <c r="AU48" s="59">
        <v>66.5</v>
      </c>
      <c r="AV48" s="59">
        <v>35.200000000000003</v>
      </c>
      <c r="AW48" s="59">
        <v>97.8</v>
      </c>
      <c r="AX48" s="63">
        <v>16</v>
      </c>
      <c r="AY48" s="59">
        <v>69.599999999999994</v>
      </c>
      <c r="AZ48" s="59">
        <v>37</v>
      </c>
      <c r="BA48" s="59">
        <v>102.1</v>
      </c>
      <c r="BB48" s="63">
        <v>16</v>
      </c>
      <c r="BC48" s="59">
        <v>86.3</v>
      </c>
      <c r="BD48" s="59">
        <v>77.7</v>
      </c>
      <c r="BE48" s="59">
        <v>94.9</v>
      </c>
      <c r="BF48" s="63">
        <v>354</v>
      </c>
      <c r="BG48" s="59">
        <v>98</v>
      </c>
      <c r="BH48" s="59">
        <v>64.3</v>
      </c>
      <c r="BI48" s="59">
        <v>131.69999999999999</v>
      </c>
      <c r="BJ48" s="63">
        <v>30</v>
      </c>
      <c r="BK48" s="26">
        <v>2020</v>
      </c>
    </row>
    <row r="49" spans="1:63" x14ac:dyDescent="0.2">
      <c r="A49" s="29"/>
      <c r="B49" s="13"/>
      <c r="C49" s="12"/>
      <c r="D49" s="11"/>
      <c r="E49" s="11"/>
      <c r="F49" s="18"/>
      <c r="G49" s="12"/>
      <c r="H49" s="11"/>
      <c r="I49" s="11"/>
      <c r="J49" s="18"/>
      <c r="K49" s="12"/>
      <c r="L49" s="11"/>
      <c r="M49" s="11"/>
      <c r="N49" s="18"/>
      <c r="O49" s="12"/>
      <c r="P49" s="11"/>
      <c r="Q49" s="11"/>
      <c r="R49" s="18"/>
      <c r="S49" s="12"/>
      <c r="T49" s="11"/>
      <c r="U49" s="11"/>
      <c r="V49" s="18"/>
      <c r="W49" s="12"/>
      <c r="X49" s="11"/>
      <c r="Y49" s="11"/>
      <c r="Z49" s="18"/>
      <c r="AA49" s="12"/>
      <c r="AB49" s="11"/>
      <c r="AC49" s="11"/>
      <c r="AD49" s="18"/>
      <c r="AE49" s="12"/>
      <c r="AF49" s="11"/>
      <c r="AG49" s="11"/>
      <c r="AH49" s="18"/>
      <c r="AI49" s="12"/>
      <c r="AJ49" s="11"/>
      <c r="AK49" s="11"/>
      <c r="AL49" s="18"/>
      <c r="AM49" s="12"/>
      <c r="AN49" s="11"/>
      <c r="AO49" s="11"/>
      <c r="AP49" s="18"/>
      <c r="AQ49" s="12"/>
      <c r="AR49" s="11"/>
      <c r="AS49" s="11"/>
      <c r="AT49" s="18"/>
      <c r="AU49" s="12"/>
      <c r="AV49" s="11"/>
      <c r="AW49" s="11"/>
      <c r="AX49" s="18"/>
      <c r="AY49" s="12"/>
      <c r="AZ49" s="11"/>
      <c r="BA49" s="11"/>
      <c r="BB49" s="18"/>
      <c r="BC49" s="12"/>
      <c r="BD49" s="11"/>
      <c r="BE49" s="11"/>
      <c r="BF49" s="18"/>
      <c r="BG49" s="12"/>
      <c r="BH49" s="11"/>
      <c r="BI49" s="11"/>
      <c r="BJ49" s="18"/>
      <c r="BK49" s="26"/>
    </row>
    <row r="50" spans="1:63" x14ac:dyDescent="0.2">
      <c r="A50" s="70" t="s">
        <v>41</v>
      </c>
      <c r="B50" s="71"/>
      <c r="C50" s="65">
        <f>C48/C34-1</f>
        <v>-0.31400282885431408</v>
      </c>
      <c r="D50" s="66"/>
      <c r="E50" s="66"/>
      <c r="F50" s="67"/>
      <c r="G50" s="65">
        <f t="shared" ref="G50" si="42">G48/G34-1</f>
        <v>-0.33000623830318154</v>
      </c>
      <c r="H50" s="66"/>
      <c r="I50" s="66"/>
      <c r="J50" s="67"/>
      <c r="K50" s="65">
        <f t="shared" ref="K50" si="43">K48/K34-1</f>
        <v>-0.33304498269896199</v>
      </c>
      <c r="L50" s="66"/>
      <c r="M50" s="66"/>
      <c r="N50" s="67"/>
      <c r="O50" s="65">
        <f t="shared" ref="O50" si="44">O48/O34-1</f>
        <v>-0.16651665166516649</v>
      </c>
      <c r="P50" s="66"/>
      <c r="Q50" s="66"/>
      <c r="R50" s="67"/>
      <c r="S50" s="65">
        <f t="shared" ref="S50" si="45">S48/S34-1</f>
        <v>-0.26943005181347146</v>
      </c>
      <c r="T50" s="66"/>
      <c r="U50" s="66"/>
      <c r="V50" s="67"/>
      <c r="W50" s="65">
        <f t="shared" ref="W50" si="46">W48/W34-1</f>
        <v>-0.19462599854756701</v>
      </c>
      <c r="X50" s="66"/>
      <c r="Y50" s="66"/>
      <c r="Z50" s="67"/>
      <c r="AA50" s="65">
        <f t="shared" ref="AA50" si="47">AA48/AA34-1</f>
        <v>-0.35897435897435892</v>
      </c>
      <c r="AB50" s="66"/>
      <c r="AC50" s="66"/>
      <c r="AD50" s="67"/>
      <c r="AE50" s="65">
        <f t="shared" ref="AE50" si="48">AE48/AE34-1</f>
        <v>-0.33956750438340155</v>
      </c>
      <c r="AF50" s="66"/>
      <c r="AG50" s="66"/>
      <c r="AH50" s="67"/>
      <c r="AI50" s="65">
        <f t="shared" ref="AI50" si="49">AI48/AI34-1</f>
        <v>-0.32605177993527512</v>
      </c>
      <c r="AJ50" s="66"/>
      <c r="AK50" s="66"/>
      <c r="AL50" s="67"/>
      <c r="AM50" s="65">
        <f t="shared" ref="AM50" si="50">AM48/AM34-1</f>
        <v>-0.25655790147152913</v>
      </c>
      <c r="AN50" s="66"/>
      <c r="AO50" s="66"/>
      <c r="AP50" s="67"/>
      <c r="AQ50" s="65">
        <f t="shared" ref="AQ50" si="51">AQ48/AQ34-1</f>
        <v>-0.35209003215434087</v>
      </c>
      <c r="AR50" s="66"/>
      <c r="AS50" s="66"/>
      <c r="AT50" s="67"/>
      <c r="AU50" s="65">
        <f t="shared" ref="AU50" si="52">AU48/AU34-1</f>
        <v>-0.35436893203883491</v>
      </c>
      <c r="AV50" s="66"/>
      <c r="AW50" s="66"/>
      <c r="AX50" s="67"/>
      <c r="AY50" s="65">
        <f t="shared" ref="AY50" si="53">AY48/AY34-1</f>
        <v>-0.16845878136200731</v>
      </c>
      <c r="AZ50" s="66"/>
      <c r="BA50" s="66"/>
      <c r="BB50" s="67"/>
      <c r="BC50" s="65">
        <f t="shared" ref="BC50" si="54">BC48/BC34-1</f>
        <v>-0.30904723779023224</v>
      </c>
      <c r="BD50" s="66"/>
      <c r="BE50" s="66"/>
      <c r="BF50" s="67"/>
      <c r="BG50" s="65">
        <f t="shared" ref="BG50" si="55">BG48/BG34-1</f>
        <v>-0.35737704918032787</v>
      </c>
      <c r="BH50" s="66"/>
      <c r="BI50" s="66"/>
      <c r="BJ50" s="67"/>
      <c r="BK50" s="31" t="s">
        <v>41</v>
      </c>
    </row>
    <row r="51" spans="1:63" x14ac:dyDescent="0.2">
      <c r="A51" s="70" t="s">
        <v>42</v>
      </c>
      <c r="B51" s="71"/>
      <c r="C51" s="65">
        <f>C48/C38-1</f>
        <v>-0.14762741652021083</v>
      </c>
      <c r="D51" s="66"/>
      <c r="E51" s="66"/>
      <c r="F51" s="67"/>
      <c r="G51" s="65">
        <f t="shared" ref="G51" si="56">G48/G38-1</f>
        <v>-2.981029810298097E-2</v>
      </c>
      <c r="H51" s="66"/>
      <c r="I51" s="66"/>
      <c r="J51" s="67"/>
      <c r="K51" s="65">
        <f t="shared" ref="K51" si="57">K48/K38-1</f>
        <v>-0.24485798237022527</v>
      </c>
      <c r="L51" s="66"/>
      <c r="M51" s="66"/>
      <c r="N51" s="67"/>
      <c r="O51" s="65">
        <f t="shared" ref="O51" si="58">O48/O38-1</f>
        <v>-2.7310924369748024E-2</v>
      </c>
      <c r="P51" s="66"/>
      <c r="Q51" s="66"/>
      <c r="R51" s="67"/>
      <c r="S51" s="65">
        <f t="shared" ref="S51" si="59">S48/S38-1</f>
        <v>-0.10191082802547768</v>
      </c>
      <c r="T51" s="66"/>
      <c r="U51" s="66"/>
      <c r="V51" s="67"/>
      <c r="W51" s="65">
        <f t="shared" ref="W51" si="60">W48/W38-1</f>
        <v>6.124401913875599E-2</v>
      </c>
      <c r="X51" s="66"/>
      <c r="Y51" s="66"/>
      <c r="Z51" s="67"/>
      <c r="AA51" s="65">
        <f t="shared" ref="AA51" si="61">AA48/AA38-1</f>
        <v>-0.18200408997955009</v>
      </c>
      <c r="AB51" s="66"/>
      <c r="AC51" s="66"/>
      <c r="AD51" s="67"/>
      <c r="AE51" s="65">
        <f t="shared" ref="AE51" si="62">AE48/AE38-1</f>
        <v>-0.1852919971160778</v>
      </c>
      <c r="AF51" s="66"/>
      <c r="AG51" s="66"/>
      <c r="AH51" s="67"/>
      <c r="AI51" s="65">
        <f t="shared" ref="AI51" si="63">AI48/AI38-1</f>
        <v>-0.20515267175572516</v>
      </c>
      <c r="AJ51" s="66"/>
      <c r="AK51" s="66"/>
      <c r="AL51" s="67"/>
      <c r="AM51" s="65">
        <f t="shared" ref="AM51" si="64">AM48/AM38-1</f>
        <v>-5.6051990251827721E-2</v>
      </c>
      <c r="AN51" s="66"/>
      <c r="AO51" s="66"/>
      <c r="AP51" s="67"/>
      <c r="AQ51" s="65">
        <f t="shared" ref="AQ51" si="65">AQ48/AQ38-1</f>
        <v>-0.2652689152233364</v>
      </c>
      <c r="AR51" s="66"/>
      <c r="AS51" s="66"/>
      <c r="AT51" s="67"/>
      <c r="AU51" s="65">
        <f t="shared" ref="AU51" si="66">AU48/AU38-1</f>
        <v>7.7795786061588323E-2</v>
      </c>
      <c r="AV51" s="66"/>
      <c r="AW51" s="66"/>
      <c r="AX51" s="67"/>
      <c r="AY51" s="65">
        <f t="shared" ref="AY51" si="67">AY48/AY38-1</f>
        <v>-0.34339622641509437</v>
      </c>
      <c r="AZ51" s="66"/>
      <c r="BA51" s="66"/>
      <c r="BB51" s="67"/>
      <c r="BC51" s="65">
        <f t="shared" ref="BC51" si="68">BC48/BC38-1</f>
        <v>-0.16859344894026973</v>
      </c>
      <c r="BD51" s="66"/>
      <c r="BE51" s="66"/>
      <c r="BF51" s="67"/>
      <c r="BG51" s="65">
        <f t="shared" ref="BG51" si="69">BG48/BG38-1</f>
        <v>-0.12578055307760927</v>
      </c>
      <c r="BH51" s="66"/>
      <c r="BI51" s="66"/>
      <c r="BJ51" s="67"/>
      <c r="BK51" s="31" t="s">
        <v>42</v>
      </c>
    </row>
    <row r="52" spans="1:63" x14ac:dyDescent="0.2">
      <c r="A52" s="70" t="s">
        <v>43</v>
      </c>
      <c r="B52" s="71"/>
      <c r="C52" s="65">
        <f>C48/C47-1</f>
        <v>8.98876404494382E-2</v>
      </c>
      <c r="D52" s="66"/>
      <c r="E52" s="66"/>
      <c r="F52" s="67"/>
      <c r="G52" s="65">
        <f t="shared" ref="G52" si="70">G48/G47-1</f>
        <v>4.6783625730994371E-2</v>
      </c>
      <c r="H52" s="66"/>
      <c r="I52" s="66"/>
      <c r="J52" s="67"/>
      <c r="K52" s="65">
        <f t="shared" ref="K52" si="71">K48/K47-1</f>
        <v>0.39169675090252709</v>
      </c>
      <c r="L52" s="66"/>
      <c r="M52" s="66"/>
      <c r="N52" s="67"/>
      <c r="O52" s="65">
        <f t="shared" ref="O52" si="72">O48/O47-1</f>
        <v>0.12378640776699013</v>
      </c>
      <c r="P52" s="66"/>
      <c r="Q52" s="66"/>
      <c r="R52" s="67"/>
      <c r="S52" s="65">
        <f t="shared" ref="S52" si="73">S48/S47-1</f>
        <v>0.10526315789473695</v>
      </c>
      <c r="T52" s="66"/>
      <c r="U52" s="66"/>
      <c r="V52" s="67"/>
      <c r="W52" s="65">
        <f t="shared" ref="W52" si="74">W48/W47-1</f>
        <v>0.20937840785169026</v>
      </c>
      <c r="X52" s="66"/>
      <c r="Y52" s="66"/>
      <c r="Z52" s="67"/>
      <c r="AA52" s="65">
        <f t="shared" ref="AA52" si="75">AA48/AA47-1</f>
        <v>-4.9751243781095411E-3</v>
      </c>
      <c r="AB52" s="66"/>
      <c r="AC52" s="66"/>
      <c r="AD52" s="67"/>
      <c r="AE52" s="65">
        <f t="shared" ref="AE52" si="76">AE48/AE47-1</f>
        <v>5.018587360594795E-2</v>
      </c>
      <c r="AF52" s="66"/>
      <c r="AG52" s="66"/>
      <c r="AH52" s="67"/>
      <c r="AI52" s="65">
        <f t="shared" ref="AI52" si="77">AI48/AI47-1</f>
        <v>9.6969696969697594E-3</v>
      </c>
      <c r="AJ52" s="66"/>
      <c r="AK52" s="66"/>
      <c r="AL52" s="67"/>
      <c r="AM52" s="65">
        <f t="shared" ref="AM52" si="78">AM48/AM47-1</f>
        <v>0.23354564755838636</v>
      </c>
      <c r="AN52" s="66"/>
      <c r="AO52" s="66"/>
      <c r="AP52" s="67"/>
      <c r="AQ52" s="65">
        <f t="shared" ref="AQ52" si="79">AQ48/AQ47-1</f>
        <v>5.2219321148825104E-2</v>
      </c>
      <c r="AR52" s="66"/>
      <c r="AS52" s="66"/>
      <c r="AT52" s="67"/>
      <c r="AU52" s="65">
        <f t="shared" ref="AU52" si="80">AU48/AU47-1</f>
        <v>0.15251299826689779</v>
      </c>
      <c r="AV52" s="66"/>
      <c r="AW52" s="66"/>
      <c r="AX52" s="67"/>
      <c r="AY52" s="65">
        <f t="shared" ref="AY52" si="81">AY48/AY47-1</f>
        <v>0.32319391634980965</v>
      </c>
      <c r="AZ52" s="66"/>
      <c r="BA52" s="66"/>
      <c r="BB52" s="67"/>
      <c r="BC52" s="65">
        <f t="shared" ref="BC52" si="82">BC48/BC47-1</f>
        <v>6.9392812887236532E-2</v>
      </c>
      <c r="BD52" s="66"/>
      <c r="BE52" s="66"/>
      <c r="BF52" s="67"/>
      <c r="BG52" s="65">
        <f t="shared" ref="BG52" si="83">BG48/BG47-1</f>
        <v>0.28440366972477071</v>
      </c>
      <c r="BH52" s="66"/>
      <c r="BI52" s="66"/>
      <c r="BJ52" s="67"/>
      <c r="BK52" s="31" t="s">
        <v>43</v>
      </c>
    </row>
    <row r="53" spans="1:63" x14ac:dyDescent="0.2">
      <c r="A53" s="30"/>
      <c r="B53" s="14"/>
      <c r="C53" s="16"/>
      <c r="D53" s="15"/>
      <c r="E53" s="15"/>
      <c r="F53" s="20"/>
      <c r="G53" s="16"/>
      <c r="H53" s="15"/>
      <c r="I53" s="15"/>
      <c r="J53" s="20"/>
      <c r="K53" s="16"/>
      <c r="L53" s="15"/>
      <c r="M53" s="15"/>
      <c r="N53" s="20"/>
      <c r="O53" s="16"/>
      <c r="P53" s="15"/>
      <c r="Q53" s="15"/>
      <c r="R53" s="20"/>
      <c r="S53" s="16"/>
      <c r="T53" s="15"/>
      <c r="U53" s="15"/>
      <c r="V53" s="20"/>
      <c r="W53" s="16"/>
      <c r="X53" s="15"/>
      <c r="Y53" s="15"/>
      <c r="Z53" s="20"/>
      <c r="AA53" s="16"/>
      <c r="AB53" s="15"/>
      <c r="AC53" s="15"/>
      <c r="AD53" s="20"/>
      <c r="AE53" s="16"/>
      <c r="AF53" s="15"/>
      <c r="AG53" s="15"/>
      <c r="AH53" s="20"/>
      <c r="AI53" s="16"/>
      <c r="AJ53" s="15"/>
      <c r="AK53" s="15"/>
      <c r="AL53" s="20"/>
      <c r="AM53" s="16"/>
      <c r="AN53" s="15"/>
      <c r="AO53" s="15"/>
      <c r="AP53" s="20"/>
      <c r="AQ53" s="16"/>
      <c r="AR53" s="15"/>
      <c r="AS53" s="15"/>
      <c r="AT53" s="20"/>
      <c r="AU53" s="16"/>
      <c r="AV53" s="15"/>
      <c r="AW53" s="15"/>
      <c r="AX53" s="20"/>
      <c r="AY53" s="16"/>
      <c r="AZ53" s="15"/>
      <c r="BA53" s="15"/>
      <c r="BB53" s="20"/>
      <c r="BC53" s="16"/>
      <c r="BD53" s="15"/>
      <c r="BE53" s="15"/>
      <c r="BF53" s="20"/>
      <c r="BG53" s="16"/>
      <c r="BH53" s="15"/>
      <c r="BI53" s="15"/>
      <c r="BJ53" s="20"/>
      <c r="BK53" s="14"/>
    </row>
    <row r="54" spans="1:63" x14ac:dyDescent="0.2">
      <c r="A54" s="1"/>
      <c r="B54" s="24"/>
      <c r="C54" s="11"/>
      <c r="D54" s="11"/>
      <c r="E54" s="11"/>
      <c r="F54" s="21"/>
      <c r="G54" s="11"/>
      <c r="H54" s="11"/>
      <c r="I54" s="11"/>
      <c r="J54" s="21"/>
      <c r="K54" s="11"/>
      <c r="L54" s="11"/>
      <c r="M54" s="11"/>
      <c r="N54" s="21"/>
      <c r="O54" s="11"/>
      <c r="P54" s="11"/>
      <c r="Q54" s="11"/>
      <c r="R54" s="21"/>
      <c r="S54" s="11"/>
      <c r="T54" s="11"/>
      <c r="U54" s="11"/>
      <c r="V54" s="21"/>
      <c r="W54" s="11"/>
      <c r="X54" s="11"/>
      <c r="Y54" s="11"/>
      <c r="Z54" s="21"/>
      <c r="AA54" s="11"/>
      <c r="AB54" s="11"/>
      <c r="AC54" s="11"/>
      <c r="AD54" s="21"/>
      <c r="AE54" s="11"/>
      <c r="AF54" s="11"/>
      <c r="AG54" s="11"/>
      <c r="AH54" s="21"/>
      <c r="AI54" s="11"/>
      <c r="AJ54" s="11"/>
      <c r="AK54" s="11"/>
      <c r="AL54" s="21"/>
      <c r="AM54" s="11"/>
      <c r="AN54" s="11"/>
      <c r="AO54" s="11"/>
      <c r="AP54" s="21"/>
      <c r="AQ54" s="11"/>
      <c r="AR54" s="11"/>
      <c r="AS54" s="11"/>
      <c r="AT54" s="21"/>
      <c r="AU54" s="11"/>
      <c r="AV54" s="11"/>
      <c r="AW54" s="11"/>
      <c r="AX54" s="21"/>
      <c r="AY54" s="11"/>
      <c r="AZ54" s="11"/>
      <c r="BA54" s="11"/>
      <c r="BB54" s="21"/>
      <c r="BC54" s="11"/>
      <c r="BD54" s="11"/>
      <c r="BE54" s="11"/>
      <c r="BF54" s="21"/>
      <c r="BG54" s="11"/>
      <c r="BH54" s="11"/>
      <c r="BI54" s="11"/>
      <c r="BJ54" s="19"/>
      <c r="BK54" s="1"/>
    </row>
    <row r="55" spans="1:63" x14ac:dyDescent="0.2">
      <c r="A55" s="78" t="s">
        <v>10</v>
      </c>
      <c r="B55" s="79"/>
      <c r="C55" s="79"/>
      <c r="D55" s="79"/>
      <c r="E55" s="23"/>
      <c r="F55" s="23"/>
      <c r="G55" s="23"/>
      <c r="H55" s="23"/>
      <c r="I55" s="11"/>
      <c r="J55" s="21"/>
      <c r="K55" s="11"/>
      <c r="L55" s="11"/>
      <c r="M55" s="11"/>
      <c r="N55" s="21"/>
      <c r="O55" s="11"/>
      <c r="P55" s="11"/>
      <c r="Q55" s="11"/>
      <c r="R55" s="21"/>
      <c r="S55" s="11"/>
      <c r="T55" s="11"/>
      <c r="U55" s="11"/>
      <c r="V55" s="21"/>
      <c r="W55" s="11"/>
      <c r="X55" s="11"/>
      <c r="Y55" s="11"/>
      <c r="Z55" s="21"/>
      <c r="AA55" s="11"/>
      <c r="AB55" s="11"/>
      <c r="AC55" s="11"/>
      <c r="AD55" s="21"/>
      <c r="AE55" s="11"/>
      <c r="AF55" s="11"/>
      <c r="AG55" s="11"/>
      <c r="AH55" s="21"/>
      <c r="AI55" s="11"/>
      <c r="AJ55" s="11"/>
      <c r="AK55" s="11"/>
      <c r="AL55" s="21"/>
      <c r="AM55" s="11"/>
      <c r="AN55" s="11"/>
      <c r="AO55" s="11"/>
      <c r="AP55" s="21"/>
      <c r="AQ55" s="11"/>
      <c r="AR55" s="11"/>
      <c r="AS55" s="11"/>
      <c r="AT55" s="21"/>
      <c r="AU55" s="11"/>
      <c r="AV55" s="11"/>
      <c r="AW55" s="11"/>
      <c r="AX55" s="21"/>
      <c r="AY55" s="11"/>
      <c r="AZ55" s="11"/>
      <c r="BA55" s="11"/>
      <c r="BB55" s="21"/>
      <c r="BC55" s="11"/>
      <c r="BD55" s="11"/>
      <c r="BE55" s="11"/>
      <c r="BF55" s="21"/>
      <c r="BG55" s="11"/>
      <c r="BH55" s="11"/>
      <c r="BI55" s="77" t="s">
        <v>10</v>
      </c>
      <c r="BJ55" s="77"/>
      <c r="BK55" s="77"/>
    </row>
    <row r="56" spans="1:63" ht="16.5" customHeight="1" x14ac:dyDescent="0.2">
      <c r="A56" s="75"/>
      <c r="B56" s="76"/>
      <c r="C56" s="68" t="s">
        <v>0</v>
      </c>
      <c r="D56" s="68"/>
      <c r="E56" s="68"/>
      <c r="F56" s="68"/>
      <c r="G56" s="68" t="s">
        <v>22</v>
      </c>
      <c r="H56" s="68"/>
      <c r="I56" s="68"/>
      <c r="J56" s="68"/>
      <c r="K56" s="68" t="s">
        <v>1</v>
      </c>
      <c r="L56" s="68"/>
      <c r="M56" s="68"/>
      <c r="N56" s="68"/>
      <c r="O56" s="69" t="s">
        <v>24</v>
      </c>
      <c r="P56" s="69"/>
      <c r="Q56" s="69"/>
      <c r="R56" s="69"/>
      <c r="S56" s="68" t="s">
        <v>25</v>
      </c>
      <c r="T56" s="68"/>
      <c r="U56" s="68"/>
      <c r="V56" s="68"/>
      <c r="W56" s="68" t="s">
        <v>2</v>
      </c>
      <c r="X56" s="68"/>
      <c r="Y56" s="68"/>
      <c r="Z56" s="68"/>
      <c r="AA56" s="69" t="s">
        <v>3</v>
      </c>
      <c r="AB56" s="69"/>
      <c r="AC56" s="69"/>
      <c r="AD56" s="69"/>
      <c r="AE56" s="68" t="s">
        <v>23</v>
      </c>
      <c r="AF56" s="68"/>
      <c r="AG56" s="68"/>
      <c r="AH56" s="68"/>
      <c r="AI56" s="68" t="s">
        <v>28</v>
      </c>
      <c r="AJ56" s="68"/>
      <c r="AK56" s="68"/>
      <c r="AL56" s="68"/>
      <c r="AM56" s="68" t="s">
        <v>4</v>
      </c>
      <c r="AN56" s="68"/>
      <c r="AO56" s="68"/>
      <c r="AP56" s="68"/>
      <c r="AQ56" s="69" t="s">
        <v>5</v>
      </c>
      <c r="AR56" s="69"/>
      <c r="AS56" s="69"/>
      <c r="AT56" s="69"/>
      <c r="AU56" s="69" t="s">
        <v>26</v>
      </c>
      <c r="AV56" s="69"/>
      <c r="AW56" s="69"/>
      <c r="AX56" s="69"/>
      <c r="AY56" s="68" t="s">
        <v>27</v>
      </c>
      <c r="AZ56" s="68"/>
      <c r="BA56" s="68"/>
      <c r="BB56" s="68"/>
      <c r="BC56" s="69" t="s">
        <v>6</v>
      </c>
      <c r="BD56" s="69"/>
      <c r="BE56" s="69"/>
      <c r="BF56" s="69"/>
      <c r="BG56" s="69" t="s">
        <v>7</v>
      </c>
      <c r="BH56" s="69"/>
      <c r="BI56" s="69"/>
      <c r="BJ56" s="69"/>
      <c r="BK56" s="27"/>
    </row>
    <row r="57" spans="1:63" ht="16.5" customHeight="1" x14ac:dyDescent="0.2">
      <c r="A57" s="89" t="s">
        <v>36</v>
      </c>
      <c r="B57" s="90"/>
      <c r="C57" s="86" t="s">
        <v>14</v>
      </c>
      <c r="D57" s="84" t="s">
        <v>15</v>
      </c>
      <c r="E57" s="84" t="s">
        <v>16</v>
      </c>
      <c r="F57" s="84" t="s">
        <v>17</v>
      </c>
      <c r="G57" s="86" t="s">
        <v>14</v>
      </c>
      <c r="H57" s="84" t="s">
        <v>15</v>
      </c>
      <c r="I57" s="84" t="s">
        <v>16</v>
      </c>
      <c r="J57" s="84" t="s">
        <v>17</v>
      </c>
      <c r="K57" s="86" t="s">
        <v>14</v>
      </c>
      <c r="L57" s="84" t="s">
        <v>15</v>
      </c>
      <c r="M57" s="84" t="s">
        <v>16</v>
      </c>
      <c r="N57" s="84" t="s">
        <v>17</v>
      </c>
      <c r="O57" s="86" t="s">
        <v>14</v>
      </c>
      <c r="P57" s="84" t="s">
        <v>15</v>
      </c>
      <c r="Q57" s="84" t="s">
        <v>16</v>
      </c>
      <c r="R57" s="84" t="s">
        <v>17</v>
      </c>
      <c r="S57" s="86" t="s">
        <v>14</v>
      </c>
      <c r="T57" s="84" t="s">
        <v>15</v>
      </c>
      <c r="U57" s="84" t="s">
        <v>16</v>
      </c>
      <c r="V57" s="84" t="s">
        <v>17</v>
      </c>
      <c r="W57" s="86" t="s">
        <v>14</v>
      </c>
      <c r="X57" s="84" t="s">
        <v>15</v>
      </c>
      <c r="Y57" s="84" t="s">
        <v>16</v>
      </c>
      <c r="Z57" s="84" t="s">
        <v>17</v>
      </c>
      <c r="AA57" s="86" t="s">
        <v>14</v>
      </c>
      <c r="AB57" s="84" t="s">
        <v>15</v>
      </c>
      <c r="AC57" s="84" t="s">
        <v>16</v>
      </c>
      <c r="AD57" s="84" t="s">
        <v>17</v>
      </c>
      <c r="AE57" s="86" t="s">
        <v>14</v>
      </c>
      <c r="AF57" s="84" t="s">
        <v>15</v>
      </c>
      <c r="AG57" s="84" t="s">
        <v>16</v>
      </c>
      <c r="AH57" s="84" t="s">
        <v>17</v>
      </c>
      <c r="AI57" s="86" t="s">
        <v>14</v>
      </c>
      <c r="AJ57" s="84" t="s">
        <v>15</v>
      </c>
      <c r="AK57" s="84" t="s">
        <v>16</v>
      </c>
      <c r="AL57" s="84" t="s">
        <v>17</v>
      </c>
      <c r="AM57" s="86" t="s">
        <v>14</v>
      </c>
      <c r="AN57" s="84" t="s">
        <v>15</v>
      </c>
      <c r="AO57" s="84" t="s">
        <v>16</v>
      </c>
      <c r="AP57" s="84" t="s">
        <v>17</v>
      </c>
      <c r="AQ57" s="86" t="s">
        <v>14</v>
      </c>
      <c r="AR57" s="84" t="s">
        <v>15</v>
      </c>
      <c r="AS57" s="84" t="s">
        <v>16</v>
      </c>
      <c r="AT57" s="84" t="s">
        <v>17</v>
      </c>
      <c r="AU57" s="86" t="s">
        <v>14</v>
      </c>
      <c r="AV57" s="84" t="s">
        <v>15</v>
      </c>
      <c r="AW57" s="84" t="s">
        <v>16</v>
      </c>
      <c r="AX57" s="84" t="s">
        <v>17</v>
      </c>
      <c r="AY57" s="86" t="s">
        <v>14</v>
      </c>
      <c r="AZ57" s="84" t="s">
        <v>15</v>
      </c>
      <c r="BA57" s="84" t="s">
        <v>16</v>
      </c>
      <c r="BB57" s="84" t="s">
        <v>17</v>
      </c>
      <c r="BC57" s="86" t="s">
        <v>14</v>
      </c>
      <c r="BD57" s="84" t="s">
        <v>15</v>
      </c>
      <c r="BE57" s="84" t="s">
        <v>16</v>
      </c>
      <c r="BF57" s="84" t="s">
        <v>17</v>
      </c>
      <c r="BG57" s="86" t="s">
        <v>14</v>
      </c>
      <c r="BH57" s="84" t="s">
        <v>15</v>
      </c>
      <c r="BI57" s="84" t="s">
        <v>16</v>
      </c>
      <c r="BJ57" s="84" t="s">
        <v>17</v>
      </c>
      <c r="BK57" s="93" t="s">
        <v>36</v>
      </c>
    </row>
    <row r="58" spans="1:63" x14ac:dyDescent="0.2">
      <c r="A58" s="91"/>
      <c r="B58" s="92"/>
      <c r="C58" s="87"/>
      <c r="D58" s="85"/>
      <c r="E58" s="85"/>
      <c r="F58" s="85"/>
      <c r="G58" s="87"/>
      <c r="H58" s="85"/>
      <c r="I58" s="85"/>
      <c r="J58" s="85"/>
      <c r="K58" s="87"/>
      <c r="L58" s="85"/>
      <c r="M58" s="85"/>
      <c r="N58" s="85"/>
      <c r="O58" s="87"/>
      <c r="P58" s="85"/>
      <c r="Q58" s="85"/>
      <c r="R58" s="85"/>
      <c r="S58" s="87"/>
      <c r="T58" s="85"/>
      <c r="U58" s="85"/>
      <c r="V58" s="85"/>
      <c r="W58" s="87"/>
      <c r="X58" s="85"/>
      <c r="Y58" s="85"/>
      <c r="Z58" s="85"/>
      <c r="AA58" s="87"/>
      <c r="AB58" s="85"/>
      <c r="AC58" s="85"/>
      <c r="AD58" s="85"/>
      <c r="AE58" s="87"/>
      <c r="AF58" s="85"/>
      <c r="AG58" s="85"/>
      <c r="AH58" s="85"/>
      <c r="AI58" s="87"/>
      <c r="AJ58" s="85"/>
      <c r="AK58" s="85"/>
      <c r="AL58" s="85"/>
      <c r="AM58" s="87"/>
      <c r="AN58" s="85"/>
      <c r="AO58" s="85"/>
      <c r="AP58" s="85"/>
      <c r="AQ58" s="87"/>
      <c r="AR58" s="85"/>
      <c r="AS58" s="85"/>
      <c r="AT58" s="85"/>
      <c r="AU58" s="87"/>
      <c r="AV58" s="85"/>
      <c r="AW58" s="85"/>
      <c r="AX58" s="85"/>
      <c r="AY58" s="87"/>
      <c r="AZ58" s="85"/>
      <c r="BA58" s="85"/>
      <c r="BB58" s="85"/>
      <c r="BC58" s="87"/>
      <c r="BD58" s="85"/>
      <c r="BE58" s="85"/>
      <c r="BF58" s="85"/>
      <c r="BG58" s="87"/>
      <c r="BH58" s="85"/>
      <c r="BI58" s="85"/>
      <c r="BJ58" s="85"/>
      <c r="BK58" s="94"/>
    </row>
    <row r="59" spans="1:63" x14ac:dyDescent="0.2">
      <c r="A59" s="28"/>
      <c r="B59" s="13">
        <v>2006</v>
      </c>
      <c r="C59" s="10">
        <v>49</v>
      </c>
      <c r="D59" s="9">
        <v>46.9</v>
      </c>
      <c r="E59" s="9">
        <v>51</v>
      </c>
      <c r="F59" s="17">
        <v>2026</v>
      </c>
      <c r="G59" s="10">
        <v>43.7</v>
      </c>
      <c r="H59" s="9">
        <v>36.799999999999997</v>
      </c>
      <c r="I59" s="9">
        <v>50.5</v>
      </c>
      <c r="J59" s="17">
        <v>143</v>
      </c>
      <c r="K59" s="10">
        <v>48.4</v>
      </c>
      <c r="L59" s="9">
        <v>35.6</v>
      </c>
      <c r="M59" s="9">
        <v>61.3</v>
      </c>
      <c r="N59" s="17">
        <v>50</v>
      </c>
      <c r="O59" s="10">
        <v>40.5</v>
      </c>
      <c r="P59" s="9">
        <v>30.6</v>
      </c>
      <c r="Q59" s="9">
        <v>50.4</v>
      </c>
      <c r="R59" s="17">
        <v>59</v>
      </c>
      <c r="S59" s="10">
        <v>47</v>
      </c>
      <c r="T59" s="9">
        <v>39.5</v>
      </c>
      <c r="U59" s="9">
        <v>54.6</v>
      </c>
      <c r="V59" s="17">
        <v>136</v>
      </c>
      <c r="W59" s="10">
        <v>56</v>
      </c>
      <c r="X59" s="9">
        <v>46.6</v>
      </c>
      <c r="Y59" s="9">
        <v>65.3</v>
      </c>
      <c r="Z59" s="17">
        <v>127</v>
      </c>
      <c r="AA59" s="10">
        <v>40.700000000000003</v>
      </c>
      <c r="AB59" s="9">
        <v>34.799999999999997</v>
      </c>
      <c r="AC59" s="9">
        <v>46.5</v>
      </c>
      <c r="AD59" s="17">
        <v>170</v>
      </c>
      <c r="AE59" s="10">
        <v>63.9</v>
      </c>
      <c r="AF59" s="9">
        <v>58.8</v>
      </c>
      <c r="AG59" s="9">
        <v>69</v>
      </c>
      <c r="AH59" s="17">
        <v>549</v>
      </c>
      <c r="AI59" s="10">
        <v>34.200000000000003</v>
      </c>
      <c r="AJ59" s="9">
        <v>27.6</v>
      </c>
      <c r="AK59" s="9">
        <v>40.799999999999997</v>
      </c>
      <c r="AL59" s="17">
        <v>95</v>
      </c>
      <c r="AM59" s="10">
        <v>56.6</v>
      </c>
      <c r="AN59" s="9">
        <v>50.4</v>
      </c>
      <c r="AO59" s="9">
        <v>62.9</v>
      </c>
      <c r="AP59" s="17">
        <v>287</v>
      </c>
      <c r="AQ59" s="10">
        <v>41.7</v>
      </c>
      <c r="AR59" s="9">
        <v>36.6</v>
      </c>
      <c r="AS59" s="9">
        <v>46.7</v>
      </c>
      <c r="AT59" s="17">
        <v>240</v>
      </c>
      <c r="AU59" s="10">
        <v>41.3</v>
      </c>
      <c r="AV59" s="9">
        <v>13.8</v>
      </c>
      <c r="AW59" s="9">
        <v>68.7</v>
      </c>
      <c r="AX59" s="17">
        <v>8</v>
      </c>
      <c r="AY59" s="10">
        <v>56.1</v>
      </c>
      <c r="AZ59" s="9">
        <v>21</v>
      </c>
      <c r="BA59" s="9">
        <v>91.3</v>
      </c>
      <c r="BB59" s="17">
        <v>9</v>
      </c>
      <c r="BC59" s="10">
        <v>42.8</v>
      </c>
      <c r="BD59" s="9">
        <v>36.200000000000003</v>
      </c>
      <c r="BE59" s="9">
        <v>49.4</v>
      </c>
      <c r="BF59" s="17">
        <v>147</v>
      </c>
      <c r="BG59" s="10">
        <v>23.4</v>
      </c>
      <c r="BH59" s="9">
        <v>5.5</v>
      </c>
      <c r="BI59" s="9">
        <v>41.2</v>
      </c>
      <c r="BJ59" s="17">
        <v>6</v>
      </c>
      <c r="BK59" s="26">
        <v>2006</v>
      </c>
    </row>
    <row r="60" spans="1:63" x14ac:dyDescent="0.2">
      <c r="A60" s="28"/>
      <c r="B60" s="13">
        <v>2007</v>
      </c>
      <c r="C60" s="10">
        <v>47.1</v>
      </c>
      <c r="D60" s="9">
        <v>45.1</v>
      </c>
      <c r="E60" s="9">
        <v>49</v>
      </c>
      <c r="F60" s="17">
        <v>1965</v>
      </c>
      <c r="G60" s="10">
        <v>59</v>
      </c>
      <c r="H60" s="9">
        <v>51.1</v>
      </c>
      <c r="I60" s="9">
        <v>66.900000000000006</v>
      </c>
      <c r="J60" s="17">
        <v>195</v>
      </c>
      <c r="K60" s="10">
        <v>30.7</v>
      </c>
      <c r="L60" s="9">
        <v>20.5</v>
      </c>
      <c r="M60" s="9">
        <v>40.9</v>
      </c>
      <c r="N60" s="17">
        <v>32</v>
      </c>
      <c r="O60" s="10">
        <v>42.6</v>
      </c>
      <c r="P60" s="9">
        <v>32.5</v>
      </c>
      <c r="Q60" s="9">
        <v>52.6</v>
      </c>
      <c r="R60" s="17">
        <v>63</v>
      </c>
      <c r="S60" s="10">
        <v>40</v>
      </c>
      <c r="T60" s="9">
        <v>33.200000000000003</v>
      </c>
      <c r="U60" s="9">
        <v>46.9</v>
      </c>
      <c r="V60" s="17">
        <v>119</v>
      </c>
      <c r="W60" s="10">
        <v>50.9</v>
      </c>
      <c r="X60" s="9">
        <v>42.2</v>
      </c>
      <c r="Y60" s="9">
        <v>59.6</v>
      </c>
      <c r="Z60" s="17">
        <v>120</v>
      </c>
      <c r="AA60" s="10">
        <v>38.9</v>
      </c>
      <c r="AB60" s="9">
        <v>33.200000000000003</v>
      </c>
      <c r="AC60" s="9">
        <v>44.6</v>
      </c>
      <c r="AD60" s="17">
        <v>163</v>
      </c>
      <c r="AE60" s="10">
        <v>62.2</v>
      </c>
      <c r="AF60" s="9">
        <v>57.2</v>
      </c>
      <c r="AG60" s="9">
        <v>67.3</v>
      </c>
      <c r="AH60" s="17">
        <v>533</v>
      </c>
      <c r="AI60" s="10">
        <v>35.6</v>
      </c>
      <c r="AJ60" s="9">
        <v>29</v>
      </c>
      <c r="AK60" s="9">
        <v>42.2</v>
      </c>
      <c r="AL60" s="17">
        <v>102</v>
      </c>
      <c r="AM60" s="10">
        <v>49.1</v>
      </c>
      <c r="AN60" s="9">
        <v>43.3</v>
      </c>
      <c r="AO60" s="9">
        <v>55</v>
      </c>
      <c r="AP60" s="17">
        <v>248</v>
      </c>
      <c r="AQ60" s="10">
        <v>40.4</v>
      </c>
      <c r="AR60" s="9">
        <v>35.4</v>
      </c>
      <c r="AS60" s="9">
        <v>45.4</v>
      </c>
      <c r="AT60" s="17">
        <v>233</v>
      </c>
      <c r="AU60" s="10">
        <v>45.4</v>
      </c>
      <c r="AV60" s="9">
        <v>17</v>
      </c>
      <c r="AW60" s="9">
        <v>73.7</v>
      </c>
      <c r="AX60" s="17">
        <v>9</v>
      </c>
      <c r="AY60" s="10">
        <v>16.2</v>
      </c>
      <c r="AZ60" s="9">
        <v>-1.5</v>
      </c>
      <c r="BA60" s="9">
        <v>34</v>
      </c>
      <c r="BB60" s="17">
        <v>3</v>
      </c>
      <c r="BC60" s="10">
        <v>40.700000000000003</v>
      </c>
      <c r="BD60" s="9">
        <v>34.299999999999997</v>
      </c>
      <c r="BE60" s="9">
        <v>47.2</v>
      </c>
      <c r="BF60" s="17">
        <v>140</v>
      </c>
      <c r="BG60" s="10">
        <v>18.8</v>
      </c>
      <c r="BH60" s="9">
        <v>3.1</v>
      </c>
      <c r="BI60" s="9">
        <v>34.5</v>
      </c>
      <c r="BJ60" s="17">
        <v>5</v>
      </c>
      <c r="BK60" s="26">
        <v>2007</v>
      </c>
    </row>
    <row r="61" spans="1:63" x14ac:dyDescent="0.2">
      <c r="A61" s="29"/>
      <c r="B61" s="13">
        <v>2008</v>
      </c>
      <c r="C61" s="10">
        <v>45.5</v>
      </c>
      <c r="D61" s="9">
        <v>43.5</v>
      </c>
      <c r="E61" s="9">
        <v>47.4</v>
      </c>
      <c r="F61" s="17">
        <v>1936</v>
      </c>
      <c r="G61" s="10">
        <v>52.4</v>
      </c>
      <c r="H61" s="9">
        <v>45</v>
      </c>
      <c r="I61" s="9">
        <v>59.7</v>
      </c>
      <c r="J61" s="17">
        <v>178</v>
      </c>
      <c r="K61" s="10">
        <v>20.7</v>
      </c>
      <c r="L61" s="9">
        <v>12.5</v>
      </c>
      <c r="M61" s="9">
        <v>29</v>
      </c>
      <c r="N61" s="17">
        <v>22</v>
      </c>
      <c r="O61" s="10">
        <v>31.8</v>
      </c>
      <c r="P61" s="9">
        <v>23</v>
      </c>
      <c r="Q61" s="9">
        <v>40.5</v>
      </c>
      <c r="R61" s="17">
        <v>47</v>
      </c>
      <c r="S61" s="10">
        <v>39.4</v>
      </c>
      <c r="T61" s="9">
        <v>32.6</v>
      </c>
      <c r="U61" s="9">
        <v>46.1</v>
      </c>
      <c r="V61" s="17">
        <v>119</v>
      </c>
      <c r="W61" s="10">
        <v>52.3</v>
      </c>
      <c r="X61" s="9">
        <v>43.5</v>
      </c>
      <c r="Y61" s="9">
        <v>61.1</v>
      </c>
      <c r="Z61" s="17">
        <v>125</v>
      </c>
      <c r="AA61" s="10">
        <v>36.299999999999997</v>
      </c>
      <c r="AB61" s="9">
        <v>30.9</v>
      </c>
      <c r="AC61" s="9">
        <v>41.8</v>
      </c>
      <c r="AD61" s="17">
        <v>155</v>
      </c>
      <c r="AE61" s="10">
        <v>60</v>
      </c>
      <c r="AF61" s="9">
        <v>55</v>
      </c>
      <c r="AG61" s="9">
        <v>64.900000000000006</v>
      </c>
      <c r="AH61" s="17">
        <v>514</v>
      </c>
      <c r="AI61" s="10">
        <v>32.4</v>
      </c>
      <c r="AJ61" s="9">
        <v>26.1</v>
      </c>
      <c r="AK61" s="9">
        <v>38.700000000000003</v>
      </c>
      <c r="AL61" s="17">
        <v>94</v>
      </c>
      <c r="AM61" s="10">
        <v>56.4</v>
      </c>
      <c r="AN61" s="9">
        <v>50.2</v>
      </c>
      <c r="AO61" s="9">
        <v>62.6</v>
      </c>
      <c r="AP61" s="17">
        <v>292</v>
      </c>
      <c r="AQ61" s="10">
        <v>40.799999999999997</v>
      </c>
      <c r="AR61" s="9">
        <v>35.799999999999997</v>
      </c>
      <c r="AS61" s="9">
        <v>45.7</v>
      </c>
      <c r="AT61" s="17">
        <v>241</v>
      </c>
      <c r="AU61" s="10">
        <v>49.8</v>
      </c>
      <c r="AV61" s="9">
        <v>18.7</v>
      </c>
      <c r="AW61" s="9">
        <v>81</v>
      </c>
      <c r="AX61" s="17">
        <v>9</v>
      </c>
      <c r="AY61" s="10">
        <v>39.200000000000003</v>
      </c>
      <c r="AZ61" s="9">
        <v>11.3</v>
      </c>
      <c r="BA61" s="9">
        <v>67.2</v>
      </c>
      <c r="BB61" s="17">
        <v>7</v>
      </c>
      <c r="BC61" s="10">
        <v>34.799999999999997</v>
      </c>
      <c r="BD61" s="9">
        <v>29</v>
      </c>
      <c r="BE61" s="9">
        <v>40.700000000000003</v>
      </c>
      <c r="BF61" s="17">
        <v>124</v>
      </c>
      <c r="BG61" s="10">
        <v>33.1</v>
      </c>
      <c r="BH61" s="9">
        <v>12.5</v>
      </c>
      <c r="BI61" s="9">
        <v>53.8</v>
      </c>
      <c r="BJ61" s="17">
        <v>9</v>
      </c>
      <c r="BK61" s="26">
        <v>2008</v>
      </c>
    </row>
    <row r="62" spans="1:63" x14ac:dyDescent="0.2">
      <c r="A62" s="29"/>
      <c r="B62" s="13">
        <v>2009</v>
      </c>
      <c r="C62" s="10">
        <v>45.2</v>
      </c>
      <c r="D62" s="9">
        <v>43.3</v>
      </c>
      <c r="E62" s="9">
        <v>47.1</v>
      </c>
      <c r="F62" s="17">
        <v>1958</v>
      </c>
      <c r="G62" s="10">
        <v>57.8</v>
      </c>
      <c r="H62" s="9">
        <v>50.1</v>
      </c>
      <c r="I62" s="9">
        <v>65.5</v>
      </c>
      <c r="J62" s="17">
        <v>197</v>
      </c>
      <c r="K62" s="10">
        <v>28.8</v>
      </c>
      <c r="L62" s="9">
        <v>19.2</v>
      </c>
      <c r="M62" s="9">
        <v>38.299999999999997</v>
      </c>
      <c r="N62" s="17">
        <v>32</v>
      </c>
      <c r="O62" s="10">
        <v>35.6</v>
      </c>
      <c r="P62" s="9">
        <v>26.6</v>
      </c>
      <c r="Q62" s="9">
        <v>44.6</v>
      </c>
      <c r="R62" s="17">
        <v>55</v>
      </c>
      <c r="S62" s="10">
        <v>40.799999999999997</v>
      </c>
      <c r="T62" s="9">
        <v>34</v>
      </c>
      <c r="U62" s="9">
        <v>47.5</v>
      </c>
      <c r="V62" s="17">
        <v>127</v>
      </c>
      <c r="W62" s="10">
        <v>37.5</v>
      </c>
      <c r="X62" s="9">
        <v>30.2</v>
      </c>
      <c r="Y62" s="9">
        <v>44.8</v>
      </c>
      <c r="Z62" s="17">
        <v>93</v>
      </c>
      <c r="AA62" s="10">
        <v>35.200000000000003</v>
      </c>
      <c r="AB62" s="9">
        <v>29.9</v>
      </c>
      <c r="AC62" s="9">
        <v>40.6</v>
      </c>
      <c r="AD62" s="17">
        <v>155</v>
      </c>
      <c r="AE62" s="10">
        <v>59.4</v>
      </c>
      <c r="AF62" s="9">
        <v>54.5</v>
      </c>
      <c r="AG62" s="9">
        <v>64.3</v>
      </c>
      <c r="AH62" s="17">
        <v>520</v>
      </c>
      <c r="AI62" s="10">
        <v>36.799999999999997</v>
      </c>
      <c r="AJ62" s="9">
        <v>30.2</v>
      </c>
      <c r="AK62" s="9">
        <v>43.4</v>
      </c>
      <c r="AL62" s="17">
        <v>109</v>
      </c>
      <c r="AM62" s="10">
        <v>54.7</v>
      </c>
      <c r="AN62" s="9">
        <v>48.6</v>
      </c>
      <c r="AO62" s="9">
        <v>60.8</v>
      </c>
      <c r="AP62" s="17">
        <v>285</v>
      </c>
      <c r="AQ62" s="10">
        <v>36.1</v>
      </c>
      <c r="AR62" s="9">
        <v>31.5</v>
      </c>
      <c r="AS62" s="9">
        <v>40.700000000000003</v>
      </c>
      <c r="AT62" s="17">
        <v>216</v>
      </c>
      <c r="AU62" s="10">
        <v>24.7</v>
      </c>
      <c r="AV62" s="9">
        <v>3.9</v>
      </c>
      <c r="AW62" s="9">
        <v>45.5</v>
      </c>
      <c r="AX62" s="17">
        <v>5</v>
      </c>
      <c r="AY62" s="10">
        <v>61.6</v>
      </c>
      <c r="AZ62" s="9">
        <v>28.1</v>
      </c>
      <c r="BA62" s="9">
        <v>95.2</v>
      </c>
      <c r="BB62" s="17">
        <v>12</v>
      </c>
      <c r="BC62" s="10">
        <v>39.4</v>
      </c>
      <c r="BD62" s="9">
        <v>33.200000000000003</v>
      </c>
      <c r="BE62" s="9">
        <v>45.7</v>
      </c>
      <c r="BF62" s="17">
        <v>140</v>
      </c>
      <c r="BG62" s="10">
        <v>43.7</v>
      </c>
      <c r="BH62" s="9">
        <v>20.100000000000001</v>
      </c>
      <c r="BI62" s="9">
        <v>67.3</v>
      </c>
      <c r="BJ62" s="17">
        <v>12</v>
      </c>
      <c r="BK62" s="26">
        <v>2009</v>
      </c>
    </row>
    <row r="63" spans="1:63" x14ac:dyDescent="0.2">
      <c r="A63" s="29"/>
      <c r="B63" s="13">
        <v>2010</v>
      </c>
      <c r="C63" s="10">
        <v>42.5</v>
      </c>
      <c r="D63" s="9">
        <v>40.700000000000003</v>
      </c>
      <c r="E63" s="9">
        <v>44.4</v>
      </c>
      <c r="F63" s="17">
        <v>1850</v>
      </c>
      <c r="G63" s="10">
        <v>53.9</v>
      </c>
      <c r="H63" s="9">
        <v>46.5</v>
      </c>
      <c r="I63" s="9">
        <v>61.3</v>
      </c>
      <c r="J63" s="17">
        <v>185</v>
      </c>
      <c r="K63" s="10">
        <v>29</v>
      </c>
      <c r="L63" s="9">
        <v>19.3</v>
      </c>
      <c r="M63" s="9">
        <v>38.6</v>
      </c>
      <c r="N63" s="17">
        <v>32</v>
      </c>
      <c r="O63" s="10">
        <v>30.5</v>
      </c>
      <c r="P63" s="9">
        <v>22.3</v>
      </c>
      <c r="Q63" s="9">
        <v>38.799999999999997</v>
      </c>
      <c r="R63" s="17">
        <v>48</v>
      </c>
      <c r="S63" s="10">
        <v>32.4</v>
      </c>
      <c r="T63" s="9">
        <v>26.4</v>
      </c>
      <c r="U63" s="9">
        <v>38.299999999999997</v>
      </c>
      <c r="V63" s="17">
        <v>104</v>
      </c>
      <c r="W63" s="10">
        <v>48.5</v>
      </c>
      <c r="X63" s="9">
        <v>40.200000000000003</v>
      </c>
      <c r="Y63" s="9">
        <v>56.8</v>
      </c>
      <c r="Z63" s="17">
        <v>120</v>
      </c>
      <c r="AA63" s="10">
        <v>30.4</v>
      </c>
      <c r="AB63" s="9">
        <v>25.5</v>
      </c>
      <c r="AC63" s="9">
        <v>35.4</v>
      </c>
      <c r="AD63" s="17">
        <v>132</v>
      </c>
      <c r="AE63" s="10">
        <v>55.6</v>
      </c>
      <c r="AF63" s="9">
        <v>50.9</v>
      </c>
      <c r="AG63" s="9">
        <v>60.4</v>
      </c>
      <c r="AH63" s="17">
        <v>486</v>
      </c>
      <c r="AI63" s="10">
        <v>30.1</v>
      </c>
      <c r="AJ63" s="9">
        <v>24.2</v>
      </c>
      <c r="AK63" s="9">
        <v>36</v>
      </c>
      <c r="AL63" s="17">
        <v>92</v>
      </c>
      <c r="AM63" s="10">
        <v>53.8</v>
      </c>
      <c r="AN63" s="9">
        <v>47.8</v>
      </c>
      <c r="AO63" s="9">
        <v>59.8</v>
      </c>
      <c r="AP63" s="17">
        <v>281</v>
      </c>
      <c r="AQ63" s="10">
        <v>33.6</v>
      </c>
      <c r="AR63" s="9">
        <v>29.2</v>
      </c>
      <c r="AS63" s="9">
        <v>38.1</v>
      </c>
      <c r="AT63" s="17">
        <v>203</v>
      </c>
      <c r="AU63" s="10">
        <v>39.6</v>
      </c>
      <c r="AV63" s="9">
        <v>13.4</v>
      </c>
      <c r="AW63" s="9">
        <v>65.8</v>
      </c>
      <c r="AX63" s="17">
        <v>8</v>
      </c>
      <c r="AY63" s="10">
        <v>42.1</v>
      </c>
      <c r="AZ63" s="9">
        <v>14.1</v>
      </c>
      <c r="BA63" s="9">
        <v>70.2</v>
      </c>
      <c r="BB63" s="17">
        <v>8</v>
      </c>
      <c r="BC63" s="10">
        <v>38.9</v>
      </c>
      <c r="BD63" s="9">
        <v>32.700000000000003</v>
      </c>
      <c r="BE63" s="9">
        <v>45.1</v>
      </c>
      <c r="BF63" s="17">
        <v>140</v>
      </c>
      <c r="BG63" s="10">
        <v>39.9</v>
      </c>
      <c r="BH63" s="9">
        <v>17.399999999999999</v>
      </c>
      <c r="BI63" s="9">
        <v>62.5</v>
      </c>
      <c r="BJ63" s="17">
        <v>11</v>
      </c>
      <c r="BK63" s="26">
        <v>2010</v>
      </c>
    </row>
    <row r="64" spans="1:63" x14ac:dyDescent="0.2">
      <c r="A64" s="29"/>
      <c r="B64" s="13">
        <v>2011</v>
      </c>
      <c r="C64" s="10">
        <v>43.7</v>
      </c>
      <c r="D64" s="9">
        <v>41.8</v>
      </c>
      <c r="E64" s="9">
        <v>45.6</v>
      </c>
      <c r="F64" s="17">
        <v>1925</v>
      </c>
      <c r="G64" s="10">
        <v>41.3</v>
      </c>
      <c r="H64" s="9">
        <v>34.9</v>
      </c>
      <c r="I64" s="9">
        <v>47.8</v>
      </c>
      <c r="J64" s="17">
        <v>144</v>
      </c>
      <c r="K64" s="10">
        <v>30.8</v>
      </c>
      <c r="L64" s="9">
        <v>21</v>
      </c>
      <c r="M64" s="9">
        <v>40.5</v>
      </c>
      <c r="N64" s="17">
        <v>35</v>
      </c>
      <c r="O64" s="10">
        <v>30.7</v>
      </c>
      <c r="P64" s="9">
        <v>22.3</v>
      </c>
      <c r="Q64" s="9">
        <v>39</v>
      </c>
      <c r="R64" s="17">
        <v>47</v>
      </c>
      <c r="S64" s="10">
        <v>37.799999999999997</v>
      </c>
      <c r="T64" s="9">
        <v>31.4</v>
      </c>
      <c r="U64" s="9">
        <v>44.3</v>
      </c>
      <c r="V64" s="17">
        <v>121</v>
      </c>
      <c r="W64" s="10">
        <v>43.2</v>
      </c>
      <c r="X64" s="9">
        <v>35.299999999999997</v>
      </c>
      <c r="Y64" s="9">
        <v>51</v>
      </c>
      <c r="Z64" s="17">
        <v>107</v>
      </c>
      <c r="AA64" s="10">
        <v>34.299999999999997</v>
      </c>
      <c r="AB64" s="9">
        <v>29.1</v>
      </c>
      <c r="AC64" s="9">
        <v>39.4</v>
      </c>
      <c r="AD64" s="17">
        <v>156</v>
      </c>
      <c r="AE64" s="10">
        <v>58.1</v>
      </c>
      <c r="AF64" s="9">
        <v>53.3</v>
      </c>
      <c r="AG64" s="9">
        <v>63</v>
      </c>
      <c r="AH64" s="17">
        <v>509</v>
      </c>
      <c r="AI64" s="10">
        <v>34.299999999999997</v>
      </c>
      <c r="AJ64" s="9">
        <v>28</v>
      </c>
      <c r="AK64" s="9">
        <v>40.6</v>
      </c>
      <c r="AL64" s="17">
        <v>104</v>
      </c>
      <c r="AM64" s="10">
        <v>57.3</v>
      </c>
      <c r="AN64" s="9">
        <v>51.2</v>
      </c>
      <c r="AO64" s="9">
        <v>63.5</v>
      </c>
      <c r="AP64" s="17">
        <v>305</v>
      </c>
      <c r="AQ64" s="10">
        <v>35.6</v>
      </c>
      <c r="AR64" s="9">
        <v>31.1</v>
      </c>
      <c r="AS64" s="9">
        <v>40.1</v>
      </c>
      <c r="AT64" s="17">
        <v>220</v>
      </c>
      <c r="AU64" s="10">
        <v>13.2</v>
      </c>
      <c r="AV64" s="9">
        <v>-1</v>
      </c>
      <c r="AW64" s="9">
        <v>27.4</v>
      </c>
      <c r="AX64" s="17">
        <v>3</v>
      </c>
      <c r="AY64" s="10">
        <v>10.199999999999999</v>
      </c>
      <c r="AZ64" s="9">
        <v>-3.5</v>
      </c>
      <c r="BA64" s="9">
        <v>23.9</v>
      </c>
      <c r="BB64" s="17">
        <v>2</v>
      </c>
      <c r="BC64" s="10">
        <v>44.4</v>
      </c>
      <c r="BD64" s="9">
        <v>37.9</v>
      </c>
      <c r="BE64" s="9">
        <v>51</v>
      </c>
      <c r="BF64" s="17">
        <v>162</v>
      </c>
      <c r="BG64" s="10">
        <v>35.9</v>
      </c>
      <c r="BH64" s="9">
        <v>14.7</v>
      </c>
      <c r="BI64" s="9">
        <v>57.1</v>
      </c>
      <c r="BJ64" s="17">
        <v>10</v>
      </c>
      <c r="BK64" s="26">
        <v>2011</v>
      </c>
    </row>
    <row r="65" spans="1:63" x14ac:dyDescent="0.2">
      <c r="A65" s="29"/>
      <c r="B65" s="13">
        <v>2012</v>
      </c>
      <c r="C65" s="10">
        <v>43.2</v>
      </c>
      <c r="D65" s="9">
        <v>41.3</v>
      </c>
      <c r="E65" s="9">
        <v>45</v>
      </c>
      <c r="F65" s="17">
        <v>1934</v>
      </c>
      <c r="G65" s="10">
        <v>48.4</v>
      </c>
      <c r="H65" s="9">
        <v>41.5</v>
      </c>
      <c r="I65" s="9">
        <v>55.3</v>
      </c>
      <c r="J65" s="17">
        <v>173</v>
      </c>
      <c r="K65" s="10">
        <v>45.1</v>
      </c>
      <c r="L65" s="9">
        <v>33.5</v>
      </c>
      <c r="M65" s="9">
        <v>56.7</v>
      </c>
      <c r="N65" s="17">
        <v>53</v>
      </c>
      <c r="O65" s="10">
        <v>47.9</v>
      </c>
      <c r="P65" s="9">
        <v>37.5</v>
      </c>
      <c r="Q65" s="9">
        <v>58.2</v>
      </c>
      <c r="R65" s="17">
        <v>75</v>
      </c>
      <c r="S65" s="10">
        <v>37.4</v>
      </c>
      <c r="T65" s="9">
        <v>31</v>
      </c>
      <c r="U65" s="9">
        <v>43.7</v>
      </c>
      <c r="V65" s="17">
        <v>122</v>
      </c>
      <c r="W65" s="10">
        <v>36.799999999999997</v>
      </c>
      <c r="X65" s="9">
        <v>29.6</v>
      </c>
      <c r="Y65" s="9">
        <v>43.9</v>
      </c>
      <c r="Z65" s="17">
        <v>93</v>
      </c>
      <c r="AA65" s="10">
        <v>28.2</v>
      </c>
      <c r="AB65" s="9">
        <v>23.5</v>
      </c>
      <c r="AC65" s="9">
        <v>32.9</v>
      </c>
      <c r="AD65" s="17">
        <v>128</v>
      </c>
      <c r="AE65" s="10">
        <v>61.4</v>
      </c>
      <c r="AF65" s="9">
        <v>56.5</v>
      </c>
      <c r="AG65" s="9">
        <v>66.3</v>
      </c>
      <c r="AH65" s="17">
        <v>543</v>
      </c>
      <c r="AI65" s="10">
        <v>23.7</v>
      </c>
      <c r="AJ65" s="9">
        <v>18.5</v>
      </c>
      <c r="AK65" s="9">
        <v>28.8</v>
      </c>
      <c r="AL65" s="17">
        <v>74</v>
      </c>
      <c r="AM65" s="10">
        <v>49.5</v>
      </c>
      <c r="AN65" s="9">
        <v>43.8</v>
      </c>
      <c r="AO65" s="9">
        <v>55.1</v>
      </c>
      <c r="AP65" s="17">
        <v>270</v>
      </c>
      <c r="AQ65" s="10">
        <v>36.9</v>
      </c>
      <c r="AR65" s="9">
        <v>32.299999999999997</v>
      </c>
      <c r="AS65" s="9">
        <v>41.5</v>
      </c>
      <c r="AT65" s="17">
        <v>231</v>
      </c>
      <c r="AU65" s="10">
        <v>32.6</v>
      </c>
      <c r="AV65" s="9">
        <v>9.6</v>
      </c>
      <c r="AW65" s="9">
        <v>55.6</v>
      </c>
      <c r="AX65" s="17">
        <v>7</v>
      </c>
      <c r="AY65" s="10">
        <v>5.6</v>
      </c>
      <c r="AZ65" s="9">
        <v>-4.8</v>
      </c>
      <c r="BA65" s="9">
        <v>16</v>
      </c>
      <c r="BB65" s="17">
        <v>1</v>
      </c>
      <c r="BC65" s="10">
        <v>40</v>
      </c>
      <c r="BD65" s="9">
        <v>33.799999999999997</v>
      </c>
      <c r="BE65" s="9">
        <v>46.2</v>
      </c>
      <c r="BF65" s="17">
        <v>147</v>
      </c>
      <c r="BG65" s="10">
        <v>59.2</v>
      </c>
      <c r="BH65" s="9">
        <v>32.299999999999997</v>
      </c>
      <c r="BI65" s="9">
        <v>86.1</v>
      </c>
      <c r="BJ65" s="17">
        <v>17</v>
      </c>
      <c r="BK65" s="26">
        <v>2012</v>
      </c>
    </row>
    <row r="66" spans="1:63" x14ac:dyDescent="0.2">
      <c r="A66" s="29"/>
      <c r="B66" s="13">
        <v>2013</v>
      </c>
      <c r="C66" s="10">
        <v>41.5</v>
      </c>
      <c r="D66" s="9">
        <v>39.700000000000003</v>
      </c>
      <c r="E66" s="9">
        <v>43.3</v>
      </c>
      <c r="F66" s="17">
        <v>1886</v>
      </c>
      <c r="G66" s="10">
        <v>48.5</v>
      </c>
      <c r="H66" s="9">
        <v>41.6</v>
      </c>
      <c r="I66" s="9">
        <v>55.4</v>
      </c>
      <c r="J66" s="17">
        <v>174</v>
      </c>
      <c r="K66" s="10">
        <v>28.4</v>
      </c>
      <c r="L66" s="9">
        <v>19.3</v>
      </c>
      <c r="M66" s="9">
        <v>37.6</v>
      </c>
      <c r="N66" s="17">
        <v>34</v>
      </c>
      <c r="O66" s="10">
        <v>43.6</v>
      </c>
      <c r="P66" s="9">
        <v>33.700000000000003</v>
      </c>
      <c r="Q66" s="9">
        <v>53.5</v>
      </c>
      <c r="R66" s="17">
        <v>69</v>
      </c>
      <c r="S66" s="10">
        <v>36.700000000000003</v>
      </c>
      <c r="T66" s="9">
        <v>30.5</v>
      </c>
      <c r="U66" s="9">
        <v>42.9</v>
      </c>
      <c r="V66" s="17">
        <v>122</v>
      </c>
      <c r="W66" s="10">
        <v>41.4</v>
      </c>
      <c r="X66" s="9">
        <v>33.9</v>
      </c>
      <c r="Y66" s="9">
        <v>48.9</v>
      </c>
      <c r="Z66" s="17">
        <v>107</v>
      </c>
      <c r="AA66" s="10">
        <v>27.8</v>
      </c>
      <c r="AB66" s="9">
        <v>23.2</v>
      </c>
      <c r="AC66" s="9">
        <v>32.299999999999997</v>
      </c>
      <c r="AD66" s="17">
        <v>133</v>
      </c>
      <c r="AE66" s="10">
        <v>54.4</v>
      </c>
      <c r="AF66" s="9">
        <v>49.7</v>
      </c>
      <c r="AG66" s="9">
        <v>59</v>
      </c>
      <c r="AH66" s="17">
        <v>481</v>
      </c>
      <c r="AI66" s="10">
        <v>29.3</v>
      </c>
      <c r="AJ66" s="9">
        <v>23.7</v>
      </c>
      <c r="AK66" s="9">
        <v>35</v>
      </c>
      <c r="AL66" s="17">
        <v>95</v>
      </c>
      <c r="AM66" s="10">
        <v>51.8</v>
      </c>
      <c r="AN66" s="9">
        <v>46</v>
      </c>
      <c r="AO66" s="9">
        <v>57.5</v>
      </c>
      <c r="AP66" s="17">
        <v>284</v>
      </c>
      <c r="AQ66" s="10">
        <v>37.9</v>
      </c>
      <c r="AR66" s="9">
        <v>33.299999999999997</v>
      </c>
      <c r="AS66" s="9">
        <v>42.5</v>
      </c>
      <c r="AT66" s="17">
        <v>239</v>
      </c>
      <c r="AU66" s="10">
        <v>47.7</v>
      </c>
      <c r="AV66" s="9">
        <v>20.8</v>
      </c>
      <c r="AW66" s="9">
        <v>74.599999999999994</v>
      </c>
      <c r="AX66" s="17">
        <v>11</v>
      </c>
      <c r="AY66" s="10">
        <v>0</v>
      </c>
      <c r="AZ66" s="9">
        <v>0</v>
      </c>
      <c r="BA66" s="9">
        <v>0</v>
      </c>
      <c r="BB66" s="17">
        <v>0</v>
      </c>
      <c r="BC66" s="10">
        <v>34.6</v>
      </c>
      <c r="BD66" s="9">
        <v>28.9</v>
      </c>
      <c r="BE66" s="9">
        <v>40.299999999999997</v>
      </c>
      <c r="BF66" s="17">
        <v>130</v>
      </c>
      <c r="BG66" s="10">
        <v>23.7</v>
      </c>
      <c r="BH66" s="9">
        <v>6.9</v>
      </c>
      <c r="BI66" s="9">
        <v>40.5</v>
      </c>
      <c r="BJ66" s="17">
        <v>7</v>
      </c>
      <c r="BK66" s="26">
        <v>2013</v>
      </c>
    </row>
    <row r="67" spans="1:63" x14ac:dyDescent="0.2">
      <c r="A67" s="29"/>
      <c r="B67" s="13">
        <v>2014</v>
      </c>
      <c r="C67" s="10">
        <v>40</v>
      </c>
      <c r="D67" s="9">
        <v>38.200000000000003</v>
      </c>
      <c r="E67" s="9">
        <v>41.7</v>
      </c>
      <c r="F67" s="17">
        <v>1851</v>
      </c>
      <c r="G67" s="10">
        <v>41.9</v>
      </c>
      <c r="H67" s="9">
        <v>35.6</v>
      </c>
      <c r="I67" s="9">
        <v>48.2</v>
      </c>
      <c r="J67" s="17">
        <v>154</v>
      </c>
      <c r="K67" s="10">
        <v>31.1</v>
      </c>
      <c r="L67" s="9">
        <v>21.6</v>
      </c>
      <c r="M67" s="9">
        <v>40.700000000000003</v>
      </c>
      <c r="N67" s="17">
        <v>38</v>
      </c>
      <c r="O67" s="10">
        <v>40.4</v>
      </c>
      <c r="P67" s="9">
        <v>31.1</v>
      </c>
      <c r="Q67" s="9">
        <v>49.6</v>
      </c>
      <c r="R67" s="17">
        <v>67</v>
      </c>
      <c r="S67" s="10">
        <v>31.5</v>
      </c>
      <c r="T67" s="9">
        <v>25.8</v>
      </c>
      <c r="U67" s="9">
        <v>37.200000000000003</v>
      </c>
      <c r="V67" s="17">
        <v>107</v>
      </c>
      <c r="W67" s="10">
        <v>37.4</v>
      </c>
      <c r="X67" s="9">
        <v>30.3</v>
      </c>
      <c r="Y67" s="9">
        <v>44.4</v>
      </c>
      <c r="Z67" s="17">
        <v>99</v>
      </c>
      <c r="AA67" s="10">
        <v>34.1</v>
      </c>
      <c r="AB67" s="9">
        <v>29.1</v>
      </c>
      <c r="AC67" s="9">
        <v>39.1</v>
      </c>
      <c r="AD67" s="17">
        <v>164</v>
      </c>
      <c r="AE67" s="10">
        <v>55.3</v>
      </c>
      <c r="AF67" s="9">
        <v>50.7</v>
      </c>
      <c r="AG67" s="9">
        <v>60</v>
      </c>
      <c r="AH67" s="17">
        <v>493</v>
      </c>
      <c r="AI67" s="10">
        <v>28</v>
      </c>
      <c r="AJ67" s="9">
        <v>22.5</v>
      </c>
      <c r="AK67" s="9">
        <v>33.4</v>
      </c>
      <c r="AL67" s="17">
        <v>92</v>
      </c>
      <c r="AM67" s="10">
        <v>43</v>
      </c>
      <c r="AN67" s="9">
        <v>37.799999999999997</v>
      </c>
      <c r="AO67" s="9">
        <v>48.2</v>
      </c>
      <c r="AP67" s="17">
        <v>242</v>
      </c>
      <c r="AQ67" s="10">
        <v>37.1</v>
      </c>
      <c r="AR67" s="9">
        <v>32.6</v>
      </c>
      <c r="AS67" s="9">
        <v>41.6</v>
      </c>
      <c r="AT67" s="17">
        <v>240</v>
      </c>
      <c r="AU67" s="10">
        <v>17.7</v>
      </c>
      <c r="AV67" s="9">
        <v>1.2</v>
      </c>
      <c r="AW67" s="9">
        <v>34.200000000000003</v>
      </c>
      <c r="AX67" s="17">
        <v>4</v>
      </c>
      <c r="AY67" s="10">
        <v>37</v>
      </c>
      <c r="AZ67" s="9">
        <v>12.5</v>
      </c>
      <c r="BA67" s="9">
        <v>61.5</v>
      </c>
      <c r="BB67" s="17">
        <v>8</v>
      </c>
      <c r="BC67" s="10">
        <v>35.9</v>
      </c>
      <c r="BD67" s="9">
        <v>30.1</v>
      </c>
      <c r="BE67" s="9">
        <v>41.7</v>
      </c>
      <c r="BF67" s="17">
        <v>136</v>
      </c>
      <c r="BG67" s="10">
        <v>23.2</v>
      </c>
      <c r="BH67" s="9">
        <v>6.8</v>
      </c>
      <c r="BI67" s="9">
        <v>39.6</v>
      </c>
      <c r="BJ67" s="17">
        <v>7</v>
      </c>
      <c r="BK67" s="26">
        <v>2014</v>
      </c>
    </row>
    <row r="68" spans="1:63" x14ac:dyDescent="0.2">
      <c r="A68" s="29"/>
      <c r="B68" s="13">
        <v>2015</v>
      </c>
      <c r="C68" s="10">
        <v>42.5</v>
      </c>
      <c r="D68" s="9">
        <v>40.700000000000003</v>
      </c>
      <c r="E68" s="9">
        <v>44.3</v>
      </c>
      <c r="F68" s="17">
        <v>1993</v>
      </c>
      <c r="G68" s="10">
        <v>46.4</v>
      </c>
      <c r="H68" s="9">
        <v>39.799999999999997</v>
      </c>
      <c r="I68" s="9">
        <v>53</v>
      </c>
      <c r="J68" s="17">
        <v>171</v>
      </c>
      <c r="K68" s="10">
        <v>38.9</v>
      </c>
      <c r="L68" s="9">
        <v>28.3</v>
      </c>
      <c r="M68" s="9">
        <v>49.4</v>
      </c>
      <c r="N68" s="17">
        <v>48</v>
      </c>
      <c r="O68" s="10">
        <v>40.1</v>
      </c>
      <c r="P68" s="9">
        <v>30.9</v>
      </c>
      <c r="Q68" s="9">
        <v>49.4</v>
      </c>
      <c r="R68" s="17">
        <v>67</v>
      </c>
      <c r="S68" s="10">
        <v>36.299999999999997</v>
      </c>
      <c r="T68" s="9">
        <v>30.2</v>
      </c>
      <c r="U68" s="9">
        <v>42.4</v>
      </c>
      <c r="V68" s="17">
        <v>125</v>
      </c>
      <c r="W68" s="10">
        <v>40.299999999999997</v>
      </c>
      <c r="X68" s="9">
        <v>33</v>
      </c>
      <c r="Y68" s="9">
        <v>47.5</v>
      </c>
      <c r="Z68" s="17">
        <v>108</v>
      </c>
      <c r="AA68" s="10">
        <v>41.4</v>
      </c>
      <c r="AB68" s="9">
        <v>35.9</v>
      </c>
      <c r="AC68" s="9">
        <v>46.9</v>
      </c>
      <c r="AD68" s="17">
        <v>200</v>
      </c>
      <c r="AE68" s="10">
        <v>54.7</v>
      </c>
      <c r="AF68" s="9">
        <v>50.1</v>
      </c>
      <c r="AG68" s="9">
        <v>59.3</v>
      </c>
      <c r="AH68" s="17">
        <v>500</v>
      </c>
      <c r="AI68" s="10">
        <v>26.5</v>
      </c>
      <c r="AJ68" s="9">
        <v>21.2</v>
      </c>
      <c r="AK68" s="9">
        <v>31.8</v>
      </c>
      <c r="AL68" s="17">
        <v>88</v>
      </c>
      <c r="AM68" s="10">
        <v>51.5</v>
      </c>
      <c r="AN68" s="9">
        <v>45.8</v>
      </c>
      <c r="AO68" s="9">
        <v>57.2</v>
      </c>
      <c r="AP68" s="17">
        <v>290</v>
      </c>
      <c r="AQ68" s="10">
        <v>35.4</v>
      </c>
      <c r="AR68" s="9">
        <v>31</v>
      </c>
      <c r="AS68" s="9">
        <v>39.700000000000003</v>
      </c>
      <c r="AT68" s="17">
        <v>235</v>
      </c>
      <c r="AU68" s="10">
        <v>25.2</v>
      </c>
      <c r="AV68" s="9">
        <v>6</v>
      </c>
      <c r="AW68" s="9">
        <v>44.4</v>
      </c>
      <c r="AX68" s="17">
        <v>6</v>
      </c>
      <c r="AY68" s="10">
        <v>24.1</v>
      </c>
      <c r="AZ68" s="9">
        <v>4</v>
      </c>
      <c r="BA68" s="9">
        <v>44.3</v>
      </c>
      <c r="BB68" s="17">
        <v>5</v>
      </c>
      <c r="BC68" s="10">
        <v>35.9</v>
      </c>
      <c r="BD68" s="9">
        <v>30.2</v>
      </c>
      <c r="BE68" s="9">
        <v>41.7</v>
      </c>
      <c r="BF68" s="17">
        <v>138</v>
      </c>
      <c r="BG68" s="10">
        <v>40.5</v>
      </c>
      <c r="BH68" s="9">
        <v>18.5</v>
      </c>
      <c r="BI68" s="9">
        <v>62.6</v>
      </c>
      <c r="BJ68" s="17">
        <v>12</v>
      </c>
      <c r="BK68" s="26">
        <v>2015</v>
      </c>
    </row>
    <row r="69" spans="1:63" x14ac:dyDescent="0.2">
      <c r="A69" s="29"/>
      <c r="B69" s="13">
        <v>2016</v>
      </c>
      <c r="C69" s="10">
        <v>43.3</v>
      </c>
      <c r="D69" s="9">
        <v>41.5</v>
      </c>
      <c r="E69" s="9">
        <v>45.1</v>
      </c>
      <c r="F69" s="17">
        <v>2075</v>
      </c>
      <c r="G69" s="10">
        <v>45.3</v>
      </c>
      <c r="H69" s="9">
        <v>38.799999999999997</v>
      </c>
      <c r="I69" s="9">
        <v>51.8</v>
      </c>
      <c r="J69" s="17">
        <v>170</v>
      </c>
      <c r="K69" s="10">
        <v>33.799999999999997</v>
      </c>
      <c r="L69" s="9">
        <v>24.2</v>
      </c>
      <c r="M69" s="9">
        <v>43.5</v>
      </c>
      <c r="N69" s="17">
        <v>43</v>
      </c>
      <c r="O69" s="10">
        <v>31.8</v>
      </c>
      <c r="P69" s="9">
        <v>23.6</v>
      </c>
      <c r="Q69" s="9">
        <v>40.1</v>
      </c>
      <c r="R69" s="17">
        <v>53</v>
      </c>
      <c r="S69" s="10">
        <v>37</v>
      </c>
      <c r="T69" s="9">
        <v>30.9</v>
      </c>
      <c r="U69" s="9">
        <v>43</v>
      </c>
      <c r="V69" s="17">
        <v>130</v>
      </c>
      <c r="W69" s="10">
        <v>44.5</v>
      </c>
      <c r="X69" s="9">
        <v>36.9</v>
      </c>
      <c r="Y69" s="9">
        <v>52</v>
      </c>
      <c r="Z69" s="17">
        <v>121</v>
      </c>
      <c r="AA69" s="10">
        <v>31.8</v>
      </c>
      <c r="AB69" s="9">
        <v>27.1</v>
      </c>
      <c r="AC69" s="9">
        <v>36.6</v>
      </c>
      <c r="AD69" s="17">
        <v>160</v>
      </c>
      <c r="AE69" s="10">
        <v>55.5</v>
      </c>
      <c r="AF69" s="9">
        <v>50.9</v>
      </c>
      <c r="AG69" s="9">
        <v>60.1</v>
      </c>
      <c r="AH69" s="17">
        <v>512</v>
      </c>
      <c r="AI69" s="10">
        <v>35.200000000000003</v>
      </c>
      <c r="AJ69" s="9">
        <v>29.2</v>
      </c>
      <c r="AK69" s="9">
        <v>41.3</v>
      </c>
      <c r="AL69" s="17">
        <v>119</v>
      </c>
      <c r="AM69" s="10">
        <v>53.3</v>
      </c>
      <c r="AN69" s="9">
        <v>47.6</v>
      </c>
      <c r="AO69" s="9">
        <v>59</v>
      </c>
      <c r="AP69" s="17">
        <v>309</v>
      </c>
      <c r="AQ69" s="10">
        <v>38.9</v>
      </c>
      <c r="AR69" s="9">
        <v>34.4</v>
      </c>
      <c r="AS69" s="9">
        <v>43.4</v>
      </c>
      <c r="AT69" s="17">
        <v>266</v>
      </c>
      <c r="AU69" s="10">
        <v>34.1</v>
      </c>
      <c r="AV69" s="9">
        <v>11.6</v>
      </c>
      <c r="AW69" s="9">
        <v>56.6</v>
      </c>
      <c r="AX69" s="17">
        <v>8</v>
      </c>
      <c r="AY69" s="10">
        <v>27.8</v>
      </c>
      <c r="AZ69" s="9">
        <v>6.5</v>
      </c>
      <c r="BA69" s="9">
        <v>49</v>
      </c>
      <c r="BB69" s="17">
        <v>6</v>
      </c>
      <c r="BC69" s="10">
        <v>42.9</v>
      </c>
      <c r="BD69" s="9">
        <v>36.700000000000003</v>
      </c>
      <c r="BE69" s="9">
        <v>49.1</v>
      </c>
      <c r="BF69" s="17">
        <v>169</v>
      </c>
      <c r="BG69" s="10">
        <v>30.2</v>
      </c>
      <c r="BH69" s="9">
        <v>11.3</v>
      </c>
      <c r="BI69" s="9">
        <v>49.2</v>
      </c>
      <c r="BJ69" s="17">
        <v>9</v>
      </c>
      <c r="BK69" s="26">
        <v>2016</v>
      </c>
    </row>
    <row r="70" spans="1:63" x14ac:dyDescent="0.2">
      <c r="A70" s="29"/>
      <c r="B70" s="13">
        <v>2017</v>
      </c>
      <c r="C70" s="10">
        <v>39</v>
      </c>
      <c r="D70" s="9">
        <v>37.299999999999997</v>
      </c>
      <c r="E70" s="9">
        <v>40.700000000000003</v>
      </c>
      <c r="F70" s="17">
        <v>1916</v>
      </c>
      <c r="G70" s="10">
        <v>41.2</v>
      </c>
      <c r="H70" s="9">
        <v>35.200000000000003</v>
      </c>
      <c r="I70" s="9">
        <v>47.3</v>
      </c>
      <c r="J70" s="17">
        <v>161</v>
      </c>
      <c r="K70" s="10">
        <v>23.2</v>
      </c>
      <c r="L70" s="9">
        <v>15.4</v>
      </c>
      <c r="M70" s="9">
        <v>30.9</v>
      </c>
      <c r="N70" s="17">
        <v>31</v>
      </c>
      <c r="O70" s="10">
        <v>34.799999999999997</v>
      </c>
      <c r="P70" s="9">
        <v>26.3</v>
      </c>
      <c r="Q70" s="9">
        <v>43.4</v>
      </c>
      <c r="R70" s="17">
        <v>59</v>
      </c>
      <c r="S70" s="10">
        <v>33.299999999999997</v>
      </c>
      <c r="T70" s="9">
        <v>27.6</v>
      </c>
      <c r="U70" s="9">
        <v>38.9</v>
      </c>
      <c r="V70" s="17">
        <v>120</v>
      </c>
      <c r="W70" s="10">
        <v>38.799999999999997</v>
      </c>
      <c r="X70" s="9">
        <v>31.9</v>
      </c>
      <c r="Y70" s="9">
        <v>45.8</v>
      </c>
      <c r="Z70" s="17">
        <v>109</v>
      </c>
      <c r="AA70" s="10">
        <v>30.8</v>
      </c>
      <c r="AB70" s="9">
        <v>26.2</v>
      </c>
      <c r="AC70" s="9">
        <v>35.4</v>
      </c>
      <c r="AD70" s="17">
        <v>157</v>
      </c>
      <c r="AE70" s="10">
        <v>53.5</v>
      </c>
      <c r="AF70" s="9">
        <v>49.1</v>
      </c>
      <c r="AG70" s="9">
        <v>58</v>
      </c>
      <c r="AH70" s="17">
        <v>503</v>
      </c>
      <c r="AI70" s="10">
        <v>24.9</v>
      </c>
      <c r="AJ70" s="9">
        <v>19.8</v>
      </c>
      <c r="AK70" s="9">
        <v>29.9</v>
      </c>
      <c r="AL70" s="17">
        <v>86</v>
      </c>
      <c r="AM70" s="10">
        <v>46.2</v>
      </c>
      <c r="AN70" s="9">
        <v>41</v>
      </c>
      <c r="AO70" s="9">
        <v>51.4</v>
      </c>
      <c r="AP70" s="17">
        <v>274</v>
      </c>
      <c r="AQ70" s="10">
        <v>36</v>
      </c>
      <c r="AR70" s="9">
        <v>31.8</v>
      </c>
      <c r="AS70" s="9">
        <v>40.299999999999997</v>
      </c>
      <c r="AT70" s="17">
        <v>254</v>
      </c>
      <c r="AU70" s="10">
        <v>45.3</v>
      </c>
      <c r="AV70" s="9">
        <v>18.100000000000001</v>
      </c>
      <c r="AW70" s="9">
        <v>72.599999999999994</v>
      </c>
      <c r="AX70" s="17">
        <v>10</v>
      </c>
      <c r="AY70" s="10">
        <v>8.9</v>
      </c>
      <c r="AZ70" s="9">
        <v>-2.9</v>
      </c>
      <c r="BA70" s="9">
        <v>20.7</v>
      </c>
      <c r="BB70" s="17">
        <v>2</v>
      </c>
      <c r="BC70" s="10">
        <v>36.9</v>
      </c>
      <c r="BD70" s="9">
        <v>31.2</v>
      </c>
      <c r="BE70" s="9">
        <v>42.6</v>
      </c>
      <c r="BF70" s="17">
        <v>146</v>
      </c>
      <c r="BG70" s="10">
        <v>12.6</v>
      </c>
      <c r="BH70" s="9">
        <v>0.8</v>
      </c>
      <c r="BI70" s="9">
        <v>24.4</v>
      </c>
      <c r="BJ70" s="17">
        <v>4</v>
      </c>
      <c r="BK70" s="26">
        <v>2017</v>
      </c>
    </row>
    <row r="71" spans="1:63" x14ac:dyDescent="0.2">
      <c r="A71" s="29"/>
      <c r="B71" s="13">
        <v>2018</v>
      </c>
      <c r="C71" s="12">
        <v>37.6</v>
      </c>
      <c r="D71" s="11">
        <v>35.9</v>
      </c>
      <c r="E71" s="11">
        <v>39.200000000000003</v>
      </c>
      <c r="F71" s="18">
        <v>1879</v>
      </c>
      <c r="G71" s="12">
        <v>40.299999999999997</v>
      </c>
      <c r="H71" s="11">
        <v>34.299999999999997</v>
      </c>
      <c r="I71" s="11">
        <v>46.3</v>
      </c>
      <c r="J71" s="18">
        <v>160</v>
      </c>
      <c r="K71" s="12">
        <v>31.2</v>
      </c>
      <c r="L71" s="11">
        <v>22.1</v>
      </c>
      <c r="M71" s="11">
        <v>40.200000000000003</v>
      </c>
      <c r="N71" s="18">
        <v>42</v>
      </c>
      <c r="O71" s="12">
        <v>25.3</v>
      </c>
      <c r="P71" s="11">
        <v>18.2</v>
      </c>
      <c r="Q71" s="11">
        <v>32.299999999999997</v>
      </c>
      <c r="R71" s="18">
        <v>45</v>
      </c>
      <c r="S71" s="12">
        <v>36.5</v>
      </c>
      <c r="T71" s="11">
        <v>30.7</v>
      </c>
      <c r="U71" s="11">
        <v>42.4</v>
      </c>
      <c r="V71" s="18">
        <v>135</v>
      </c>
      <c r="W71" s="12">
        <v>36.1</v>
      </c>
      <c r="X71" s="11">
        <v>29.5</v>
      </c>
      <c r="Y71" s="11">
        <v>42.7</v>
      </c>
      <c r="Z71" s="18">
        <v>104</v>
      </c>
      <c r="AA71" s="12">
        <v>25.7</v>
      </c>
      <c r="AB71" s="11">
        <v>21.5</v>
      </c>
      <c r="AC71" s="11">
        <v>29.8</v>
      </c>
      <c r="AD71" s="18">
        <v>134</v>
      </c>
      <c r="AE71" s="12">
        <v>49</v>
      </c>
      <c r="AF71" s="11">
        <v>44.7</v>
      </c>
      <c r="AG71" s="11">
        <v>53.2</v>
      </c>
      <c r="AH71" s="18">
        <v>470</v>
      </c>
      <c r="AI71" s="12">
        <v>31.1</v>
      </c>
      <c r="AJ71" s="11">
        <v>25.5</v>
      </c>
      <c r="AK71" s="11">
        <v>36.6</v>
      </c>
      <c r="AL71" s="18">
        <v>110</v>
      </c>
      <c r="AM71" s="12">
        <v>45.3</v>
      </c>
      <c r="AN71" s="11">
        <v>40.200000000000003</v>
      </c>
      <c r="AO71" s="11">
        <v>50.4</v>
      </c>
      <c r="AP71" s="18">
        <v>272</v>
      </c>
      <c r="AQ71" s="12">
        <v>35.200000000000003</v>
      </c>
      <c r="AR71" s="11">
        <v>31.1</v>
      </c>
      <c r="AS71" s="11">
        <v>39.4</v>
      </c>
      <c r="AT71" s="18">
        <v>255</v>
      </c>
      <c r="AU71" s="12">
        <v>24.3</v>
      </c>
      <c r="AV71" s="11">
        <v>5.8</v>
      </c>
      <c r="AW71" s="11">
        <v>42.8</v>
      </c>
      <c r="AX71" s="18">
        <v>6</v>
      </c>
      <c r="AY71" s="12">
        <v>18.399999999999999</v>
      </c>
      <c r="AZ71" s="11">
        <v>1.2</v>
      </c>
      <c r="BA71" s="11">
        <v>35.6</v>
      </c>
      <c r="BB71" s="18">
        <v>4</v>
      </c>
      <c r="BC71" s="12">
        <v>33.6</v>
      </c>
      <c r="BD71" s="11">
        <v>28.2</v>
      </c>
      <c r="BE71" s="11">
        <v>39.1</v>
      </c>
      <c r="BF71" s="18">
        <v>135</v>
      </c>
      <c r="BG71" s="12">
        <v>22.3</v>
      </c>
      <c r="BH71" s="11">
        <v>6.5</v>
      </c>
      <c r="BI71" s="11">
        <v>38.1</v>
      </c>
      <c r="BJ71" s="18">
        <v>7</v>
      </c>
      <c r="BK71" s="26">
        <v>2018</v>
      </c>
    </row>
    <row r="72" spans="1:63" x14ac:dyDescent="0.2">
      <c r="A72" s="29"/>
      <c r="B72" s="13">
        <v>2019</v>
      </c>
      <c r="C72" s="59">
        <v>38.5</v>
      </c>
      <c r="D72" s="59">
        <v>36.799999999999997</v>
      </c>
      <c r="E72" s="59">
        <v>40.1</v>
      </c>
      <c r="F72" s="63">
        <v>1953</v>
      </c>
      <c r="G72" s="59">
        <v>42.1</v>
      </c>
      <c r="H72" s="59">
        <v>36</v>
      </c>
      <c r="I72" s="59">
        <v>48.3</v>
      </c>
      <c r="J72" s="63">
        <v>167</v>
      </c>
      <c r="K72" s="59">
        <v>26.8</v>
      </c>
      <c r="L72" s="59">
        <v>18.100000000000001</v>
      </c>
      <c r="M72" s="59">
        <v>35.5</v>
      </c>
      <c r="N72" s="63">
        <v>35</v>
      </c>
      <c r="O72" s="59">
        <v>27.8</v>
      </c>
      <c r="P72" s="59">
        <v>20.3</v>
      </c>
      <c r="Q72" s="59">
        <v>35.200000000000003</v>
      </c>
      <c r="R72" s="63">
        <v>49</v>
      </c>
      <c r="S72" s="59">
        <v>36.1</v>
      </c>
      <c r="T72" s="59">
        <v>30.3</v>
      </c>
      <c r="U72" s="59">
        <v>41.9</v>
      </c>
      <c r="V72" s="63">
        <v>134</v>
      </c>
      <c r="W72" s="59">
        <v>39.6</v>
      </c>
      <c r="X72" s="59">
        <v>32.700000000000003</v>
      </c>
      <c r="Y72" s="59">
        <v>46.5</v>
      </c>
      <c r="Z72" s="63">
        <v>115</v>
      </c>
      <c r="AA72" s="59">
        <v>32.299999999999997</v>
      </c>
      <c r="AB72" s="59">
        <v>27.7</v>
      </c>
      <c r="AC72" s="59">
        <v>36.9</v>
      </c>
      <c r="AD72" s="63">
        <v>172</v>
      </c>
      <c r="AE72" s="59">
        <v>49.5</v>
      </c>
      <c r="AF72" s="59">
        <v>45.3</v>
      </c>
      <c r="AG72" s="59">
        <v>53.7</v>
      </c>
      <c r="AH72" s="63">
        <v>483</v>
      </c>
      <c r="AI72" s="59">
        <v>26.2</v>
      </c>
      <c r="AJ72" s="59">
        <v>21</v>
      </c>
      <c r="AK72" s="59">
        <v>31.3</v>
      </c>
      <c r="AL72" s="63">
        <v>91</v>
      </c>
      <c r="AM72" s="59">
        <v>45.6</v>
      </c>
      <c r="AN72" s="59">
        <v>40.5</v>
      </c>
      <c r="AO72" s="59">
        <v>50.7</v>
      </c>
      <c r="AP72" s="63">
        <v>279</v>
      </c>
      <c r="AQ72" s="59">
        <v>34.200000000000003</v>
      </c>
      <c r="AR72" s="59">
        <v>30.2</v>
      </c>
      <c r="AS72" s="59">
        <v>38.200000000000003</v>
      </c>
      <c r="AT72" s="63">
        <v>253</v>
      </c>
      <c r="AU72" s="59">
        <v>24.3</v>
      </c>
      <c r="AV72" s="59">
        <v>5.8</v>
      </c>
      <c r="AW72" s="59">
        <v>42.8</v>
      </c>
      <c r="AX72" s="63">
        <v>6</v>
      </c>
      <c r="AY72" s="59">
        <v>17.2</v>
      </c>
      <c r="AZ72" s="59">
        <v>1.1000000000000001</v>
      </c>
      <c r="BA72" s="59">
        <v>33.299999999999997</v>
      </c>
      <c r="BB72" s="63">
        <v>4</v>
      </c>
      <c r="BC72" s="59">
        <v>37.6</v>
      </c>
      <c r="BD72" s="59">
        <v>31.9</v>
      </c>
      <c r="BE72" s="59">
        <v>43.3</v>
      </c>
      <c r="BF72" s="63">
        <v>154</v>
      </c>
      <c r="BG72" s="59">
        <v>34.700000000000003</v>
      </c>
      <c r="BH72" s="59">
        <v>15.2</v>
      </c>
      <c r="BI72" s="59">
        <v>54.2</v>
      </c>
      <c r="BJ72" s="63">
        <v>11</v>
      </c>
      <c r="BK72" s="26">
        <v>2019</v>
      </c>
    </row>
    <row r="73" spans="1:63" x14ac:dyDescent="0.2">
      <c r="A73" s="29"/>
      <c r="B73" s="13">
        <v>2020</v>
      </c>
      <c r="C73" s="59">
        <v>31</v>
      </c>
      <c r="D73" s="59">
        <v>29.6</v>
      </c>
      <c r="E73" s="59">
        <v>32.5</v>
      </c>
      <c r="F73" s="63">
        <v>1602</v>
      </c>
      <c r="G73" s="59">
        <v>38.6</v>
      </c>
      <c r="H73" s="59">
        <v>32.700000000000003</v>
      </c>
      <c r="I73" s="59">
        <v>44.4</v>
      </c>
      <c r="J73" s="63">
        <v>154</v>
      </c>
      <c r="K73" s="59">
        <v>27.1</v>
      </c>
      <c r="L73" s="59">
        <v>18.7</v>
      </c>
      <c r="M73" s="59">
        <v>35.4</v>
      </c>
      <c r="N73" s="63">
        <v>37</v>
      </c>
      <c r="O73" s="59">
        <v>22.7</v>
      </c>
      <c r="P73" s="59">
        <v>15.8</v>
      </c>
      <c r="Q73" s="59">
        <v>29.6</v>
      </c>
      <c r="R73" s="63">
        <v>39</v>
      </c>
      <c r="S73" s="59">
        <v>30.8</v>
      </c>
      <c r="T73" s="59">
        <v>25.4</v>
      </c>
      <c r="U73" s="59">
        <v>36.200000000000003</v>
      </c>
      <c r="V73" s="63">
        <v>116</v>
      </c>
      <c r="W73" s="59">
        <v>29</v>
      </c>
      <c r="X73" s="59">
        <v>23.2</v>
      </c>
      <c r="Y73" s="59">
        <v>34.799999999999997</v>
      </c>
      <c r="Z73" s="63">
        <v>87</v>
      </c>
      <c r="AA73" s="59">
        <v>21.8</v>
      </c>
      <c r="AB73" s="59">
        <v>18.100000000000001</v>
      </c>
      <c r="AC73" s="59">
        <v>25.5</v>
      </c>
      <c r="AD73" s="63">
        <v>119</v>
      </c>
      <c r="AE73" s="59">
        <v>41.5</v>
      </c>
      <c r="AF73" s="59">
        <v>37.700000000000003</v>
      </c>
      <c r="AG73" s="59">
        <v>45.3</v>
      </c>
      <c r="AH73" s="63">
        <v>413</v>
      </c>
      <c r="AI73" s="59">
        <v>22.4</v>
      </c>
      <c r="AJ73" s="59">
        <v>17.7</v>
      </c>
      <c r="AK73" s="59">
        <v>27.1</v>
      </c>
      <c r="AL73" s="63">
        <v>80</v>
      </c>
      <c r="AM73" s="59">
        <v>34.799999999999997</v>
      </c>
      <c r="AN73" s="59">
        <v>30.4</v>
      </c>
      <c r="AO73" s="59">
        <v>39.200000000000003</v>
      </c>
      <c r="AP73" s="63">
        <v>218</v>
      </c>
      <c r="AQ73" s="59">
        <v>26.6</v>
      </c>
      <c r="AR73" s="59">
        <v>23.1</v>
      </c>
      <c r="AS73" s="59">
        <v>30.1</v>
      </c>
      <c r="AT73" s="63">
        <v>199</v>
      </c>
      <c r="AU73" s="59">
        <v>37.799999999999997</v>
      </c>
      <c r="AV73" s="59">
        <v>13.9</v>
      </c>
      <c r="AW73" s="59">
        <v>61.8</v>
      </c>
      <c r="AX73" s="63">
        <v>9</v>
      </c>
      <c r="AY73" s="59">
        <v>17.5</v>
      </c>
      <c r="AZ73" s="59">
        <v>1.1000000000000001</v>
      </c>
      <c r="BA73" s="59">
        <v>33.9</v>
      </c>
      <c r="BB73" s="63">
        <v>4</v>
      </c>
      <c r="BC73" s="59">
        <v>29.1</v>
      </c>
      <c r="BD73" s="59">
        <v>24.1</v>
      </c>
      <c r="BE73" s="59">
        <v>34.1</v>
      </c>
      <c r="BF73" s="63">
        <v>121</v>
      </c>
      <c r="BG73" s="59">
        <v>20.3</v>
      </c>
      <c r="BH73" s="59">
        <v>4.7</v>
      </c>
      <c r="BI73" s="59">
        <v>35.9</v>
      </c>
      <c r="BJ73" s="63">
        <v>6</v>
      </c>
      <c r="BK73" s="26">
        <v>2020</v>
      </c>
    </row>
    <row r="74" spans="1:63" x14ac:dyDescent="0.2">
      <c r="A74" s="29"/>
      <c r="B74" s="13"/>
      <c r="C74" s="12"/>
      <c r="D74" s="11"/>
      <c r="E74" s="11"/>
      <c r="F74" s="18"/>
      <c r="G74" s="12"/>
      <c r="H74" s="11"/>
      <c r="I74" s="11"/>
      <c r="J74" s="18"/>
      <c r="K74" s="12"/>
      <c r="L74" s="11"/>
      <c r="M74" s="11"/>
      <c r="N74" s="18"/>
      <c r="O74" s="12"/>
      <c r="P74" s="11"/>
      <c r="Q74" s="11"/>
      <c r="R74" s="18"/>
      <c r="S74" s="12"/>
      <c r="T74" s="11"/>
      <c r="U74" s="11"/>
      <c r="V74" s="18"/>
      <c r="W74" s="12"/>
      <c r="X74" s="11"/>
      <c r="Y74" s="11"/>
      <c r="Z74" s="18"/>
      <c r="AA74" s="12"/>
      <c r="AB74" s="11"/>
      <c r="AC74" s="11"/>
      <c r="AD74" s="18"/>
      <c r="AE74" s="12"/>
      <c r="AF74" s="11"/>
      <c r="AG74" s="11"/>
      <c r="AH74" s="18"/>
      <c r="AI74" s="12"/>
      <c r="AJ74" s="11"/>
      <c r="AK74" s="11"/>
      <c r="AL74" s="18"/>
      <c r="AM74" s="12"/>
      <c r="AN74" s="11"/>
      <c r="AO74" s="11"/>
      <c r="AP74" s="18"/>
      <c r="AQ74" s="12"/>
      <c r="AR74" s="11"/>
      <c r="AS74" s="11"/>
      <c r="AT74" s="18"/>
      <c r="AU74" s="12"/>
      <c r="AV74" s="11"/>
      <c r="AW74" s="11"/>
      <c r="AX74" s="18"/>
      <c r="AY74" s="12"/>
      <c r="AZ74" s="11"/>
      <c r="BA74" s="11"/>
      <c r="BB74" s="18"/>
      <c r="BC74" s="12"/>
      <c r="BD74" s="11"/>
      <c r="BE74" s="11"/>
      <c r="BF74" s="18"/>
      <c r="BG74" s="12"/>
      <c r="BH74" s="11"/>
      <c r="BI74" s="11"/>
      <c r="BJ74" s="18"/>
      <c r="BK74" s="26"/>
    </row>
    <row r="75" spans="1:63" x14ac:dyDescent="0.2">
      <c r="A75" s="70" t="s">
        <v>41</v>
      </c>
      <c r="B75" s="71"/>
      <c r="C75" s="65">
        <f>C73/C59-1</f>
        <v>-0.36734693877551017</v>
      </c>
      <c r="D75" s="66"/>
      <c r="E75" s="66"/>
      <c r="F75" s="67"/>
      <c r="G75" s="65">
        <f t="shared" ref="G75" si="84">G73/G59-1</f>
        <v>-0.11670480549199092</v>
      </c>
      <c r="H75" s="66"/>
      <c r="I75" s="66"/>
      <c r="J75" s="67"/>
      <c r="K75" s="65">
        <f t="shared" ref="K75" si="85">K73/K59-1</f>
        <v>-0.4400826446280991</v>
      </c>
      <c r="L75" s="66"/>
      <c r="M75" s="66"/>
      <c r="N75" s="67"/>
      <c r="O75" s="65">
        <f t="shared" ref="O75" si="86">O73/O59-1</f>
        <v>-0.43950617283950622</v>
      </c>
      <c r="P75" s="66"/>
      <c r="Q75" s="66"/>
      <c r="R75" s="67"/>
      <c r="S75" s="65">
        <f t="shared" ref="S75" si="87">S73/S59-1</f>
        <v>-0.34468085106382973</v>
      </c>
      <c r="T75" s="66"/>
      <c r="U75" s="66"/>
      <c r="V75" s="67"/>
      <c r="W75" s="65">
        <f t="shared" ref="W75" si="88">W73/W59-1</f>
        <v>-0.4821428571428571</v>
      </c>
      <c r="X75" s="66"/>
      <c r="Y75" s="66"/>
      <c r="Z75" s="67"/>
      <c r="AA75" s="65">
        <f t="shared" ref="AA75" si="89">AA73/AA59-1</f>
        <v>-0.46437346437346438</v>
      </c>
      <c r="AB75" s="66"/>
      <c r="AC75" s="66"/>
      <c r="AD75" s="67"/>
      <c r="AE75" s="65">
        <f t="shared" ref="AE75" si="90">AE73/AE59-1</f>
        <v>-0.35054773082942092</v>
      </c>
      <c r="AF75" s="66"/>
      <c r="AG75" s="66"/>
      <c r="AH75" s="67"/>
      <c r="AI75" s="65">
        <f t="shared" ref="AI75" si="91">AI73/AI59-1</f>
        <v>-0.34502923976608202</v>
      </c>
      <c r="AJ75" s="66"/>
      <c r="AK75" s="66"/>
      <c r="AL75" s="67"/>
      <c r="AM75" s="65">
        <f t="shared" ref="AM75" si="92">AM73/AM59-1</f>
        <v>-0.38515901060070679</v>
      </c>
      <c r="AN75" s="66"/>
      <c r="AO75" s="66"/>
      <c r="AP75" s="67"/>
      <c r="AQ75" s="65">
        <f t="shared" ref="AQ75" si="93">AQ73/AQ59-1</f>
        <v>-0.36211031175059949</v>
      </c>
      <c r="AR75" s="66"/>
      <c r="AS75" s="66"/>
      <c r="AT75" s="67"/>
      <c r="AU75" s="65">
        <f t="shared" ref="AU75" si="94">AU73/AU59-1</f>
        <v>-8.4745762711864403E-2</v>
      </c>
      <c r="AV75" s="66"/>
      <c r="AW75" s="66"/>
      <c r="AX75" s="67"/>
      <c r="AY75" s="65">
        <f t="shared" ref="AY75" si="95">AY73/AY59-1</f>
        <v>-0.68805704099821741</v>
      </c>
      <c r="AZ75" s="66"/>
      <c r="BA75" s="66"/>
      <c r="BB75" s="67"/>
      <c r="BC75" s="65">
        <f t="shared" ref="BC75" si="96">BC73/BC59-1</f>
        <v>-0.32009345794392519</v>
      </c>
      <c r="BD75" s="66"/>
      <c r="BE75" s="66"/>
      <c r="BF75" s="67"/>
      <c r="BG75" s="65">
        <f t="shared" ref="BG75" si="97">BG73/BG59-1</f>
        <v>-0.13247863247863234</v>
      </c>
      <c r="BH75" s="66"/>
      <c r="BI75" s="66"/>
      <c r="BJ75" s="67"/>
      <c r="BK75" s="31" t="s">
        <v>41</v>
      </c>
    </row>
    <row r="76" spans="1:63" x14ac:dyDescent="0.2">
      <c r="A76" s="70" t="s">
        <v>42</v>
      </c>
      <c r="B76" s="71"/>
      <c r="C76" s="65">
        <f>C73/C63-1</f>
        <v>-0.27058823529411768</v>
      </c>
      <c r="D76" s="66"/>
      <c r="E76" s="66"/>
      <c r="F76" s="67"/>
      <c r="G76" s="65">
        <f t="shared" ref="G76" si="98">G73/G63-1</f>
        <v>-0.28385899814471238</v>
      </c>
      <c r="H76" s="66"/>
      <c r="I76" s="66"/>
      <c r="J76" s="67"/>
      <c r="K76" s="65">
        <f t="shared" ref="K76" si="99">K73/K63-1</f>
        <v>-6.5517241379310254E-2</v>
      </c>
      <c r="L76" s="66"/>
      <c r="M76" s="66"/>
      <c r="N76" s="67"/>
      <c r="O76" s="65">
        <f t="shared" ref="O76" si="100">O73/O63-1</f>
        <v>-0.25573770491803283</v>
      </c>
      <c r="P76" s="66"/>
      <c r="Q76" s="66"/>
      <c r="R76" s="67"/>
      <c r="S76" s="65">
        <f t="shared" ref="S76" si="101">S73/S63-1</f>
        <v>-4.9382716049382602E-2</v>
      </c>
      <c r="T76" s="66"/>
      <c r="U76" s="66"/>
      <c r="V76" s="67"/>
      <c r="W76" s="65">
        <f t="shared" ref="W76" si="102">W73/W63-1</f>
        <v>-0.40206185567010311</v>
      </c>
      <c r="X76" s="66"/>
      <c r="Y76" s="66"/>
      <c r="Z76" s="67"/>
      <c r="AA76" s="65">
        <f t="shared" ref="AA76" si="103">AA73/AA63-1</f>
        <v>-0.2828947368421052</v>
      </c>
      <c r="AB76" s="66"/>
      <c r="AC76" s="66"/>
      <c r="AD76" s="67"/>
      <c r="AE76" s="65">
        <f t="shared" ref="AE76" si="104">AE73/AE63-1</f>
        <v>-0.25359712230215825</v>
      </c>
      <c r="AF76" s="66"/>
      <c r="AG76" s="66"/>
      <c r="AH76" s="67"/>
      <c r="AI76" s="65">
        <f t="shared" ref="AI76" si="105">AI73/AI63-1</f>
        <v>-0.25581395348837221</v>
      </c>
      <c r="AJ76" s="66"/>
      <c r="AK76" s="66"/>
      <c r="AL76" s="67"/>
      <c r="AM76" s="65">
        <f t="shared" ref="AM76" si="106">AM73/AM63-1</f>
        <v>-0.35315985130111527</v>
      </c>
      <c r="AN76" s="66"/>
      <c r="AO76" s="66"/>
      <c r="AP76" s="67"/>
      <c r="AQ76" s="65">
        <f t="shared" ref="AQ76" si="107">AQ73/AQ63-1</f>
        <v>-0.20833333333333337</v>
      </c>
      <c r="AR76" s="66"/>
      <c r="AS76" s="66"/>
      <c r="AT76" s="67"/>
      <c r="AU76" s="65">
        <f t="shared" ref="AU76" si="108">AU73/AU63-1</f>
        <v>-4.5454545454545525E-2</v>
      </c>
      <c r="AV76" s="66"/>
      <c r="AW76" s="66"/>
      <c r="AX76" s="67"/>
      <c r="AY76" s="65">
        <f t="shared" ref="AY76" si="109">AY73/AY63-1</f>
        <v>-0.58432304038004745</v>
      </c>
      <c r="AZ76" s="66"/>
      <c r="BA76" s="66"/>
      <c r="BB76" s="67"/>
      <c r="BC76" s="65">
        <f t="shared" ref="BC76" si="110">BC73/BC63-1</f>
        <v>-0.25192802056555264</v>
      </c>
      <c r="BD76" s="66"/>
      <c r="BE76" s="66"/>
      <c r="BF76" s="67"/>
      <c r="BG76" s="65">
        <f t="shared" ref="BG76" si="111">BG73/BG63-1</f>
        <v>-0.49122807017543857</v>
      </c>
      <c r="BH76" s="66"/>
      <c r="BI76" s="66"/>
      <c r="BJ76" s="67"/>
      <c r="BK76" s="31" t="s">
        <v>42</v>
      </c>
    </row>
    <row r="77" spans="1:63" x14ac:dyDescent="0.2">
      <c r="A77" s="70" t="s">
        <v>43</v>
      </c>
      <c r="B77" s="71"/>
      <c r="C77" s="65">
        <f>C73/C72-1</f>
        <v>-0.19480519480519476</v>
      </c>
      <c r="D77" s="66"/>
      <c r="E77" s="66"/>
      <c r="F77" s="67"/>
      <c r="G77" s="65">
        <f t="shared" ref="G77" si="112">G73/G72-1</f>
        <v>-8.3135391923990443E-2</v>
      </c>
      <c r="H77" s="66"/>
      <c r="I77" s="66"/>
      <c r="J77" s="67"/>
      <c r="K77" s="65">
        <f t="shared" ref="K77" si="113">K73/K72-1</f>
        <v>1.1194029850746245E-2</v>
      </c>
      <c r="L77" s="66"/>
      <c r="M77" s="66"/>
      <c r="N77" s="67"/>
      <c r="O77" s="65">
        <f t="shared" ref="O77" si="114">O73/O72-1</f>
        <v>-0.18345323741007202</v>
      </c>
      <c r="P77" s="66"/>
      <c r="Q77" s="66"/>
      <c r="R77" s="67"/>
      <c r="S77" s="65">
        <f t="shared" ref="S77" si="115">S73/S72-1</f>
        <v>-0.14681440443213301</v>
      </c>
      <c r="T77" s="66"/>
      <c r="U77" s="66"/>
      <c r="V77" s="67"/>
      <c r="W77" s="65">
        <f t="shared" ref="W77" si="116">W73/W72-1</f>
        <v>-0.26767676767676774</v>
      </c>
      <c r="X77" s="66"/>
      <c r="Y77" s="66"/>
      <c r="Z77" s="67"/>
      <c r="AA77" s="65">
        <f t="shared" ref="AA77" si="117">AA73/AA72-1</f>
        <v>-0.32507739938080482</v>
      </c>
      <c r="AB77" s="66"/>
      <c r="AC77" s="66"/>
      <c r="AD77" s="67"/>
      <c r="AE77" s="65">
        <f t="shared" ref="AE77" si="118">AE73/AE72-1</f>
        <v>-0.16161616161616166</v>
      </c>
      <c r="AF77" s="66"/>
      <c r="AG77" s="66"/>
      <c r="AH77" s="67"/>
      <c r="AI77" s="65">
        <f t="shared" ref="AI77" si="119">AI73/AI72-1</f>
        <v>-0.14503816793893132</v>
      </c>
      <c r="AJ77" s="66"/>
      <c r="AK77" s="66"/>
      <c r="AL77" s="67"/>
      <c r="AM77" s="65">
        <f t="shared" ref="AM77" si="120">AM73/AM72-1</f>
        <v>-0.23684210526315796</v>
      </c>
      <c r="AN77" s="66"/>
      <c r="AO77" s="66"/>
      <c r="AP77" s="67"/>
      <c r="AQ77" s="65">
        <f t="shared" ref="AQ77" si="121">AQ73/AQ72-1</f>
        <v>-0.22222222222222221</v>
      </c>
      <c r="AR77" s="66"/>
      <c r="AS77" s="66"/>
      <c r="AT77" s="67"/>
      <c r="AU77" s="65">
        <f t="shared" ref="AU77" si="122">AU73/AU72-1</f>
        <v>0.55555555555555536</v>
      </c>
      <c r="AV77" s="66"/>
      <c r="AW77" s="66"/>
      <c r="AX77" s="67"/>
      <c r="AY77" s="65">
        <f t="shared" ref="AY77" si="123">AY73/AY72-1</f>
        <v>1.744186046511631E-2</v>
      </c>
      <c r="AZ77" s="66"/>
      <c r="BA77" s="66"/>
      <c r="BB77" s="67"/>
      <c r="BC77" s="65">
        <f t="shared" ref="BC77" si="124">BC73/BC72-1</f>
        <v>-0.22606382978723405</v>
      </c>
      <c r="BD77" s="66"/>
      <c r="BE77" s="66"/>
      <c r="BF77" s="67"/>
      <c r="BG77" s="65">
        <f t="shared" ref="BG77" si="125">BG73/BG72-1</f>
        <v>-0.41498559077809805</v>
      </c>
      <c r="BH77" s="66"/>
      <c r="BI77" s="66"/>
      <c r="BJ77" s="67"/>
      <c r="BK77" s="31" t="s">
        <v>43</v>
      </c>
    </row>
    <row r="78" spans="1:63" x14ac:dyDescent="0.2">
      <c r="A78" s="30"/>
      <c r="B78" s="14"/>
      <c r="C78" s="16"/>
      <c r="D78" s="15"/>
      <c r="E78" s="15"/>
      <c r="F78" s="20"/>
      <c r="G78" s="16"/>
      <c r="H78" s="15"/>
      <c r="I78" s="15"/>
      <c r="J78" s="20"/>
      <c r="K78" s="16"/>
      <c r="L78" s="15"/>
      <c r="M78" s="15"/>
      <c r="N78" s="20"/>
      <c r="O78" s="16"/>
      <c r="P78" s="15"/>
      <c r="Q78" s="15"/>
      <c r="R78" s="20"/>
      <c r="S78" s="16"/>
      <c r="T78" s="15"/>
      <c r="U78" s="15"/>
      <c r="V78" s="20"/>
      <c r="W78" s="16"/>
      <c r="X78" s="15"/>
      <c r="Y78" s="15"/>
      <c r="Z78" s="20"/>
      <c r="AA78" s="16"/>
      <c r="AB78" s="15"/>
      <c r="AC78" s="15"/>
      <c r="AD78" s="20"/>
      <c r="AE78" s="16"/>
      <c r="AF78" s="15"/>
      <c r="AG78" s="15"/>
      <c r="AH78" s="20"/>
      <c r="AI78" s="16"/>
      <c r="AJ78" s="15"/>
      <c r="AK78" s="15"/>
      <c r="AL78" s="20"/>
      <c r="AM78" s="16"/>
      <c r="AN78" s="15"/>
      <c r="AO78" s="15"/>
      <c r="AP78" s="20"/>
      <c r="AQ78" s="16"/>
      <c r="AR78" s="15"/>
      <c r="AS78" s="15"/>
      <c r="AT78" s="20"/>
      <c r="AU78" s="16"/>
      <c r="AV78" s="15"/>
      <c r="AW78" s="15"/>
      <c r="AX78" s="20"/>
      <c r="AY78" s="16"/>
      <c r="AZ78" s="15"/>
      <c r="BA78" s="15"/>
      <c r="BB78" s="20"/>
      <c r="BC78" s="16"/>
      <c r="BD78" s="15"/>
      <c r="BE78" s="15"/>
      <c r="BF78" s="20"/>
      <c r="BG78" s="16"/>
      <c r="BH78" s="15"/>
      <c r="BI78" s="15"/>
      <c r="BJ78" s="20"/>
      <c r="BK78" s="14"/>
    </row>
    <row r="79" spans="1:63" x14ac:dyDescent="0.2">
      <c r="A79" s="1"/>
      <c r="B79" s="1"/>
      <c r="C79" s="11"/>
      <c r="D79" s="11"/>
      <c r="E79" s="11"/>
      <c r="F79" s="21"/>
      <c r="G79" s="11"/>
      <c r="H79" s="11"/>
      <c r="I79" s="11"/>
      <c r="J79" s="21"/>
      <c r="K79" s="11"/>
      <c r="L79" s="11"/>
      <c r="M79" s="11"/>
      <c r="N79" s="21"/>
      <c r="O79" s="11"/>
      <c r="P79" s="11"/>
      <c r="Q79" s="11"/>
      <c r="R79" s="21"/>
      <c r="S79" s="11"/>
      <c r="T79" s="11"/>
      <c r="U79" s="11"/>
      <c r="V79" s="21"/>
      <c r="W79" s="11"/>
      <c r="X79" s="11"/>
      <c r="Y79" s="11"/>
      <c r="Z79" s="21"/>
      <c r="AA79" s="11"/>
      <c r="AB79" s="11"/>
      <c r="AC79" s="11"/>
      <c r="AD79" s="21"/>
      <c r="AE79" s="11"/>
      <c r="AF79" s="11"/>
      <c r="AG79" s="11"/>
      <c r="AH79" s="21"/>
      <c r="AI79" s="11"/>
      <c r="AJ79" s="11"/>
      <c r="AK79" s="11"/>
      <c r="AL79" s="21"/>
      <c r="AM79" s="11"/>
      <c r="AN79" s="11"/>
      <c r="AO79" s="11"/>
      <c r="AP79" s="21"/>
      <c r="AQ79" s="11"/>
      <c r="AR79" s="11"/>
      <c r="AS79" s="11"/>
      <c r="AT79" s="21"/>
      <c r="AU79" s="11"/>
      <c r="AV79" s="11"/>
      <c r="AW79" s="11"/>
      <c r="AX79" s="21"/>
      <c r="AY79" s="11"/>
      <c r="AZ79" s="11"/>
      <c r="BA79" s="11"/>
      <c r="BB79" s="21"/>
      <c r="BC79" s="11"/>
      <c r="BD79" s="11"/>
      <c r="BE79" s="11"/>
      <c r="BF79" s="21"/>
      <c r="BG79" s="11"/>
      <c r="BH79" s="11"/>
      <c r="BI79" s="11"/>
      <c r="BJ79" s="21"/>
      <c r="BK79" s="1"/>
    </row>
    <row r="80" spans="1:63" ht="12.75" customHeight="1" x14ac:dyDescent="0.2">
      <c r="A80" s="72" t="s">
        <v>47</v>
      </c>
      <c r="B80" s="73"/>
      <c r="C80" s="73"/>
      <c r="D80" s="73"/>
      <c r="E80" s="23"/>
      <c r="F80" s="23"/>
      <c r="G80" s="23"/>
      <c r="H80" s="23"/>
      <c r="I80" s="11"/>
      <c r="J80" s="21"/>
      <c r="K80" s="11"/>
      <c r="L80" s="11"/>
      <c r="M80" s="11"/>
      <c r="N80" s="21"/>
      <c r="O80" s="11"/>
      <c r="P80" s="11"/>
      <c r="Q80" s="11"/>
      <c r="R80" s="21"/>
      <c r="S80" s="11"/>
      <c r="T80" s="11"/>
      <c r="U80" s="11"/>
      <c r="V80" s="21"/>
      <c r="W80" s="11"/>
      <c r="X80" s="11"/>
      <c r="Y80" s="11"/>
      <c r="Z80" s="21"/>
      <c r="AA80" s="11"/>
      <c r="AB80" s="11"/>
      <c r="AC80" s="11"/>
      <c r="AD80" s="21"/>
      <c r="AE80" s="11"/>
      <c r="AF80" s="11"/>
      <c r="AG80" s="11"/>
      <c r="AH80" s="21"/>
      <c r="AI80" s="11"/>
      <c r="AJ80" s="11"/>
      <c r="AK80" s="11"/>
      <c r="AL80" s="21"/>
      <c r="AM80" s="11"/>
      <c r="AN80" s="11"/>
      <c r="AO80" s="11"/>
      <c r="AP80" s="21"/>
      <c r="AQ80" s="11"/>
      <c r="AR80" s="11"/>
      <c r="AS80" s="11"/>
      <c r="AT80" s="21"/>
      <c r="AU80" s="11"/>
      <c r="AV80" s="11"/>
      <c r="AW80" s="11"/>
      <c r="AX80" s="21"/>
      <c r="AY80" s="11"/>
      <c r="AZ80" s="11"/>
      <c r="BA80" s="11"/>
      <c r="BB80" s="21"/>
      <c r="BC80" s="11"/>
      <c r="BD80" s="11"/>
      <c r="BE80" s="11"/>
      <c r="BF80" s="21"/>
      <c r="BG80" s="11"/>
      <c r="BH80" s="11"/>
      <c r="BI80" s="74" t="s">
        <v>47</v>
      </c>
      <c r="BJ80" s="74"/>
      <c r="BK80" s="74"/>
    </row>
    <row r="81" spans="1:63" ht="16.5" customHeight="1" x14ac:dyDescent="0.2">
      <c r="A81" s="75"/>
      <c r="B81" s="76"/>
      <c r="C81" s="68" t="s">
        <v>0</v>
      </c>
      <c r="D81" s="68"/>
      <c r="E81" s="68"/>
      <c r="F81" s="68"/>
      <c r="G81" s="68" t="s">
        <v>22</v>
      </c>
      <c r="H81" s="68"/>
      <c r="I81" s="68"/>
      <c r="J81" s="68"/>
      <c r="K81" s="68" t="s">
        <v>1</v>
      </c>
      <c r="L81" s="68"/>
      <c r="M81" s="68"/>
      <c r="N81" s="68"/>
      <c r="O81" s="69" t="s">
        <v>24</v>
      </c>
      <c r="P81" s="69"/>
      <c r="Q81" s="69"/>
      <c r="R81" s="69"/>
      <c r="S81" s="68" t="s">
        <v>25</v>
      </c>
      <c r="T81" s="68"/>
      <c r="U81" s="68"/>
      <c r="V81" s="68"/>
      <c r="W81" s="68" t="s">
        <v>2</v>
      </c>
      <c r="X81" s="68"/>
      <c r="Y81" s="68"/>
      <c r="Z81" s="68"/>
      <c r="AA81" s="69" t="s">
        <v>3</v>
      </c>
      <c r="AB81" s="69"/>
      <c r="AC81" s="69"/>
      <c r="AD81" s="69"/>
      <c r="AE81" s="68" t="s">
        <v>23</v>
      </c>
      <c r="AF81" s="68"/>
      <c r="AG81" s="68"/>
      <c r="AH81" s="68"/>
      <c r="AI81" s="68" t="s">
        <v>28</v>
      </c>
      <c r="AJ81" s="68"/>
      <c r="AK81" s="68"/>
      <c r="AL81" s="68"/>
      <c r="AM81" s="68" t="s">
        <v>4</v>
      </c>
      <c r="AN81" s="68"/>
      <c r="AO81" s="68"/>
      <c r="AP81" s="68"/>
      <c r="AQ81" s="69" t="s">
        <v>5</v>
      </c>
      <c r="AR81" s="69"/>
      <c r="AS81" s="69"/>
      <c r="AT81" s="69"/>
      <c r="AU81" s="69" t="s">
        <v>26</v>
      </c>
      <c r="AV81" s="69"/>
      <c r="AW81" s="69"/>
      <c r="AX81" s="69"/>
      <c r="AY81" s="68" t="s">
        <v>27</v>
      </c>
      <c r="AZ81" s="68"/>
      <c r="BA81" s="68"/>
      <c r="BB81" s="68"/>
      <c r="BC81" s="69" t="s">
        <v>6</v>
      </c>
      <c r="BD81" s="69"/>
      <c r="BE81" s="69"/>
      <c r="BF81" s="69"/>
      <c r="BG81" s="69" t="s">
        <v>7</v>
      </c>
      <c r="BH81" s="69"/>
      <c r="BI81" s="69"/>
      <c r="BJ81" s="69"/>
      <c r="BK81" s="27"/>
    </row>
    <row r="82" spans="1:63" ht="16.5" customHeight="1" x14ac:dyDescent="0.2">
      <c r="A82" s="89" t="s">
        <v>36</v>
      </c>
      <c r="B82" s="90"/>
      <c r="C82" s="86" t="s">
        <v>14</v>
      </c>
      <c r="D82" s="84" t="s">
        <v>15</v>
      </c>
      <c r="E82" s="84" t="s">
        <v>16</v>
      </c>
      <c r="F82" s="84" t="s">
        <v>17</v>
      </c>
      <c r="G82" s="86" t="s">
        <v>14</v>
      </c>
      <c r="H82" s="84" t="s">
        <v>15</v>
      </c>
      <c r="I82" s="84" t="s">
        <v>16</v>
      </c>
      <c r="J82" s="84" t="s">
        <v>17</v>
      </c>
      <c r="K82" s="86" t="s">
        <v>14</v>
      </c>
      <c r="L82" s="84" t="s">
        <v>15</v>
      </c>
      <c r="M82" s="84" t="s">
        <v>16</v>
      </c>
      <c r="N82" s="84" t="s">
        <v>17</v>
      </c>
      <c r="O82" s="86" t="s">
        <v>14</v>
      </c>
      <c r="P82" s="84" t="s">
        <v>15</v>
      </c>
      <c r="Q82" s="84" t="s">
        <v>16</v>
      </c>
      <c r="R82" s="84" t="s">
        <v>17</v>
      </c>
      <c r="S82" s="86" t="s">
        <v>14</v>
      </c>
      <c r="T82" s="84" t="s">
        <v>15</v>
      </c>
      <c r="U82" s="84" t="s">
        <v>16</v>
      </c>
      <c r="V82" s="84" t="s">
        <v>17</v>
      </c>
      <c r="W82" s="86" t="s">
        <v>14</v>
      </c>
      <c r="X82" s="84" t="s">
        <v>15</v>
      </c>
      <c r="Y82" s="84" t="s">
        <v>16</v>
      </c>
      <c r="Z82" s="84" t="s">
        <v>17</v>
      </c>
      <c r="AA82" s="86" t="s">
        <v>14</v>
      </c>
      <c r="AB82" s="84" t="s">
        <v>15</v>
      </c>
      <c r="AC82" s="84" t="s">
        <v>16</v>
      </c>
      <c r="AD82" s="84" t="s">
        <v>17</v>
      </c>
      <c r="AE82" s="86" t="s">
        <v>14</v>
      </c>
      <c r="AF82" s="84" t="s">
        <v>15</v>
      </c>
      <c r="AG82" s="84" t="s">
        <v>16</v>
      </c>
      <c r="AH82" s="84" t="s">
        <v>17</v>
      </c>
      <c r="AI82" s="86" t="s">
        <v>14</v>
      </c>
      <c r="AJ82" s="84" t="s">
        <v>15</v>
      </c>
      <c r="AK82" s="84" t="s">
        <v>16</v>
      </c>
      <c r="AL82" s="84" t="s">
        <v>17</v>
      </c>
      <c r="AM82" s="86" t="s">
        <v>14</v>
      </c>
      <c r="AN82" s="84" t="s">
        <v>15</v>
      </c>
      <c r="AO82" s="84" t="s">
        <v>16</v>
      </c>
      <c r="AP82" s="84" t="s">
        <v>17</v>
      </c>
      <c r="AQ82" s="86" t="s">
        <v>14</v>
      </c>
      <c r="AR82" s="84" t="s">
        <v>15</v>
      </c>
      <c r="AS82" s="84" t="s">
        <v>16</v>
      </c>
      <c r="AT82" s="84" t="s">
        <v>17</v>
      </c>
      <c r="AU82" s="86" t="s">
        <v>14</v>
      </c>
      <c r="AV82" s="84" t="s">
        <v>15</v>
      </c>
      <c r="AW82" s="84" t="s">
        <v>16</v>
      </c>
      <c r="AX82" s="84" t="s">
        <v>17</v>
      </c>
      <c r="AY82" s="86" t="s">
        <v>14</v>
      </c>
      <c r="AZ82" s="84" t="s">
        <v>15</v>
      </c>
      <c r="BA82" s="84" t="s">
        <v>16</v>
      </c>
      <c r="BB82" s="84" t="s">
        <v>17</v>
      </c>
      <c r="BC82" s="86" t="s">
        <v>14</v>
      </c>
      <c r="BD82" s="84" t="s">
        <v>15</v>
      </c>
      <c r="BE82" s="84" t="s">
        <v>16</v>
      </c>
      <c r="BF82" s="84" t="s">
        <v>17</v>
      </c>
      <c r="BG82" s="86" t="s">
        <v>14</v>
      </c>
      <c r="BH82" s="84" t="s">
        <v>15</v>
      </c>
      <c r="BI82" s="84" t="s">
        <v>16</v>
      </c>
      <c r="BJ82" s="84" t="s">
        <v>17</v>
      </c>
      <c r="BK82" s="93" t="s">
        <v>36</v>
      </c>
    </row>
    <row r="83" spans="1:63" x14ac:dyDescent="0.2">
      <c r="A83" s="91"/>
      <c r="B83" s="92"/>
      <c r="C83" s="87"/>
      <c r="D83" s="85"/>
      <c r="E83" s="85"/>
      <c r="F83" s="85"/>
      <c r="G83" s="87"/>
      <c r="H83" s="85"/>
      <c r="I83" s="85"/>
      <c r="J83" s="85"/>
      <c r="K83" s="87"/>
      <c r="L83" s="85"/>
      <c r="M83" s="85"/>
      <c r="N83" s="85"/>
      <c r="O83" s="87"/>
      <c r="P83" s="85"/>
      <c r="Q83" s="85"/>
      <c r="R83" s="85"/>
      <c r="S83" s="87"/>
      <c r="T83" s="85"/>
      <c r="U83" s="85"/>
      <c r="V83" s="85"/>
      <c r="W83" s="87"/>
      <c r="X83" s="85"/>
      <c r="Y83" s="85"/>
      <c r="Z83" s="85"/>
      <c r="AA83" s="87"/>
      <c r="AB83" s="85"/>
      <c r="AC83" s="85"/>
      <c r="AD83" s="85"/>
      <c r="AE83" s="87"/>
      <c r="AF83" s="85"/>
      <c r="AG83" s="85"/>
      <c r="AH83" s="85"/>
      <c r="AI83" s="87"/>
      <c r="AJ83" s="85"/>
      <c r="AK83" s="85"/>
      <c r="AL83" s="85"/>
      <c r="AM83" s="87"/>
      <c r="AN83" s="85"/>
      <c r="AO83" s="85"/>
      <c r="AP83" s="85"/>
      <c r="AQ83" s="87"/>
      <c r="AR83" s="85"/>
      <c r="AS83" s="85"/>
      <c r="AT83" s="85"/>
      <c r="AU83" s="87"/>
      <c r="AV83" s="85"/>
      <c r="AW83" s="85"/>
      <c r="AX83" s="85"/>
      <c r="AY83" s="87"/>
      <c r="AZ83" s="85"/>
      <c r="BA83" s="85"/>
      <c r="BB83" s="85"/>
      <c r="BC83" s="87"/>
      <c r="BD83" s="85"/>
      <c r="BE83" s="85"/>
      <c r="BF83" s="85"/>
      <c r="BG83" s="87"/>
      <c r="BH83" s="85"/>
      <c r="BI83" s="85"/>
      <c r="BJ83" s="85"/>
      <c r="BK83" s="94"/>
    </row>
    <row r="84" spans="1:63" x14ac:dyDescent="0.2">
      <c r="A84" s="28"/>
      <c r="B84" s="13">
        <v>2020</v>
      </c>
      <c r="C84" s="10">
        <v>28.5</v>
      </c>
      <c r="D84" s="9">
        <v>27.1</v>
      </c>
      <c r="E84" s="9">
        <v>29.9</v>
      </c>
      <c r="F84" s="17">
        <v>1467</v>
      </c>
      <c r="G84" s="10">
        <v>29.3</v>
      </c>
      <c r="H84" s="9">
        <v>24.2</v>
      </c>
      <c r="I84" s="9">
        <v>34.4</v>
      </c>
      <c r="J84" s="17">
        <v>117</v>
      </c>
      <c r="K84" s="10">
        <v>15.1</v>
      </c>
      <c r="L84" s="9">
        <v>8.9</v>
      </c>
      <c r="M84" s="9">
        <v>21.3</v>
      </c>
      <c r="N84" s="17">
        <v>21</v>
      </c>
      <c r="O84" s="10">
        <v>8.1999999999999993</v>
      </c>
      <c r="P84" s="9">
        <v>4.2</v>
      </c>
      <c r="Q84" s="9">
        <v>12.2</v>
      </c>
      <c r="R84" s="17">
        <v>15</v>
      </c>
      <c r="S84" s="10">
        <v>15.2</v>
      </c>
      <c r="T84" s="9">
        <v>11.4</v>
      </c>
      <c r="U84" s="9">
        <v>19</v>
      </c>
      <c r="V84" s="17">
        <v>57</v>
      </c>
      <c r="W84" s="10">
        <v>24.3</v>
      </c>
      <c r="X84" s="9">
        <v>18.899999999999999</v>
      </c>
      <c r="Y84" s="9">
        <v>29.6</v>
      </c>
      <c r="Z84" s="17">
        <v>72</v>
      </c>
      <c r="AA84" s="10">
        <v>12.2</v>
      </c>
      <c r="AB84" s="9">
        <v>9.4</v>
      </c>
      <c r="AC84" s="9">
        <v>15</v>
      </c>
      <c r="AD84" s="17">
        <v>66</v>
      </c>
      <c r="AE84" s="10">
        <v>50.1</v>
      </c>
      <c r="AF84" s="9">
        <v>45.9</v>
      </c>
      <c r="AG84" s="9">
        <v>54.3</v>
      </c>
      <c r="AH84" s="17">
        <v>498</v>
      </c>
      <c r="AI84" s="10">
        <v>9.1999999999999993</v>
      </c>
      <c r="AJ84" s="9">
        <v>6.2</v>
      </c>
      <c r="AK84" s="9">
        <v>12.3</v>
      </c>
      <c r="AL84" s="17">
        <v>33</v>
      </c>
      <c r="AM84" s="10">
        <v>47.2</v>
      </c>
      <c r="AN84" s="9">
        <v>42.1</v>
      </c>
      <c r="AO84" s="9">
        <v>52.3</v>
      </c>
      <c r="AP84" s="17">
        <v>295</v>
      </c>
      <c r="AQ84" s="10">
        <v>24.1</v>
      </c>
      <c r="AR84" s="9">
        <v>20.8</v>
      </c>
      <c r="AS84" s="9">
        <v>27.5</v>
      </c>
      <c r="AT84" s="17">
        <v>182</v>
      </c>
      <c r="AU84" s="10">
        <v>7.8</v>
      </c>
      <c r="AV84" s="9">
        <v>-2.5</v>
      </c>
      <c r="AW84" s="9">
        <v>18.2</v>
      </c>
      <c r="AX84" s="17">
        <v>2</v>
      </c>
      <c r="AY84" s="10">
        <v>8.6999999999999993</v>
      </c>
      <c r="AZ84" s="9">
        <v>-2.8</v>
      </c>
      <c r="BA84" s="9">
        <v>20.2</v>
      </c>
      <c r="BB84" s="17">
        <v>2</v>
      </c>
      <c r="BC84" s="10">
        <v>25.9</v>
      </c>
      <c r="BD84" s="9">
        <v>21.2</v>
      </c>
      <c r="BE84" s="9">
        <v>30.7</v>
      </c>
      <c r="BF84" s="17">
        <v>107</v>
      </c>
      <c r="BG84" s="10" t="s">
        <v>46</v>
      </c>
      <c r="BH84" s="9" t="s">
        <v>46</v>
      </c>
      <c r="BI84" s="9" t="s">
        <v>46</v>
      </c>
      <c r="BJ84" s="17" t="s">
        <v>46</v>
      </c>
      <c r="BK84" s="26">
        <v>2020</v>
      </c>
    </row>
    <row r="85" spans="1:63" x14ac:dyDescent="0.2">
      <c r="A85" s="1"/>
      <c r="B85" s="1"/>
      <c r="C85" s="11"/>
      <c r="D85" s="11"/>
      <c r="E85" s="11"/>
      <c r="F85" s="21"/>
      <c r="G85" s="11"/>
      <c r="H85" s="11"/>
      <c r="I85" s="11"/>
      <c r="J85" s="21"/>
      <c r="K85" s="11"/>
      <c r="L85" s="11"/>
      <c r="M85" s="11"/>
      <c r="N85" s="21"/>
      <c r="O85" s="11"/>
      <c r="P85" s="11"/>
      <c r="Q85" s="11"/>
      <c r="R85" s="21"/>
      <c r="S85" s="11"/>
      <c r="T85" s="11"/>
      <c r="U85" s="11"/>
      <c r="V85" s="21"/>
      <c r="W85" s="11"/>
      <c r="X85" s="11"/>
      <c r="Y85" s="11"/>
      <c r="Z85" s="21"/>
      <c r="AA85" s="11"/>
      <c r="AB85" s="11"/>
      <c r="AC85" s="11"/>
      <c r="AD85" s="21"/>
      <c r="AE85" s="11"/>
      <c r="AF85" s="11"/>
      <c r="AG85" s="11"/>
      <c r="AH85" s="21"/>
      <c r="AI85" s="11"/>
      <c r="AJ85" s="11"/>
      <c r="AK85" s="11"/>
      <c r="AL85" s="21"/>
      <c r="AM85" s="11"/>
      <c r="AN85" s="11"/>
      <c r="AO85" s="11"/>
      <c r="AP85" s="21"/>
      <c r="AQ85" s="11"/>
      <c r="AR85" s="11"/>
      <c r="AS85" s="11"/>
      <c r="AT85" s="21"/>
      <c r="AU85" s="11"/>
      <c r="AV85" s="11"/>
      <c r="AW85" s="11"/>
      <c r="AX85" s="21"/>
      <c r="AY85" s="11"/>
      <c r="AZ85" s="11"/>
      <c r="BA85" s="11"/>
      <c r="BB85" s="21"/>
      <c r="BC85" s="11"/>
      <c r="BD85" s="11"/>
      <c r="BE85" s="11"/>
      <c r="BF85" s="21"/>
      <c r="BG85" s="11"/>
      <c r="BH85" s="11"/>
      <c r="BI85" s="11"/>
      <c r="BJ85" s="21"/>
      <c r="BK85" s="1"/>
    </row>
    <row r="86" spans="1:63" x14ac:dyDescent="0.2">
      <c r="A86" s="1"/>
      <c r="B86" s="1"/>
      <c r="C86" s="11"/>
      <c r="D86" s="11"/>
      <c r="E86" s="11"/>
      <c r="F86" s="21"/>
      <c r="G86" s="11"/>
      <c r="H86" s="11"/>
      <c r="I86" s="11"/>
      <c r="J86" s="21"/>
      <c r="K86" s="11"/>
      <c r="L86" s="11"/>
      <c r="M86" s="11"/>
      <c r="N86" s="21"/>
      <c r="O86" s="11"/>
      <c r="P86" s="11"/>
      <c r="Q86" s="11"/>
      <c r="R86" s="21"/>
      <c r="S86" s="11"/>
      <c r="T86" s="11"/>
      <c r="U86" s="11"/>
      <c r="V86" s="21"/>
      <c r="W86" s="11"/>
      <c r="X86" s="11"/>
      <c r="Y86" s="11"/>
      <c r="Z86" s="21"/>
      <c r="AA86" s="11"/>
      <c r="AB86" s="11"/>
      <c r="AC86" s="11"/>
      <c r="AD86" s="21"/>
      <c r="AE86" s="11"/>
      <c r="AF86" s="11"/>
      <c r="AG86" s="11"/>
      <c r="AH86" s="21"/>
      <c r="AI86" s="11"/>
      <c r="AJ86" s="11"/>
      <c r="AK86" s="11"/>
      <c r="AL86" s="21"/>
      <c r="AM86" s="11"/>
      <c r="AN86" s="11"/>
      <c r="AO86" s="11"/>
      <c r="AP86" s="21"/>
      <c r="AQ86" s="11"/>
      <c r="AR86" s="11"/>
      <c r="AS86" s="11"/>
      <c r="AT86" s="21"/>
      <c r="AU86" s="11"/>
      <c r="AV86" s="11"/>
      <c r="AW86" s="11"/>
      <c r="AX86" s="21"/>
      <c r="AY86" s="11"/>
      <c r="AZ86" s="11"/>
      <c r="BA86" s="11"/>
      <c r="BB86" s="21"/>
      <c r="BC86" s="11"/>
      <c r="BD86" s="11"/>
      <c r="BE86" s="11"/>
      <c r="BF86" s="21"/>
      <c r="BG86" s="11"/>
      <c r="BH86" s="11"/>
      <c r="BI86" s="11"/>
      <c r="BJ86" s="21"/>
      <c r="BK86" s="1"/>
    </row>
    <row r="87" spans="1:63" ht="12.75" customHeight="1" x14ac:dyDescent="0.2">
      <c r="A87" s="72" t="s">
        <v>11</v>
      </c>
      <c r="B87" s="73"/>
      <c r="C87" s="73"/>
      <c r="D87" s="73"/>
      <c r="E87" s="23"/>
      <c r="F87" s="23"/>
      <c r="G87" s="23"/>
      <c r="H87" s="23"/>
      <c r="I87" s="11"/>
      <c r="J87" s="21"/>
      <c r="K87" s="11"/>
      <c r="L87" s="11"/>
      <c r="M87" s="11"/>
      <c r="N87" s="21"/>
      <c r="O87" s="11"/>
      <c r="P87" s="11"/>
      <c r="Q87" s="11"/>
      <c r="R87" s="21"/>
      <c r="S87" s="11"/>
      <c r="T87" s="11"/>
      <c r="U87" s="11"/>
      <c r="V87" s="21"/>
      <c r="W87" s="11"/>
      <c r="X87" s="11"/>
      <c r="Y87" s="11"/>
      <c r="Z87" s="21"/>
      <c r="AA87" s="11"/>
      <c r="AB87" s="11"/>
      <c r="AC87" s="11"/>
      <c r="AD87" s="21"/>
      <c r="AE87" s="11"/>
      <c r="AF87" s="11"/>
      <c r="AG87" s="11"/>
      <c r="AH87" s="21"/>
      <c r="AI87" s="11"/>
      <c r="AJ87" s="11"/>
      <c r="AK87" s="11"/>
      <c r="AL87" s="21"/>
      <c r="AM87" s="11"/>
      <c r="AN87" s="11"/>
      <c r="AO87" s="11"/>
      <c r="AP87" s="21"/>
      <c r="AQ87" s="11"/>
      <c r="AR87" s="11"/>
      <c r="AS87" s="11"/>
      <c r="AT87" s="21"/>
      <c r="AU87" s="11"/>
      <c r="AV87" s="11"/>
      <c r="AW87" s="11"/>
      <c r="AX87" s="21"/>
      <c r="AY87" s="11"/>
      <c r="AZ87" s="11"/>
      <c r="BA87" s="11"/>
      <c r="BB87" s="21"/>
      <c r="BC87" s="11"/>
      <c r="BD87" s="11"/>
      <c r="BE87" s="11"/>
      <c r="BF87" s="21"/>
      <c r="BG87" s="11"/>
      <c r="BH87" s="11"/>
      <c r="BI87" s="74" t="s">
        <v>11</v>
      </c>
      <c r="BJ87" s="74"/>
      <c r="BK87" s="74"/>
    </row>
    <row r="88" spans="1:63" ht="16.5" customHeight="1" x14ac:dyDescent="0.2">
      <c r="A88" s="75"/>
      <c r="B88" s="76"/>
      <c r="C88" s="68" t="s">
        <v>0</v>
      </c>
      <c r="D88" s="68"/>
      <c r="E88" s="68"/>
      <c r="F88" s="68"/>
      <c r="G88" s="68" t="s">
        <v>22</v>
      </c>
      <c r="H88" s="68"/>
      <c r="I88" s="68"/>
      <c r="J88" s="68"/>
      <c r="K88" s="68" t="s">
        <v>1</v>
      </c>
      <c r="L88" s="68"/>
      <c r="M88" s="68"/>
      <c r="N88" s="68"/>
      <c r="O88" s="69" t="s">
        <v>24</v>
      </c>
      <c r="P88" s="69"/>
      <c r="Q88" s="69"/>
      <c r="R88" s="69"/>
      <c r="S88" s="68" t="s">
        <v>25</v>
      </c>
      <c r="T88" s="68"/>
      <c r="U88" s="68"/>
      <c r="V88" s="68"/>
      <c r="W88" s="68" t="s">
        <v>2</v>
      </c>
      <c r="X88" s="68"/>
      <c r="Y88" s="68"/>
      <c r="Z88" s="68"/>
      <c r="AA88" s="69" t="s">
        <v>3</v>
      </c>
      <c r="AB88" s="69"/>
      <c r="AC88" s="69"/>
      <c r="AD88" s="69"/>
      <c r="AE88" s="68" t="s">
        <v>23</v>
      </c>
      <c r="AF88" s="68"/>
      <c r="AG88" s="68"/>
      <c r="AH88" s="68"/>
      <c r="AI88" s="68" t="s">
        <v>28</v>
      </c>
      <c r="AJ88" s="68"/>
      <c r="AK88" s="68"/>
      <c r="AL88" s="68"/>
      <c r="AM88" s="68" t="s">
        <v>4</v>
      </c>
      <c r="AN88" s="68"/>
      <c r="AO88" s="68"/>
      <c r="AP88" s="68"/>
      <c r="AQ88" s="69" t="s">
        <v>5</v>
      </c>
      <c r="AR88" s="69"/>
      <c r="AS88" s="69"/>
      <c r="AT88" s="69"/>
      <c r="AU88" s="69" t="s">
        <v>26</v>
      </c>
      <c r="AV88" s="69"/>
      <c r="AW88" s="69"/>
      <c r="AX88" s="69"/>
      <c r="AY88" s="68" t="s">
        <v>27</v>
      </c>
      <c r="AZ88" s="68"/>
      <c r="BA88" s="68"/>
      <c r="BB88" s="68"/>
      <c r="BC88" s="69" t="s">
        <v>6</v>
      </c>
      <c r="BD88" s="69"/>
      <c r="BE88" s="69"/>
      <c r="BF88" s="69"/>
      <c r="BG88" s="69" t="s">
        <v>7</v>
      </c>
      <c r="BH88" s="69"/>
      <c r="BI88" s="69"/>
      <c r="BJ88" s="69"/>
      <c r="BK88" s="27"/>
    </row>
    <row r="89" spans="1:63" ht="16.5" customHeight="1" x14ac:dyDescent="0.2">
      <c r="A89" s="89" t="s">
        <v>36</v>
      </c>
      <c r="B89" s="90"/>
      <c r="C89" s="86" t="s">
        <v>14</v>
      </c>
      <c r="D89" s="84" t="s">
        <v>15</v>
      </c>
      <c r="E89" s="84" t="s">
        <v>16</v>
      </c>
      <c r="F89" s="84" t="s">
        <v>17</v>
      </c>
      <c r="G89" s="86" t="s">
        <v>14</v>
      </c>
      <c r="H89" s="84" t="s">
        <v>15</v>
      </c>
      <c r="I89" s="84" t="s">
        <v>16</v>
      </c>
      <c r="J89" s="84" t="s">
        <v>17</v>
      </c>
      <c r="K89" s="86" t="s">
        <v>14</v>
      </c>
      <c r="L89" s="84" t="s">
        <v>15</v>
      </c>
      <c r="M89" s="84" t="s">
        <v>16</v>
      </c>
      <c r="N89" s="84" t="s">
        <v>17</v>
      </c>
      <c r="O89" s="86" t="s">
        <v>14</v>
      </c>
      <c r="P89" s="84" t="s">
        <v>15</v>
      </c>
      <c r="Q89" s="84" t="s">
        <v>16</v>
      </c>
      <c r="R89" s="84" t="s">
        <v>17</v>
      </c>
      <c r="S89" s="86" t="s">
        <v>14</v>
      </c>
      <c r="T89" s="84" t="s">
        <v>15</v>
      </c>
      <c r="U89" s="84" t="s">
        <v>16</v>
      </c>
      <c r="V89" s="84" t="s">
        <v>17</v>
      </c>
      <c r="W89" s="86" t="s">
        <v>14</v>
      </c>
      <c r="X89" s="84" t="s">
        <v>15</v>
      </c>
      <c r="Y89" s="84" t="s">
        <v>16</v>
      </c>
      <c r="Z89" s="84" t="s">
        <v>17</v>
      </c>
      <c r="AA89" s="86" t="s">
        <v>14</v>
      </c>
      <c r="AB89" s="84" t="s">
        <v>15</v>
      </c>
      <c r="AC89" s="84" t="s">
        <v>16</v>
      </c>
      <c r="AD89" s="84" t="s">
        <v>17</v>
      </c>
      <c r="AE89" s="86" t="s">
        <v>14</v>
      </c>
      <c r="AF89" s="84" t="s">
        <v>15</v>
      </c>
      <c r="AG89" s="84" t="s">
        <v>16</v>
      </c>
      <c r="AH89" s="84" t="s">
        <v>17</v>
      </c>
      <c r="AI89" s="86" t="s">
        <v>14</v>
      </c>
      <c r="AJ89" s="84" t="s">
        <v>15</v>
      </c>
      <c r="AK89" s="84" t="s">
        <v>16</v>
      </c>
      <c r="AL89" s="84" t="s">
        <v>17</v>
      </c>
      <c r="AM89" s="86" t="s">
        <v>14</v>
      </c>
      <c r="AN89" s="84" t="s">
        <v>15</v>
      </c>
      <c r="AO89" s="84" t="s">
        <v>16</v>
      </c>
      <c r="AP89" s="84" t="s">
        <v>17</v>
      </c>
      <c r="AQ89" s="86" t="s">
        <v>14</v>
      </c>
      <c r="AR89" s="84" t="s">
        <v>15</v>
      </c>
      <c r="AS89" s="84" t="s">
        <v>16</v>
      </c>
      <c r="AT89" s="84" t="s">
        <v>17</v>
      </c>
      <c r="AU89" s="86" t="s">
        <v>14</v>
      </c>
      <c r="AV89" s="84" t="s">
        <v>15</v>
      </c>
      <c r="AW89" s="84" t="s">
        <v>16</v>
      </c>
      <c r="AX89" s="84" t="s">
        <v>17</v>
      </c>
      <c r="AY89" s="86" t="s">
        <v>14</v>
      </c>
      <c r="AZ89" s="84" t="s">
        <v>15</v>
      </c>
      <c r="BA89" s="84" t="s">
        <v>16</v>
      </c>
      <c r="BB89" s="84" t="s">
        <v>17</v>
      </c>
      <c r="BC89" s="86" t="s">
        <v>14</v>
      </c>
      <c r="BD89" s="84" t="s">
        <v>15</v>
      </c>
      <c r="BE89" s="84" t="s">
        <v>16</v>
      </c>
      <c r="BF89" s="84" t="s">
        <v>17</v>
      </c>
      <c r="BG89" s="86" t="s">
        <v>14</v>
      </c>
      <c r="BH89" s="84" t="s">
        <v>15</v>
      </c>
      <c r="BI89" s="84" t="s">
        <v>16</v>
      </c>
      <c r="BJ89" s="84" t="s">
        <v>17</v>
      </c>
      <c r="BK89" s="93" t="s">
        <v>36</v>
      </c>
    </row>
    <row r="90" spans="1:63" x14ac:dyDescent="0.2">
      <c r="A90" s="91"/>
      <c r="B90" s="92"/>
      <c r="C90" s="87"/>
      <c r="D90" s="85"/>
      <c r="E90" s="85"/>
      <c r="F90" s="85"/>
      <c r="G90" s="87"/>
      <c r="H90" s="85"/>
      <c r="I90" s="85"/>
      <c r="J90" s="85"/>
      <c r="K90" s="87"/>
      <c r="L90" s="85"/>
      <c r="M90" s="85"/>
      <c r="N90" s="85"/>
      <c r="O90" s="87"/>
      <c r="P90" s="85"/>
      <c r="Q90" s="85"/>
      <c r="R90" s="85"/>
      <c r="S90" s="87"/>
      <c r="T90" s="85"/>
      <c r="U90" s="85"/>
      <c r="V90" s="85"/>
      <c r="W90" s="87"/>
      <c r="X90" s="85"/>
      <c r="Y90" s="85"/>
      <c r="Z90" s="85"/>
      <c r="AA90" s="87"/>
      <c r="AB90" s="85"/>
      <c r="AC90" s="85"/>
      <c r="AD90" s="85"/>
      <c r="AE90" s="87"/>
      <c r="AF90" s="85"/>
      <c r="AG90" s="85"/>
      <c r="AH90" s="85"/>
      <c r="AI90" s="87"/>
      <c r="AJ90" s="85"/>
      <c r="AK90" s="85"/>
      <c r="AL90" s="85"/>
      <c r="AM90" s="87"/>
      <c r="AN90" s="85"/>
      <c r="AO90" s="85"/>
      <c r="AP90" s="85"/>
      <c r="AQ90" s="87"/>
      <c r="AR90" s="85"/>
      <c r="AS90" s="85"/>
      <c r="AT90" s="85"/>
      <c r="AU90" s="87"/>
      <c r="AV90" s="85"/>
      <c r="AW90" s="85"/>
      <c r="AX90" s="85"/>
      <c r="AY90" s="87"/>
      <c r="AZ90" s="85"/>
      <c r="BA90" s="85"/>
      <c r="BB90" s="85"/>
      <c r="BC90" s="87"/>
      <c r="BD90" s="85"/>
      <c r="BE90" s="85"/>
      <c r="BF90" s="85"/>
      <c r="BG90" s="87"/>
      <c r="BH90" s="85"/>
      <c r="BI90" s="85"/>
      <c r="BJ90" s="85"/>
      <c r="BK90" s="94"/>
    </row>
    <row r="91" spans="1:63" x14ac:dyDescent="0.2">
      <c r="A91" s="28"/>
      <c r="B91" s="13">
        <v>2006</v>
      </c>
      <c r="C91" s="10">
        <v>142.5</v>
      </c>
      <c r="D91" s="9">
        <v>139.1</v>
      </c>
      <c r="E91" s="9">
        <v>145.80000000000001</v>
      </c>
      <c r="F91" s="17">
        <v>6386</v>
      </c>
      <c r="G91" s="10">
        <v>141.6</v>
      </c>
      <c r="H91" s="9">
        <v>129.4</v>
      </c>
      <c r="I91" s="9">
        <v>153.80000000000001</v>
      </c>
      <c r="J91" s="17">
        <v>472</v>
      </c>
      <c r="K91" s="10">
        <v>97.5</v>
      </c>
      <c r="L91" s="9">
        <v>79</v>
      </c>
      <c r="M91" s="9">
        <v>116.1</v>
      </c>
      <c r="N91" s="17">
        <v>98</v>
      </c>
      <c r="O91" s="10">
        <v>117.5</v>
      </c>
      <c r="P91" s="9">
        <v>100.1</v>
      </c>
      <c r="Q91" s="9">
        <v>134.80000000000001</v>
      </c>
      <c r="R91" s="17">
        <v>163</v>
      </c>
      <c r="S91" s="10">
        <v>123.8</v>
      </c>
      <c r="T91" s="9">
        <v>112</v>
      </c>
      <c r="U91" s="9">
        <v>135.6</v>
      </c>
      <c r="V91" s="17">
        <v>388</v>
      </c>
      <c r="W91" s="10">
        <v>131.19999999999999</v>
      </c>
      <c r="X91" s="9">
        <v>117.6</v>
      </c>
      <c r="Y91" s="9">
        <v>144.80000000000001</v>
      </c>
      <c r="Z91" s="17">
        <v>330</v>
      </c>
      <c r="AA91" s="10">
        <v>120.2</v>
      </c>
      <c r="AB91" s="9">
        <v>110.7</v>
      </c>
      <c r="AC91" s="9">
        <v>129.80000000000001</v>
      </c>
      <c r="AD91" s="17">
        <v>563</v>
      </c>
      <c r="AE91" s="10">
        <v>189.4</v>
      </c>
      <c r="AF91" s="9">
        <v>181</v>
      </c>
      <c r="AG91" s="9">
        <v>197.8</v>
      </c>
      <c r="AH91" s="17">
        <v>1786</v>
      </c>
      <c r="AI91" s="10">
        <v>144.30000000000001</v>
      </c>
      <c r="AJ91" s="9">
        <v>131</v>
      </c>
      <c r="AK91" s="9">
        <v>157.69999999999999</v>
      </c>
      <c r="AL91" s="17">
        <v>413</v>
      </c>
      <c r="AM91" s="10">
        <v>156.4</v>
      </c>
      <c r="AN91" s="9">
        <v>146.30000000000001</v>
      </c>
      <c r="AO91" s="9">
        <v>166.4</v>
      </c>
      <c r="AP91" s="17">
        <v>864</v>
      </c>
      <c r="AQ91" s="10">
        <v>114.1</v>
      </c>
      <c r="AR91" s="9">
        <v>106.2</v>
      </c>
      <c r="AS91" s="9">
        <v>122.1</v>
      </c>
      <c r="AT91" s="17">
        <v>749</v>
      </c>
      <c r="AU91" s="10">
        <v>111.3</v>
      </c>
      <c r="AV91" s="9">
        <v>65.400000000000006</v>
      </c>
      <c r="AW91" s="9">
        <v>157.19999999999999</v>
      </c>
      <c r="AX91" s="17">
        <v>21</v>
      </c>
      <c r="AY91" s="10">
        <v>136.69999999999999</v>
      </c>
      <c r="AZ91" s="9">
        <v>87.1</v>
      </c>
      <c r="BA91" s="9">
        <v>186.3</v>
      </c>
      <c r="BB91" s="17">
        <v>27</v>
      </c>
      <c r="BC91" s="10">
        <v>136</v>
      </c>
      <c r="BD91" s="9">
        <v>124.4</v>
      </c>
      <c r="BE91" s="9">
        <v>147.6</v>
      </c>
      <c r="BF91" s="17">
        <v>478</v>
      </c>
      <c r="BG91" s="10">
        <v>137</v>
      </c>
      <c r="BH91" s="9">
        <v>92.9</v>
      </c>
      <c r="BI91" s="9">
        <v>181.1</v>
      </c>
      <c r="BJ91" s="17">
        <v>34</v>
      </c>
      <c r="BK91" s="26">
        <v>2006</v>
      </c>
    </row>
    <row r="92" spans="1:63" x14ac:dyDescent="0.2">
      <c r="A92" s="28"/>
      <c r="B92" s="13">
        <v>2007</v>
      </c>
      <c r="C92" s="10">
        <v>143.5</v>
      </c>
      <c r="D92" s="9">
        <v>140.19999999999999</v>
      </c>
      <c r="E92" s="9">
        <v>146.9</v>
      </c>
      <c r="F92" s="17">
        <v>6501</v>
      </c>
      <c r="G92" s="10">
        <v>152.80000000000001</v>
      </c>
      <c r="H92" s="9">
        <v>140.19999999999999</v>
      </c>
      <c r="I92" s="9">
        <v>165.5</v>
      </c>
      <c r="J92" s="17">
        <v>515</v>
      </c>
      <c r="K92" s="10">
        <v>122.7</v>
      </c>
      <c r="L92" s="9">
        <v>102.1</v>
      </c>
      <c r="M92" s="9">
        <v>143.30000000000001</v>
      </c>
      <c r="N92" s="17">
        <v>126</v>
      </c>
      <c r="O92" s="10">
        <v>120.1</v>
      </c>
      <c r="P92" s="9">
        <v>102.7</v>
      </c>
      <c r="Q92" s="9">
        <v>137.4</v>
      </c>
      <c r="R92" s="17">
        <v>170</v>
      </c>
      <c r="S92" s="10">
        <v>115.4</v>
      </c>
      <c r="T92" s="9">
        <v>104.1</v>
      </c>
      <c r="U92" s="9">
        <v>126.7</v>
      </c>
      <c r="V92" s="17">
        <v>368</v>
      </c>
      <c r="W92" s="10">
        <v>115.7</v>
      </c>
      <c r="X92" s="9">
        <v>103.1</v>
      </c>
      <c r="Y92" s="9">
        <v>128.4</v>
      </c>
      <c r="Z92" s="17">
        <v>296</v>
      </c>
      <c r="AA92" s="10">
        <v>118.3</v>
      </c>
      <c r="AB92" s="9">
        <v>108.9</v>
      </c>
      <c r="AC92" s="9">
        <v>127.7</v>
      </c>
      <c r="AD92" s="17">
        <v>559</v>
      </c>
      <c r="AE92" s="10">
        <v>186.4</v>
      </c>
      <c r="AF92" s="9">
        <v>178.1</v>
      </c>
      <c r="AG92" s="9">
        <v>194.8</v>
      </c>
      <c r="AH92" s="17">
        <v>1765</v>
      </c>
      <c r="AI92" s="10">
        <v>145</v>
      </c>
      <c r="AJ92" s="9">
        <v>131.69999999999999</v>
      </c>
      <c r="AK92" s="9">
        <v>158.30000000000001</v>
      </c>
      <c r="AL92" s="17">
        <v>419</v>
      </c>
      <c r="AM92" s="10">
        <v>167.4</v>
      </c>
      <c r="AN92" s="9">
        <v>157.1</v>
      </c>
      <c r="AO92" s="9">
        <v>177.8</v>
      </c>
      <c r="AP92" s="17">
        <v>926</v>
      </c>
      <c r="AQ92" s="10">
        <v>118.6</v>
      </c>
      <c r="AR92" s="9">
        <v>110.6</v>
      </c>
      <c r="AS92" s="9">
        <v>126.6</v>
      </c>
      <c r="AT92" s="17">
        <v>790</v>
      </c>
      <c r="AU92" s="10">
        <v>122.8</v>
      </c>
      <c r="AV92" s="9">
        <v>75.7</v>
      </c>
      <c r="AW92" s="9">
        <v>169.9</v>
      </c>
      <c r="AX92" s="17">
        <v>24</v>
      </c>
      <c r="AY92" s="10">
        <v>147.5</v>
      </c>
      <c r="AZ92" s="9">
        <v>96.7</v>
      </c>
      <c r="BA92" s="9">
        <v>198.3</v>
      </c>
      <c r="BB92" s="17">
        <v>30</v>
      </c>
      <c r="BC92" s="10">
        <v>133.1</v>
      </c>
      <c r="BD92" s="9">
        <v>121.6</v>
      </c>
      <c r="BE92" s="9">
        <v>144.5</v>
      </c>
      <c r="BF92" s="17">
        <v>474</v>
      </c>
      <c r="BG92" s="10">
        <v>148.6</v>
      </c>
      <c r="BH92" s="9">
        <v>104</v>
      </c>
      <c r="BI92" s="9">
        <v>193.2</v>
      </c>
      <c r="BJ92" s="17">
        <v>39</v>
      </c>
      <c r="BK92" s="26">
        <v>2007</v>
      </c>
    </row>
    <row r="93" spans="1:63" x14ac:dyDescent="0.2">
      <c r="A93" s="29"/>
      <c r="B93" s="13">
        <v>2008</v>
      </c>
      <c r="C93" s="10">
        <v>142.69999999999999</v>
      </c>
      <c r="D93" s="9">
        <v>139.30000000000001</v>
      </c>
      <c r="E93" s="9">
        <v>146</v>
      </c>
      <c r="F93" s="17">
        <v>6530</v>
      </c>
      <c r="G93" s="10">
        <v>148.9</v>
      </c>
      <c r="H93" s="9">
        <v>136.5</v>
      </c>
      <c r="I93" s="9">
        <v>161.30000000000001</v>
      </c>
      <c r="J93" s="17">
        <v>508</v>
      </c>
      <c r="K93" s="10">
        <v>106.5</v>
      </c>
      <c r="L93" s="9">
        <v>87.3</v>
      </c>
      <c r="M93" s="9">
        <v>125.6</v>
      </c>
      <c r="N93" s="17">
        <v>110</v>
      </c>
      <c r="O93" s="10">
        <v>115.2</v>
      </c>
      <c r="P93" s="9">
        <v>98.2</v>
      </c>
      <c r="Q93" s="9">
        <v>132.1</v>
      </c>
      <c r="R93" s="17">
        <v>165</v>
      </c>
      <c r="S93" s="10">
        <v>121.6</v>
      </c>
      <c r="T93" s="9">
        <v>110.1</v>
      </c>
      <c r="U93" s="9">
        <v>133.1</v>
      </c>
      <c r="V93" s="17">
        <v>394</v>
      </c>
      <c r="W93" s="10">
        <v>125.9</v>
      </c>
      <c r="X93" s="9">
        <v>112.8</v>
      </c>
      <c r="Y93" s="9">
        <v>139.1</v>
      </c>
      <c r="Z93" s="17">
        <v>323</v>
      </c>
      <c r="AA93" s="10">
        <v>116.5</v>
      </c>
      <c r="AB93" s="9">
        <v>107.2</v>
      </c>
      <c r="AC93" s="9">
        <v>125.8</v>
      </c>
      <c r="AD93" s="17">
        <v>559</v>
      </c>
      <c r="AE93" s="10">
        <v>186.6</v>
      </c>
      <c r="AF93" s="9">
        <v>178.2</v>
      </c>
      <c r="AG93" s="9">
        <v>194.9</v>
      </c>
      <c r="AH93" s="17">
        <v>1784</v>
      </c>
      <c r="AI93" s="10">
        <v>142.19999999999999</v>
      </c>
      <c r="AJ93" s="9">
        <v>129.1</v>
      </c>
      <c r="AK93" s="9">
        <v>155.4</v>
      </c>
      <c r="AL93" s="17">
        <v>414</v>
      </c>
      <c r="AM93" s="10">
        <v>158.19999999999999</v>
      </c>
      <c r="AN93" s="9">
        <v>148.19999999999999</v>
      </c>
      <c r="AO93" s="9">
        <v>168.2</v>
      </c>
      <c r="AP93" s="17">
        <v>885</v>
      </c>
      <c r="AQ93" s="10">
        <v>120.1</v>
      </c>
      <c r="AR93" s="9">
        <v>112.1</v>
      </c>
      <c r="AS93" s="9">
        <v>128</v>
      </c>
      <c r="AT93" s="17">
        <v>821</v>
      </c>
      <c r="AU93" s="10">
        <v>134.5</v>
      </c>
      <c r="AV93" s="9">
        <v>84.8</v>
      </c>
      <c r="AW93" s="9">
        <v>184.3</v>
      </c>
      <c r="AX93" s="17">
        <v>26</v>
      </c>
      <c r="AY93" s="10">
        <v>165</v>
      </c>
      <c r="AZ93" s="9">
        <v>111</v>
      </c>
      <c r="BA93" s="9">
        <v>219</v>
      </c>
      <c r="BB93" s="17">
        <v>33</v>
      </c>
      <c r="BC93" s="10">
        <v>131</v>
      </c>
      <c r="BD93" s="9">
        <v>119.7</v>
      </c>
      <c r="BE93" s="9">
        <v>142.30000000000001</v>
      </c>
      <c r="BF93" s="17">
        <v>472</v>
      </c>
      <c r="BG93" s="10">
        <v>140.80000000000001</v>
      </c>
      <c r="BH93" s="9">
        <v>96.4</v>
      </c>
      <c r="BI93" s="9">
        <v>185.1</v>
      </c>
      <c r="BJ93" s="17">
        <v>36</v>
      </c>
      <c r="BK93" s="26">
        <v>2008</v>
      </c>
    </row>
    <row r="94" spans="1:63" x14ac:dyDescent="0.2">
      <c r="A94" s="29"/>
      <c r="B94" s="13">
        <v>2009</v>
      </c>
      <c r="C94" s="10">
        <v>135.80000000000001</v>
      </c>
      <c r="D94" s="9">
        <v>132.6</v>
      </c>
      <c r="E94" s="9">
        <v>139</v>
      </c>
      <c r="F94" s="17">
        <v>6277</v>
      </c>
      <c r="G94" s="10">
        <v>136.4</v>
      </c>
      <c r="H94" s="9">
        <v>124.6</v>
      </c>
      <c r="I94" s="9">
        <v>148.19999999999999</v>
      </c>
      <c r="J94" s="17">
        <v>469</v>
      </c>
      <c r="K94" s="10">
        <v>103</v>
      </c>
      <c r="L94" s="9">
        <v>84.3</v>
      </c>
      <c r="M94" s="9">
        <v>121.7</v>
      </c>
      <c r="N94" s="17">
        <v>108</v>
      </c>
      <c r="O94" s="10">
        <v>126.8</v>
      </c>
      <c r="P94" s="9">
        <v>108.8</v>
      </c>
      <c r="Q94" s="9">
        <v>144.69999999999999</v>
      </c>
      <c r="R94" s="17">
        <v>179</v>
      </c>
      <c r="S94" s="10">
        <v>123.5</v>
      </c>
      <c r="T94" s="9">
        <v>112</v>
      </c>
      <c r="U94" s="9">
        <v>135</v>
      </c>
      <c r="V94" s="17">
        <v>403</v>
      </c>
      <c r="W94" s="10">
        <v>123.8</v>
      </c>
      <c r="X94" s="9">
        <v>110.8</v>
      </c>
      <c r="Y94" s="9">
        <v>136.69999999999999</v>
      </c>
      <c r="Z94" s="17">
        <v>323</v>
      </c>
      <c r="AA94" s="10">
        <v>115.5</v>
      </c>
      <c r="AB94" s="9">
        <v>106.4</v>
      </c>
      <c r="AC94" s="9">
        <v>124.7</v>
      </c>
      <c r="AD94" s="17">
        <v>564</v>
      </c>
      <c r="AE94" s="10">
        <v>172</v>
      </c>
      <c r="AF94" s="9">
        <v>164</v>
      </c>
      <c r="AG94" s="9">
        <v>180</v>
      </c>
      <c r="AH94" s="17">
        <v>1652</v>
      </c>
      <c r="AI94" s="10">
        <v>132.19999999999999</v>
      </c>
      <c r="AJ94" s="9">
        <v>119.6</v>
      </c>
      <c r="AK94" s="9">
        <v>144.80000000000001</v>
      </c>
      <c r="AL94" s="17">
        <v>391</v>
      </c>
      <c r="AM94" s="10">
        <v>151.80000000000001</v>
      </c>
      <c r="AN94" s="9">
        <v>142</v>
      </c>
      <c r="AO94" s="9">
        <v>161.5</v>
      </c>
      <c r="AP94" s="17">
        <v>855</v>
      </c>
      <c r="AQ94" s="10">
        <v>111.3</v>
      </c>
      <c r="AR94" s="9">
        <v>103.7</v>
      </c>
      <c r="AS94" s="9">
        <v>118.9</v>
      </c>
      <c r="AT94" s="17">
        <v>767</v>
      </c>
      <c r="AU94" s="10">
        <v>108.9</v>
      </c>
      <c r="AV94" s="9">
        <v>65.099999999999994</v>
      </c>
      <c r="AW94" s="9">
        <v>152.69999999999999</v>
      </c>
      <c r="AX94" s="17">
        <v>22</v>
      </c>
      <c r="AY94" s="10">
        <v>77.5</v>
      </c>
      <c r="AZ94" s="9">
        <v>41</v>
      </c>
      <c r="BA94" s="9">
        <v>114</v>
      </c>
      <c r="BB94" s="17">
        <v>16</v>
      </c>
      <c r="BC94" s="10">
        <v>133.6</v>
      </c>
      <c r="BD94" s="9">
        <v>122.2</v>
      </c>
      <c r="BE94" s="9">
        <v>145</v>
      </c>
      <c r="BF94" s="17">
        <v>486</v>
      </c>
      <c r="BG94" s="10">
        <v>163.9</v>
      </c>
      <c r="BH94" s="9">
        <v>116.1</v>
      </c>
      <c r="BI94" s="9">
        <v>211.7</v>
      </c>
      <c r="BJ94" s="17">
        <v>42</v>
      </c>
      <c r="BK94" s="26">
        <v>2009</v>
      </c>
    </row>
    <row r="95" spans="1:63" x14ac:dyDescent="0.2">
      <c r="A95" s="29"/>
      <c r="B95" s="13">
        <v>2010</v>
      </c>
      <c r="C95" s="10">
        <v>136.6</v>
      </c>
      <c r="D95" s="9">
        <v>133.4</v>
      </c>
      <c r="E95" s="9">
        <v>139.80000000000001</v>
      </c>
      <c r="F95" s="17">
        <v>6353</v>
      </c>
      <c r="G95" s="10">
        <v>136.69999999999999</v>
      </c>
      <c r="H95" s="9">
        <v>124.9</v>
      </c>
      <c r="I95" s="9">
        <v>148.5</v>
      </c>
      <c r="J95" s="17">
        <v>472</v>
      </c>
      <c r="K95" s="10">
        <v>103.8</v>
      </c>
      <c r="L95" s="9">
        <v>85.2</v>
      </c>
      <c r="M95" s="9">
        <v>122.5</v>
      </c>
      <c r="N95" s="17">
        <v>111</v>
      </c>
      <c r="O95" s="10">
        <v>111.4</v>
      </c>
      <c r="P95" s="9">
        <v>94.8</v>
      </c>
      <c r="Q95" s="9">
        <v>127.9</v>
      </c>
      <c r="R95" s="17">
        <v>163</v>
      </c>
      <c r="S95" s="10">
        <v>120.3</v>
      </c>
      <c r="T95" s="9">
        <v>108.9</v>
      </c>
      <c r="U95" s="9">
        <v>131.69999999999999</v>
      </c>
      <c r="V95" s="17">
        <v>392</v>
      </c>
      <c r="W95" s="10">
        <v>109.1</v>
      </c>
      <c r="X95" s="9">
        <v>97</v>
      </c>
      <c r="Y95" s="9">
        <v>121.1</v>
      </c>
      <c r="Z95" s="17">
        <v>288</v>
      </c>
      <c r="AA95" s="10">
        <v>113.9</v>
      </c>
      <c r="AB95" s="9">
        <v>104.9</v>
      </c>
      <c r="AC95" s="9">
        <v>123</v>
      </c>
      <c r="AD95" s="17">
        <v>562</v>
      </c>
      <c r="AE95" s="10">
        <v>171</v>
      </c>
      <c r="AF95" s="9">
        <v>163.1</v>
      </c>
      <c r="AG95" s="9">
        <v>179</v>
      </c>
      <c r="AH95" s="17">
        <v>1649</v>
      </c>
      <c r="AI95" s="10">
        <v>145.69999999999999</v>
      </c>
      <c r="AJ95" s="9">
        <v>132.5</v>
      </c>
      <c r="AK95" s="9">
        <v>158.80000000000001</v>
      </c>
      <c r="AL95" s="17">
        <v>435</v>
      </c>
      <c r="AM95" s="10">
        <v>153.5</v>
      </c>
      <c r="AN95" s="9">
        <v>143.69999999999999</v>
      </c>
      <c r="AO95" s="9">
        <v>163.19999999999999</v>
      </c>
      <c r="AP95" s="17">
        <v>875</v>
      </c>
      <c r="AQ95" s="10">
        <v>121.2</v>
      </c>
      <c r="AR95" s="9">
        <v>113.3</v>
      </c>
      <c r="AS95" s="9">
        <v>129.19999999999999</v>
      </c>
      <c r="AT95" s="17">
        <v>836</v>
      </c>
      <c r="AU95" s="10">
        <v>137.1</v>
      </c>
      <c r="AV95" s="9">
        <v>88.5</v>
      </c>
      <c r="AW95" s="9">
        <v>185.7</v>
      </c>
      <c r="AX95" s="17">
        <v>28</v>
      </c>
      <c r="AY95" s="10">
        <v>154.69999999999999</v>
      </c>
      <c r="AZ95" s="9">
        <v>103.3</v>
      </c>
      <c r="BA95" s="9">
        <v>206.1</v>
      </c>
      <c r="BB95" s="17">
        <v>32</v>
      </c>
      <c r="BC95" s="10">
        <v>130.30000000000001</v>
      </c>
      <c r="BD95" s="9">
        <v>119.1</v>
      </c>
      <c r="BE95" s="9">
        <v>141.5</v>
      </c>
      <c r="BF95" s="17">
        <v>479</v>
      </c>
      <c r="BG95" s="10">
        <v>115.4</v>
      </c>
      <c r="BH95" s="9">
        <v>76.099999999999994</v>
      </c>
      <c r="BI95" s="9">
        <v>154.6</v>
      </c>
      <c r="BJ95" s="17">
        <v>31</v>
      </c>
      <c r="BK95" s="26">
        <v>2010</v>
      </c>
    </row>
    <row r="96" spans="1:63" x14ac:dyDescent="0.2">
      <c r="A96" s="29"/>
      <c r="B96" s="13">
        <v>2011</v>
      </c>
      <c r="C96" s="10">
        <v>131.69999999999999</v>
      </c>
      <c r="D96" s="9">
        <v>128.5</v>
      </c>
      <c r="E96" s="9">
        <v>134.80000000000001</v>
      </c>
      <c r="F96" s="17">
        <v>6173</v>
      </c>
      <c r="G96" s="10">
        <v>132</v>
      </c>
      <c r="H96" s="9">
        <v>120.4</v>
      </c>
      <c r="I96" s="9">
        <v>143.5</v>
      </c>
      <c r="J96" s="17">
        <v>458</v>
      </c>
      <c r="K96" s="10">
        <v>109.6</v>
      </c>
      <c r="L96" s="9">
        <v>90.6</v>
      </c>
      <c r="M96" s="9">
        <v>128.69999999999999</v>
      </c>
      <c r="N96" s="17">
        <v>119</v>
      </c>
      <c r="O96" s="10">
        <v>112.3</v>
      </c>
      <c r="P96" s="9">
        <v>95.6</v>
      </c>
      <c r="Q96" s="9">
        <v>129.1</v>
      </c>
      <c r="R96" s="17">
        <v>162</v>
      </c>
      <c r="S96" s="10">
        <v>121</v>
      </c>
      <c r="T96" s="9">
        <v>109.6</v>
      </c>
      <c r="U96" s="9">
        <v>132.4</v>
      </c>
      <c r="V96" s="17">
        <v>398</v>
      </c>
      <c r="W96" s="10">
        <v>107.5</v>
      </c>
      <c r="X96" s="9">
        <v>95.5</v>
      </c>
      <c r="Y96" s="9">
        <v>119.4</v>
      </c>
      <c r="Z96" s="17">
        <v>285</v>
      </c>
      <c r="AA96" s="10">
        <v>102.9</v>
      </c>
      <c r="AB96" s="9">
        <v>94.3</v>
      </c>
      <c r="AC96" s="9">
        <v>111.5</v>
      </c>
      <c r="AD96" s="17">
        <v>510</v>
      </c>
      <c r="AE96" s="10">
        <v>173.3</v>
      </c>
      <c r="AF96" s="9">
        <v>165.3</v>
      </c>
      <c r="AG96" s="9">
        <v>181.3</v>
      </c>
      <c r="AH96" s="17">
        <v>1677</v>
      </c>
      <c r="AI96" s="10">
        <v>126.8</v>
      </c>
      <c r="AJ96" s="9">
        <v>114.5</v>
      </c>
      <c r="AK96" s="9">
        <v>139</v>
      </c>
      <c r="AL96" s="17">
        <v>378</v>
      </c>
      <c r="AM96" s="10">
        <v>142.69999999999999</v>
      </c>
      <c r="AN96" s="9">
        <v>133.30000000000001</v>
      </c>
      <c r="AO96" s="9">
        <v>152</v>
      </c>
      <c r="AP96" s="17">
        <v>821</v>
      </c>
      <c r="AQ96" s="10">
        <v>115.6</v>
      </c>
      <c r="AR96" s="9">
        <v>107.9</v>
      </c>
      <c r="AS96" s="9">
        <v>123.3</v>
      </c>
      <c r="AT96" s="17">
        <v>814</v>
      </c>
      <c r="AU96" s="10">
        <v>118.4</v>
      </c>
      <c r="AV96" s="9">
        <v>73.900000000000006</v>
      </c>
      <c r="AW96" s="9">
        <v>162.9</v>
      </c>
      <c r="AX96" s="17">
        <v>25</v>
      </c>
      <c r="AY96" s="10">
        <v>122.3</v>
      </c>
      <c r="AZ96" s="9">
        <v>76.3</v>
      </c>
      <c r="BA96" s="9">
        <v>168.3</v>
      </c>
      <c r="BB96" s="17">
        <v>25</v>
      </c>
      <c r="BC96" s="10">
        <v>128.19999999999999</v>
      </c>
      <c r="BD96" s="9">
        <v>117</v>
      </c>
      <c r="BE96" s="9">
        <v>139.30000000000001</v>
      </c>
      <c r="BF96" s="17">
        <v>467</v>
      </c>
      <c r="BG96" s="10">
        <v>134.5</v>
      </c>
      <c r="BH96" s="9">
        <v>90.7</v>
      </c>
      <c r="BI96" s="9">
        <v>178.2</v>
      </c>
      <c r="BJ96" s="17">
        <v>34</v>
      </c>
      <c r="BK96" s="26">
        <v>2011</v>
      </c>
    </row>
    <row r="97" spans="1:63" x14ac:dyDescent="0.2">
      <c r="A97" s="29"/>
      <c r="B97" s="13">
        <v>2012</v>
      </c>
      <c r="C97" s="10">
        <v>125.2</v>
      </c>
      <c r="D97" s="9">
        <v>122.1</v>
      </c>
      <c r="E97" s="9">
        <v>128.30000000000001</v>
      </c>
      <c r="F97" s="17">
        <v>5902</v>
      </c>
      <c r="G97" s="10">
        <v>124.6</v>
      </c>
      <c r="H97" s="9">
        <v>113.4</v>
      </c>
      <c r="I97" s="9">
        <v>135.9</v>
      </c>
      <c r="J97" s="17">
        <v>433</v>
      </c>
      <c r="K97" s="10">
        <v>94.7</v>
      </c>
      <c r="L97" s="9">
        <v>77.099999999999994</v>
      </c>
      <c r="M97" s="9">
        <v>112.3</v>
      </c>
      <c r="N97" s="17">
        <v>104</v>
      </c>
      <c r="O97" s="10">
        <v>97.3</v>
      </c>
      <c r="P97" s="9">
        <v>81.599999999999994</v>
      </c>
      <c r="Q97" s="9">
        <v>112.9</v>
      </c>
      <c r="R97" s="17">
        <v>139</v>
      </c>
      <c r="S97" s="10">
        <v>107.6</v>
      </c>
      <c r="T97" s="9">
        <v>96.9</v>
      </c>
      <c r="U97" s="9">
        <v>118.3</v>
      </c>
      <c r="V97" s="17">
        <v>357</v>
      </c>
      <c r="W97" s="10">
        <v>112.6</v>
      </c>
      <c r="X97" s="9">
        <v>100.4</v>
      </c>
      <c r="Y97" s="9">
        <v>124.9</v>
      </c>
      <c r="Z97" s="17">
        <v>298</v>
      </c>
      <c r="AA97" s="10">
        <v>105.5</v>
      </c>
      <c r="AB97" s="9">
        <v>96.9</v>
      </c>
      <c r="AC97" s="9">
        <v>114.2</v>
      </c>
      <c r="AD97" s="17">
        <v>526</v>
      </c>
      <c r="AE97" s="10">
        <v>158.30000000000001</v>
      </c>
      <c r="AF97" s="9">
        <v>150.6</v>
      </c>
      <c r="AG97" s="9">
        <v>165.9</v>
      </c>
      <c r="AH97" s="17">
        <v>1522</v>
      </c>
      <c r="AI97" s="10">
        <v>120.6</v>
      </c>
      <c r="AJ97" s="9">
        <v>108.7</v>
      </c>
      <c r="AK97" s="9">
        <v>132.5</v>
      </c>
      <c r="AL97" s="17">
        <v>366</v>
      </c>
      <c r="AM97" s="10">
        <v>141.6</v>
      </c>
      <c r="AN97" s="9">
        <v>132.30000000000001</v>
      </c>
      <c r="AO97" s="9">
        <v>150.9</v>
      </c>
      <c r="AP97" s="17">
        <v>817</v>
      </c>
      <c r="AQ97" s="10">
        <v>115.5</v>
      </c>
      <c r="AR97" s="9">
        <v>107.9</v>
      </c>
      <c r="AS97" s="9">
        <v>123.1</v>
      </c>
      <c r="AT97" s="17">
        <v>824</v>
      </c>
      <c r="AU97" s="10">
        <v>120.9</v>
      </c>
      <c r="AV97" s="9">
        <v>75.2</v>
      </c>
      <c r="AW97" s="9">
        <v>166.6</v>
      </c>
      <c r="AX97" s="17">
        <v>25</v>
      </c>
      <c r="AY97" s="10">
        <v>101.8</v>
      </c>
      <c r="AZ97" s="9">
        <v>61.1</v>
      </c>
      <c r="BA97" s="9">
        <v>142.5</v>
      </c>
      <c r="BB97" s="17">
        <v>22</v>
      </c>
      <c r="BC97" s="10">
        <v>118.5</v>
      </c>
      <c r="BD97" s="9">
        <v>107.9</v>
      </c>
      <c r="BE97" s="9">
        <v>129.1</v>
      </c>
      <c r="BF97" s="17">
        <v>437</v>
      </c>
      <c r="BG97" s="10">
        <v>117</v>
      </c>
      <c r="BH97" s="9">
        <v>78.2</v>
      </c>
      <c r="BI97" s="9">
        <v>155.80000000000001</v>
      </c>
      <c r="BJ97" s="17">
        <v>32</v>
      </c>
      <c r="BK97" s="26">
        <v>2012</v>
      </c>
    </row>
    <row r="98" spans="1:63" x14ac:dyDescent="0.2">
      <c r="A98" s="29"/>
      <c r="B98" s="13">
        <v>2013</v>
      </c>
      <c r="C98" s="10">
        <v>124.2</v>
      </c>
      <c r="D98" s="9">
        <v>121.2</v>
      </c>
      <c r="E98" s="9">
        <v>127.2</v>
      </c>
      <c r="F98" s="17">
        <v>5898</v>
      </c>
      <c r="G98" s="10">
        <v>123.8</v>
      </c>
      <c r="H98" s="9">
        <v>112.6</v>
      </c>
      <c r="I98" s="9">
        <v>135</v>
      </c>
      <c r="J98" s="17">
        <v>433</v>
      </c>
      <c r="K98" s="10">
        <v>80.7</v>
      </c>
      <c r="L98" s="9">
        <v>64.2</v>
      </c>
      <c r="M98" s="9">
        <v>97.3</v>
      </c>
      <c r="N98" s="17">
        <v>87</v>
      </c>
      <c r="O98" s="10">
        <v>101.4</v>
      </c>
      <c r="P98" s="9">
        <v>85.3</v>
      </c>
      <c r="Q98" s="9">
        <v>117.6</v>
      </c>
      <c r="R98" s="17">
        <v>144</v>
      </c>
      <c r="S98" s="10">
        <v>110.6</v>
      </c>
      <c r="T98" s="9">
        <v>99.8</v>
      </c>
      <c r="U98" s="9">
        <v>121.4</v>
      </c>
      <c r="V98" s="17">
        <v>369</v>
      </c>
      <c r="W98" s="10">
        <v>124</v>
      </c>
      <c r="X98" s="9">
        <v>111.2</v>
      </c>
      <c r="Y98" s="9">
        <v>136.80000000000001</v>
      </c>
      <c r="Z98" s="17">
        <v>330</v>
      </c>
      <c r="AA98" s="10">
        <v>112.5</v>
      </c>
      <c r="AB98" s="9">
        <v>103.7</v>
      </c>
      <c r="AC98" s="9">
        <v>121.4</v>
      </c>
      <c r="AD98" s="17">
        <v>568</v>
      </c>
      <c r="AE98" s="10">
        <v>148.9</v>
      </c>
      <c r="AF98" s="9">
        <v>141.5</v>
      </c>
      <c r="AG98" s="9">
        <v>156.30000000000001</v>
      </c>
      <c r="AH98" s="17">
        <v>1448</v>
      </c>
      <c r="AI98" s="10">
        <v>110.1</v>
      </c>
      <c r="AJ98" s="9">
        <v>98.8</v>
      </c>
      <c r="AK98" s="9">
        <v>121.5</v>
      </c>
      <c r="AL98" s="17">
        <v>334</v>
      </c>
      <c r="AM98" s="10">
        <v>141.9</v>
      </c>
      <c r="AN98" s="9">
        <v>132.6</v>
      </c>
      <c r="AO98" s="9">
        <v>151.19999999999999</v>
      </c>
      <c r="AP98" s="17">
        <v>824</v>
      </c>
      <c r="AQ98" s="10">
        <v>116.5</v>
      </c>
      <c r="AR98" s="9">
        <v>108.9</v>
      </c>
      <c r="AS98" s="9">
        <v>124.1</v>
      </c>
      <c r="AT98" s="17">
        <v>832</v>
      </c>
      <c r="AU98" s="10">
        <v>124.8</v>
      </c>
      <c r="AV98" s="9">
        <v>78.5</v>
      </c>
      <c r="AW98" s="9">
        <v>171</v>
      </c>
      <c r="AX98" s="17">
        <v>26</v>
      </c>
      <c r="AY98" s="10">
        <v>65.099999999999994</v>
      </c>
      <c r="AZ98" s="9">
        <v>32.5</v>
      </c>
      <c r="BA98" s="9">
        <v>97.7</v>
      </c>
      <c r="BB98" s="17">
        <v>14</v>
      </c>
      <c r="BC98" s="10">
        <v>121.4</v>
      </c>
      <c r="BD98" s="9">
        <v>110.7</v>
      </c>
      <c r="BE98" s="9">
        <v>132.19999999999999</v>
      </c>
      <c r="BF98" s="17">
        <v>451</v>
      </c>
      <c r="BG98" s="10">
        <v>139.30000000000001</v>
      </c>
      <c r="BH98" s="9">
        <v>96.7</v>
      </c>
      <c r="BI98" s="9">
        <v>182</v>
      </c>
      <c r="BJ98" s="17">
        <v>38</v>
      </c>
      <c r="BK98" s="26">
        <v>2013</v>
      </c>
    </row>
    <row r="99" spans="1:63" x14ac:dyDescent="0.2">
      <c r="A99" s="29"/>
      <c r="B99" s="13">
        <v>2014</v>
      </c>
      <c r="C99" s="10">
        <v>123.4</v>
      </c>
      <c r="D99" s="9">
        <v>120.4</v>
      </c>
      <c r="E99" s="9">
        <v>126.4</v>
      </c>
      <c r="F99" s="17">
        <v>5911</v>
      </c>
      <c r="G99" s="10">
        <v>128.1</v>
      </c>
      <c r="H99" s="9">
        <v>116.7</v>
      </c>
      <c r="I99" s="9">
        <v>139.5</v>
      </c>
      <c r="J99" s="17">
        <v>450</v>
      </c>
      <c r="K99" s="10">
        <v>88.1</v>
      </c>
      <c r="L99" s="9">
        <v>71.099999999999994</v>
      </c>
      <c r="M99" s="9">
        <v>105</v>
      </c>
      <c r="N99" s="17">
        <v>99</v>
      </c>
      <c r="O99" s="10">
        <v>97.7</v>
      </c>
      <c r="P99" s="9">
        <v>82</v>
      </c>
      <c r="Q99" s="9">
        <v>113.4</v>
      </c>
      <c r="R99" s="17">
        <v>141</v>
      </c>
      <c r="S99" s="10">
        <v>115.8</v>
      </c>
      <c r="T99" s="9">
        <v>104.8</v>
      </c>
      <c r="U99" s="9">
        <v>126.8</v>
      </c>
      <c r="V99" s="17">
        <v>392</v>
      </c>
      <c r="W99" s="10">
        <v>109.8</v>
      </c>
      <c r="X99" s="9">
        <v>97.8</v>
      </c>
      <c r="Y99" s="9">
        <v>121.7</v>
      </c>
      <c r="Z99" s="17">
        <v>296</v>
      </c>
      <c r="AA99" s="10">
        <v>110.8</v>
      </c>
      <c r="AB99" s="9">
        <v>102.1</v>
      </c>
      <c r="AC99" s="9">
        <v>119.5</v>
      </c>
      <c r="AD99" s="17">
        <v>569</v>
      </c>
      <c r="AE99" s="10">
        <v>152.9</v>
      </c>
      <c r="AF99" s="9">
        <v>145.4</v>
      </c>
      <c r="AG99" s="9">
        <v>160.4</v>
      </c>
      <c r="AH99" s="17">
        <v>1490</v>
      </c>
      <c r="AI99" s="10">
        <v>107.2</v>
      </c>
      <c r="AJ99" s="9">
        <v>96.1</v>
      </c>
      <c r="AK99" s="9">
        <v>118.3</v>
      </c>
      <c r="AL99" s="17">
        <v>332</v>
      </c>
      <c r="AM99" s="10">
        <v>137</v>
      </c>
      <c r="AN99" s="9">
        <v>128</v>
      </c>
      <c r="AO99" s="9">
        <v>146.1</v>
      </c>
      <c r="AP99" s="17">
        <v>805</v>
      </c>
      <c r="AQ99" s="10">
        <v>111.8</v>
      </c>
      <c r="AR99" s="9">
        <v>104.4</v>
      </c>
      <c r="AS99" s="9">
        <v>119.2</v>
      </c>
      <c r="AT99" s="17">
        <v>818</v>
      </c>
      <c r="AU99" s="10">
        <v>108.6</v>
      </c>
      <c r="AV99" s="9">
        <v>65.900000000000006</v>
      </c>
      <c r="AW99" s="9">
        <v>151.4</v>
      </c>
      <c r="AX99" s="17">
        <v>23</v>
      </c>
      <c r="AY99" s="10">
        <v>141</v>
      </c>
      <c r="AZ99" s="9">
        <v>92.8</v>
      </c>
      <c r="BA99" s="9">
        <v>189.2</v>
      </c>
      <c r="BB99" s="17">
        <v>30</v>
      </c>
      <c r="BC99" s="10">
        <v>113.3</v>
      </c>
      <c r="BD99" s="9">
        <v>103</v>
      </c>
      <c r="BE99" s="9">
        <v>123.7</v>
      </c>
      <c r="BF99" s="17">
        <v>423</v>
      </c>
      <c r="BG99" s="10">
        <v>160.69999999999999</v>
      </c>
      <c r="BH99" s="9">
        <v>114.2</v>
      </c>
      <c r="BI99" s="9">
        <v>207.2</v>
      </c>
      <c r="BJ99" s="17">
        <v>43</v>
      </c>
      <c r="BK99" s="26">
        <v>2014</v>
      </c>
    </row>
    <row r="100" spans="1:63" x14ac:dyDescent="0.2">
      <c r="A100" s="29"/>
      <c r="B100" s="13">
        <v>2015</v>
      </c>
      <c r="C100" s="10">
        <v>132.4</v>
      </c>
      <c r="D100" s="9">
        <v>129.30000000000001</v>
      </c>
      <c r="E100" s="9">
        <v>135.5</v>
      </c>
      <c r="F100" s="17">
        <v>6377</v>
      </c>
      <c r="G100" s="10">
        <v>131.1</v>
      </c>
      <c r="H100" s="9">
        <v>119.6</v>
      </c>
      <c r="I100" s="9">
        <v>142.69999999999999</v>
      </c>
      <c r="J100" s="17">
        <v>461</v>
      </c>
      <c r="K100" s="10">
        <v>126</v>
      </c>
      <c r="L100" s="9">
        <v>105.8</v>
      </c>
      <c r="M100" s="9">
        <v>146.1</v>
      </c>
      <c r="N100" s="17">
        <v>142</v>
      </c>
      <c r="O100" s="10">
        <v>107.2</v>
      </c>
      <c r="P100" s="9">
        <v>91.2</v>
      </c>
      <c r="Q100" s="9">
        <v>123.2</v>
      </c>
      <c r="R100" s="17">
        <v>163</v>
      </c>
      <c r="S100" s="10">
        <v>124.5</v>
      </c>
      <c r="T100" s="9">
        <v>113.1</v>
      </c>
      <c r="U100" s="9">
        <v>135.9</v>
      </c>
      <c r="V100" s="17">
        <v>420</v>
      </c>
      <c r="W100" s="10">
        <v>128.69999999999999</v>
      </c>
      <c r="X100" s="9">
        <v>115.8</v>
      </c>
      <c r="Y100" s="9">
        <v>141.6</v>
      </c>
      <c r="Z100" s="17">
        <v>351</v>
      </c>
      <c r="AA100" s="10">
        <v>118.7</v>
      </c>
      <c r="AB100" s="9">
        <v>109.7</v>
      </c>
      <c r="AC100" s="9">
        <v>127.7</v>
      </c>
      <c r="AD100" s="17">
        <v>614</v>
      </c>
      <c r="AE100" s="10">
        <v>158.1</v>
      </c>
      <c r="AF100" s="9">
        <v>150.5</v>
      </c>
      <c r="AG100" s="9">
        <v>165.7</v>
      </c>
      <c r="AH100" s="17">
        <v>1538</v>
      </c>
      <c r="AI100" s="10">
        <v>122.6</v>
      </c>
      <c r="AJ100" s="9">
        <v>110.7</v>
      </c>
      <c r="AK100" s="9">
        <v>134.5</v>
      </c>
      <c r="AL100" s="17">
        <v>378</v>
      </c>
      <c r="AM100" s="10">
        <v>148.19999999999999</v>
      </c>
      <c r="AN100" s="9">
        <v>138.80000000000001</v>
      </c>
      <c r="AO100" s="9">
        <v>157.6</v>
      </c>
      <c r="AP100" s="17">
        <v>873</v>
      </c>
      <c r="AQ100" s="10">
        <v>114.1</v>
      </c>
      <c r="AR100" s="9">
        <v>106.6</v>
      </c>
      <c r="AS100" s="9">
        <v>121.5</v>
      </c>
      <c r="AT100" s="17">
        <v>831</v>
      </c>
      <c r="AU100" s="10">
        <v>138.69999999999999</v>
      </c>
      <c r="AV100" s="9">
        <v>91</v>
      </c>
      <c r="AW100" s="9">
        <v>186.3</v>
      </c>
      <c r="AX100" s="17">
        <v>30</v>
      </c>
      <c r="AY100" s="10">
        <v>107.2</v>
      </c>
      <c r="AZ100" s="9">
        <v>65.3</v>
      </c>
      <c r="BA100" s="9">
        <v>149.1</v>
      </c>
      <c r="BB100" s="17">
        <v>23</v>
      </c>
      <c r="BC100" s="10">
        <v>137.19999999999999</v>
      </c>
      <c r="BD100" s="9">
        <v>125.9</v>
      </c>
      <c r="BE100" s="9">
        <v>148.6</v>
      </c>
      <c r="BF100" s="17">
        <v>517</v>
      </c>
      <c r="BG100" s="10">
        <v>132.4</v>
      </c>
      <c r="BH100" s="9">
        <v>90.5</v>
      </c>
      <c r="BI100" s="9">
        <v>174.3</v>
      </c>
      <c r="BJ100" s="17">
        <v>36</v>
      </c>
      <c r="BK100" s="26">
        <v>2015</v>
      </c>
    </row>
    <row r="101" spans="1:63" x14ac:dyDescent="0.2">
      <c r="A101" s="29"/>
      <c r="B101" s="13">
        <v>2016</v>
      </c>
      <c r="C101" s="10">
        <v>140.30000000000001</v>
      </c>
      <c r="D101" s="9">
        <v>137.1</v>
      </c>
      <c r="E101" s="9">
        <v>143.5</v>
      </c>
      <c r="F101" s="17">
        <v>6837</v>
      </c>
      <c r="G101" s="10">
        <v>147.5</v>
      </c>
      <c r="H101" s="9">
        <v>135.19999999999999</v>
      </c>
      <c r="I101" s="9">
        <v>159.80000000000001</v>
      </c>
      <c r="J101" s="17">
        <v>513</v>
      </c>
      <c r="K101" s="10">
        <v>106.3</v>
      </c>
      <c r="L101" s="9">
        <v>87.8</v>
      </c>
      <c r="M101" s="9">
        <v>124.7</v>
      </c>
      <c r="N101" s="17">
        <v>121</v>
      </c>
      <c r="O101" s="10">
        <v>124.5</v>
      </c>
      <c r="P101" s="9">
        <v>106.5</v>
      </c>
      <c r="Q101" s="9">
        <v>142.4</v>
      </c>
      <c r="R101" s="17">
        <v>177</v>
      </c>
      <c r="S101" s="10">
        <v>131.4</v>
      </c>
      <c r="T101" s="9">
        <v>119.8</v>
      </c>
      <c r="U101" s="9">
        <v>143.1</v>
      </c>
      <c r="V101" s="17">
        <v>450</v>
      </c>
      <c r="W101" s="10">
        <v>140</v>
      </c>
      <c r="X101" s="9">
        <v>126.6</v>
      </c>
      <c r="Y101" s="9">
        <v>153.4</v>
      </c>
      <c r="Z101" s="17">
        <v>386</v>
      </c>
      <c r="AA101" s="10">
        <v>116</v>
      </c>
      <c r="AB101" s="9">
        <v>107.2</v>
      </c>
      <c r="AC101" s="9">
        <v>124.9</v>
      </c>
      <c r="AD101" s="17">
        <v>604</v>
      </c>
      <c r="AE101" s="10">
        <v>169.4</v>
      </c>
      <c r="AF101" s="9">
        <v>161.6</v>
      </c>
      <c r="AG101" s="9">
        <v>177.2</v>
      </c>
      <c r="AH101" s="17">
        <v>1679</v>
      </c>
      <c r="AI101" s="10">
        <v>131.69999999999999</v>
      </c>
      <c r="AJ101" s="9">
        <v>119.4</v>
      </c>
      <c r="AK101" s="9">
        <v>144</v>
      </c>
      <c r="AL101" s="17">
        <v>411</v>
      </c>
      <c r="AM101" s="10">
        <v>161.6</v>
      </c>
      <c r="AN101" s="9">
        <v>151.9</v>
      </c>
      <c r="AO101" s="9">
        <v>171.4</v>
      </c>
      <c r="AP101" s="17">
        <v>959</v>
      </c>
      <c r="AQ101" s="10">
        <v>123.7</v>
      </c>
      <c r="AR101" s="9">
        <v>116</v>
      </c>
      <c r="AS101" s="9">
        <v>131.4</v>
      </c>
      <c r="AT101" s="17">
        <v>923</v>
      </c>
      <c r="AU101" s="10">
        <v>121.2</v>
      </c>
      <c r="AV101" s="9">
        <v>77.2</v>
      </c>
      <c r="AW101" s="9">
        <v>165.3</v>
      </c>
      <c r="AX101" s="17">
        <v>27</v>
      </c>
      <c r="AY101" s="10">
        <v>60.2</v>
      </c>
      <c r="AZ101" s="9">
        <v>28.9</v>
      </c>
      <c r="BA101" s="9">
        <v>91.5</v>
      </c>
      <c r="BB101" s="17">
        <v>13</v>
      </c>
      <c r="BC101" s="10">
        <v>142.69999999999999</v>
      </c>
      <c r="BD101" s="9">
        <v>131.1</v>
      </c>
      <c r="BE101" s="9">
        <v>154.19999999999999</v>
      </c>
      <c r="BF101" s="17">
        <v>539</v>
      </c>
      <c r="BG101" s="10">
        <v>125.8</v>
      </c>
      <c r="BH101" s="9">
        <v>85.6</v>
      </c>
      <c r="BI101" s="9">
        <v>166</v>
      </c>
      <c r="BJ101" s="17">
        <v>35</v>
      </c>
      <c r="BK101" s="26">
        <v>2016</v>
      </c>
    </row>
    <row r="102" spans="1:63" x14ac:dyDescent="0.2">
      <c r="A102" s="29"/>
      <c r="B102" s="13">
        <v>2017</v>
      </c>
      <c r="C102" s="10">
        <v>136.9</v>
      </c>
      <c r="D102" s="9">
        <v>133.80000000000001</v>
      </c>
      <c r="E102" s="9">
        <v>140</v>
      </c>
      <c r="F102" s="17">
        <v>6743</v>
      </c>
      <c r="G102" s="10">
        <v>137.6</v>
      </c>
      <c r="H102" s="9">
        <v>125.9</v>
      </c>
      <c r="I102" s="9">
        <v>149.4</v>
      </c>
      <c r="J102" s="17">
        <v>489</v>
      </c>
      <c r="K102" s="10">
        <v>104.4</v>
      </c>
      <c r="L102" s="9">
        <v>85.6</v>
      </c>
      <c r="M102" s="9">
        <v>123.1</v>
      </c>
      <c r="N102" s="17">
        <v>115</v>
      </c>
      <c r="O102" s="10">
        <v>114.6</v>
      </c>
      <c r="P102" s="9">
        <v>97.3</v>
      </c>
      <c r="Q102" s="9">
        <v>131.80000000000001</v>
      </c>
      <c r="R102" s="17">
        <v>164</v>
      </c>
      <c r="S102" s="10">
        <v>143.5</v>
      </c>
      <c r="T102" s="9">
        <v>131.4</v>
      </c>
      <c r="U102" s="9">
        <v>155.6</v>
      </c>
      <c r="V102" s="17">
        <v>497</v>
      </c>
      <c r="W102" s="10">
        <v>119.9</v>
      </c>
      <c r="X102" s="9">
        <v>107.7</v>
      </c>
      <c r="Y102" s="9">
        <v>132.19999999999999</v>
      </c>
      <c r="Z102" s="17">
        <v>336</v>
      </c>
      <c r="AA102" s="10">
        <v>114.1</v>
      </c>
      <c r="AB102" s="9">
        <v>105.3</v>
      </c>
      <c r="AC102" s="9">
        <v>122.8</v>
      </c>
      <c r="AD102" s="17">
        <v>600</v>
      </c>
      <c r="AE102" s="10">
        <v>170.7</v>
      </c>
      <c r="AF102" s="9">
        <v>163</v>
      </c>
      <c r="AG102" s="9">
        <v>178.5</v>
      </c>
      <c r="AH102" s="17">
        <v>1710</v>
      </c>
      <c r="AI102" s="10">
        <v>121.8</v>
      </c>
      <c r="AJ102" s="9">
        <v>110</v>
      </c>
      <c r="AK102" s="9">
        <v>133.5</v>
      </c>
      <c r="AL102" s="17">
        <v>384</v>
      </c>
      <c r="AM102" s="10">
        <v>148.19999999999999</v>
      </c>
      <c r="AN102" s="9">
        <v>138.9</v>
      </c>
      <c r="AO102" s="9">
        <v>157.5</v>
      </c>
      <c r="AP102" s="17">
        <v>890</v>
      </c>
      <c r="AQ102" s="10">
        <v>124.5</v>
      </c>
      <c r="AR102" s="9">
        <v>116.9</v>
      </c>
      <c r="AS102" s="9">
        <v>132.1</v>
      </c>
      <c r="AT102" s="17">
        <v>946</v>
      </c>
      <c r="AU102" s="10">
        <v>117.7</v>
      </c>
      <c r="AV102" s="9">
        <v>73</v>
      </c>
      <c r="AW102" s="9">
        <v>162.4</v>
      </c>
      <c r="AX102" s="17">
        <v>25</v>
      </c>
      <c r="AY102" s="10">
        <v>79.599999999999994</v>
      </c>
      <c r="AZ102" s="9">
        <v>44.6</v>
      </c>
      <c r="BA102" s="9">
        <v>114.7</v>
      </c>
      <c r="BB102" s="17">
        <v>18</v>
      </c>
      <c r="BC102" s="10">
        <v>142.4</v>
      </c>
      <c r="BD102" s="9">
        <v>130.80000000000001</v>
      </c>
      <c r="BE102" s="9">
        <v>153.9</v>
      </c>
      <c r="BF102" s="17">
        <v>536</v>
      </c>
      <c r="BG102" s="10">
        <v>133.4</v>
      </c>
      <c r="BH102" s="9">
        <v>89</v>
      </c>
      <c r="BI102" s="9">
        <v>177.8</v>
      </c>
      <c r="BJ102" s="17">
        <v>33</v>
      </c>
      <c r="BK102" s="26">
        <v>2017</v>
      </c>
    </row>
    <row r="103" spans="1:63" x14ac:dyDescent="0.2">
      <c r="A103" s="29"/>
      <c r="B103" s="13">
        <v>2018</v>
      </c>
      <c r="C103" s="12">
        <v>147.80000000000001</v>
      </c>
      <c r="D103" s="11">
        <v>144.6</v>
      </c>
      <c r="E103" s="11">
        <v>151</v>
      </c>
      <c r="F103" s="18">
        <v>7336</v>
      </c>
      <c r="G103" s="12">
        <v>158.69999999999999</v>
      </c>
      <c r="H103" s="11">
        <v>145.9</v>
      </c>
      <c r="I103" s="11">
        <v>171.4</v>
      </c>
      <c r="J103" s="18">
        <v>560</v>
      </c>
      <c r="K103" s="12">
        <v>129.5</v>
      </c>
      <c r="L103" s="11">
        <v>108.6</v>
      </c>
      <c r="M103" s="11">
        <v>150.30000000000001</v>
      </c>
      <c r="N103" s="18">
        <v>143</v>
      </c>
      <c r="O103" s="12">
        <v>141.30000000000001</v>
      </c>
      <c r="P103" s="11">
        <v>122.5</v>
      </c>
      <c r="Q103" s="11">
        <v>160.19999999999999</v>
      </c>
      <c r="R103" s="18">
        <v>208</v>
      </c>
      <c r="S103" s="12">
        <v>130.9</v>
      </c>
      <c r="T103" s="11">
        <v>119.4</v>
      </c>
      <c r="U103" s="11">
        <v>142.4</v>
      </c>
      <c r="V103" s="18">
        <v>455</v>
      </c>
      <c r="W103" s="12">
        <v>133.80000000000001</v>
      </c>
      <c r="X103" s="11">
        <v>120.9</v>
      </c>
      <c r="Y103" s="11">
        <v>146.69999999999999</v>
      </c>
      <c r="Z103" s="18">
        <v>377</v>
      </c>
      <c r="AA103" s="12">
        <v>129.1</v>
      </c>
      <c r="AB103" s="11">
        <v>119.8</v>
      </c>
      <c r="AC103" s="11">
        <v>138.30000000000001</v>
      </c>
      <c r="AD103" s="18">
        <v>685</v>
      </c>
      <c r="AE103" s="12">
        <v>182.1</v>
      </c>
      <c r="AF103" s="11">
        <v>174.1</v>
      </c>
      <c r="AG103" s="11">
        <v>190.1</v>
      </c>
      <c r="AH103" s="18">
        <v>1842</v>
      </c>
      <c r="AI103" s="12">
        <v>149.6</v>
      </c>
      <c r="AJ103" s="11">
        <v>136.5</v>
      </c>
      <c r="AK103" s="11">
        <v>162.69999999999999</v>
      </c>
      <c r="AL103" s="18">
        <v>470</v>
      </c>
      <c r="AM103" s="12">
        <v>153.4</v>
      </c>
      <c r="AN103" s="11">
        <v>144</v>
      </c>
      <c r="AO103" s="11">
        <v>162.9</v>
      </c>
      <c r="AP103" s="18">
        <v>930</v>
      </c>
      <c r="AQ103" s="12">
        <v>131.6</v>
      </c>
      <c r="AR103" s="11">
        <v>123.8</v>
      </c>
      <c r="AS103" s="11">
        <v>139.30000000000001</v>
      </c>
      <c r="AT103" s="18">
        <v>1013</v>
      </c>
      <c r="AU103" s="12">
        <v>129.69999999999999</v>
      </c>
      <c r="AV103" s="11">
        <v>82.2</v>
      </c>
      <c r="AW103" s="11">
        <v>177.1</v>
      </c>
      <c r="AX103" s="18">
        <v>27</v>
      </c>
      <c r="AY103" s="12">
        <v>123.2</v>
      </c>
      <c r="AZ103" s="11">
        <v>78.8</v>
      </c>
      <c r="BA103" s="11">
        <v>167.6</v>
      </c>
      <c r="BB103" s="18">
        <v>27</v>
      </c>
      <c r="BC103" s="12">
        <v>146.80000000000001</v>
      </c>
      <c r="BD103" s="11">
        <v>135.1</v>
      </c>
      <c r="BE103" s="11">
        <v>158.5</v>
      </c>
      <c r="BF103" s="18">
        <v>558</v>
      </c>
      <c r="BG103" s="12">
        <v>148.19999999999999</v>
      </c>
      <c r="BH103" s="11">
        <v>104.1</v>
      </c>
      <c r="BI103" s="11">
        <v>192.3</v>
      </c>
      <c r="BJ103" s="18">
        <v>41</v>
      </c>
      <c r="BK103" s="26">
        <v>2018</v>
      </c>
    </row>
    <row r="104" spans="1:63" x14ac:dyDescent="0.2">
      <c r="A104" s="29"/>
      <c r="B104" s="13">
        <v>2019</v>
      </c>
      <c r="C104" s="59">
        <v>144.30000000000001</v>
      </c>
      <c r="D104" s="59">
        <v>141.1</v>
      </c>
      <c r="E104" s="59">
        <v>147.5</v>
      </c>
      <c r="F104" s="63">
        <v>7192</v>
      </c>
      <c r="G104" s="59">
        <v>168.1</v>
      </c>
      <c r="H104" s="59">
        <v>154.9</v>
      </c>
      <c r="I104" s="59">
        <v>181.3</v>
      </c>
      <c r="J104" s="63">
        <v>584</v>
      </c>
      <c r="K104" s="59">
        <v>95.2</v>
      </c>
      <c r="L104" s="59">
        <v>77.7</v>
      </c>
      <c r="M104" s="59">
        <v>112.7</v>
      </c>
      <c r="N104" s="63">
        <v>110</v>
      </c>
      <c r="O104" s="59">
        <v>137</v>
      </c>
      <c r="P104" s="59">
        <v>117.8</v>
      </c>
      <c r="Q104" s="59">
        <v>156.1</v>
      </c>
      <c r="R104" s="63">
        <v>192</v>
      </c>
      <c r="S104" s="59">
        <v>132.4</v>
      </c>
      <c r="T104" s="59">
        <v>120.8</v>
      </c>
      <c r="U104" s="59">
        <v>144</v>
      </c>
      <c r="V104" s="63">
        <v>459</v>
      </c>
      <c r="W104" s="59">
        <v>150.80000000000001</v>
      </c>
      <c r="X104" s="59">
        <v>137.1</v>
      </c>
      <c r="Y104" s="59">
        <v>164.5</v>
      </c>
      <c r="Z104" s="63">
        <v>426</v>
      </c>
      <c r="AA104" s="59">
        <v>116.5</v>
      </c>
      <c r="AB104" s="59">
        <v>107.8</v>
      </c>
      <c r="AC104" s="59">
        <v>125.2</v>
      </c>
      <c r="AD104" s="63">
        <v>623</v>
      </c>
      <c r="AE104" s="59">
        <v>176.3</v>
      </c>
      <c r="AF104" s="59">
        <v>168.5</v>
      </c>
      <c r="AG104" s="59">
        <v>184.1</v>
      </c>
      <c r="AH104" s="63">
        <v>1794</v>
      </c>
      <c r="AI104" s="59">
        <v>137.80000000000001</v>
      </c>
      <c r="AJ104" s="59">
        <v>125.2</v>
      </c>
      <c r="AK104" s="59">
        <v>150.4</v>
      </c>
      <c r="AL104" s="63">
        <v>434</v>
      </c>
      <c r="AM104" s="59">
        <v>164.4</v>
      </c>
      <c r="AN104" s="59">
        <v>154.69999999999999</v>
      </c>
      <c r="AO104" s="59">
        <v>174.2</v>
      </c>
      <c r="AP104" s="63">
        <v>1001</v>
      </c>
      <c r="AQ104" s="59">
        <v>119.5</v>
      </c>
      <c r="AR104" s="59">
        <v>112.1</v>
      </c>
      <c r="AS104" s="59">
        <v>126.8</v>
      </c>
      <c r="AT104" s="63">
        <v>934</v>
      </c>
      <c r="AU104" s="59">
        <v>99.7</v>
      </c>
      <c r="AV104" s="59">
        <v>59.2</v>
      </c>
      <c r="AW104" s="59">
        <v>140.19999999999999</v>
      </c>
      <c r="AX104" s="63">
        <v>22</v>
      </c>
      <c r="AY104" s="59">
        <v>106.2</v>
      </c>
      <c r="AZ104" s="59">
        <v>64.599999999999994</v>
      </c>
      <c r="BA104" s="59">
        <v>147.80000000000001</v>
      </c>
      <c r="BB104" s="63">
        <v>23</v>
      </c>
      <c r="BC104" s="59">
        <v>145.80000000000001</v>
      </c>
      <c r="BD104" s="59">
        <v>134.1</v>
      </c>
      <c r="BE104" s="59">
        <v>157.5</v>
      </c>
      <c r="BF104" s="63">
        <v>552</v>
      </c>
      <c r="BG104" s="59">
        <v>129.5</v>
      </c>
      <c r="BH104" s="59">
        <v>89.8</v>
      </c>
      <c r="BI104" s="59">
        <v>169.1</v>
      </c>
      <c r="BJ104" s="63">
        <v>38</v>
      </c>
      <c r="BK104" s="26">
        <v>2019</v>
      </c>
    </row>
    <row r="105" spans="1:63" x14ac:dyDescent="0.2">
      <c r="A105" s="29"/>
      <c r="B105" s="13">
        <v>2020</v>
      </c>
      <c r="C105" s="59">
        <v>151.19999999999999</v>
      </c>
      <c r="D105" s="59">
        <v>147.9</v>
      </c>
      <c r="E105" s="59">
        <v>154.4</v>
      </c>
      <c r="F105" s="63">
        <v>7606</v>
      </c>
      <c r="G105" s="59">
        <v>163.6</v>
      </c>
      <c r="H105" s="59">
        <v>150.6</v>
      </c>
      <c r="I105" s="59">
        <v>176.6</v>
      </c>
      <c r="J105" s="63">
        <v>577</v>
      </c>
      <c r="K105" s="59">
        <v>115.7</v>
      </c>
      <c r="L105" s="59">
        <v>96.5</v>
      </c>
      <c r="M105" s="59">
        <v>135</v>
      </c>
      <c r="N105" s="63">
        <v>134</v>
      </c>
      <c r="O105" s="59">
        <v>121.6</v>
      </c>
      <c r="P105" s="59">
        <v>104.3</v>
      </c>
      <c r="Q105" s="59">
        <v>138.9</v>
      </c>
      <c r="R105" s="63">
        <v>184</v>
      </c>
      <c r="S105" s="59">
        <v>134.69999999999999</v>
      </c>
      <c r="T105" s="59">
        <v>123.1</v>
      </c>
      <c r="U105" s="59">
        <v>146.4</v>
      </c>
      <c r="V105" s="63">
        <v>471</v>
      </c>
      <c r="W105" s="59">
        <v>148.6</v>
      </c>
      <c r="X105" s="59">
        <v>135</v>
      </c>
      <c r="Y105" s="59">
        <v>162.19999999999999</v>
      </c>
      <c r="Z105" s="63">
        <v>421</v>
      </c>
      <c r="AA105" s="59">
        <v>127.3</v>
      </c>
      <c r="AB105" s="59">
        <v>118.2</v>
      </c>
      <c r="AC105" s="59">
        <v>136.4</v>
      </c>
      <c r="AD105" s="63">
        <v>685</v>
      </c>
      <c r="AE105" s="59">
        <v>183.7</v>
      </c>
      <c r="AF105" s="59">
        <v>175.8</v>
      </c>
      <c r="AG105" s="59">
        <v>191.6</v>
      </c>
      <c r="AH105" s="63">
        <v>1895</v>
      </c>
      <c r="AI105" s="59">
        <v>144.80000000000001</v>
      </c>
      <c r="AJ105" s="59">
        <v>131.80000000000001</v>
      </c>
      <c r="AK105" s="59">
        <v>157.80000000000001</v>
      </c>
      <c r="AL105" s="63">
        <v>452</v>
      </c>
      <c r="AM105" s="59">
        <v>183.2</v>
      </c>
      <c r="AN105" s="59">
        <v>172.9</v>
      </c>
      <c r="AO105" s="59">
        <v>193.4</v>
      </c>
      <c r="AP105" s="63">
        <v>1123</v>
      </c>
      <c r="AQ105" s="59">
        <v>127.8</v>
      </c>
      <c r="AR105" s="59">
        <v>120.2</v>
      </c>
      <c r="AS105" s="59">
        <v>135.4</v>
      </c>
      <c r="AT105" s="63">
        <v>1005</v>
      </c>
      <c r="AU105" s="59">
        <v>88.6</v>
      </c>
      <c r="AV105" s="59">
        <v>52.2</v>
      </c>
      <c r="AW105" s="59">
        <v>125</v>
      </c>
      <c r="AX105" s="63">
        <v>21</v>
      </c>
      <c r="AY105" s="59">
        <v>89.4</v>
      </c>
      <c r="AZ105" s="59">
        <v>51.9</v>
      </c>
      <c r="BA105" s="59">
        <v>126.9</v>
      </c>
      <c r="BB105" s="63">
        <v>20</v>
      </c>
      <c r="BC105" s="59">
        <v>152</v>
      </c>
      <c r="BD105" s="59">
        <v>140.19999999999999</v>
      </c>
      <c r="BE105" s="59">
        <v>163.9</v>
      </c>
      <c r="BF105" s="63">
        <v>584</v>
      </c>
      <c r="BG105" s="59">
        <v>126.8</v>
      </c>
      <c r="BH105" s="59">
        <v>84.9</v>
      </c>
      <c r="BI105" s="59">
        <v>168.8</v>
      </c>
      <c r="BJ105" s="63">
        <v>34</v>
      </c>
      <c r="BK105" s="26">
        <v>2020</v>
      </c>
    </row>
    <row r="106" spans="1:63" x14ac:dyDescent="0.2">
      <c r="A106" s="29"/>
      <c r="B106" s="13"/>
      <c r="C106" s="12"/>
      <c r="D106" s="11"/>
      <c r="E106" s="11"/>
      <c r="F106" s="18"/>
      <c r="G106" s="12"/>
      <c r="H106" s="11"/>
      <c r="I106" s="11"/>
      <c r="J106" s="18"/>
      <c r="K106" s="12"/>
      <c r="L106" s="11"/>
      <c r="M106" s="11"/>
      <c r="N106" s="18"/>
      <c r="O106" s="12"/>
      <c r="P106" s="11"/>
      <c r="Q106" s="11"/>
      <c r="R106" s="18"/>
      <c r="S106" s="12"/>
      <c r="T106" s="11"/>
      <c r="U106" s="11"/>
      <c r="V106" s="18"/>
      <c r="W106" s="12"/>
      <c r="X106" s="11"/>
      <c r="Y106" s="11"/>
      <c r="Z106" s="18"/>
      <c r="AA106" s="12"/>
      <c r="AB106" s="11"/>
      <c r="AC106" s="11"/>
      <c r="AD106" s="18"/>
      <c r="AE106" s="12"/>
      <c r="AF106" s="11"/>
      <c r="AG106" s="11"/>
      <c r="AH106" s="18"/>
      <c r="AI106" s="12"/>
      <c r="AJ106" s="11"/>
      <c r="AK106" s="11"/>
      <c r="AL106" s="18"/>
      <c r="AM106" s="12"/>
      <c r="AN106" s="11"/>
      <c r="AO106" s="11"/>
      <c r="AP106" s="18"/>
      <c r="AQ106" s="12"/>
      <c r="AR106" s="11"/>
      <c r="AS106" s="11"/>
      <c r="AT106" s="18"/>
      <c r="AU106" s="12"/>
      <c r="AV106" s="11"/>
      <c r="AW106" s="11"/>
      <c r="AX106" s="18"/>
      <c r="AY106" s="12"/>
      <c r="AZ106" s="11"/>
      <c r="BA106" s="11"/>
      <c r="BB106" s="18"/>
      <c r="BC106" s="12"/>
      <c r="BD106" s="11"/>
      <c r="BE106" s="11"/>
      <c r="BF106" s="18"/>
      <c r="BG106" s="12"/>
      <c r="BH106" s="11"/>
      <c r="BI106" s="11"/>
      <c r="BJ106" s="18"/>
      <c r="BK106" s="26"/>
    </row>
    <row r="107" spans="1:63" x14ac:dyDescent="0.2">
      <c r="A107" s="70" t="s">
        <v>41</v>
      </c>
      <c r="B107" s="71"/>
      <c r="C107" s="65">
        <f>C105/C91-1</f>
        <v>6.1052631578947247E-2</v>
      </c>
      <c r="D107" s="66"/>
      <c r="E107" s="66"/>
      <c r="F107" s="67"/>
      <c r="G107" s="65">
        <f t="shared" ref="G107" si="126">G105/G91-1</f>
        <v>0.15536723163841804</v>
      </c>
      <c r="H107" s="66"/>
      <c r="I107" s="66"/>
      <c r="J107" s="67"/>
      <c r="K107" s="65">
        <f t="shared" ref="K107" si="127">K105/K91-1</f>
        <v>0.18666666666666676</v>
      </c>
      <c r="L107" s="66"/>
      <c r="M107" s="66"/>
      <c r="N107" s="67"/>
      <c r="O107" s="65">
        <f t="shared" ref="O107" si="128">O105/O91-1</f>
        <v>3.4893617021276579E-2</v>
      </c>
      <c r="P107" s="66"/>
      <c r="Q107" s="66"/>
      <c r="R107" s="67"/>
      <c r="S107" s="65">
        <f t="shared" ref="S107" si="129">S105/S91-1</f>
        <v>8.8045234248788296E-2</v>
      </c>
      <c r="T107" s="66"/>
      <c r="U107" s="66"/>
      <c r="V107" s="67"/>
      <c r="W107" s="65">
        <f t="shared" ref="W107" si="130">W105/W91-1</f>
        <v>0.13262195121951215</v>
      </c>
      <c r="X107" s="66"/>
      <c r="Y107" s="66"/>
      <c r="Z107" s="67"/>
      <c r="AA107" s="65">
        <f t="shared" ref="AA107" si="131">AA105/AA91-1</f>
        <v>5.9068219633943375E-2</v>
      </c>
      <c r="AB107" s="66"/>
      <c r="AC107" s="66"/>
      <c r="AD107" s="67"/>
      <c r="AE107" s="65">
        <f t="shared" ref="AE107" si="132">AE105/AE91-1</f>
        <v>-3.0095036958817434E-2</v>
      </c>
      <c r="AF107" s="66"/>
      <c r="AG107" s="66"/>
      <c r="AH107" s="67"/>
      <c r="AI107" s="65">
        <f t="shared" ref="AI107" si="133">AI105/AI91-1</f>
        <v>3.4650034650034467E-3</v>
      </c>
      <c r="AJ107" s="66"/>
      <c r="AK107" s="66"/>
      <c r="AL107" s="67"/>
      <c r="AM107" s="65">
        <f t="shared" ref="AM107" si="134">AM105/AM91-1</f>
        <v>0.17135549872122757</v>
      </c>
      <c r="AN107" s="66"/>
      <c r="AO107" s="66"/>
      <c r="AP107" s="67"/>
      <c r="AQ107" s="65">
        <f t="shared" ref="AQ107" si="135">AQ105/AQ91-1</f>
        <v>0.12007011393514455</v>
      </c>
      <c r="AR107" s="66"/>
      <c r="AS107" s="66"/>
      <c r="AT107" s="67"/>
      <c r="AU107" s="65">
        <f t="shared" ref="AU107" si="136">AU105/AU91-1</f>
        <v>-0.20395327942497754</v>
      </c>
      <c r="AV107" s="66"/>
      <c r="AW107" s="66"/>
      <c r="AX107" s="67"/>
      <c r="AY107" s="65">
        <f t="shared" ref="AY107" si="137">AY105/AY91-1</f>
        <v>-0.3460131675201169</v>
      </c>
      <c r="AZ107" s="66"/>
      <c r="BA107" s="66"/>
      <c r="BB107" s="67"/>
      <c r="BC107" s="65">
        <f t="shared" ref="BC107" si="138">BC105/BC91-1</f>
        <v>0.11764705882352944</v>
      </c>
      <c r="BD107" s="66"/>
      <c r="BE107" s="66"/>
      <c r="BF107" s="67"/>
      <c r="BG107" s="65">
        <f t="shared" ref="BG107" si="139">BG105/BG91-1</f>
        <v>-7.4452554744525612E-2</v>
      </c>
      <c r="BH107" s="66"/>
      <c r="BI107" s="66"/>
      <c r="BJ107" s="67"/>
      <c r="BK107" s="31" t="s">
        <v>41</v>
      </c>
    </row>
    <row r="108" spans="1:63" x14ac:dyDescent="0.2">
      <c r="A108" s="70" t="s">
        <v>42</v>
      </c>
      <c r="B108" s="71"/>
      <c r="C108" s="65">
        <f>C105/C95-1</f>
        <v>0.10688140556368952</v>
      </c>
      <c r="D108" s="66"/>
      <c r="E108" s="66"/>
      <c r="F108" s="67"/>
      <c r="G108" s="65">
        <f t="shared" ref="G108" si="140">G105/G95-1</f>
        <v>0.19678127286027802</v>
      </c>
      <c r="H108" s="66"/>
      <c r="I108" s="66"/>
      <c r="J108" s="67"/>
      <c r="K108" s="65">
        <f t="shared" ref="K108" si="141">K105/K95-1</f>
        <v>0.11464354527938347</v>
      </c>
      <c r="L108" s="66"/>
      <c r="M108" s="66"/>
      <c r="N108" s="67"/>
      <c r="O108" s="65">
        <f t="shared" ref="O108" si="142">O105/O95-1</f>
        <v>9.1561938958707234E-2</v>
      </c>
      <c r="P108" s="66"/>
      <c r="Q108" s="66"/>
      <c r="R108" s="67"/>
      <c r="S108" s="65">
        <f t="shared" ref="S108" si="143">S105/S95-1</f>
        <v>0.11970074812967568</v>
      </c>
      <c r="T108" s="66"/>
      <c r="U108" s="66"/>
      <c r="V108" s="67"/>
      <c r="W108" s="65">
        <f t="shared" ref="W108" si="144">W105/W95-1</f>
        <v>0.36205316223648021</v>
      </c>
      <c r="X108" s="66"/>
      <c r="Y108" s="66"/>
      <c r="Z108" s="67"/>
      <c r="AA108" s="65">
        <f t="shared" ref="AA108" si="145">AA105/AA95-1</f>
        <v>0.11764705882352944</v>
      </c>
      <c r="AB108" s="66"/>
      <c r="AC108" s="66"/>
      <c r="AD108" s="67"/>
      <c r="AE108" s="65">
        <f t="shared" ref="AE108" si="146">AE105/AE95-1</f>
        <v>7.4269005847953151E-2</v>
      </c>
      <c r="AF108" s="66"/>
      <c r="AG108" s="66"/>
      <c r="AH108" s="67"/>
      <c r="AI108" s="65">
        <f t="shared" ref="AI108" si="147">AI105/AI95-1</f>
        <v>-6.1770761839394783E-3</v>
      </c>
      <c r="AJ108" s="66"/>
      <c r="AK108" s="66"/>
      <c r="AL108" s="67"/>
      <c r="AM108" s="65">
        <f t="shared" ref="AM108" si="148">AM105/AM95-1</f>
        <v>0.19348534201954393</v>
      </c>
      <c r="AN108" s="66"/>
      <c r="AO108" s="66"/>
      <c r="AP108" s="67"/>
      <c r="AQ108" s="65">
        <f t="shared" ref="AQ108" si="149">AQ105/AQ95-1</f>
        <v>5.4455445544554504E-2</v>
      </c>
      <c r="AR108" s="66"/>
      <c r="AS108" s="66"/>
      <c r="AT108" s="67"/>
      <c r="AU108" s="65">
        <f t="shared" ref="AU108" si="150">AU105/AU95-1</f>
        <v>-0.35375638220277172</v>
      </c>
      <c r="AV108" s="66"/>
      <c r="AW108" s="66"/>
      <c r="AX108" s="67"/>
      <c r="AY108" s="65">
        <f t="shared" ref="AY108" si="151">AY105/AY95-1</f>
        <v>-0.42210730446024558</v>
      </c>
      <c r="AZ108" s="66"/>
      <c r="BA108" s="66"/>
      <c r="BB108" s="67"/>
      <c r="BC108" s="65">
        <f t="shared" ref="BC108" si="152">BC105/BC95-1</f>
        <v>0.1665387567152723</v>
      </c>
      <c r="BD108" s="66"/>
      <c r="BE108" s="66"/>
      <c r="BF108" s="67"/>
      <c r="BG108" s="65">
        <f t="shared" ref="BG108" si="153">BG105/BG95-1</f>
        <v>9.8786828422876782E-2</v>
      </c>
      <c r="BH108" s="66"/>
      <c r="BI108" s="66"/>
      <c r="BJ108" s="67"/>
      <c r="BK108" s="31" t="s">
        <v>42</v>
      </c>
    </row>
    <row r="109" spans="1:63" x14ac:dyDescent="0.2">
      <c r="A109" s="70" t="s">
        <v>43</v>
      </c>
      <c r="B109" s="71"/>
      <c r="C109" s="65">
        <f>C105/C104-1</f>
        <v>4.7817047817047653E-2</v>
      </c>
      <c r="D109" s="66"/>
      <c r="E109" s="66"/>
      <c r="F109" s="67"/>
      <c r="G109" s="65">
        <f t="shared" ref="G109" si="154">G105/G104-1</f>
        <v>-2.6769779892920842E-2</v>
      </c>
      <c r="H109" s="66"/>
      <c r="I109" s="66"/>
      <c r="J109" s="67"/>
      <c r="K109" s="65">
        <f t="shared" ref="K109" si="155">K105/K104-1</f>
        <v>0.21533613445378141</v>
      </c>
      <c r="L109" s="66"/>
      <c r="M109" s="66"/>
      <c r="N109" s="67"/>
      <c r="O109" s="65">
        <f t="shared" ref="O109" si="156">O105/O104-1</f>
        <v>-0.11240875912408765</v>
      </c>
      <c r="P109" s="66"/>
      <c r="Q109" s="66"/>
      <c r="R109" s="67"/>
      <c r="S109" s="65">
        <f t="shared" ref="S109" si="157">S105/S104-1</f>
        <v>1.7371601208459042E-2</v>
      </c>
      <c r="T109" s="66"/>
      <c r="U109" s="66"/>
      <c r="V109" s="67"/>
      <c r="W109" s="65">
        <f t="shared" ref="W109" si="158">W105/W104-1</f>
        <v>-1.4588859416445721E-2</v>
      </c>
      <c r="X109" s="66"/>
      <c r="Y109" s="66"/>
      <c r="Z109" s="67"/>
      <c r="AA109" s="65">
        <f t="shared" ref="AA109" si="159">AA105/AA104-1</f>
        <v>9.2703862660944214E-2</v>
      </c>
      <c r="AB109" s="66"/>
      <c r="AC109" s="66"/>
      <c r="AD109" s="67"/>
      <c r="AE109" s="65">
        <f t="shared" ref="AE109" si="160">AE105/AE104-1</f>
        <v>4.1973908111174074E-2</v>
      </c>
      <c r="AF109" s="66"/>
      <c r="AG109" s="66"/>
      <c r="AH109" s="67"/>
      <c r="AI109" s="65">
        <f t="shared" ref="AI109" si="161">AI105/AI104-1</f>
        <v>5.079825834542806E-2</v>
      </c>
      <c r="AJ109" s="66"/>
      <c r="AK109" s="66"/>
      <c r="AL109" s="67"/>
      <c r="AM109" s="65">
        <f t="shared" ref="AM109" si="162">AM105/AM104-1</f>
        <v>0.11435523114355228</v>
      </c>
      <c r="AN109" s="66"/>
      <c r="AO109" s="66"/>
      <c r="AP109" s="67"/>
      <c r="AQ109" s="65">
        <f t="shared" ref="AQ109" si="163">AQ105/AQ104-1</f>
        <v>6.9456066945606576E-2</v>
      </c>
      <c r="AR109" s="66"/>
      <c r="AS109" s="66"/>
      <c r="AT109" s="67"/>
      <c r="AU109" s="65">
        <f t="shared" ref="AU109" si="164">AU105/AU104-1</f>
        <v>-0.11133400200601817</v>
      </c>
      <c r="AV109" s="66"/>
      <c r="AW109" s="66"/>
      <c r="AX109" s="67"/>
      <c r="AY109" s="65">
        <f t="shared" ref="AY109" si="165">AY105/AY104-1</f>
        <v>-0.15819209039548021</v>
      </c>
      <c r="AZ109" s="66"/>
      <c r="BA109" s="66"/>
      <c r="BB109" s="67"/>
      <c r="BC109" s="65">
        <f t="shared" ref="BC109" si="166">BC105/BC104-1</f>
        <v>4.2524005486968441E-2</v>
      </c>
      <c r="BD109" s="66"/>
      <c r="BE109" s="66"/>
      <c r="BF109" s="67"/>
      <c r="BG109" s="65">
        <f t="shared" ref="BG109" si="167">BG105/BG104-1</f>
        <v>-2.0849420849420874E-2</v>
      </c>
      <c r="BH109" s="66"/>
      <c r="BI109" s="66"/>
      <c r="BJ109" s="67"/>
      <c r="BK109" s="31" t="s">
        <v>43</v>
      </c>
    </row>
    <row r="110" spans="1:63" x14ac:dyDescent="0.2">
      <c r="A110" s="30"/>
      <c r="B110" s="14"/>
      <c r="C110" s="16"/>
      <c r="D110" s="15"/>
      <c r="E110" s="15"/>
      <c r="F110" s="20"/>
      <c r="G110" s="16"/>
      <c r="H110" s="15"/>
      <c r="I110" s="15"/>
      <c r="J110" s="20"/>
      <c r="K110" s="16"/>
      <c r="L110" s="15"/>
      <c r="M110" s="15"/>
      <c r="N110" s="20"/>
      <c r="O110" s="16"/>
      <c r="P110" s="15"/>
      <c r="Q110" s="15"/>
      <c r="R110" s="20"/>
      <c r="S110" s="16"/>
      <c r="T110" s="15"/>
      <c r="U110" s="15"/>
      <c r="V110" s="20"/>
      <c r="W110" s="16"/>
      <c r="X110" s="15"/>
      <c r="Y110" s="15"/>
      <c r="Z110" s="20"/>
      <c r="AA110" s="16"/>
      <c r="AB110" s="15"/>
      <c r="AC110" s="15"/>
      <c r="AD110" s="20"/>
      <c r="AE110" s="16"/>
      <c r="AF110" s="15"/>
      <c r="AG110" s="15"/>
      <c r="AH110" s="20"/>
      <c r="AI110" s="16"/>
      <c r="AJ110" s="15"/>
      <c r="AK110" s="15"/>
      <c r="AL110" s="20"/>
      <c r="AM110" s="16"/>
      <c r="AN110" s="15"/>
      <c r="AO110" s="15"/>
      <c r="AP110" s="20"/>
      <c r="AQ110" s="16"/>
      <c r="AR110" s="15"/>
      <c r="AS110" s="15"/>
      <c r="AT110" s="20"/>
      <c r="AU110" s="16"/>
      <c r="AV110" s="15"/>
      <c r="AW110" s="15"/>
      <c r="AX110" s="20"/>
      <c r="AY110" s="16"/>
      <c r="AZ110" s="15"/>
      <c r="BA110" s="15"/>
      <c r="BB110" s="20"/>
      <c r="BC110" s="16"/>
      <c r="BD110" s="15"/>
      <c r="BE110" s="15"/>
      <c r="BF110" s="20"/>
      <c r="BG110" s="16"/>
      <c r="BH110" s="15"/>
      <c r="BI110" s="15"/>
      <c r="BJ110" s="20"/>
      <c r="BK110" s="14"/>
    </row>
    <row r="111" spans="1:63" x14ac:dyDescent="0.2">
      <c r="A111" s="1"/>
      <c r="B111" s="24"/>
      <c r="C111" s="11"/>
      <c r="D111" s="11"/>
      <c r="E111" s="11"/>
      <c r="F111" s="21"/>
      <c r="G111" s="11"/>
      <c r="H111" s="11"/>
      <c r="I111" s="11"/>
      <c r="J111" s="21"/>
      <c r="K111" s="11"/>
      <c r="L111" s="11"/>
      <c r="M111" s="11"/>
      <c r="N111" s="21"/>
      <c r="O111" s="11"/>
      <c r="P111" s="11"/>
      <c r="Q111" s="11"/>
      <c r="R111" s="21"/>
      <c r="S111" s="11"/>
      <c r="T111" s="11"/>
      <c r="U111" s="11"/>
      <c r="V111" s="21"/>
      <c r="W111" s="11"/>
      <c r="X111" s="11"/>
      <c r="Y111" s="11"/>
      <c r="Z111" s="21"/>
      <c r="AA111" s="11"/>
      <c r="AB111" s="11"/>
      <c r="AC111" s="11"/>
      <c r="AD111" s="21"/>
      <c r="AE111" s="11"/>
      <c r="AF111" s="11"/>
      <c r="AG111" s="11"/>
      <c r="AH111" s="21"/>
      <c r="AI111" s="11"/>
      <c r="AJ111" s="11"/>
      <c r="AK111" s="11"/>
      <c r="AL111" s="21"/>
      <c r="AM111" s="11"/>
      <c r="AN111" s="11"/>
      <c r="AO111" s="11"/>
      <c r="AP111" s="21"/>
      <c r="AQ111" s="11"/>
      <c r="AR111" s="11"/>
      <c r="AS111" s="11"/>
      <c r="AT111" s="21"/>
      <c r="AU111" s="11"/>
      <c r="AV111" s="11"/>
      <c r="AW111" s="11"/>
      <c r="AX111" s="21"/>
      <c r="AY111" s="11"/>
      <c r="AZ111" s="11"/>
      <c r="BA111" s="11"/>
      <c r="BB111" s="21"/>
      <c r="BC111" s="11"/>
      <c r="BD111" s="11"/>
      <c r="BE111" s="11"/>
      <c r="BF111" s="21"/>
      <c r="BG111" s="11"/>
      <c r="BH111" s="11"/>
      <c r="BI111" s="11"/>
      <c r="BJ111" s="19"/>
      <c r="BK111" s="1"/>
    </row>
    <row r="112" spans="1:63" ht="12.75" customHeight="1" x14ac:dyDescent="0.2">
      <c r="A112" s="78" t="s">
        <v>12</v>
      </c>
      <c r="B112" s="79"/>
      <c r="C112" s="79"/>
      <c r="D112" s="79"/>
      <c r="E112" s="23"/>
      <c r="F112" s="23"/>
      <c r="G112" s="23"/>
      <c r="H112" s="23"/>
      <c r="I112" s="11"/>
      <c r="J112" s="21"/>
      <c r="K112" s="11"/>
      <c r="L112" s="11"/>
      <c r="M112" s="11"/>
      <c r="N112" s="21"/>
      <c r="O112" s="11"/>
      <c r="P112" s="11"/>
      <c r="Q112" s="11"/>
      <c r="R112" s="21"/>
      <c r="S112" s="11"/>
      <c r="T112" s="11"/>
      <c r="U112" s="11"/>
      <c r="V112" s="21"/>
      <c r="W112" s="11"/>
      <c r="X112" s="11"/>
      <c r="Y112" s="11"/>
      <c r="Z112" s="21"/>
      <c r="AA112" s="11"/>
      <c r="AB112" s="11"/>
      <c r="AC112" s="11"/>
      <c r="AD112" s="21"/>
      <c r="AE112" s="11"/>
      <c r="AF112" s="11"/>
      <c r="AG112" s="11"/>
      <c r="AH112" s="21"/>
      <c r="AI112" s="11"/>
      <c r="AJ112" s="11"/>
      <c r="AK112" s="11"/>
      <c r="AL112" s="21"/>
      <c r="AM112" s="11"/>
      <c r="AN112" s="11"/>
      <c r="AO112" s="11"/>
      <c r="AP112" s="21"/>
      <c r="AQ112" s="11"/>
      <c r="AR112" s="11"/>
      <c r="AS112" s="11"/>
      <c r="AT112" s="21"/>
      <c r="AU112" s="11"/>
      <c r="AV112" s="11"/>
      <c r="AW112" s="11"/>
      <c r="AX112" s="21"/>
      <c r="AY112" s="11"/>
      <c r="AZ112" s="11"/>
      <c r="BA112" s="11"/>
      <c r="BB112" s="21"/>
      <c r="BC112" s="11"/>
      <c r="BD112" s="11"/>
      <c r="BE112" s="11"/>
      <c r="BF112" s="21"/>
      <c r="BG112" s="11"/>
      <c r="BH112" s="11"/>
      <c r="BI112" s="77" t="s">
        <v>12</v>
      </c>
      <c r="BJ112" s="77"/>
      <c r="BK112" s="77"/>
    </row>
    <row r="113" spans="1:63" ht="16.5" customHeight="1" x14ac:dyDescent="0.2">
      <c r="A113" s="75"/>
      <c r="B113" s="76"/>
      <c r="C113" s="68" t="s">
        <v>0</v>
      </c>
      <c r="D113" s="68"/>
      <c r="E113" s="68"/>
      <c r="F113" s="68"/>
      <c r="G113" s="68" t="s">
        <v>22</v>
      </c>
      <c r="H113" s="68"/>
      <c r="I113" s="68"/>
      <c r="J113" s="68"/>
      <c r="K113" s="68" t="s">
        <v>1</v>
      </c>
      <c r="L113" s="68"/>
      <c r="M113" s="68"/>
      <c r="N113" s="68"/>
      <c r="O113" s="69" t="s">
        <v>24</v>
      </c>
      <c r="P113" s="69"/>
      <c r="Q113" s="69"/>
      <c r="R113" s="69"/>
      <c r="S113" s="68" t="s">
        <v>25</v>
      </c>
      <c r="T113" s="68"/>
      <c r="U113" s="68"/>
      <c r="V113" s="68"/>
      <c r="W113" s="68" t="s">
        <v>2</v>
      </c>
      <c r="X113" s="68"/>
      <c r="Y113" s="68"/>
      <c r="Z113" s="68"/>
      <c r="AA113" s="69" t="s">
        <v>3</v>
      </c>
      <c r="AB113" s="69"/>
      <c r="AC113" s="69"/>
      <c r="AD113" s="69"/>
      <c r="AE113" s="68" t="s">
        <v>23</v>
      </c>
      <c r="AF113" s="68"/>
      <c r="AG113" s="68"/>
      <c r="AH113" s="68"/>
      <c r="AI113" s="68" t="s">
        <v>28</v>
      </c>
      <c r="AJ113" s="68"/>
      <c r="AK113" s="68"/>
      <c r="AL113" s="68"/>
      <c r="AM113" s="68" t="s">
        <v>4</v>
      </c>
      <c r="AN113" s="68"/>
      <c r="AO113" s="68"/>
      <c r="AP113" s="68"/>
      <c r="AQ113" s="69" t="s">
        <v>5</v>
      </c>
      <c r="AR113" s="69"/>
      <c r="AS113" s="69"/>
      <c r="AT113" s="69"/>
      <c r="AU113" s="69" t="s">
        <v>26</v>
      </c>
      <c r="AV113" s="69"/>
      <c r="AW113" s="69"/>
      <c r="AX113" s="69"/>
      <c r="AY113" s="68" t="s">
        <v>27</v>
      </c>
      <c r="AZ113" s="68"/>
      <c r="BA113" s="68"/>
      <c r="BB113" s="68"/>
      <c r="BC113" s="69" t="s">
        <v>6</v>
      </c>
      <c r="BD113" s="69"/>
      <c r="BE113" s="69"/>
      <c r="BF113" s="69"/>
      <c r="BG113" s="69" t="s">
        <v>7</v>
      </c>
      <c r="BH113" s="69"/>
      <c r="BI113" s="69"/>
      <c r="BJ113" s="69"/>
      <c r="BK113" s="27"/>
    </row>
    <row r="114" spans="1:63" ht="16.5" customHeight="1" x14ac:dyDescent="0.2">
      <c r="A114" s="89" t="s">
        <v>36</v>
      </c>
      <c r="B114" s="90"/>
      <c r="C114" s="86" t="s">
        <v>14</v>
      </c>
      <c r="D114" s="84" t="s">
        <v>15</v>
      </c>
      <c r="E114" s="84" t="s">
        <v>16</v>
      </c>
      <c r="F114" s="84" t="s">
        <v>17</v>
      </c>
      <c r="G114" s="86" t="s">
        <v>14</v>
      </c>
      <c r="H114" s="84" t="s">
        <v>15</v>
      </c>
      <c r="I114" s="84" t="s">
        <v>16</v>
      </c>
      <c r="J114" s="84" t="s">
        <v>17</v>
      </c>
      <c r="K114" s="86" t="s">
        <v>14</v>
      </c>
      <c r="L114" s="84" t="s">
        <v>15</v>
      </c>
      <c r="M114" s="84" t="s">
        <v>16</v>
      </c>
      <c r="N114" s="84" t="s">
        <v>17</v>
      </c>
      <c r="O114" s="86" t="s">
        <v>14</v>
      </c>
      <c r="P114" s="84" t="s">
        <v>15</v>
      </c>
      <c r="Q114" s="84" t="s">
        <v>16</v>
      </c>
      <c r="R114" s="84" t="s">
        <v>17</v>
      </c>
      <c r="S114" s="86" t="s">
        <v>14</v>
      </c>
      <c r="T114" s="84" t="s">
        <v>15</v>
      </c>
      <c r="U114" s="84" t="s">
        <v>16</v>
      </c>
      <c r="V114" s="84" t="s">
        <v>17</v>
      </c>
      <c r="W114" s="86" t="s">
        <v>14</v>
      </c>
      <c r="X114" s="84" t="s">
        <v>15</v>
      </c>
      <c r="Y114" s="84" t="s">
        <v>16</v>
      </c>
      <c r="Z114" s="84" t="s">
        <v>17</v>
      </c>
      <c r="AA114" s="86" t="s">
        <v>14</v>
      </c>
      <c r="AB114" s="84" t="s">
        <v>15</v>
      </c>
      <c r="AC114" s="84" t="s">
        <v>16</v>
      </c>
      <c r="AD114" s="84" t="s">
        <v>17</v>
      </c>
      <c r="AE114" s="86" t="s">
        <v>14</v>
      </c>
      <c r="AF114" s="84" t="s">
        <v>15</v>
      </c>
      <c r="AG114" s="84" t="s">
        <v>16</v>
      </c>
      <c r="AH114" s="84" t="s">
        <v>17</v>
      </c>
      <c r="AI114" s="86" t="s">
        <v>14</v>
      </c>
      <c r="AJ114" s="84" t="s">
        <v>15</v>
      </c>
      <c r="AK114" s="84" t="s">
        <v>16</v>
      </c>
      <c r="AL114" s="84" t="s">
        <v>17</v>
      </c>
      <c r="AM114" s="86" t="s">
        <v>14</v>
      </c>
      <c r="AN114" s="84" t="s">
        <v>15</v>
      </c>
      <c r="AO114" s="84" t="s">
        <v>16</v>
      </c>
      <c r="AP114" s="84" t="s">
        <v>17</v>
      </c>
      <c r="AQ114" s="86" t="s">
        <v>14</v>
      </c>
      <c r="AR114" s="84" t="s">
        <v>15</v>
      </c>
      <c r="AS114" s="84" t="s">
        <v>16</v>
      </c>
      <c r="AT114" s="84" t="s">
        <v>17</v>
      </c>
      <c r="AU114" s="86" t="s">
        <v>14</v>
      </c>
      <c r="AV114" s="84" t="s">
        <v>15</v>
      </c>
      <c r="AW114" s="84" t="s">
        <v>16</v>
      </c>
      <c r="AX114" s="84" t="s">
        <v>17</v>
      </c>
      <c r="AY114" s="86" t="s">
        <v>14</v>
      </c>
      <c r="AZ114" s="84" t="s">
        <v>15</v>
      </c>
      <c r="BA114" s="84" t="s">
        <v>16</v>
      </c>
      <c r="BB114" s="84" t="s">
        <v>17</v>
      </c>
      <c r="BC114" s="86" t="s">
        <v>14</v>
      </c>
      <c r="BD114" s="84" t="s">
        <v>15</v>
      </c>
      <c r="BE114" s="84" t="s">
        <v>16</v>
      </c>
      <c r="BF114" s="84" t="s">
        <v>17</v>
      </c>
      <c r="BG114" s="86" t="s">
        <v>14</v>
      </c>
      <c r="BH114" s="84" t="s">
        <v>15</v>
      </c>
      <c r="BI114" s="84" t="s">
        <v>16</v>
      </c>
      <c r="BJ114" s="84" t="s">
        <v>17</v>
      </c>
      <c r="BK114" s="93" t="s">
        <v>36</v>
      </c>
    </row>
    <row r="115" spans="1:63" x14ac:dyDescent="0.2">
      <c r="A115" s="91"/>
      <c r="B115" s="92"/>
      <c r="C115" s="87"/>
      <c r="D115" s="85"/>
      <c r="E115" s="85"/>
      <c r="F115" s="85"/>
      <c r="G115" s="87"/>
      <c r="H115" s="85"/>
      <c r="I115" s="85"/>
      <c r="J115" s="85"/>
      <c r="K115" s="87"/>
      <c r="L115" s="85"/>
      <c r="M115" s="85"/>
      <c r="N115" s="85"/>
      <c r="O115" s="87"/>
      <c r="P115" s="85"/>
      <c r="Q115" s="85"/>
      <c r="R115" s="85"/>
      <c r="S115" s="87"/>
      <c r="T115" s="85"/>
      <c r="U115" s="85"/>
      <c r="V115" s="85"/>
      <c r="W115" s="87"/>
      <c r="X115" s="85"/>
      <c r="Y115" s="85"/>
      <c r="Z115" s="85"/>
      <c r="AA115" s="87"/>
      <c r="AB115" s="85"/>
      <c r="AC115" s="85"/>
      <c r="AD115" s="85"/>
      <c r="AE115" s="87"/>
      <c r="AF115" s="85"/>
      <c r="AG115" s="85"/>
      <c r="AH115" s="85"/>
      <c r="AI115" s="87"/>
      <c r="AJ115" s="85"/>
      <c r="AK115" s="85"/>
      <c r="AL115" s="85"/>
      <c r="AM115" s="87"/>
      <c r="AN115" s="85"/>
      <c r="AO115" s="85"/>
      <c r="AP115" s="85"/>
      <c r="AQ115" s="87"/>
      <c r="AR115" s="85"/>
      <c r="AS115" s="85"/>
      <c r="AT115" s="85"/>
      <c r="AU115" s="87"/>
      <c r="AV115" s="85"/>
      <c r="AW115" s="85"/>
      <c r="AX115" s="85"/>
      <c r="AY115" s="87"/>
      <c r="AZ115" s="85"/>
      <c r="BA115" s="85"/>
      <c r="BB115" s="85"/>
      <c r="BC115" s="87"/>
      <c r="BD115" s="85"/>
      <c r="BE115" s="85"/>
      <c r="BF115" s="85"/>
      <c r="BG115" s="87"/>
      <c r="BH115" s="85"/>
      <c r="BI115" s="85"/>
      <c r="BJ115" s="85"/>
      <c r="BK115" s="94"/>
    </row>
    <row r="116" spans="1:63" x14ac:dyDescent="0.2">
      <c r="A116" s="28"/>
      <c r="B116" s="13">
        <v>2006</v>
      </c>
      <c r="C116" s="10">
        <v>520.4</v>
      </c>
      <c r="D116" s="9">
        <v>513.9</v>
      </c>
      <c r="E116" s="9">
        <v>526.9</v>
      </c>
      <c r="F116" s="17">
        <v>22237</v>
      </c>
      <c r="G116" s="10">
        <v>515.9</v>
      </c>
      <c r="H116" s="9">
        <v>492.7</v>
      </c>
      <c r="I116" s="9">
        <v>539.1</v>
      </c>
      <c r="J116" s="17">
        <v>1708</v>
      </c>
      <c r="K116" s="10">
        <v>435.2</v>
      </c>
      <c r="L116" s="9">
        <v>396.8</v>
      </c>
      <c r="M116" s="9">
        <v>473.6</v>
      </c>
      <c r="N116" s="17">
        <v>446</v>
      </c>
      <c r="O116" s="10">
        <v>433.5</v>
      </c>
      <c r="P116" s="9">
        <v>401.2</v>
      </c>
      <c r="Q116" s="9">
        <v>465.8</v>
      </c>
      <c r="R116" s="17">
        <v>627</v>
      </c>
      <c r="S116" s="10">
        <v>484.7</v>
      </c>
      <c r="T116" s="9">
        <v>461.1</v>
      </c>
      <c r="U116" s="9">
        <v>508.4</v>
      </c>
      <c r="V116" s="17">
        <v>1464</v>
      </c>
      <c r="W116" s="10">
        <v>499.1</v>
      </c>
      <c r="X116" s="9">
        <v>472.1</v>
      </c>
      <c r="Y116" s="9">
        <v>526</v>
      </c>
      <c r="Z116" s="17">
        <v>1193</v>
      </c>
      <c r="AA116" s="10">
        <v>456.2</v>
      </c>
      <c r="AB116" s="9">
        <v>437.1</v>
      </c>
      <c r="AC116" s="9">
        <v>475.3</v>
      </c>
      <c r="AD116" s="17">
        <v>2000</v>
      </c>
      <c r="AE116" s="10">
        <v>647</v>
      </c>
      <c r="AF116" s="9">
        <v>631.1</v>
      </c>
      <c r="AG116" s="9">
        <v>662.9</v>
      </c>
      <c r="AH116" s="17">
        <v>5730</v>
      </c>
      <c r="AI116" s="10">
        <v>474.5</v>
      </c>
      <c r="AJ116" s="9">
        <v>450.4</v>
      </c>
      <c r="AK116" s="9">
        <v>498.6</v>
      </c>
      <c r="AL116" s="17">
        <v>1351</v>
      </c>
      <c r="AM116" s="10">
        <v>567.70000000000005</v>
      </c>
      <c r="AN116" s="9">
        <v>548.29999999999995</v>
      </c>
      <c r="AO116" s="9">
        <v>587.1</v>
      </c>
      <c r="AP116" s="17">
        <v>2963</v>
      </c>
      <c r="AQ116" s="10">
        <v>458.5</v>
      </c>
      <c r="AR116" s="9">
        <v>442.2</v>
      </c>
      <c r="AS116" s="9">
        <v>474.8</v>
      </c>
      <c r="AT116" s="17">
        <v>2777</v>
      </c>
      <c r="AU116" s="10">
        <v>450.6</v>
      </c>
      <c r="AV116" s="9">
        <v>358.4</v>
      </c>
      <c r="AW116" s="9">
        <v>542.79999999999995</v>
      </c>
      <c r="AX116" s="17">
        <v>84</v>
      </c>
      <c r="AY116" s="10">
        <v>431.9</v>
      </c>
      <c r="AZ116" s="9">
        <v>340.5</v>
      </c>
      <c r="BA116" s="9">
        <v>523.20000000000005</v>
      </c>
      <c r="BB116" s="17">
        <v>79</v>
      </c>
      <c r="BC116" s="10">
        <v>485.1</v>
      </c>
      <c r="BD116" s="9">
        <v>463.1</v>
      </c>
      <c r="BE116" s="9">
        <v>507</v>
      </c>
      <c r="BF116" s="17">
        <v>1685</v>
      </c>
      <c r="BG116" s="10">
        <v>502.4</v>
      </c>
      <c r="BH116" s="9">
        <v>420.2</v>
      </c>
      <c r="BI116" s="9">
        <v>584.6</v>
      </c>
      <c r="BJ116" s="17">
        <v>130</v>
      </c>
      <c r="BK116" s="26">
        <v>2006</v>
      </c>
    </row>
    <row r="117" spans="1:63" x14ac:dyDescent="0.2">
      <c r="A117" s="28"/>
      <c r="B117" s="13">
        <v>2007</v>
      </c>
      <c r="C117" s="10">
        <v>516.79999999999995</v>
      </c>
      <c r="D117" s="9">
        <v>510.4</v>
      </c>
      <c r="E117" s="9">
        <v>523.29999999999995</v>
      </c>
      <c r="F117" s="17">
        <v>22359</v>
      </c>
      <c r="G117" s="10">
        <v>545.6</v>
      </c>
      <c r="H117" s="9">
        <v>521.9</v>
      </c>
      <c r="I117" s="9">
        <v>569.29999999999995</v>
      </c>
      <c r="J117" s="17">
        <v>1832</v>
      </c>
      <c r="K117" s="10">
        <v>404.8</v>
      </c>
      <c r="L117" s="9">
        <v>368.1</v>
      </c>
      <c r="M117" s="9">
        <v>441.5</v>
      </c>
      <c r="N117" s="17">
        <v>424</v>
      </c>
      <c r="O117" s="10">
        <v>457.6</v>
      </c>
      <c r="P117" s="9">
        <v>424.7</v>
      </c>
      <c r="Q117" s="9">
        <v>490.4</v>
      </c>
      <c r="R117" s="17">
        <v>675</v>
      </c>
      <c r="S117" s="10">
        <v>457.7</v>
      </c>
      <c r="T117" s="9">
        <v>435</v>
      </c>
      <c r="U117" s="9">
        <v>480.5</v>
      </c>
      <c r="V117" s="17">
        <v>1406</v>
      </c>
      <c r="W117" s="10">
        <v>476.1</v>
      </c>
      <c r="X117" s="9">
        <v>450</v>
      </c>
      <c r="Y117" s="9">
        <v>502.2</v>
      </c>
      <c r="Z117" s="17">
        <v>1158</v>
      </c>
      <c r="AA117" s="10">
        <v>437.8</v>
      </c>
      <c r="AB117" s="9">
        <v>419.2</v>
      </c>
      <c r="AC117" s="9">
        <v>456.3</v>
      </c>
      <c r="AD117" s="17">
        <v>1949</v>
      </c>
      <c r="AE117" s="10">
        <v>641</v>
      </c>
      <c r="AF117" s="9">
        <v>625.20000000000005</v>
      </c>
      <c r="AG117" s="9">
        <v>656.9</v>
      </c>
      <c r="AH117" s="17">
        <v>5681</v>
      </c>
      <c r="AI117" s="10">
        <v>461.5</v>
      </c>
      <c r="AJ117" s="9">
        <v>437.9</v>
      </c>
      <c r="AK117" s="9">
        <v>485</v>
      </c>
      <c r="AL117" s="17">
        <v>1334</v>
      </c>
      <c r="AM117" s="10">
        <v>589</v>
      </c>
      <c r="AN117" s="9">
        <v>569.29999999999995</v>
      </c>
      <c r="AO117" s="9">
        <v>608.70000000000005</v>
      </c>
      <c r="AP117" s="17">
        <v>3106</v>
      </c>
      <c r="AQ117" s="10">
        <v>463.8</v>
      </c>
      <c r="AR117" s="9">
        <v>447.5</v>
      </c>
      <c r="AS117" s="9">
        <v>480</v>
      </c>
      <c r="AT117" s="17">
        <v>2849</v>
      </c>
      <c r="AU117" s="10">
        <v>558</v>
      </c>
      <c r="AV117" s="9">
        <v>457.7</v>
      </c>
      <c r="AW117" s="9">
        <v>658.2</v>
      </c>
      <c r="AX117" s="17">
        <v>108</v>
      </c>
      <c r="AY117" s="10">
        <v>415.1</v>
      </c>
      <c r="AZ117" s="9">
        <v>326.10000000000002</v>
      </c>
      <c r="BA117" s="9">
        <v>504.1</v>
      </c>
      <c r="BB117" s="17">
        <v>77</v>
      </c>
      <c r="BC117" s="10">
        <v>464.6</v>
      </c>
      <c r="BD117" s="9">
        <v>443.2</v>
      </c>
      <c r="BE117" s="9">
        <v>485.9</v>
      </c>
      <c r="BF117" s="17">
        <v>1632</v>
      </c>
      <c r="BG117" s="10">
        <v>491.1</v>
      </c>
      <c r="BH117" s="9">
        <v>410.5</v>
      </c>
      <c r="BI117" s="9">
        <v>571.70000000000005</v>
      </c>
      <c r="BJ117" s="17">
        <v>128</v>
      </c>
      <c r="BK117" s="26">
        <v>2007</v>
      </c>
    </row>
    <row r="118" spans="1:63" x14ac:dyDescent="0.2">
      <c r="A118" s="29"/>
      <c r="B118" s="13">
        <v>2008</v>
      </c>
      <c r="C118" s="10">
        <v>501.3</v>
      </c>
      <c r="D118" s="9">
        <v>495</v>
      </c>
      <c r="E118" s="9">
        <v>507.6</v>
      </c>
      <c r="F118" s="17">
        <v>22005</v>
      </c>
      <c r="G118" s="10">
        <v>513.79999999999995</v>
      </c>
      <c r="H118" s="9">
        <v>490.9</v>
      </c>
      <c r="I118" s="9">
        <v>536.6</v>
      </c>
      <c r="J118" s="17">
        <v>1749</v>
      </c>
      <c r="K118" s="10">
        <v>394</v>
      </c>
      <c r="L118" s="9">
        <v>358.1</v>
      </c>
      <c r="M118" s="9">
        <v>430</v>
      </c>
      <c r="N118" s="17">
        <v>420</v>
      </c>
      <c r="O118" s="10">
        <v>423.9</v>
      </c>
      <c r="P118" s="9">
        <v>392.5</v>
      </c>
      <c r="Q118" s="9">
        <v>455.4</v>
      </c>
      <c r="R118" s="17">
        <v>634</v>
      </c>
      <c r="S118" s="10">
        <v>473.4</v>
      </c>
      <c r="T118" s="9">
        <v>450.5</v>
      </c>
      <c r="U118" s="9">
        <v>496.4</v>
      </c>
      <c r="V118" s="17">
        <v>1479</v>
      </c>
      <c r="W118" s="10">
        <v>468</v>
      </c>
      <c r="X118" s="9">
        <v>442.3</v>
      </c>
      <c r="Y118" s="9">
        <v>493.6</v>
      </c>
      <c r="Z118" s="17">
        <v>1156</v>
      </c>
      <c r="AA118" s="10">
        <v>443.6</v>
      </c>
      <c r="AB118" s="9">
        <v>425.1</v>
      </c>
      <c r="AC118" s="9">
        <v>462.1</v>
      </c>
      <c r="AD118" s="17">
        <v>2007</v>
      </c>
      <c r="AE118" s="10">
        <v>611.20000000000005</v>
      </c>
      <c r="AF118" s="9">
        <v>595.70000000000005</v>
      </c>
      <c r="AG118" s="9">
        <v>626.6</v>
      </c>
      <c r="AH118" s="17">
        <v>5470</v>
      </c>
      <c r="AI118" s="10">
        <v>448.8</v>
      </c>
      <c r="AJ118" s="9">
        <v>425.8</v>
      </c>
      <c r="AK118" s="9">
        <v>471.8</v>
      </c>
      <c r="AL118" s="17">
        <v>1323</v>
      </c>
      <c r="AM118" s="10">
        <v>554.5</v>
      </c>
      <c r="AN118" s="9">
        <v>535.6</v>
      </c>
      <c r="AO118" s="9">
        <v>573.5</v>
      </c>
      <c r="AP118" s="17">
        <v>2966</v>
      </c>
      <c r="AQ118" s="10">
        <v>457.1</v>
      </c>
      <c r="AR118" s="9">
        <v>441.1</v>
      </c>
      <c r="AS118" s="9">
        <v>473.1</v>
      </c>
      <c r="AT118" s="17">
        <v>2866</v>
      </c>
      <c r="AU118" s="10">
        <v>444.4</v>
      </c>
      <c r="AV118" s="9">
        <v>354.9</v>
      </c>
      <c r="AW118" s="9">
        <v>534</v>
      </c>
      <c r="AX118" s="17">
        <v>86</v>
      </c>
      <c r="AY118" s="10">
        <v>458.5</v>
      </c>
      <c r="AZ118" s="9">
        <v>366</v>
      </c>
      <c r="BA118" s="9">
        <v>551</v>
      </c>
      <c r="BB118" s="17">
        <v>86</v>
      </c>
      <c r="BC118" s="10">
        <v>457.7</v>
      </c>
      <c r="BD118" s="9">
        <v>436.6</v>
      </c>
      <c r="BE118" s="9">
        <v>478.8</v>
      </c>
      <c r="BF118" s="17">
        <v>1631</v>
      </c>
      <c r="BG118" s="10">
        <v>493.1</v>
      </c>
      <c r="BH118" s="9">
        <v>413</v>
      </c>
      <c r="BI118" s="9">
        <v>573.29999999999995</v>
      </c>
      <c r="BJ118" s="17">
        <v>132</v>
      </c>
      <c r="BK118" s="26">
        <v>2008</v>
      </c>
    </row>
    <row r="119" spans="1:63" x14ac:dyDescent="0.2">
      <c r="A119" s="29"/>
      <c r="B119" s="13">
        <v>2009</v>
      </c>
      <c r="C119" s="10">
        <v>477</v>
      </c>
      <c r="D119" s="9">
        <v>470.9</v>
      </c>
      <c r="E119" s="9">
        <v>483.1</v>
      </c>
      <c r="F119" s="17">
        <v>21229</v>
      </c>
      <c r="G119" s="10">
        <v>498.7</v>
      </c>
      <c r="H119" s="9">
        <v>476.3</v>
      </c>
      <c r="I119" s="9">
        <v>521.1</v>
      </c>
      <c r="J119" s="17">
        <v>1720</v>
      </c>
      <c r="K119" s="10">
        <v>387.6</v>
      </c>
      <c r="L119" s="9">
        <v>352.5</v>
      </c>
      <c r="M119" s="9">
        <v>422.7</v>
      </c>
      <c r="N119" s="17">
        <v>427</v>
      </c>
      <c r="O119" s="10">
        <v>423.1</v>
      </c>
      <c r="P119" s="9">
        <v>391.6</v>
      </c>
      <c r="Q119" s="9">
        <v>454.6</v>
      </c>
      <c r="R119" s="17">
        <v>632</v>
      </c>
      <c r="S119" s="10">
        <v>460.3</v>
      </c>
      <c r="T119" s="9">
        <v>437.8</v>
      </c>
      <c r="U119" s="9">
        <v>482.7</v>
      </c>
      <c r="V119" s="17">
        <v>1459</v>
      </c>
      <c r="W119" s="10">
        <v>419.8</v>
      </c>
      <c r="X119" s="9">
        <v>395.7</v>
      </c>
      <c r="Y119" s="9">
        <v>443.9</v>
      </c>
      <c r="Z119" s="17">
        <v>1060</v>
      </c>
      <c r="AA119" s="10">
        <v>418.3</v>
      </c>
      <c r="AB119" s="9">
        <v>400.5</v>
      </c>
      <c r="AC119" s="9">
        <v>436.1</v>
      </c>
      <c r="AD119" s="17">
        <v>1929</v>
      </c>
      <c r="AE119" s="10">
        <v>579.29999999999995</v>
      </c>
      <c r="AF119" s="9">
        <v>564.4</v>
      </c>
      <c r="AG119" s="9">
        <v>594.20000000000005</v>
      </c>
      <c r="AH119" s="17">
        <v>5234</v>
      </c>
      <c r="AI119" s="10">
        <v>434</v>
      </c>
      <c r="AJ119" s="9">
        <v>411.6</v>
      </c>
      <c r="AK119" s="9">
        <v>456.4</v>
      </c>
      <c r="AL119" s="17">
        <v>1306</v>
      </c>
      <c r="AM119" s="10">
        <v>525.9</v>
      </c>
      <c r="AN119" s="9">
        <v>507.5</v>
      </c>
      <c r="AO119" s="9">
        <v>544.29999999999995</v>
      </c>
      <c r="AP119" s="17">
        <v>2841</v>
      </c>
      <c r="AQ119" s="10">
        <v>432.9</v>
      </c>
      <c r="AR119" s="9">
        <v>417.4</v>
      </c>
      <c r="AS119" s="9">
        <v>448.4</v>
      </c>
      <c r="AT119" s="17">
        <v>2747</v>
      </c>
      <c r="AU119" s="10">
        <v>323.5</v>
      </c>
      <c r="AV119" s="9">
        <v>248.9</v>
      </c>
      <c r="AW119" s="9">
        <v>398.1</v>
      </c>
      <c r="AX119" s="17">
        <v>66</v>
      </c>
      <c r="AY119" s="10">
        <v>334.9</v>
      </c>
      <c r="AZ119" s="9">
        <v>257.5</v>
      </c>
      <c r="BA119" s="9">
        <v>412.3</v>
      </c>
      <c r="BB119" s="17">
        <v>66</v>
      </c>
      <c r="BC119" s="10">
        <v>443.8</v>
      </c>
      <c r="BD119" s="9">
        <v>423.1</v>
      </c>
      <c r="BE119" s="9">
        <v>464.4</v>
      </c>
      <c r="BF119" s="17">
        <v>1601</v>
      </c>
      <c r="BG119" s="10">
        <v>520.6</v>
      </c>
      <c r="BH119" s="9">
        <v>438.7</v>
      </c>
      <c r="BI119" s="9">
        <v>602.5</v>
      </c>
      <c r="BJ119" s="17">
        <v>141</v>
      </c>
      <c r="BK119" s="26">
        <v>2009</v>
      </c>
    </row>
    <row r="120" spans="1:63" x14ac:dyDescent="0.2">
      <c r="A120" s="29"/>
      <c r="B120" s="13">
        <v>2010</v>
      </c>
      <c r="C120" s="10">
        <v>467.4</v>
      </c>
      <c r="D120" s="9">
        <v>461.4</v>
      </c>
      <c r="E120" s="9">
        <v>473.4</v>
      </c>
      <c r="F120" s="17">
        <v>20997</v>
      </c>
      <c r="G120" s="10">
        <v>469.3</v>
      </c>
      <c r="H120" s="9">
        <v>447.7</v>
      </c>
      <c r="I120" s="9">
        <v>490.9</v>
      </c>
      <c r="J120" s="17">
        <v>1633</v>
      </c>
      <c r="K120" s="10">
        <v>373.9</v>
      </c>
      <c r="L120" s="9">
        <v>339.6</v>
      </c>
      <c r="M120" s="9">
        <v>408.3</v>
      </c>
      <c r="N120" s="17">
        <v>416</v>
      </c>
      <c r="O120" s="10">
        <v>401.2</v>
      </c>
      <c r="P120" s="9">
        <v>370.9</v>
      </c>
      <c r="Q120" s="9">
        <v>431.6</v>
      </c>
      <c r="R120" s="17">
        <v>612</v>
      </c>
      <c r="S120" s="10">
        <v>435.8</v>
      </c>
      <c r="T120" s="9">
        <v>414.1</v>
      </c>
      <c r="U120" s="9">
        <v>457.6</v>
      </c>
      <c r="V120" s="17">
        <v>1397</v>
      </c>
      <c r="W120" s="10">
        <v>429.6</v>
      </c>
      <c r="X120" s="9">
        <v>405.3</v>
      </c>
      <c r="Y120" s="9">
        <v>453.8</v>
      </c>
      <c r="Z120" s="17">
        <v>1093</v>
      </c>
      <c r="AA120" s="10">
        <v>396.4</v>
      </c>
      <c r="AB120" s="9">
        <v>379.1</v>
      </c>
      <c r="AC120" s="9">
        <v>413.6</v>
      </c>
      <c r="AD120" s="17">
        <v>1853</v>
      </c>
      <c r="AE120" s="10">
        <v>565.1</v>
      </c>
      <c r="AF120" s="9">
        <v>550.4</v>
      </c>
      <c r="AG120" s="9">
        <v>579.9</v>
      </c>
      <c r="AH120" s="17">
        <v>5124</v>
      </c>
      <c r="AI120" s="10">
        <v>438.6</v>
      </c>
      <c r="AJ120" s="9">
        <v>416.2</v>
      </c>
      <c r="AK120" s="9">
        <v>461</v>
      </c>
      <c r="AL120" s="17">
        <v>1340</v>
      </c>
      <c r="AM120" s="10">
        <v>516.29999999999995</v>
      </c>
      <c r="AN120" s="9">
        <v>498.2</v>
      </c>
      <c r="AO120" s="9">
        <v>534.4</v>
      </c>
      <c r="AP120" s="17">
        <v>2826</v>
      </c>
      <c r="AQ120" s="10">
        <v>436.4</v>
      </c>
      <c r="AR120" s="9">
        <v>420.9</v>
      </c>
      <c r="AS120" s="9">
        <v>451.8</v>
      </c>
      <c r="AT120" s="17">
        <v>2793</v>
      </c>
      <c r="AU120" s="10">
        <v>371.3</v>
      </c>
      <c r="AV120" s="9">
        <v>292.39999999999998</v>
      </c>
      <c r="AW120" s="9">
        <v>450.3</v>
      </c>
      <c r="AX120" s="17">
        <v>77</v>
      </c>
      <c r="AY120" s="10">
        <v>490.4</v>
      </c>
      <c r="AZ120" s="9">
        <v>397.8</v>
      </c>
      <c r="BA120" s="9">
        <v>583.1</v>
      </c>
      <c r="BB120" s="17">
        <v>98</v>
      </c>
      <c r="BC120" s="10">
        <v>442.2</v>
      </c>
      <c r="BD120" s="9">
        <v>421.7</v>
      </c>
      <c r="BE120" s="9">
        <v>462.7</v>
      </c>
      <c r="BF120" s="17">
        <v>1609</v>
      </c>
      <c r="BG120" s="10">
        <v>453.5</v>
      </c>
      <c r="BH120" s="9">
        <v>377.9</v>
      </c>
      <c r="BI120" s="9">
        <v>529.1</v>
      </c>
      <c r="BJ120" s="17">
        <v>126</v>
      </c>
      <c r="BK120" s="26">
        <v>2010</v>
      </c>
    </row>
    <row r="121" spans="1:63" x14ac:dyDescent="0.2">
      <c r="A121" s="29"/>
      <c r="B121" s="13">
        <v>2011</v>
      </c>
      <c r="C121" s="10">
        <v>456.1</v>
      </c>
      <c r="D121" s="9">
        <v>450.1</v>
      </c>
      <c r="E121" s="9">
        <v>462</v>
      </c>
      <c r="F121" s="17">
        <v>20685</v>
      </c>
      <c r="G121" s="10">
        <v>460.1</v>
      </c>
      <c r="H121" s="9">
        <v>438.8</v>
      </c>
      <c r="I121" s="9">
        <v>481.4</v>
      </c>
      <c r="J121" s="17">
        <v>1614</v>
      </c>
      <c r="K121" s="10">
        <v>334.2</v>
      </c>
      <c r="L121" s="9">
        <v>301.7</v>
      </c>
      <c r="M121" s="9">
        <v>366.6</v>
      </c>
      <c r="N121" s="17">
        <v>374</v>
      </c>
      <c r="O121" s="10">
        <v>383.9</v>
      </c>
      <c r="P121" s="9">
        <v>354.2</v>
      </c>
      <c r="Q121" s="9">
        <v>413.6</v>
      </c>
      <c r="R121" s="17">
        <v>587</v>
      </c>
      <c r="S121" s="10">
        <v>417.6</v>
      </c>
      <c r="T121" s="9">
        <v>396.4</v>
      </c>
      <c r="U121" s="9">
        <v>438.8</v>
      </c>
      <c r="V121" s="17">
        <v>1351</v>
      </c>
      <c r="W121" s="10">
        <v>425.6</v>
      </c>
      <c r="X121" s="9">
        <v>401.6</v>
      </c>
      <c r="Y121" s="9">
        <v>449.6</v>
      </c>
      <c r="Z121" s="17">
        <v>1094</v>
      </c>
      <c r="AA121" s="10">
        <v>394.6</v>
      </c>
      <c r="AB121" s="9">
        <v>377.5</v>
      </c>
      <c r="AC121" s="9">
        <v>411.8</v>
      </c>
      <c r="AD121" s="17">
        <v>1859</v>
      </c>
      <c r="AE121" s="10">
        <v>557.4</v>
      </c>
      <c r="AF121" s="9">
        <v>542.79999999999995</v>
      </c>
      <c r="AG121" s="9">
        <v>572</v>
      </c>
      <c r="AH121" s="17">
        <v>5090</v>
      </c>
      <c r="AI121" s="10">
        <v>423.8</v>
      </c>
      <c r="AJ121" s="9">
        <v>401.9</v>
      </c>
      <c r="AK121" s="9">
        <v>445.7</v>
      </c>
      <c r="AL121" s="17">
        <v>1305</v>
      </c>
      <c r="AM121" s="10">
        <v>500.6</v>
      </c>
      <c r="AN121" s="9">
        <v>482.8</v>
      </c>
      <c r="AO121" s="9">
        <v>518.29999999999995</v>
      </c>
      <c r="AP121" s="17">
        <v>2768</v>
      </c>
      <c r="AQ121" s="10">
        <v>428.7</v>
      </c>
      <c r="AR121" s="9">
        <v>413.4</v>
      </c>
      <c r="AS121" s="9">
        <v>443.9</v>
      </c>
      <c r="AT121" s="17">
        <v>2791</v>
      </c>
      <c r="AU121" s="10">
        <v>346.7</v>
      </c>
      <c r="AV121" s="9">
        <v>271.39999999999998</v>
      </c>
      <c r="AW121" s="9">
        <v>421.9</v>
      </c>
      <c r="AX121" s="17">
        <v>74</v>
      </c>
      <c r="AY121" s="10">
        <v>418.4</v>
      </c>
      <c r="AZ121" s="9">
        <v>332.8</v>
      </c>
      <c r="BA121" s="9">
        <v>503.9</v>
      </c>
      <c r="BB121" s="17">
        <v>84</v>
      </c>
      <c r="BC121" s="10">
        <v>430.1</v>
      </c>
      <c r="BD121" s="9">
        <v>409.9</v>
      </c>
      <c r="BE121" s="9">
        <v>450.3</v>
      </c>
      <c r="BF121" s="17">
        <v>1568</v>
      </c>
      <c r="BG121" s="10">
        <v>463.5</v>
      </c>
      <c r="BH121" s="9">
        <v>385.9</v>
      </c>
      <c r="BI121" s="9">
        <v>541</v>
      </c>
      <c r="BJ121" s="17">
        <v>126</v>
      </c>
      <c r="BK121" s="26">
        <v>2011</v>
      </c>
    </row>
    <row r="122" spans="1:63" x14ac:dyDescent="0.2">
      <c r="A122" s="29"/>
      <c r="B122" s="13">
        <v>2012</v>
      </c>
      <c r="C122" s="10">
        <v>445.3</v>
      </c>
      <c r="D122" s="9">
        <v>439.5</v>
      </c>
      <c r="E122" s="9">
        <v>451.1</v>
      </c>
      <c r="F122" s="17">
        <v>20446</v>
      </c>
      <c r="G122" s="10">
        <v>435.8</v>
      </c>
      <c r="H122" s="9">
        <v>415.2</v>
      </c>
      <c r="I122" s="9">
        <v>456.5</v>
      </c>
      <c r="J122" s="17">
        <v>1551</v>
      </c>
      <c r="K122" s="10">
        <v>356.1</v>
      </c>
      <c r="L122" s="9">
        <v>323.10000000000002</v>
      </c>
      <c r="M122" s="9">
        <v>389.1</v>
      </c>
      <c r="N122" s="17">
        <v>410</v>
      </c>
      <c r="O122" s="10">
        <v>392.4</v>
      </c>
      <c r="P122" s="9">
        <v>362.5</v>
      </c>
      <c r="Q122" s="9">
        <v>422.3</v>
      </c>
      <c r="R122" s="17">
        <v>605</v>
      </c>
      <c r="S122" s="10">
        <v>413.3</v>
      </c>
      <c r="T122" s="9">
        <v>392.4</v>
      </c>
      <c r="U122" s="9">
        <v>434.2</v>
      </c>
      <c r="V122" s="17">
        <v>1362</v>
      </c>
      <c r="W122" s="10">
        <v>429.8</v>
      </c>
      <c r="X122" s="9">
        <v>405.9</v>
      </c>
      <c r="Y122" s="9">
        <v>453.8</v>
      </c>
      <c r="Z122" s="17">
        <v>1120</v>
      </c>
      <c r="AA122" s="10">
        <v>386.3</v>
      </c>
      <c r="AB122" s="9">
        <v>369.5</v>
      </c>
      <c r="AC122" s="9">
        <v>403.1</v>
      </c>
      <c r="AD122" s="17">
        <v>1846</v>
      </c>
      <c r="AE122" s="10">
        <v>538.9</v>
      </c>
      <c r="AF122" s="9">
        <v>524.5</v>
      </c>
      <c r="AG122" s="9">
        <v>553.20000000000005</v>
      </c>
      <c r="AH122" s="17">
        <v>4918</v>
      </c>
      <c r="AI122" s="10">
        <v>394.6</v>
      </c>
      <c r="AJ122" s="9">
        <v>373.6</v>
      </c>
      <c r="AK122" s="9">
        <v>415.6</v>
      </c>
      <c r="AL122" s="17">
        <v>1232</v>
      </c>
      <c r="AM122" s="10">
        <v>506.7</v>
      </c>
      <c r="AN122" s="9">
        <v>489</v>
      </c>
      <c r="AO122" s="9">
        <v>524.5</v>
      </c>
      <c r="AP122" s="17">
        <v>2833</v>
      </c>
      <c r="AQ122" s="10">
        <v>413.3</v>
      </c>
      <c r="AR122" s="9">
        <v>398.5</v>
      </c>
      <c r="AS122" s="9">
        <v>428.1</v>
      </c>
      <c r="AT122" s="17">
        <v>2755</v>
      </c>
      <c r="AU122" s="10">
        <v>341.2</v>
      </c>
      <c r="AV122" s="9">
        <v>266.89999999999998</v>
      </c>
      <c r="AW122" s="9">
        <v>415.4</v>
      </c>
      <c r="AX122" s="17">
        <v>74</v>
      </c>
      <c r="AY122" s="10">
        <v>352.7</v>
      </c>
      <c r="AZ122" s="9">
        <v>276.60000000000002</v>
      </c>
      <c r="BA122" s="9">
        <v>428.9</v>
      </c>
      <c r="BB122" s="17">
        <v>75</v>
      </c>
      <c r="BC122" s="10">
        <v>416</v>
      </c>
      <c r="BD122" s="9">
        <v>396.2</v>
      </c>
      <c r="BE122" s="9">
        <v>435.7</v>
      </c>
      <c r="BF122" s="17">
        <v>1536</v>
      </c>
      <c r="BG122" s="10">
        <v>453.2</v>
      </c>
      <c r="BH122" s="9">
        <v>378.8</v>
      </c>
      <c r="BI122" s="9">
        <v>527.5</v>
      </c>
      <c r="BJ122" s="17">
        <v>129</v>
      </c>
      <c r="BK122" s="26">
        <v>2012</v>
      </c>
    </row>
    <row r="123" spans="1:63" x14ac:dyDescent="0.2">
      <c r="A123" s="29"/>
      <c r="B123" s="13">
        <v>2013</v>
      </c>
      <c r="C123" s="10">
        <v>437.5</v>
      </c>
      <c r="D123" s="9">
        <v>431.7</v>
      </c>
      <c r="E123" s="9">
        <v>443.2</v>
      </c>
      <c r="F123" s="17">
        <v>20344</v>
      </c>
      <c r="G123" s="10">
        <v>462.1</v>
      </c>
      <c r="H123" s="9">
        <v>440.9</v>
      </c>
      <c r="I123" s="9">
        <v>483.2</v>
      </c>
      <c r="J123" s="17">
        <v>1661</v>
      </c>
      <c r="K123" s="10">
        <v>322.89999999999998</v>
      </c>
      <c r="L123" s="9">
        <v>291.60000000000002</v>
      </c>
      <c r="M123" s="9">
        <v>354.1</v>
      </c>
      <c r="N123" s="17">
        <v>377</v>
      </c>
      <c r="O123" s="10">
        <v>393.8</v>
      </c>
      <c r="P123" s="9">
        <v>363.7</v>
      </c>
      <c r="Q123" s="9">
        <v>423.9</v>
      </c>
      <c r="R123" s="17">
        <v>607</v>
      </c>
      <c r="S123" s="10">
        <v>412.9</v>
      </c>
      <c r="T123" s="9">
        <v>392.2</v>
      </c>
      <c r="U123" s="9">
        <v>433.7</v>
      </c>
      <c r="V123" s="17">
        <v>1381</v>
      </c>
      <c r="W123" s="10">
        <v>426.9</v>
      </c>
      <c r="X123" s="9">
        <v>403.2</v>
      </c>
      <c r="Y123" s="9">
        <v>450.6</v>
      </c>
      <c r="Z123" s="17">
        <v>1128</v>
      </c>
      <c r="AA123" s="10">
        <v>378.4</v>
      </c>
      <c r="AB123" s="9">
        <v>362</v>
      </c>
      <c r="AC123" s="9">
        <v>394.9</v>
      </c>
      <c r="AD123" s="17">
        <v>1848</v>
      </c>
      <c r="AE123" s="10">
        <v>529</v>
      </c>
      <c r="AF123" s="9">
        <v>514.79999999999995</v>
      </c>
      <c r="AG123" s="9">
        <v>543.1</v>
      </c>
      <c r="AH123" s="17">
        <v>4860</v>
      </c>
      <c r="AI123" s="10">
        <v>377.2</v>
      </c>
      <c r="AJ123" s="9">
        <v>356.9</v>
      </c>
      <c r="AK123" s="9">
        <v>397.6</v>
      </c>
      <c r="AL123" s="17">
        <v>1199</v>
      </c>
      <c r="AM123" s="10">
        <v>486</v>
      </c>
      <c r="AN123" s="9">
        <v>468.7</v>
      </c>
      <c r="AO123" s="9">
        <v>503.2</v>
      </c>
      <c r="AP123" s="17">
        <v>2759</v>
      </c>
      <c r="AQ123" s="10">
        <v>413.2</v>
      </c>
      <c r="AR123" s="9">
        <v>398.5</v>
      </c>
      <c r="AS123" s="9">
        <v>427.9</v>
      </c>
      <c r="AT123" s="17">
        <v>2769</v>
      </c>
      <c r="AU123" s="10">
        <v>345.9</v>
      </c>
      <c r="AV123" s="9">
        <v>271</v>
      </c>
      <c r="AW123" s="9">
        <v>420.8</v>
      </c>
      <c r="AX123" s="17">
        <v>75</v>
      </c>
      <c r="AY123" s="10">
        <v>360.6</v>
      </c>
      <c r="AZ123" s="9">
        <v>284</v>
      </c>
      <c r="BA123" s="9">
        <v>437.2</v>
      </c>
      <c r="BB123" s="17">
        <v>77</v>
      </c>
      <c r="BC123" s="10">
        <v>398.2</v>
      </c>
      <c r="BD123" s="9">
        <v>379</v>
      </c>
      <c r="BE123" s="9">
        <v>417.4</v>
      </c>
      <c r="BF123" s="17">
        <v>1494</v>
      </c>
      <c r="BG123" s="10">
        <v>384.2</v>
      </c>
      <c r="BH123" s="9">
        <v>315.2</v>
      </c>
      <c r="BI123" s="9">
        <v>453.1</v>
      </c>
      <c r="BJ123" s="17">
        <v>109</v>
      </c>
      <c r="BK123" s="26">
        <v>2013</v>
      </c>
    </row>
    <row r="124" spans="1:63" x14ac:dyDescent="0.2">
      <c r="A124" s="29"/>
      <c r="B124" s="13">
        <v>2014</v>
      </c>
      <c r="C124" s="10">
        <v>423.2</v>
      </c>
      <c r="D124" s="9">
        <v>417.6</v>
      </c>
      <c r="E124" s="9">
        <v>428.7</v>
      </c>
      <c r="F124" s="17">
        <v>19961</v>
      </c>
      <c r="G124" s="10">
        <v>445.3</v>
      </c>
      <c r="H124" s="9">
        <v>424.7</v>
      </c>
      <c r="I124" s="9">
        <v>465.9</v>
      </c>
      <c r="J124" s="17">
        <v>1621</v>
      </c>
      <c r="K124" s="10">
        <v>321.7</v>
      </c>
      <c r="L124" s="9">
        <v>290.8</v>
      </c>
      <c r="M124" s="9">
        <v>352.6</v>
      </c>
      <c r="N124" s="17">
        <v>384</v>
      </c>
      <c r="O124" s="10">
        <v>379.2</v>
      </c>
      <c r="P124" s="9">
        <v>350.1</v>
      </c>
      <c r="Q124" s="9">
        <v>408.3</v>
      </c>
      <c r="R124" s="17">
        <v>601</v>
      </c>
      <c r="S124" s="10">
        <v>385.8</v>
      </c>
      <c r="T124" s="9">
        <v>366</v>
      </c>
      <c r="U124" s="9">
        <v>405.7</v>
      </c>
      <c r="V124" s="17">
        <v>1316</v>
      </c>
      <c r="W124" s="10">
        <v>400.3</v>
      </c>
      <c r="X124" s="9">
        <v>377.6</v>
      </c>
      <c r="Y124" s="9">
        <v>423.1</v>
      </c>
      <c r="Z124" s="17">
        <v>1075</v>
      </c>
      <c r="AA124" s="10">
        <v>389</v>
      </c>
      <c r="AB124" s="9">
        <v>372.4</v>
      </c>
      <c r="AC124" s="9">
        <v>405.6</v>
      </c>
      <c r="AD124" s="17">
        <v>1927</v>
      </c>
      <c r="AE124" s="10">
        <v>513.70000000000005</v>
      </c>
      <c r="AF124" s="9">
        <v>499.8</v>
      </c>
      <c r="AG124" s="9">
        <v>527.6</v>
      </c>
      <c r="AH124" s="17">
        <v>4772</v>
      </c>
      <c r="AI124" s="10">
        <v>367.8</v>
      </c>
      <c r="AJ124" s="9">
        <v>347.9</v>
      </c>
      <c r="AK124" s="9">
        <v>387.7</v>
      </c>
      <c r="AL124" s="17">
        <v>1191</v>
      </c>
      <c r="AM124" s="10">
        <v>459.1</v>
      </c>
      <c r="AN124" s="9">
        <v>442.4</v>
      </c>
      <c r="AO124" s="9">
        <v>475.8</v>
      </c>
      <c r="AP124" s="17">
        <v>2636</v>
      </c>
      <c r="AQ124" s="10">
        <v>388.2</v>
      </c>
      <c r="AR124" s="9">
        <v>374.1</v>
      </c>
      <c r="AS124" s="9">
        <v>402.3</v>
      </c>
      <c r="AT124" s="17">
        <v>2664</v>
      </c>
      <c r="AU124" s="10">
        <v>336.5</v>
      </c>
      <c r="AV124" s="9">
        <v>263.8</v>
      </c>
      <c r="AW124" s="9">
        <v>409.1</v>
      </c>
      <c r="AX124" s="17">
        <v>75</v>
      </c>
      <c r="AY124" s="10">
        <v>444</v>
      </c>
      <c r="AZ124" s="9">
        <v>359.5</v>
      </c>
      <c r="BA124" s="9">
        <v>528.5</v>
      </c>
      <c r="BB124" s="17">
        <v>96</v>
      </c>
      <c r="BC124" s="10">
        <v>391.4</v>
      </c>
      <c r="BD124" s="9">
        <v>372.5</v>
      </c>
      <c r="BE124" s="9">
        <v>410.4</v>
      </c>
      <c r="BF124" s="17">
        <v>1484</v>
      </c>
      <c r="BG124" s="10">
        <v>421.8</v>
      </c>
      <c r="BH124" s="9">
        <v>349.2</v>
      </c>
      <c r="BI124" s="9">
        <v>494.5</v>
      </c>
      <c r="BJ124" s="17">
        <v>119</v>
      </c>
      <c r="BK124" s="26">
        <v>2014</v>
      </c>
    </row>
    <row r="125" spans="1:63" x14ac:dyDescent="0.2">
      <c r="A125" s="29"/>
      <c r="B125" s="13">
        <v>2015</v>
      </c>
      <c r="C125" s="10">
        <v>440.5</v>
      </c>
      <c r="D125" s="9">
        <v>434.8</v>
      </c>
      <c r="E125" s="9">
        <v>446.2</v>
      </c>
      <c r="F125" s="17">
        <v>20988</v>
      </c>
      <c r="G125" s="10">
        <v>455.8</v>
      </c>
      <c r="H125" s="9">
        <v>434.9</v>
      </c>
      <c r="I125" s="9">
        <v>476.7</v>
      </c>
      <c r="J125" s="17">
        <v>1664</v>
      </c>
      <c r="K125" s="10">
        <v>391.3</v>
      </c>
      <c r="L125" s="9">
        <v>357.2</v>
      </c>
      <c r="M125" s="9">
        <v>425.3</v>
      </c>
      <c r="N125" s="17">
        <v>467</v>
      </c>
      <c r="O125" s="10">
        <v>375.5</v>
      </c>
      <c r="P125" s="9">
        <v>346.7</v>
      </c>
      <c r="Q125" s="9">
        <v>404.3</v>
      </c>
      <c r="R125" s="17">
        <v>602</v>
      </c>
      <c r="S125" s="10">
        <v>422.5</v>
      </c>
      <c r="T125" s="9">
        <v>401.8</v>
      </c>
      <c r="U125" s="9">
        <v>443.2</v>
      </c>
      <c r="V125" s="17">
        <v>1453</v>
      </c>
      <c r="W125" s="10">
        <v>433.3</v>
      </c>
      <c r="X125" s="9">
        <v>409.7</v>
      </c>
      <c r="Y125" s="9">
        <v>456.8</v>
      </c>
      <c r="Z125" s="17">
        <v>1176</v>
      </c>
      <c r="AA125" s="10">
        <v>397</v>
      </c>
      <c r="AB125" s="9">
        <v>380.3</v>
      </c>
      <c r="AC125" s="9">
        <v>413.6</v>
      </c>
      <c r="AD125" s="17">
        <v>1989</v>
      </c>
      <c r="AE125" s="10">
        <v>520.20000000000005</v>
      </c>
      <c r="AF125" s="9">
        <v>506.3</v>
      </c>
      <c r="AG125" s="9">
        <v>534.1</v>
      </c>
      <c r="AH125" s="17">
        <v>4878</v>
      </c>
      <c r="AI125" s="10">
        <v>392.7</v>
      </c>
      <c r="AJ125" s="9">
        <v>372.2</v>
      </c>
      <c r="AK125" s="9">
        <v>413.2</v>
      </c>
      <c r="AL125" s="17">
        <v>1282</v>
      </c>
      <c r="AM125" s="10">
        <v>489.5</v>
      </c>
      <c r="AN125" s="9">
        <v>472.4</v>
      </c>
      <c r="AO125" s="9">
        <v>506.6</v>
      </c>
      <c r="AP125" s="17">
        <v>2835</v>
      </c>
      <c r="AQ125" s="10">
        <v>390.8</v>
      </c>
      <c r="AR125" s="9">
        <v>376.7</v>
      </c>
      <c r="AS125" s="9">
        <v>404.8</v>
      </c>
      <c r="AT125" s="17">
        <v>2717</v>
      </c>
      <c r="AU125" s="10">
        <v>378.5</v>
      </c>
      <c r="AV125" s="9">
        <v>301.3</v>
      </c>
      <c r="AW125" s="9">
        <v>455.7</v>
      </c>
      <c r="AX125" s="17">
        <v>84</v>
      </c>
      <c r="AY125" s="10">
        <v>406.6</v>
      </c>
      <c r="AZ125" s="9">
        <v>325.89999999999998</v>
      </c>
      <c r="BA125" s="9">
        <v>487.4</v>
      </c>
      <c r="BB125" s="17">
        <v>88</v>
      </c>
      <c r="BC125" s="10">
        <v>425</v>
      </c>
      <c r="BD125" s="9">
        <v>405.3</v>
      </c>
      <c r="BE125" s="9">
        <v>444.7</v>
      </c>
      <c r="BF125" s="17">
        <v>1627</v>
      </c>
      <c r="BG125" s="10">
        <v>441.3</v>
      </c>
      <c r="BH125" s="9">
        <v>367.6</v>
      </c>
      <c r="BI125" s="9">
        <v>515</v>
      </c>
      <c r="BJ125" s="17">
        <v>126</v>
      </c>
      <c r="BK125" s="26">
        <v>2015</v>
      </c>
    </row>
    <row r="126" spans="1:63" x14ac:dyDescent="0.2">
      <c r="A126" s="29"/>
      <c r="B126" s="13">
        <v>2016</v>
      </c>
      <c r="C126" s="10">
        <v>439.7</v>
      </c>
      <c r="D126" s="9">
        <v>434</v>
      </c>
      <c r="E126" s="9">
        <v>445.3</v>
      </c>
      <c r="F126" s="17">
        <v>21313</v>
      </c>
      <c r="G126" s="10">
        <v>475.5</v>
      </c>
      <c r="H126" s="9">
        <v>454.2</v>
      </c>
      <c r="I126" s="9">
        <v>496.8</v>
      </c>
      <c r="J126" s="17">
        <v>1746</v>
      </c>
      <c r="K126" s="10">
        <v>340.4</v>
      </c>
      <c r="L126" s="9">
        <v>309.10000000000002</v>
      </c>
      <c r="M126" s="9">
        <v>371.8</v>
      </c>
      <c r="N126" s="17">
        <v>418</v>
      </c>
      <c r="O126" s="10">
        <v>388.1</v>
      </c>
      <c r="P126" s="9">
        <v>358.5</v>
      </c>
      <c r="Q126" s="9">
        <v>417.7</v>
      </c>
      <c r="R126" s="17">
        <v>616</v>
      </c>
      <c r="S126" s="10">
        <v>432</v>
      </c>
      <c r="T126" s="9">
        <v>411.2</v>
      </c>
      <c r="U126" s="9">
        <v>452.7</v>
      </c>
      <c r="V126" s="17">
        <v>1511</v>
      </c>
      <c r="W126" s="10">
        <v>429.5</v>
      </c>
      <c r="X126" s="9">
        <v>406.2</v>
      </c>
      <c r="Y126" s="9">
        <v>452.8</v>
      </c>
      <c r="Z126" s="17">
        <v>1184</v>
      </c>
      <c r="AA126" s="10">
        <v>381.1</v>
      </c>
      <c r="AB126" s="9">
        <v>364.9</v>
      </c>
      <c r="AC126" s="9">
        <v>397.2</v>
      </c>
      <c r="AD126" s="17">
        <v>1941</v>
      </c>
      <c r="AE126" s="10">
        <v>517.1</v>
      </c>
      <c r="AF126" s="9">
        <v>503.4</v>
      </c>
      <c r="AG126" s="9">
        <v>530.9</v>
      </c>
      <c r="AH126" s="17">
        <v>4946</v>
      </c>
      <c r="AI126" s="10">
        <v>387.9</v>
      </c>
      <c r="AJ126" s="9">
        <v>367.5</v>
      </c>
      <c r="AK126" s="9">
        <v>408.2</v>
      </c>
      <c r="AL126" s="17">
        <v>1277</v>
      </c>
      <c r="AM126" s="10">
        <v>490.8</v>
      </c>
      <c r="AN126" s="9">
        <v>473.8</v>
      </c>
      <c r="AO126" s="9">
        <v>507.8</v>
      </c>
      <c r="AP126" s="17">
        <v>2894</v>
      </c>
      <c r="AQ126" s="10">
        <v>397.5</v>
      </c>
      <c r="AR126" s="9">
        <v>383.6</v>
      </c>
      <c r="AS126" s="9">
        <v>411.5</v>
      </c>
      <c r="AT126" s="17">
        <v>2835</v>
      </c>
      <c r="AU126" s="10">
        <v>285.10000000000002</v>
      </c>
      <c r="AV126" s="9">
        <v>219.4</v>
      </c>
      <c r="AW126" s="9">
        <v>350.9</v>
      </c>
      <c r="AX126" s="17">
        <v>66</v>
      </c>
      <c r="AY126" s="10">
        <v>289.39999999999998</v>
      </c>
      <c r="AZ126" s="9">
        <v>221.3</v>
      </c>
      <c r="BA126" s="9">
        <v>357.4</v>
      </c>
      <c r="BB126" s="17">
        <v>63</v>
      </c>
      <c r="BC126" s="10">
        <v>435.4</v>
      </c>
      <c r="BD126" s="9">
        <v>415.6</v>
      </c>
      <c r="BE126" s="9">
        <v>455.2</v>
      </c>
      <c r="BF126" s="17">
        <v>1683</v>
      </c>
      <c r="BG126" s="10">
        <v>462.8</v>
      </c>
      <c r="BH126" s="9">
        <v>387.5</v>
      </c>
      <c r="BI126" s="9">
        <v>538.1</v>
      </c>
      <c r="BJ126" s="17">
        <v>133</v>
      </c>
      <c r="BK126" s="26">
        <v>2016</v>
      </c>
    </row>
    <row r="127" spans="1:63" x14ac:dyDescent="0.2">
      <c r="A127" s="29"/>
      <c r="B127" s="13">
        <v>2017</v>
      </c>
      <c r="C127" s="10">
        <v>425.2</v>
      </c>
      <c r="D127" s="9">
        <v>419.8</v>
      </c>
      <c r="E127" s="9">
        <v>430.7</v>
      </c>
      <c r="F127" s="17">
        <v>20992</v>
      </c>
      <c r="G127" s="10">
        <v>424.2</v>
      </c>
      <c r="H127" s="9">
        <v>404.3</v>
      </c>
      <c r="I127" s="9">
        <v>444.1</v>
      </c>
      <c r="J127" s="17">
        <v>1593</v>
      </c>
      <c r="K127" s="10">
        <v>324.39999999999998</v>
      </c>
      <c r="L127" s="9">
        <v>293.7</v>
      </c>
      <c r="M127" s="9">
        <v>355.1</v>
      </c>
      <c r="N127" s="17">
        <v>401</v>
      </c>
      <c r="O127" s="10">
        <v>380.9</v>
      </c>
      <c r="P127" s="9">
        <v>351.8</v>
      </c>
      <c r="Q127" s="9">
        <v>410</v>
      </c>
      <c r="R127" s="17">
        <v>615</v>
      </c>
      <c r="S127" s="10">
        <v>426.8</v>
      </c>
      <c r="T127" s="9">
        <v>406.4</v>
      </c>
      <c r="U127" s="9">
        <v>447.2</v>
      </c>
      <c r="V127" s="17">
        <v>1519</v>
      </c>
      <c r="W127" s="10">
        <v>403.7</v>
      </c>
      <c r="X127" s="9">
        <v>381.5</v>
      </c>
      <c r="Y127" s="9">
        <v>425.9</v>
      </c>
      <c r="Z127" s="17">
        <v>1141</v>
      </c>
      <c r="AA127" s="10">
        <v>371.2</v>
      </c>
      <c r="AB127" s="9">
        <v>355.5</v>
      </c>
      <c r="AC127" s="9">
        <v>387</v>
      </c>
      <c r="AD127" s="17">
        <v>1927</v>
      </c>
      <c r="AE127" s="10">
        <v>516.29999999999995</v>
      </c>
      <c r="AF127" s="9">
        <v>502.7</v>
      </c>
      <c r="AG127" s="9">
        <v>529.9</v>
      </c>
      <c r="AH127" s="17">
        <v>5022</v>
      </c>
      <c r="AI127" s="10">
        <v>374.6</v>
      </c>
      <c r="AJ127" s="9">
        <v>354.7</v>
      </c>
      <c r="AK127" s="9">
        <v>394.5</v>
      </c>
      <c r="AL127" s="17">
        <v>1252</v>
      </c>
      <c r="AM127" s="10">
        <v>456.4</v>
      </c>
      <c r="AN127" s="9">
        <v>440.2</v>
      </c>
      <c r="AO127" s="9">
        <v>472.7</v>
      </c>
      <c r="AP127" s="17">
        <v>2739</v>
      </c>
      <c r="AQ127" s="10">
        <v>386</v>
      </c>
      <c r="AR127" s="9">
        <v>372.4</v>
      </c>
      <c r="AS127" s="9">
        <v>399.5</v>
      </c>
      <c r="AT127" s="17">
        <v>2819</v>
      </c>
      <c r="AU127" s="10">
        <v>432.1</v>
      </c>
      <c r="AV127" s="9">
        <v>350.6</v>
      </c>
      <c r="AW127" s="9">
        <v>513.6</v>
      </c>
      <c r="AX127" s="17">
        <v>99</v>
      </c>
      <c r="AY127" s="10">
        <v>322.5</v>
      </c>
      <c r="AZ127" s="9">
        <v>251.8</v>
      </c>
      <c r="BA127" s="9">
        <v>393.3</v>
      </c>
      <c r="BB127" s="17">
        <v>72</v>
      </c>
      <c r="BC127" s="10">
        <v>429.3</v>
      </c>
      <c r="BD127" s="9">
        <v>409.8</v>
      </c>
      <c r="BE127" s="9">
        <v>448.9</v>
      </c>
      <c r="BF127" s="17">
        <v>1678</v>
      </c>
      <c r="BG127" s="10">
        <v>401.6</v>
      </c>
      <c r="BH127" s="9">
        <v>330.9</v>
      </c>
      <c r="BI127" s="9">
        <v>472.3</v>
      </c>
      <c r="BJ127" s="17">
        <v>115</v>
      </c>
      <c r="BK127" s="26">
        <v>2017</v>
      </c>
    </row>
    <row r="128" spans="1:63" x14ac:dyDescent="0.2">
      <c r="A128" s="29"/>
      <c r="B128" s="13">
        <v>2018</v>
      </c>
      <c r="C128" s="12">
        <v>432</v>
      </c>
      <c r="D128" s="11">
        <v>426.5</v>
      </c>
      <c r="E128" s="11">
        <v>437.5</v>
      </c>
      <c r="F128" s="18">
        <v>21601</v>
      </c>
      <c r="G128" s="12">
        <v>452.5</v>
      </c>
      <c r="H128" s="11">
        <v>432</v>
      </c>
      <c r="I128" s="11">
        <v>473</v>
      </c>
      <c r="J128" s="18">
        <v>1716</v>
      </c>
      <c r="K128" s="12">
        <v>387.8</v>
      </c>
      <c r="L128" s="11">
        <v>354.2</v>
      </c>
      <c r="M128" s="11">
        <v>421.4</v>
      </c>
      <c r="N128" s="18">
        <v>481</v>
      </c>
      <c r="O128" s="12">
        <v>377.5</v>
      </c>
      <c r="P128" s="11">
        <v>348.4</v>
      </c>
      <c r="Q128" s="11">
        <v>406.5</v>
      </c>
      <c r="R128" s="18">
        <v>610</v>
      </c>
      <c r="S128" s="12">
        <v>410.4</v>
      </c>
      <c r="T128" s="11">
        <v>390.5</v>
      </c>
      <c r="U128" s="11">
        <v>430.3</v>
      </c>
      <c r="V128" s="18">
        <v>1477</v>
      </c>
      <c r="W128" s="12">
        <v>411.6</v>
      </c>
      <c r="X128" s="11">
        <v>389.3</v>
      </c>
      <c r="Y128" s="11">
        <v>434</v>
      </c>
      <c r="Z128" s="18">
        <v>1178</v>
      </c>
      <c r="AA128" s="12">
        <v>391.7</v>
      </c>
      <c r="AB128" s="11">
        <v>375.7</v>
      </c>
      <c r="AC128" s="11">
        <v>407.7</v>
      </c>
      <c r="AD128" s="18">
        <v>2064</v>
      </c>
      <c r="AE128" s="12">
        <v>516.9</v>
      </c>
      <c r="AF128" s="11">
        <v>503.4</v>
      </c>
      <c r="AG128" s="11">
        <v>530.4</v>
      </c>
      <c r="AH128" s="18">
        <v>5098</v>
      </c>
      <c r="AI128" s="12">
        <v>400.2</v>
      </c>
      <c r="AJ128" s="11">
        <v>379.7</v>
      </c>
      <c r="AK128" s="11">
        <v>420.8</v>
      </c>
      <c r="AL128" s="18">
        <v>1343</v>
      </c>
      <c r="AM128" s="12">
        <v>469.2</v>
      </c>
      <c r="AN128" s="11">
        <v>452.9</v>
      </c>
      <c r="AO128" s="11">
        <v>485.6</v>
      </c>
      <c r="AP128" s="18">
        <v>2853</v>
      </c>
      <c r="AQ128" s="12">
        <v>390.4</v>
      </c>
      <c r="AR128" s="11">
        <v>376.9</v>
      </c>
      <c r="AS128" s="11">
        <v>403.9</v>
      </c>
      <c r="AT128" s="18">
        <v>2907</v>
      </c>
      <c r="AU128" s="12">
        <v>335.6</v>
      </c>
      <c r="AV128" s="11">
        <v>262.89999999999998</v>
      </c>
      <c r="AW128" s="11">
        <v>408.3</v>
      </c>
      <c r="AX128" s="18">
        <v>76</v>
      </c>
      <c r="AY128" s="12">
        <v>301.7</v>
      </c>
      <c r="AZ128" s="11">
        <v>232.9</v>
      </c>
      <c r="BA128" s="11">
        <v>370.5</v>
      </c>
      <c r="BB128" s="18">
        <v>67</v>
      </c>
      <c r="BC128" s="12">
        <v>410.3</v>
      </c>
      <c r="BD128" s="11">
        <v>391.2</v>
      </c>
      <c r="BE128" s="11">
        <v>429.3</v>
      </c>
      <c r="BF128" s="18">
        <v>1619</v>
      </c>
      <c r="BG128" s="12">
        <v>380.9</v>
      </c>
      <c r="BH128" s="11">
        <v>313.3</v>
      </c>
      <c r="BI128" s="11">
        <v>448.6</v>
      </c>
      <c r="BJ128" s="18">
        <v>112</v>
      </c>
      <c r="BK128" s="26">
        <v>2018</v>
      </c>
    </row>
    <row r="129" spans="1:63" x14ac:dyDescent="0.2">
      <c r="A129" s="29"/>
      <c r="B129" s="13">
        <v>2019</v>
      </c>
      <c r="C129" s="59">
        <v>425.8</v>
      </c>
      <c r="D129" s="59">
        <v>420.4</v>
      </c>
      <c r="E129" s="59">
        <v>431.2</v>
      </c>
      <c r="F129" s="63">
        <v>21501</v>
      </c>
      <c r="G129" s="59">
        <v>474.5</v>
      </c>
      <c r="H129" s="59">
        <v>453.4</v>
      </c>
      <c r="I129" s="59">
        <v>495.7</v>
      </c>
      <c r="J129" s="63">
        <v>1790</v>
      </c>
      <c r="K129" s="59">
        <v>315.3</v>
      </c>
      <c r="L129" s="59">
        <v>285.2</v>
      </c>
      <c r="M129" s="59">
        <v>345.4</v>
      </c>
      <c r="N129" s="63">
        <v>398</v>
      </c>
      <c r="O129" s="59">
        <v>388.8</v>
      </c>
      <c r="P129" s="59">
        <v>358.9</v>
      </c>
      <c r="Q129" s="59">
        <v>418.7</v>
      </c>
      <c r="R129" s="63">
        <v>620</v>
      </c>
      <c r="S129" s="59">
        <v>414</v>
      </c>
      <c r="T129" s="59">
        <v>394</v>
      </c>
      <c r="U129" s="59">
        <v>433.9</v>
      </c>
      <c r="V129" s="63">
        <v>1499</v>
      </c>
      <c r="W129" s="59">
        <v>432.1</v>
      </c>
      <c r="X129" s="59">
        <v>409.3</v>
      </c>
      <c r="Y129" s="59">
        <v>454.8</v>
      </c>
      <c r="Z129" s="63">
        <v>1249</v>
      </c>
      <c r="AA129" s="59">
        <v>373.4</v>
      </c>
      <c r="AB129" s="59">
        <v>357.9</v>
      </c>
      <c r="AC129" s="59">
        <v>389</v>
      </c>
      <c r="AD129" s="63">
        <v>1996</v>
      </c>
      <c r="AE129" s="59">
        <v>507</v>
      </c>
      <c r="AF129" s="59">
        <v>493.7</v>
      </c>
      <c r="AG129" s="59">
        <v>520.4</v>
      </c>
      <c r="AH129" s="63">
        <v>5053</v>
      </c>
      <c r="AI129" s="59">
        <v>393.2</v>
      </c>
      <c r="AJ129" s="59">
        <v>372.9</v>
      </c>
      <c r="AK129" s="59">
        <v>413.5</v>
      </c>
      <c r="AL129" s="63">
        <v>1324</v>
      </c>
      <c r="AM129" s="59">
        <v>473.1</v>
      </c>
      <c r="AN129" s="59">
        <v>456.7</v>
      </c>
      <c r="AO129" s="59">
        <v>489.4</v>
      </c>
      <c r="AP129" s="63">
        <v>2905</v>
      </c>
      <c r="AQ129" s="59">
        <v>366.5</v>
      </c>
      <c r="AR129" s="59">
        <v>353.5</v>
      </c>
      <c r="AS129" s="59">
        <v>379.5</v>
      </c>
      <c r="AT129" s="63">
        <v>2777</v>
      </c>
      <c r="AU129" s="59">
        <v>319.39999999999998</v>
      </c>
      <c r="AV129" s="59">
        <v>250.6</v>
      </c>
      <c r="AW129" s="59">
        <v>388.1</v>
      </c>
      <c r="AX129" s="63">
        <v>76</v>
      </c>
      <c r="AY129" s="59">
        <v>331.1</v>
      </c>
      <c r="AZ129" s="59">
        <v>259.2</v>
      </c>
      <c r="BA129" s="59">
        <v>402.9</v>
      </c>
      <c r="BB129" s="63">
        <v>74</v>
      </c>
      <c r="BC129" s="59">
        <v>410.4</v>
      </c>
      <c r="BD129" s="59">
        <v>391.4</v>
      </c>
      <c r="BE129" s="59">
        <v>429.4</v>
      </c>
      <c r="BF129" s="63">
        <v>1634</v>
      </c>
      <c r="BG129" s="59">
        <v>357.2</v>
      </c>
      <c r="BH129" s="59">
        <v>292</v>
      </c>
      <c r="BI129" s="59">
        <v>422.4</v>
      </c>
      <c r="BJ129" s="63">
        <v>106</v>
      </c>
      <c r="BK129" s="26">
        <v>2019</v>
      </c>
    </row>
    <row r="130" spans="1:63" x14ac:dyDescent="0.2">
      <c r="A130" s="29"/>
      <c r="B130" s="13">
        <v>2020</v>
      </c>
      <c r="C130" s="59">
        <v>457.4</v>
      </c>
      <c r="D130" s="59">
        <v>451.8</v>
      </c>
      <c r="E130" s="59">
        <v>462.9</v>
      </c>
      <c r="F130" s="63">
        <v>23370</v>
      </c>
      <c r="G130" s="59">
        <v>488.5</v>
      </c>
      <c r="H130" s="59">
        <v>467.2</v>
      </c>
      <c r="I130" s="59">
        <v>509.7</v>
      </c>
      <c r="J130" s="63">
        <v>1867</v>
      </c>
      <c r="K130" s="59">
        <v>366.6</v>
      </c>
      <c r="L130" s="59">
        <v>334.5</v>
      </c>
      <c r="M130" s="59">
        <v>398.8</v>
      </c>
      <c r="N130" s="63">
        <v>471</v>
      </c>
      <c r="O130" s="59">
        <v>392.1</v>
      </c>
      <c r="P130" s="59">
        <v>362.5</v>
      </c>
      <c r="Q130" s="59">
        <v>421.6</v>
      </c>
      <c r="R130" s="63">
        <v>643</v>
      </c>
      <c r="S130" s="59">
        <v>421.8</v>
      </c>
      <c r="T130" s="59">
        <v>401.8</v>
      </c>
      <c r="U130" s="59">
        <v>441.9</v>
      </c>
      <c r="V130" s="63">
        <v>1539</v>
      </c>
      <c r="W130" s="59">
        <v>459.5</v>
      </c>
      <c r="X130" s="59">
        <v>436.1</v>
      </c>
      <c r="Y130" s="59">
        <v>482.8</v>
      </c>
      <c r="Z130" s="63">
        <v>1344</v>
      </c>
      <c r="AA130" s="59">
        <v>377</v>
      </c>
      <c r="AB130" s="59">
        <v>361.5</v>
      </c>
      <c r="AC130" s="59">
        <v>392.5</v>
      </c>
      <c r="AD130" s="63">
        <v>2041</v>
      </c>
      <c r="AE130" s="59">
        <v>561</v>
      </c>
      <c r="AF130" s="59">
        <v>547.1</v>
      </c>
      <c r="AG130" s="59">
        <v>574.9</v>
      </c>
      <c r="AH130" s="63">
        <v>5663</v>
      </c>
      <c r="AI130" s="59">
        <v>397.5</v>
      </c>
      <c r="AJ130" s="59">
        <v>377</v>
      </c>
      <c r="AK130" s="59">
        <v>417.9</v>
      </c>
      <c r="AL130" s="63">
        <v>1341</v>
      </c>
      <c r="AM130" s="59">
        <v>537.29999999999995</v>
      </c>
      <c r="AN130" s="59">
        <v>520</v>
      </c>
      <c r="AO130" s="59">
        <v>554.6</v>
      </c>
      <c r="AP130" s="63">
        <v>3344</v>
      </c>
      <c r="AQ130" s="59">
        <v>400.6</v>
      </c>
      <c r="AR130" s="59">
        <v>387.1</v>
      </c>
      <c r="AS130" s="59">
        <v>414.1</v>
      </c>
      <c r="AT130" s="63">
        <v>3070</v>
      </c>
      <c r="AU130" s="59">
        <v>307.7</v>
      </c>
      <c r="AV130" s="59">
        <v>241.2</v>
      </c>
      <c r="AW130" s="59">
        <v>374.2</v>
      </c>
      <c r="AX130" s="63">
        <v>75</v>
      </c>
      <c r="AY130" s="59">
        <v>356.3</v>
      </c>
      <c r="AZ130" s="59">
        <v>282.60000000000002</v>
      </c>
      <c r="BA130" s="59">
        <v>430.1</v>
      </c>
      <c r="BB130" s="63">
        <v>81</v>
      </c>
      <c r="BC130" s="59">
        <v>439.8</v>
      </c>
      <c r="BD130" s="59">
        <v>420.3</v>
      </c>
      <c r="BE130" s="59">
        <v>459.4</v>
      </c>
      <c r="BF130" s="63">
        <v>1770</v>
      </c>
      <c r="BG130" s="59">
        <v>407.6</v>
      </c>
      <c r="BH130" s="59">
        <v>337.4</v>
      </c>
      <c r="BI130" s="59">
        <v>477.9</v>
      </c>
      <c r="BJ130" s="63">
        <v>121</v>
      </c>
      <c r="BK130" s="26">
        <v>2020</v>
      </c>
    </row>
    <row r="131" spans="1:63" x14ac:dyDescent="0.2">
      <c r="A131" s="29"/>
      <c r="B131" s="13"/>
      <c r="C131" s="12"/>
      <c r="D131" s="11"/>
      <c r="E131" s="11"/>
      <c r="F131" s="18"/>
      <c r="G131" s="12"/>
      <c r="H131" s="11"/>
      <c r="I131" s="11"/>
      <c r="J131" s="18"/>
      <c r="K131" s="12"/>
      <c r="L131" s="11"/>
      <c r="M131" s="11"/>
      <c r="N131" s="18"/>
      <c r="O131" s="12"/>
      <c r="P131" s="11"/>
      <c r="Q131" s="11"/>
      <c r="R131" s="18"/>
      <c r="S131" s="12"/>
      <c r="T131" s="11"/>
      <c r="U131" s="11"/>
      <c r="V131" s="18"/>
      <c r="W131" s="12"/>
      <c r="X131" s="11"/>
      <c r="Y131" s="11"/>
      <c r="Z131" s="18"/>
      <c r="AA131" s="12"/>
      <c r="AB131" s="11"/>
      <c r="AC131" s="11"/>
      <c r="AD131" s="18"/>
      <c r="AE131" s="12"/>
      <c r="AF131" s="11"/>
      <c r="AG131" s="11"/>
      <c r="AH131" s="18"/>
      <c r="AI131" s="12"/>
      <c r="AJ131" s="11"/>
      <c r="AK131" s="11"/>
      <c r="AL131" s="18"/>
      <c r="AM131" s="12"/>
      <c r="AN131" s="11"/>
      <c r="AO131" s="11"/>
      <c r="AP131" s="18"/>
      <c r="AQ131" s="12"/>
      <c r="AR131" s="11"/>
      <c r="AS131" s="11"/>
      <c r="AT131" s="18"/>
      <c r="AU131" s="12"/>
      <c r="AV131" s="11"/>
      <c r="AW131" s="11"/>
      <c r="AX131" s="18"/>
      <c r="AY131" s="12"/>
      <c r="AZ131" s="11"/>
      <c r="BA131" s="11"/>
      <c r="BB131" s="18"/>
      <c r="BC131" s="12"/>
      <c r="BD131" s="11"/>
      <c r="BE131" s="11"/>
      <c r="BF131" s="18"/>
      <c r="BG131" s="12"/>
      <c r="BH131" s="11"/>
      <c r="BI131" s="11"/>
      <c r="BJ131" s="18"/>
      <c r="BK131" s="26"/>
    </row>
    <row r="132" spans="1:63" x14ac:dyDescent="0.2">
      <c r="A132" s="70" t="s">
        <v>41</v>
      </c>
      <c r="B132" s="71"/>
      <c r="C132" s="65">
        <f>C130/C116-1</f>
        <v>-0.12106072252113764</v>
      </c>
      <c r="D132" s="66"/>
      <c r="E132" s="66"/>
      <c r="F132" s="67"/>
      <c r="G132" s="65">
        <f t="shared" ref="G132" si="168">G130/G116-1</f>
        <v>-5.3111068036441167E-2</v>
      </c>
      <c r="H132" s="66"/>
      <c r="I132" s="66"/>
      <c r="J132" s="67"/>
      <c r="K132" s="65">
        <f t="shared" ref="K132" si="169">K130/K116-1</f>
        <v>-0.1576286764705882</v>
      </c>
      <c r="L132" s="66"/>
      <c r="M132" s="66"/>
      <c r="N132" s="67"/>
      <c r="O132" s="65">
        <f t="shared" ref="O132" si="170">O130/O116-1</f>
        <v>-9.5501730103806137E-2</v>
      </c>
      <c r="P132" s="66"/>
      <c r="Q132" s="66"/>
      <c r="R132" s="67"/>
      <c r="S132" s="65">
        <f t="shared" ref="S132" si="171">S130/S116-1</f>
        <v>-0.12977099236641221</v>
      </c>
      <c r="T132" s="66"/>
      <c r="U132" s="66"/>
      <c r="V132" s="67"/>
      <c r="W132" s="65">
        <f t="shared" ref="W132" si="172">W130/W116-1</f>
        <v>-7.9342817070727323E-2</v>
      </c>
      <c r="X132" s="66"/>
      <c r="Y132" s="66"/>
      <c r="Z132" s="67"/>
      <c r="AA132" s="65">
        <f t="shared" ref="AA132" si="173">AA130/AA116-1</f>
        <v>-0.17360806663743966</v>
      </c>
      <c r="AB132" s="66"/>
      <c r="AC132" s="66"/>
      <c r="AD132" s="67"/>
      <c r="AE132" s="65">
        <f t="shared" ref="AE132" si="174">AE130/AE116-1</f>
        <v>-0.13292117465224107</v>
      </c>
      <c r="AF132" s="66"/>
      <c r="AG132" s="66"/>
      <c r="AH132" s="67"/>
      <c r="AI132" s="65">
        <f t="shared" ref="AI132" si="175">AI130/AI116-1</f>
        <v>-0.16227608008429928</v>
      </c>
      <c r="AJ132" s="66"/>
      <c r="AK132" s="66"/>
      <c r="AL132" s="67"/>
      <c r="AM132" s="65">
        <f t="shared" ref="AM132" si="176">AM130/AM116-1</f>
        <v>-5.3549409899595002E-2</v>
      </c>
      <c r="AN132" s="66"/>
      <c r="AO132" s="66"/>
      <c r="AP132" s="67"/>
      <c r="AQ132" s="65">
        <f t="shared" ref="AQ132" si="177">AQ130/AQ116-1</f>
        <v>-0.1262813522355507</v>
      </c>
      <c r="AR132" s="66"/>
      <c r="AS132" s="66"/>
      <c r="AT132" s="67"/>
      <c r="AU132" s="65">
        <f t="shared" ref="AU132" si="178">AU130/AU116-1</f>
        <v>-0.3171327119396361</v>
      </c>
      <c r="AV132" s="66"/>
      <c r="AW132" s="66"/>
      <c r="AX132" s="67"/>
      <c r="AY132" s="65">
        <f t="shared" ref="AY132" si="179">AY130/AY116-1</f>
        <v>-0.17504051863857373</v>
      </c>
      <c r="AZ132" s="66"/>
      <c r="BA132" s="66"/>
      <c r="BB132" s="67"/>
      <c r="BC132" s="65">
        <f t="shared" ref="BC132" si="180">BC130/BC116-1</f>
        <v>-9.3382807668522028E-2</v>
      </c>
      <c r="BD132" s="66"/>
      <c r="BE132" s="66"/>
      <c r="BF132" s="67"/>
      <c r="BG132" s="65">
        <f t="shared" ref="BG132" si="181">BG130/BG116-1</f>
        <v>-0.18869426751592344</v>
      </c>
      <c r="BH132" s="66"/>
      <c r="BI132" s="66"/>
      <c r="BJ132" s="67"/>
      <c r="BK132" s="31" t="s">
        <v>41</v>
      </c>
    </row>
    <row r="133" spans="1:63" x14ac:dyDescent="0.2">
      <c r="A133" s="70" t="s">
        <v>42</v>
      </c>
      <c r="B133" s="71"/>
      <c r="C133" s="65">
        <f>C130/C120-1</f>
        <v>-2.1394950791613132E-2</v>
      </c>
      <c r="D133" s="66"/>
      <c r="E133" s="66"/>
      <c r="F133" s="67"/>
      <c r="G133" s="65">
        <f t="shared" ref="G133" si="182">G130/G120-1</f>
        <v>4.0911996590667021E-2</v>
      </c>
      <c r="H133" s="66"/>
      <c r="I133" s="66"/>
      <c r="J133" s="67"/>
      <c r="K133" s="65">
        <f t="shared" ref="K133" si="183">K130/K120-1</f>
        <v>-1.9523936881518988E-2</v>
      </c>
      <c r="L133" s="66"/>
      <c r="M133" s="66"/>
      <c r="N133" s="67"/>
      <c r="O133" s="65">
        <f t="shared" ref="O133" si="184">O130/O120-1</f>
        <v>-2.2681954137587113E-2</v>
      </c>
      <c r="P133" s="66"/>
      <c r="Q133" s="66"/>
      <c r="R133" s="67"/>
      <c r="S133" s="65">
        <f t="shared" ref="S133" si="185">S130/S120-1</f>
        <v>-3.2124827902707653E-2</v>
      </c>
      <c r="T133" s="66"/>
      <c r="U133" s="66"/>
      <c r="V133" s="67"/>
      <c r="W133" s="65">
        <f t="shared" ref="W133" si="186">W130/W120-1</f>
        <v>6.9599627560521293E-2</v>
      </c>
      <c r="X133" s="66"/>
      <c r="Y133" s="66"/>
      <c r="Z133" s="67"/>
      <c r="AA133" s="65">
        <f t="shared" ref="AA133" si="187">AA130/AA120-1</f>
        <v>-4.8940464177598342E-2</v>
      </c>
      <c r="AB133" s="66"/>
      <c r="AC133" s="66"/>
      <c r="AD133" s="67"/>
      <c r="AE133" s="65">
        <f t="shared" ref="AE133" si="188">AE130/AE120-1</f>
        <v>-7.2553530348611339E-3</v>
      </c>
      <c r="AF133" s="66"/>
      <c r="AG133" s="66"/>
      <c r="AH133" s="67"/>
      <c r="AI133" s="65">
        <f t="shared" ref="AI133" si="189">AI130/AI120-1</f>
        <v>-9.3707250341997339E-2</v>
      </c>
      <c r="AJ133" s="66"/>
      <c r="AK133" s="66"/>
      <c r="AL133" s="67"/>
      <c r="AM133" s="65">
        <f t="shared" ref="AM133" si="190">AM130/AM120-1</f>
        <v>4.0674026728646062E-2</v>
      </c>
      <c r="AN133" s="66"/>
      <c r="AO133" s="66"/>
      <c r="AP133" s="67"/>
      <c r="AQ133" s="65">
        <f t="shared" ref="AQ133" si="191">AQ130/AQ120-1</f>
        <v>-8.203483043079729E-2</v>
      </c>
      <c r="AR133" s="66"/>
      <c r="AS133" s="66"/>
      <c r="AT133" s="67"/>
      <c r="AU133" s="65">
        <f t="shared" ref="AU133" si="192">AU130/AU120-1</f>
        <v>-0.17129006194451935</v>
      </c>
      <c r="AV133" s="66"/>
      <c r="AW133" s="66"/>
      <c r="AX133" s="67"/>
      <c r="AY133" s="65">
        <f t="shared" ref="AY133" si="193">AY130/AY120-1</f>
        <v>-0.27345024469820545</v>
      </c>
      <c r="AZ133" s="66"/>
      <c r="BA133" s="66"/>
      <c r="BB133" s="67"/>
      <c r="BC133" s="65">
        <f t="shared" ref="BC133" si="194">BC130/BC120-1</f>
        <v>-5.4274084124830146E-3</v>
      </c>
      <c r="BD133" s="66"/>
      <c r="BE133" s="66"/>
      <c r="BF133" s="67"/>
      <c r="BG133" s="65">
        <f t="shared" ref="BG133" si="195">BG130/BG120-1</f>
        <v>-0.10121278941565592</v>
      </c>
      <c r="BH133" s="66"/>
      <c r="BI133" s="66"/>
      <c r="BJ133" s="67"/>
      <c r="BK133" s="31" t="s">
        <v>42</v>
      </c>
    </row>
    <row r="134" spans="1:63" x14ac:dyDescent="0.2">
      <c r="A134" s="70" t="s">
        <v>43</v>
      </c>
      <c r="B134" s="71"/>
      <c r="C134" s="65">
        <f>C130/C129-1</f>
        <v>7.4213245655237126E-2</v>
      </c>
      <c r="D134" s="66"/>
      <c r="E134" s="66"/>
      <c r="F134" s="67"/>
      <c r="G134" s="65">
        <f t="shared" ref="G134" si="196">G130/G129-1</f>
        <v>2.9504741833509041E-2</v>
      </c>
      <c r="H134" s="66"/>
      <c r="I134" s="66"/>
      <c r="J134" s="67"/>
      <c r="K134" s="65">
        <f t="shared" ref="K134" si="197">K130/K129-1</f>
        <v>0.16270218839200767</v>
      </c>
      <c r="L134" s="66"/>
      <c r="M134" s="66"/>
      <c r="N134" s="67"/>
      <c r="O134" s="65">
        <f t="shared" ref="O134" si="198">O130/O129-1</f>
        <v>8.4876543209877475E-3</v>
      </c>
      <c r="P134" s="66"/>
      <c r="Q134" s="66"/>
      <c r="R134" s="67"/>
      <c r="S134" s="65">
        <f t="shared" ref="S134" si="199">S130/S129-1</f>
        <v>1.8840579710144967E-2</v>
      </c>
      <c r="T134" s="66"/>
      <c r="U134" s="66"/>
      <c r="V134" s="67"/>
      <c r="W134" s="65">
        <f t="shared" ref="W134" si="200">W130/W129-1</f>
        <v>6.3411247396435888E-2</v>
      </c>
      <c r="X134" s="66"/>
      <c r="Y134" s="66"/>
      <c r="Z134" s="67"/>
      <c r="AA134" s="65">
        <f t="shared" ref="AA134" si="201">AA130/AA129-1</f>
        <v>9.6411355115157971E-3</v>
      </c>
      <c r="AB134" s="66"/>
      <c r="AC134" s="66"/>
      <c r="AD134" s="67"/>
      <c r="AE134" s="65">
        <f t="shared" ref="AE134" si="202">AE130/AE129-1</f>
        <v>0.10650887573964507</v>
      </c>
      <c r="AF134" s="66"/>
      <c r="AG134" s="66"/>
      <c r="AH134" s="67"/>
      <c r="AI134" s="65">
        <f t="shared" ref="AI134" si="203">AI130/AI129-1</f>
        <v>1.0935910478128141E-2</v>
      </c>
      <c r="AJ134" s="66"/>
      <c r="AK134" s="66"/>
      <c r="AL134" s="67"/>
      <c r="AM134" s="65">
        <f t="shared" ref="AM134" si="204">AM130/AM129-1</f>
        <v>0.13570069752694969</v>
      </c>
      <c r="AN134" s="66"/>
      <c r="AO134" s="66"/>
      <c r="AP134" s="67"/>
      <c r="AQ134" s="65">
        <f t="shared" ref="AQ134" si="205">AQ130/AQ129-1</f>
        <v>9.3042291950886868E-2</v>
      </c>
      <c r="AR134" s="66"/>
      <c r="AS134" s="66"/>
      <c r="AT134" s="67"/>
      <c r="AU134" s="65">
        <f t="shared" ref="AU134" si="206">AU130/AU129-1</f>
        <v>-3.6631183469004402E-2</v>
      </c>
      <c r="AV134" s="66"/>
      <c r="AW134" s="66"/>
      <c r="AX134" s="67"/>
      <c r="AY134" s="65">
        <f t="shared" ref="AY134" si="207">AY130/AY129-1</f>
        <v>7.6109936575052828E-2</v>
      </c>
      <c r="AZ134" s="66"/>
      <c r="BA134" s="66"/>
      <c r="BB134" s="67"/>
      <c r="BC134" s="65">
        <f t="shared" ref="BC134" si="208">BC130/BC129-1</f>
        <v>7.1637426900584833E-2</v>
      </c>
      <c r="BD134" s="66"/>
      <c r="BE134" s="66"/>
      <c r="BF134" s="67"/>
      <c r="BG134" s="65">
        <f t="shared" ref="BG134" si="209">BG130/BG129-1</f>
        <v>0.14109742441209416</v>
      </c>
      <c r="BH134" s="66"/>
      <c r="BI134" s="66"/>
      <c r="BJ134" s="67"/>
      <c r="BK134" s="31" t="s">
        <v>43</v>
      </c>
    </row>
    <row r="135" spans="1:63" x14ac:dyDescent="0.2">
      <c r="A135" s="30"/>
      <c r="B135" s="14"/>
      <c r="C135" s="16"/>
      <c r="D135" s="15"/>
      <c r="E135" s="15"/>
      <c r="F135" s="20"/>
      <c r="G135" s="16"/>
      <c r="H135" s="15"/>
      <c r="I135" s="15"/>
      <c r="J135" s="20"/>
      <c r="K135" s="16"/>
      <c r="L135" s="15"/>
      <c r="M135" s="15"/>
      <c r="N135" s="20"/>
      <c r="O135" s="16"/>
      <c r="P135" s="15"/>
      <c r="Q135" s="15"/>
      <c r="R135" s="20"/>
      <c r="S135" s="16"/>
      <c r="T135" s="15"/>
      <c r="U135" s="15"/>
      <c r="V135" s="20"/>
      <c r="W135" s="16"/>
      <c r="X135" s="15"/>
      <c r="Y135" s="15"/>
      <c r="Z135" s="20"/>
      <c r="AA135" s="16"/>
      <c r="AB135" s="15"/>
      <c r="AC135" s="15"/>
      <c r="AD135" s="20"/>
      <c r="AE135" s="16"/>
      <c r="AF135" s="15"/>
      <c r="AG135" s="15"/>
      <c r="AH135" s="20"/>
      <c r="AI135" s="16"/>
      <c r="AJ135" s="15"/>
      <c r="AK135" s="15"/>
      <c r="AL135" s="20"/>
      <c r="AM135" s="16"/>
      <c r="AN135" s="15"/>
      <c r="AO135" s="15"/>
      <c r="AP135" s="20"/>
      <c r="AQ135" s="16"/>
      <c r="AR135" s="15"/>
      <c r="AS135" s="15"/>
      <c r="AT135" s="20"/>
      <c r="AU135" s="16"/>
      <c r="AV135" s="15"/>
      <c r="AW135" s="15"/>
      <c r="AX135" s="20"/>
      <c r="AY135" s="16"/>
      <c r="AZ135" s="15"/>
      <c r="BA135" s="15"/>
      <c r="BB135" s="20"/>
      <c r="BC135" s="16"/>
      <c r="BD135" s="15"/>
      <c r="BE135" s="15"/>
      <c r="BF135" s="20"/>
      <c r="BG135" s="16"/>
      <c r="BH135" s="15"/>
      <c r="BI135" s="15"/>
      <c r="BJ135" s="20"/>
      <c r="BK135" s="14"/>
    </row>
    <row r="136" spans="1:63" x14ac:dyDescent="0.2">
      <c r="A136" s="1"/>
      <c r="B136" s="1"/>
      <c r="C136" s="11"/>
      <c r="D136" s="11"/>
      <c r="E136" s="11"/>
      <c r="F136" s="21"/>
      <c r="G136" s="11"/>
      <c r="H136" s="11"/>
      <c r="I136" s="11"/>
      <c r="J136" s="21"/>
      <c r="K136" s="11"/>
      <c r="L136" s="11"/>
      <c r="M136" s="11"/>
      <c r="N136" s="21"/>
      <c r="O136" s="11"/>
      <c r="P136" s="11"/>
      <c r="Q136" s="11"/>
      <c r="R136" s="21"/>
      <c r="S136" s="11"/>
      <c r="T136" s="11"/>
      <c r="U136" s="11"/>
      <c r="V136" s="21"/>
      <c r="W136" s="11"/>
      <c r="X136" s="11"/>
      <c r="Y136" s="11"/>
      <c r="Z136" s="21"/>
      <c r="AA136" s="11"/>
      <c r="AB136" s="11"/>
      <c r="AC136" s="11"/>
      <c r="AD136" s="21"/>
      <c r="AE136" s="11"/>
      <c r="AF136" s="11"/>
      <c r="AG136" s="11"/>
      <c r="AH136" s="21"/>
      <c r="AI136" s="11"/>
      <c r="AJ136" s="11"/>
      <c r="AK136" s="11"/>
      <c r="AL136" s="21"/>
      <c r="AM136" s="11"/>
      <c r="AN136" s="11"/>
      <c r="AO136" s="11"/>
      <c r="AP136" s="21"/>
      <c r="AQ136" s="11"/>
      <c r="AR136" s="11"/>
      <c r="AS136" s="11"/>
      <c r="AT136" s="21"/>
      <c r="AU136" s="11"/>
      <c r="AV136" s="11"/>
      <c r="AW136" s="11"/>
      <c r="AX136" s="21"/>
      <c r="AY136" s="11"/>
      <c r="AZ136" s="11"/>
      <c r="BA136" s="11"/>
      <c r="BB136" s="21"/>
      <c r="BC136" s="11"/>
      <c r="BD136" s="11"/>
      <c r="BE136" s="11"/>
      <c r="BF136" s="21"/>
      <c r="BG136" s="11"/>
      <c r="BH136" s="11"/>
      <c r="BI136" s="11"/>
      <c r="BJ136" s="21"/>
      <c r="BK136" s="1"/>
    </row>
    <row r="137" spans="1:63" x14ac:dyDescent="0.2">
      <c r="A137" s="95" t="s">
        <v>32</v>
      </c>
      <c r="B137" s="95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H137" s="64"/>
      <c r="BI137" s="64"/>
      <c r="BJ137" s="64"/>
    </row>
    <row r="138" spans="1:63" x14ac:dyDescent="0.2">
      <c r="A138" s="46"/>
      <c r="B138" s="46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H138" s="64"/>
      <c r="BI138" s="64"/>
      <c r="BJ138" s="64"/>
    </row>
    <row r="139" spans="1:63" x14ac:dyDescent="0.2">
      <c r="A139" s="96" t="s">
        <v>44</v>
      </c>
      <c r="B139" s="96"/>
      <c r="C139" s="11"/>
      <c r="D139" s="11"/>
      <c r="E139" s="11"/>
      <c r="F139" s="11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63" x14ac:dyDescent="0.2">
      <c r="A140" s="47"/>
      <c r="B140" s="47"/>
    </row>
  </sheetData>
  <mergeCells count="724">
    <mergeCell ref="BK82:BK83"/>
    <mergeCell ref="A80:D80"/>
    <mergeCell ref="BI80:BK80"/>
    <mergeCell ref="AZ82:AZ83"/>
    <mergeCell ref="BA82:BA83"/>
    <mergeCell ref="BB82:BB83"/>
    <mergeCell ref="BC82:BC83"/>
    <mergeCell ref="BD82:BD83"/>
    <mergeCell ref="BE82:BE83"/>
    <mergeCell ref="BF82:BF83"/>
    <mergeCell ref="BG82:BG83"/>
    <mergeCell ref="BH82:BH83"/>
    <mergeCell ref="AQ82:AQ83"/>
    <mergeCell ref="AR82:AR83"/>
    <mergeCell ref="AS82:AS83"/>
    <mergeCell ref="AT82:AT83"/>
    <mergeCell ref="AU82:AU83"/>
    <mergeCell ref="AV82:AV83"/>
    <mergeCell ref="AW82:AW83"/>
    <mergeCell ref="AX82:AX83"/>
    <mergeCell ref="AY82:AY83"/>
    <mergeCell ref="AH82:AH83"/>
    <mergeCell ref="AN82:AN83"/>
    <mergeCell ref="AO82:AO83"/>
    <mergeCell ref="AP82:AP83"/>
    <mergeCell ref="Y82:Y83"/>
    <mergeCell ref="Z82:Z83"/>
    <mergeCell ref="AA82:AA83"/>
    <mergeCell ref="AB82:AB83"/>
    <mergeCell ref="AC82:AC83"/>
    <mergeCell ref="AD82:AD83"/>
    <mergeCell ref="AE82:AE83"/>
    <mergeCell ref="AF82:AF83"/>
    <mergeCell ref="AG82:AG83"/>
    <mergeCell ref="BB89:BB90"/>
    <mergeCell ref="BC89:BC90"/>
    <mergeCell ref="BD89:BD90"/>
    <mergeCell ref="BE89:BE90"/>
    <mergeCell ref="BF89:BF90"/>
    <mergeCell ref="AO89:AO90"/>
    <mergeCell ref="AP89:AP90"/>
    <mergeCell ref="A81:B81"/>
    <mergeCell ref="C81:F81"/>
    <mergeCell ref="G81:J81"/>
    <mergeCell ref="K81:N81"/>
    <mergeCell ref="O81:R81"/>
    <mergeCell ref="S81:V81"/>
    <mergeCell ref="W81:Z81"/>
    <mergeCell ref="AA81:AD81"/>
    <mergeCell ref="AE81:AH81"/>
    <mergeCell ref="P82:P83"/>
    <mergeCell ref="Q82:Q83"/>
    <mergeCell ref="R82:R83"/>
    <mergeCell ref="S82:S83"/>
    <mergeCell ref="T82:T83"/>
    <mergeCell ref="U82:U83"/>
    <mergeCell ref="V82:V83"/>
    <mergeCell ref="W82:W83"/>
    <mergeCell ref="BG81:BJ81"/>
    <mergeCell ref="BE114:BE115"/>
    <mergeCell ref="BF114:BF115"/>
    <mergeCell ref="BG114:BG115"/>
    <mergeCell ref="BH114:BH115"/>
    <mergeCell ref="BI114:BI115"/>
    <mergeCell ref="BJ114:BJ115"/>
    <mergeCell ref="BG89:BG90"/>
    <mergeCell ref="BH89:BH90"/>
    <mergeCell ref="BI89:BI90"/>
    <mergeCell ref="BJ89:BJ90"/>
    <mergeCell ref="BI82:BI83"/>
    <mergeCell ref="BJ82:BJ83"/>
    <mergeCell ref="BK114:BK115"/>
    <mergeCell ref="A137:B137"/>
    <mergeCell ref="A139:B139"/>
    <mergeCell ref="AV114:AV115"/>
    <mergeCell ref="AW114:AW115"/>
    <mergeCell ref="AX114:AX115"/>
    <mergeCell ref="AY114:AY115"/>
    <mergeCell ref="AZ114:AZ115"/>
    <mergeCell ref="BA114:BA115"/>
    <mergeCell ref="BB114:BB115"/>
    <mergeCell ref="BC114:BC115"/>
    <mergeCell ref="BD114:BD115"/>
    <mergeCell ref="AM114:AM115"/>
    <mergeCell ref="AN114:AN115"/>
    <mergeCell ref="AO114:AO115"/>
    <mergeCell ref="AP114:AP115"/>
    <mergeCell ref="AQ114:AQ115"/>
    <mergeCell ref="AR114:AR115"/>
    <mergeCell ref="AS114:AS115"/>
    <mergeCell ref="AT114:AT115"/>
    <mergeCell ref="AU114:AU115"/>
    <mergeCell ref="AD114:AD115"/>
    <mergeCell ref="AE114:AE115"/>
    <mergeCell ref="AF114:AF115"/>
    <mergeCell ref="BK89:BK90"/>
    <mergeCell ref="A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S114:S115"/>
    <mergeCell ref="T114:T115"/>
    <mergeCell ref="AX89:AX90"/>
    <mergeCell ref="AY89:AY90"/>
    <mergeCell ref="AZ89:AZ90"/>
    <mergeCell ref="BA89:BA90"/>
    <mergeCell ref="AQ89:AQ90"/>
    <mergeCell ref="AR89:AR90"/>
    <mergeCell ref="AS89:AS90"/>
    <mergeCell ref="AT89:AT90"/>
    <mergeCell ref="AU89:AU90"/>
    <mergeCell ref="AV89:AV90"/>
    <mergeCell ref="AW89:AW90"/>
    <mergeCell ref="AF89:AF90"/>
    <mergeCell ref="AG89:AG90"/>
    <mergeCell ref="AH89:AH90"/>
    <mergeCell ref="AI89:AI90"/>
    <mergeCell ref="AJ89:AJ90"/>
    <mergeCell ref="AK89:AK90"/>
    <mergeCell ref="AL89:AL90"/>
    <mergeCell ref="AM89:AM90"/>
    <mergeCell ref="AN89:AN90"/>
    <mergeCell ref="BF57:BF58"/>
    <mergeCell ref="BG57:BG58"/>
    <mergeCell ref="BH57:BH58"/>
    <mergeCell ref="BI57:BI58"/>
    <mergeCell ref="BJ57:BJ58"/>
    <mergeCell ref="BK57:BK58"/>
    <mergeCell ref="A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AW57:AW58"/>
    <mergeCell ref="AX57:AX58"/>
    <mergeCell ref="AY57:AY58"/>
    <mergeCell ref="AZ57:AZ58"/>
    <mergeCell ref="BA57:BA58"/>
    <mergeCell ref="BB57:BB58"/>
    <mergeCell ref="BC57:BC58"/>
    <mergeCell ref="BD57:BD58"/>
    <mergeCell ref="BE57:BE58"/>
    <mergeCell ref="AN57:AN58"/>
    <mergeCell ref="AO57:AO58"/>
    <mergeCell ref="AP57:AP58"/>
    <mergeCell ref="AQ57:AQ58"/>
    <mergeCell ref="AR57:AR58"/>
    <mergeCell ref="AS57:AS58"/>
    <mergeCell ref="AT57:AT58"/>
    <mergeCell ref="AU57:AU58"/>
    <mergeCell ref="AV57:AV58"/>
    <mergeCell ref="AE57:AE58"/>
    <mergeCell ref="AF57:AF58"/>
    <mergeCell ref="AG57:AG58"/>
    <mergeCell ref="AH57:AH58"/>
    <mergeCell ref="AI57:AI58"/>
    <mergeCell ref="AJ57:AJ58"/>
    <mergeCell ref="AK57:AK58"/>
    <mergeCell ref="AL57:AL58"/>
    <mergeCell ref="AM57:AM58"/>
    <mergeCell ref="BD32:BD33"/>
    <mergeCell ref="BE32:BE33"/>
    <mergeCell ref="BF32:BF33"/>
    <mergeCell ref="BG32:BG33"/>
    <mergeCell ref="BH32:BH33"/>
    <mergeCell ref="BI32:BI33"/>
    <mergeCell ref="BJ32:BJ33"/>
    <mergeCell ref="BK32:BK33"/>
    <mergeCell ref="A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U32:AU33"/>
    <mergeCell ref="AV32:AV33"/>
    <mergeCell ref="AW32:AW33"/>
    <mergeCell ref="AX32:AX33"/>
    <mergeCell ref="AY32:AY33"/>
    <mergeCell ref="AZ32:AZ33"/>
    <mergeCell ref="BA32:BA33"/>
    <mergeCell ref="BB32:BB33"/>
    <mergeCell ref="BC32:BC33"/>
    <mergeCell ref="AL32:AL33"/>
    <mergeCell ref="AM32:AM33"/>
    <mergeCell ref="AN32:AN33"/>
    <mergeCell ref="AO32:AO33"/>
    <mergeCell ref="AP32:AP33"/>
    <mergeCell ref="AQ32:AQ33"/>
    <mergeCell ref="AR32:AR33"/>
    <mergeCell ref="AS32:AS33"/>
    <mergeCell ref="AT32:AT33"/>
    <mergeCell ref="AC32:AC33"/>
    <mergeCell ref="AD32:AD33"/>
    <mergeCell ref="AE32:AE33"/>
    <mergeCell ref="AF32:AF33"/>
    <mergeCell ref="AG32:AG33"/>
    <mergeCell ref="AH32:AH33"/>
    <mergeCell ref="AI32:AI33"/>
    <mergeCell ref="AJ32:AJ33"/>
    <mergeCell ref="AK32:AK33"/>
    <mergeCell ref="BI7:BI8"/>
    <mergeCell ref="BJ7:BJ8"/>
    <mergeCell ref="BK7:BK8"/>
    <mergeCell ref="A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G50:J50"/>
    <mergeCell ref="K50:N50"/>
    <mergeCell ref="A27:B27"/>
    <mergeCell ref="C27:F27"/>
    <mergeCell ref="G27:J27"/>
    <mergeCell ref="O7:O8"/>
    <mergeCell ref="A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A3:N3"/>
    <mergeCell ref="A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AY133:BB133"/>
    <mergeCell ref="BC133:BF133"/>
    <mergeCell ref="BG133:BJ133"/>
    <mergeCell ref="A134:B134"/>
    <mergeCell ref="C134:F134"/>
    <mergeCell ref="G134:J134"/>
    <mergeCell ref="K134:N134"/>
    <mergeCell ref="O134:R134"/>
    <mergeCell ref="S134:V134"/>
    <mergeCell ref="W134:Z134"/>
    <mergeCell ref="AA134:AD134"/>
    <mergeCell ref="AE134:AH134"/>
    <mergeCell ref="AI134:AL134"/>
    <mergeCell ref="AM134:AP134"/>
    <mergeCell ref="AQ134:AT134"/>
    <mergeCell ref="AU134:AX134"/>
    <mergeCell ref="AY134:BB134"/>
    <mergeCell ref="BC134:BF134"/>
    <mergeCell ref="BG134:BJ134"/>
    <mergeCell ref="C133:F133"/>
    <mergeCell ref="G133:J133"/>
    <mergeCell ref="A133:B133"/>
    <mergeCell ref="BG108:BJ108"/>
    <mergeCell ref="K133:N133"/>
    <mergeCell ref="O133:R133"/>
    <mergeCell ref="S133:V133"/>
    <mergeCell ref="W133:Z133"/>
    <mergeCell ref="AA133:AD133"/>
    <mergeCell ref="AE133:AH133"/>
    <mergeCell ref="AI133:AL133"/>
    <mergeCell ref="BG109:BJ109"/>
    <mergeCell ref="K132:N132"/>
    <mergeCell ref="O132:R132"/>
    <mergeCell ref="S132:V132"/>
    <mergeCell ref="W132:Z132"/>
    <mergeCell ref="AA132:AD132"/>
    <mergeCell ref="AE132:AH132"/>
    <mergeCell ref="AI132:AL132"/>
    <mergeCell ref="AM132:AP132"/>
    <mergeCell ref="AQ132:AT132"/>
    <mergeCell ref="AU132:AX132"/>
    <mergeCell ref="BG132:BJ132"/>
    <mergeCell ref="AI113:AL113"/>
    <mergeCell ref="AM133:AP133"/>
    <mergeCell ref="AQ133:AT133"/>
    <mergeCell ref="AU133:AX133"/>
    <mergeCell ref="AY77:BB77"/>
    <mergeCell ref="BC77:BF77"/>
    <mergeCell ref="W77:Z77"/>
    <mergeCell ref="AA77:AD77"/>
    <mergeCell ref="AE77:AH77"/>
    <mergeCell ref="AI77:AL77"/>
    <mergeCell ref="AM77:AP77"/>
    <mergeCell ref="AQ77:AT77"/>
    <mergeCell ref="AI88:AL88"/>
    <mergeCell ref="AM88:AP88"/>
    <mergeCell ref="AQ88:AT88"/>
    <mergeCell ref="BC88:BF88"/>
    <mergeCell ref="AI81:AL81"/>
    <mergeCell ref="AM81:AP81"/>
    <mergeCell ref="AQ81:AT81"/>
    <mergeCell ref="AU81:AX81"/>
    <mergeCell ref="AY81:BB81"/>
    <mergeCell ref="BC81:BF81"/>
    <mergeCell ref="X82:X83"/>
    <mergeCell ref="AI82:AI83"/>
    <mergeCell ref="AJ82:AJ83"/>
    <mergeCell ref="AK82:AK83"/>
    <mergeCell ref="AL82:AL83"/>
    <mergeCell ref="AM82:AM83"/>
    <mergeCell ref="C76:F76"/>
    <mergeCell ref="G76:J76"/>
    <mergeCell ref="AM107:AP107"/>
    <mergeCell ref="AQ107:AT107"/>
    <mergeCell ref="AU107:AX107"/>
    <mergeCell ref="AY107:BB107"/>
    <mergeCell ref="BC107:BF107"/>
    <mergeCell ref="BG107:BJ107"/>
    <mergeCell ref="T89:T90"/>
    <mergeCell ref="U89:U90"/>
    <mergeCell ref="V89:V90"/>
    <mergeCell ref="W89:W90"/>
    <mergeCell ref="X89:X90"/>
    <mergeCell ref="Y89:Y90"/>
    <mergeCell ref="Z89:Z90"/>
    <mergeCell ref="AA89:AA90"/>
    <mergeCell ref="AB89:AB90"/>
    <mergeCell ref="AC89:AC90"/>
    <mergeCell ref="AD89:AD90"/>
    <mergeCell ref="AE89:AE90"/>
    <mergeCell ref="K77:N77"/>
    <mergeCell ref="O77:R77"/>
    <mergeCell ref="S77:V77"/>
    <mergeCell ref="AU77:AX77"/>
    <mergeCell ref="K76:N76"/>
    <mergeCell ref="O76:R76"/>
    <mergeCell ref="S76:V76"/>
    <mergeCell ref="W76:Z76"/>
    <mergeCell ref="AA76:AD76"/>
    <mergeCell ref="W50:Z50"/>
    <mergeCell ref="AA50:AD50"/>
    <mergeCell ref="AA52:AD52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O51:R51"/>
    <mergeCell ref="R57:R58"/>
    <mergeCell ref="S57:S58"/>
    <mergeCell ref="BG27:BJ27"/>
    <mergeCell ref="AU50:AX50"/>
    <mergeCell ref="AY50:BB50"/>
    <mergeCell ref="BC50:BF50"/>
    <mergeCell ref="BG50:BJ50"/>
    <mergeCell ref="C75:F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AU75:AX75"/>
    <mergeCell ref="AY75:BB75"/>
    <mergeCell ref="BC75:BF75"/>
    <mergeCell ref="BG75:BJ75"/>
    <mergeCell ref="C50:F50"/>
    <mergeCell ref="O50:R50"/>
    <mergeCell ref="S50:V50"/>
    <mergeCell ref="W32:W33"/>
    <mergeCell ref="K27:N27"/>
    <mergeCell ref="O27:R27"/>
    <mergeCell ref="S27:V27"/>
    <mergeCell ref="W27:Z27"/>
    <mergeCell ref="AA27:AD27"/>
    <mergeCell ref="AE27:AH27"/>
    <mergeCell ref="AU25:AX25"/>
    <mergeCell ref="AY25:BB25"/>
    <mergeCell ref="BC25:BF25"/>
    <mergeCell ref="AI25:AL25"/>
    <mergeCell ref="AM25:AP25"/>
    <mergeCell ref="AU27:AX27"/>
    <mergeCell ref="AY27:BB27"/>
    <mergeCell ref="BC27:BF27"/>
    <mergeCell ref="BG25:BJ25"/>
    <mergeCell ref="C26:F26"/>
    <mergeCell ref="G26:J26"/>
    <mergeCell ref="K26:N26"/>
    <mergeCell ref="O26:R26"/>
    <mergeCell ref="S26:V26"/>
    <mergeCell ref="W26:Z26"/>
    <mergeCell ref="AA26:AD26"/>
    <mergeCell ref="AE26:AH26"/>
    <mergeCell ref="AI26:AL26"/>
    <mergeCell ref="AM26:AP26"/>
    <mergeCell ref="AQ26:AT26"/>
    <mergeCell ref="AU26:AX26"/>
    <mergeCell ref="AY26:BB26"/>
    <mergeCell ref="BC26:BF26"/>
    <mergeCell ref="BG26:BJ26"/>
    <mergeCell ref="C25:F25"/>
    <mergeCell ref="G25:J25"/>
    <mergeCell ref="K25:N25"/>
    <mergeCell ref="O25:R25"/>
    <mergeCell ref="S25:V25"/>
    <mergeCell ref="W25:Z25"/>
    <mergeCell ref="AA25:AD25"/>
    <mergeCell ref="AE25:AH25"/>
    <mergeCell ref="S31:V31"/>
    <mergeCell ref="W31:Z31"/>
    <mergeCell ref="AA31:AD31"/>
    <mergeCell ref="AE31:AH31"/>
    <mergeCell ref="AQ25:AT25"/>
    <mergeCell ref="AI27:AL27"/>
    <mergeCell ref="AM27:AP27"/>
    <mergeCell ref="AQ27:AT27"/>
    <mergeCell ref="AE76:AH76"/>
    <mergeCell ref="AI76:AL76"/>
    <mergeCell ref="AM50:AP50"/>
    <mergeCell ref="AQ50:AT50"/>
    <mergeCell ref="AE50:AH50"/>
    <mergeCell ref="AI50:AL50"/>
    <mergeCell ref="AE52:AH52"/>
    <mergeCell ref="AI31:AL31"/>
    <mergeCell ref="AM31:AP31"/>
    <mergeCell ref="AQ31:AT31"/>
    <mergeCell ref="X32:X33"/>
    <mergeCell ref="Y32:Y33"/>
    <mergeCell ref="Z32:Z33"/>
    <mergeCell ref="AA32:AA33"/>
    <mergeCell ref="AB32:AB33"/>
    <mergeCell ref="AE56:AH56"/>
    <mergeCell ref="AU31:AX31"/>
    <mergeCell ref="AY31:BB31"/>
    <mergeCell ref="BG88:BJ88"/>
    <mergeCell ref="BC31:BF31"/>
    <mergeCell ref="BG31:BJ31"/>
    <mergeCell ref="AI56:AL56"/>
    <mergeCell ref="AM56:AP56"/>
    <mergeCell ref="AQ56:AT56"/>
    <mergeCell ref="AU56:AX56"/>
    <mergeCell ref="AY56:BB56"/>
    <mergeCell ref="BC56:BF56"/>
    <mergeCell ref="BG56:BJ56"/>
    <mergeCell ref="AU52:AX52"/>
    <mergeCell ref="AY52:BB52"/>
    <mergeCell ref="BC52:BF52"/>
    <mergeCell ref="BG52:BJ52"/>
    <mergeCell ref="AI52:AL52"/>
    <mergeCell ref="AM52:AP52"/>
    <mergeCell ref="AQ52:AT52"/>
    <mergeCell ref="AM76:AP76"/>
    <mergeCell ref="AQ76:AT76"/>
    <mergeCell ref="AU88:AX88"/>
    <mergeCell ref="AY88:BB88"/>
    <mergeCell ref="BG77:BJ77"/>
    <mergeCell ref="BG113:BJ113"/>
    <mergeCell ref="A88:B88"/>
    <mergeCell ref="C88:F88"/>
    <mergeCell ref="G88:J88"/>
    <mergeCell ref="K88:N88"/>
    <mergeCell ref="O88:R88"/>
    <mergeCell ref="S88:V88"/>
    <mergeCell ref="W88:Z88"/>
    <mergeCell ref="AA88:AD88"/>
    <mergeCell ref="AE88:AH88"/>
    <mergeCell ref="A112:D112"/>
    <mergeCell ref="BI112:BK112"/>
    <mergeCell ref="A108:B108"/>
    <mergeCell ref="AE109:AH109"/>
    <mergeCell ref="AI109:AL109"/>
    <mergeCell ref="AM109:AP109"/>
    <mergeCell ref="AQ109:AT109"/>
    <mergeCell ref="AU109:AX109"/>
    <mergeCell ref="AY109:BB109"/>
    <mergeCell ref="A113:B113"/>
    <mergeCell ref="C113:F113"/>
    <mergeCell ref="G113:J113"/>
    <mergeCell ref="K113:N113"/>
    <mergeCell ref="A107:B107"/>
    <mergeCell ref="A1:T1"/>
    <mergeCell ref="A25:B25"/>
    <mergeCell ref="BG6:BJ6"/>
    <mergeCell ref="A5:D5"/>
    <mergeCell ref="BG5:BK5"/>
    <mergeCell ref="AM6:AP6"/>
    <mergeCell ref="A31:B31"/>
    <mergeCell ref="C31:F31"/>
    <mergeCell ref="K6:N6"/>
    <mergeCell ref="O6:R6"/>
    <mergeCell ref="AQ6:AT6"/>
    <mergeCell ref="AU6:AX6"/>
    <mergeCell ref="AY6:BB6"/>
    <mergeCell ref="BC6:BF6"/>
    <mergeCell ref="S6:V6"/>
    <mergeCell ref="W6:Z6"/>
    <mergeCell ref="AA6:AD6"/>
    <mergeCell ref="AE6:AH6"/>
    <mergeCell ref="AI6:AL6"/>
    <mergeCell ref="A26:B26"/>
    <mergeCell ref="A6:B6"/>
    <mergeCell ref="C6:F6"/>
    <mergeCell ref="G6:J6"/>
    <mergeCell ref="A30:D30"/>
    <mergeCell ref="BI30:BK30"/>
    <mergeCell ref="A50:B50"/>
    <mergeCell ref="BI55:BK55"/>
    <mergeCell ref="S51:V51"/>
    <mergeCell ref="W51:Z51"/>
    <mergeCell ref="AA51:AD51"/>
    <mergeCell ref="AE51:AH51"/>
    <mergeCell ref="AI51:AL51"/>
    <mergeCell ref="AM51:AP51"/>
    <mergeCell ref="AQ51:AT51"/>
    <mergeCell ref="AU51:AX51"/>
    <mergeCell ref="AY51:BB51"/>
    <mergeCell ref="BC51:BF51"/>
    <mergeCell ref="BG51:BJ51"/>
    <mergeCell ref="S52:V52"/>
    <mergeCell ref="W52:Z52"/>
    <mergeCell ref="G31:J31"/>
    <mergeCell ref="K31:N31"/>
    <mergeCell ref="O31:R31"/>
    <mergeCell ref="A55:D55"/>
    <mergeCell ref="A51:B51"/>
    <mergeCell ref="C51:F51"/>
    <mergeCell ref="G51:J51"/>
    <mergeCell ref="K51:N51"/>
    <mergeCell ref="A52:B52"/>
    <mergeCell ref="C52:F52"/>
    <mergeCell ref="G52:J52"/>
    <mergeCell ref="K52:N52"/>
    <mergeCell ref="O52:R52"/>
    <mergeCell ref="A87:D87"/>
    <mergeCell ref="BI87:BK87"/>
    <mergeCell ref="A75:B75"/>
    <mergeCell ref="A76:B76"/>
    <mergeCell ref="AU76:AX76"/>
    <mergeCell ref="AY76:BB76"/>
    <mergeCell ref="BC76:BF76"/>
    <mergeCell ref="BG76:BJ76"/>
    <mergeCell ref="A77:B77"/>
    <mergeCell ref="C77:F77"/>
    <mergeCell ref="G77:J77"/>
    <mergeCell ref="A56:B56"/>
    <mergeCell ref="C56:F56"/>
    <mergeCell ref="G56:J56"/>
    <mergeCell ref="K56:N56"/>
    <mergeCell ref="O56:R56"/>
    <mergeCell ref="S56:V56"/>
    <mergeCell ref="W56:Z56"/>
    <mergeCell ref="AA56:AD56"/>
    <mergeCell ref="C107:F107"/>
    <mergeCell ref="G107:J107"/>
    <mergeCell ref="K107:N107"/>
    <mergeCell ref="O107:R107"/>
    <mergeCell ref="S107:V107"/>
    <mergeCell ref="W107:Z107"/>
    <mergeCell ref="AA107:AD107"/>
    <mergeCell ref="AE107:AH107"/>
    <mergeCell ref="BC109:BF109"/>
    <mergeCell ref="S108:V108"/>
    <mergeCell ref="W108:Z108"/>
    <mergeCell ref="AA108:AD108"/>
    <mergeCell ref="AE108:AH108"/>
    <mergeCell ref="AI108:AL108"/>
    <mergeCell ref="AI107:AL107"/>
    <mergeCell ref="AM108:AP108"/>
    <mergeCell ref="AQ108:AT108"/>
    <mergeCell ref="AU108:AX108"/>
    <mergeCell ref="AY108:BB108"/>
    <mergeCell ref="BC108:BF108"/>
    <mergeCell ref="C108:F108"/>
    <mergeCell ref="G108:J108"/>
    <mergeCell ref="K108:N108"/>
    <mergeCell ref="O108:R108"/>
    <mergeCell ref="A132:B132"/>
    <mergeCell ref="A109:B109"/>
    <mergeCell ref="C109:F109"/>
    <mergeCell ref="G109:J109"/>
    <mergeCell ref="K109:N109"/>
    <mergeCell ref="O109:R109"/>
    <mergeCell ref="S109:V109"/>
    <mergeCell ref="W109:Z109"/>
    <mergeCell ref="AA109:AD109"/>
    <mergeCell ref="C132:F132"/>
    <mergeCell ref="G132:J132"/>
    <mergeCell ref="O113:R113"/>
    <mergeCell ref="U114:U115"/>
    <mergeCell ref="V114:V115"/>
    <mergeCell ref="W114:W115"/>
    <mergeCell ref="X114:X115"/>
    <mergeCell ref="Y114:Y115"/>
    <mergeCell ref="Z114:Z115"/>
    <mergeCell ref="AA114:AA115"/>
    <mergeCell ref="AB114:AB115"/>
    <mergeCell ref="AC114:AC115"/>
    <mergeCell ref="AY132:BB132"/>
    <mergeCell ref="BC132:BF132"/>
    <mergeCell ref="AM113:AP113"/>
    <mergeCell ref="AQ113:AT113"/>
    <mergeCell ref="AU113:AX113"/>
    <mergeCell ref="AY113:BB113"/>
    <mergeCell ref="BC113:BF113"/>
    <mergeCell ref="S113:V113"/>
    <mergeCell ref="W113:Z113"/>
    <mergeCell ref="AA113:AD113"/>
    <mergeCell ref="AE113:AH113"/>
    <mergeCell ref="AG114:AG115"/>
    <mergeCell ref="AH114:AH115"/>
    <mergeCell ref="AI114:AI115"/>
    <mergeCell ref="AJ114:AJ115"/>
    <mergeCell ref="AK114:AK115"/>
    <mergeCell ref="AL114:AL115"/>
  </mergeCells>
  <phoneticPr fontId="4" type="noConversion"/>
  <pageMargins left="0.74803149606299213" right="0.74803149606299213" top="0.23622047244094491" bottom="0.35433070866141736" header="0.15748031496062992" footer="0.19685039370078741"/>
  <pageSetup paperSize="9" scale="78" fitToWidth="3" fitToHeight="3" orientation="landscape" r:id="rId1"/>
  <headerFooter alignWithMargins="0"/>
  <rowBreaks count="2" manualBreakCount="2">
    <brk id="54" max="62" man="1"/>
    <brk id="111" max="62" man="1"/>
  </rowBreaks>
  <colBreaks count="1" manualBreakCount="1">
    <brk id="22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4"/>
  <sheetViews>
    <sheetView workbookViewId="0">
      <selection sqref="A1:B1"/>
    </sheetView>
  </sheetViews>
  <sheetFormatPr defaultColWidth="9.140625" defaultRowHeight="12.75" x14ac:dyDescent="0.2"/>
  <cols>
    <col min="1" max="1" width="9.140625" style="3"/>
    <col min="2" max="2" width="34.85546875" style="2" customWidth="1"/>
    <col min="3" max="3" width="10.28515625" style="60" bestFit="1" customWidth="1"/>
    <col min="4" max="4" width="9.42578125" style="60" bestFit="1" customWidth="1"/>
    <col min="5" max="5" width="10.42578125" style="60" customWidth="1"/>
    <col min="6" max="6" width="11.7109375" style="3" customWidth="1"/>
    <col min="7" max="7" width="19.28515625" style="3" customWidth="1"/>
    <col min="8" max="16384" width="9.140625" style="3"/>
  </cols>
  <sheetData>
    <row r="1" spans="1:49" ht="18" customHeight="1" x14ac:dyDescent="0.25">
      <c r="A1" s="97" t="s">
        <v>50</v>
      </c>
      <c r="B1" s="97"/>
    </row>
    <row r="2" spans="1:49" ht="15" customHeight="1" x14ac:dyDescent="0.2"/>
    <row r="3" spans="1:49" ht="18" customHeight="1" x14ac:dyDescent="0.2">
      <c r="A3" s="5" t="s">
        <v>19</v>
      </c>
      <c r="B3" s="5" t="s">
        <v>18</v>
      </c>
      <c r="C3" s="53" t="s">
        <v>14</v>
      </c>
      <c r="D3" s="53" t="s">
        <v>14</v>
      </c>
      <c r="E3" s="53" t="s">
        <v>14</v>
      </c>
      <c r="F3" s="53" t="s">
        <v>14</v>
      </c>
      <c r="G3" s="53" t="s">
        <v>14</v>
      </c>
      <c r="H3" s="53" t="s">
        <v>14</v>
      </c>
      <c r="I3" s="53" t="s">
        <v>14</v>
      </c>
      <c r="J3" s="53" t="s">
        <v>14</v>
      </c>
      <c r="K3" s="53" t="s">
        <v>14</v>
      </c>
      <c r="L3" s="53" t="s">
        <v>14</v>
      </c>
      <c r="M3" s="53" t="s">
        <v>14</v>
      </c>
      <c r="N3" s="53" t="s">
        <v>14</v>
      </c>
      <c r="O3" s="53" t="s">
        <v>14</v>
      </c>
      <c r="P3" s="53" t="s">
        <v>14</v>
      </c>
      <c r="Q3" s="53" t="s">
        <v>14</v>
      </c>
      <c r="R3" s="5" t="s">
        <v>18</v>
      </c>
      <c r="S3" s="3" t="s">
        <v>15</v>
      </c>
      <c r="T3" s="3" t="s">
        <v>15</v>
      </c>
      <c r="U3" s="3" t="s">
        <v>15</v>
      </c>
      <c r="V3" s="3" t="s">
        <v>15</v>
      </c>
      <c r="W3" s="3" t="s">
        <v>15</v>
      </c>
      <c r="X3" s="3" t="s">
        <v>15</v>
      </c>
      <c r="Y3" s="3" t="s">
        <v>15</v>
      </c>
      <c r="Z3" s="3" t="s">
        <v>15</v>
      </c>
      <c r="AA3" s="3" t="s">
        <v>15</v>
      </c>
      <c r="AB3" s="3" t="s">
        <v>15</v>
      </c>
      <c r="AC3" s="3" t="s">
        <v>15</v>
      </c>
      <c r="AD3" s="3" t="s">
        <v>15</v>
      </c>
      <c r="AE3" s="3" t="s">
        <v>15</v>
      </c>
      <c r="AF3" s="3" t="s">
        <v>15</v>
      </c>
      <c r="AG3" s="3" t="s">
        <v>15</v>
      </c>
      <c r="AH3" s="5" t="s">
        <v>18</v>
      </c>
      <c r="AI3" s="3" t="s">
        <v>16</v>
      </c>
      <c r="AJ3" s="3" t="s">
        <v>16</v>
      </c>
      <c r="AK3" s="3" t="s">
        <v>16</v>
      </c>
      <c r="AL3" s="3" t="s">
        <v>16</v>
      </c>
      <c r="AM3" s="3" t="s">
        <v>16</v>
      </c>
      <c r="AN3" s="3" t="s">
        <v>16</v>
      </c>
      <c r="AO3" s="3" t="s">
        <v>16</v>
      </c>
      <c r="AP3" s="3" t="s">
        <v>16</v>
      </c>
      <c r="AQ3" s="3" t="s">
        <v>16</v>
      </c>
      <c r="AR3" s="3" t="s">
        <v>16</v>
      </c>
      <c r="AS3" s="3" t="s">
        <v>16</v>
      </c>
      <c r="AT3" s="3" t="s">
        <v>16</v>
      </c>
      <c r="AU3" s="3" t="s">
        <v>16</v>
      </c>
      <c r="AV3" s="3" t="s">
        <v>16</v>
      </c>
      <c r="AW3" s="3" t="s">
        <v>16</v>
      </c>
    </row>
    <row r="4" spans="1:49" ht="15" customHeight="1" x14ac:dyDescent="0.2">
      <c r="A4" s="5"/>
      <c r="B4" s="5"/>
      <c r="C4" s="53" t="s">
        <v>0</v>
      </c>
      <c r="D4" s="53" t="s">
        <v>22</v>
      </c>
      <c r="E4" s="53" t="s">
        <v>1</v>
      </c>
      <c r="F4" s="54" t="s">
        <v>24</v>
      </c>
      <c r="G4" s="53" t="s">
        <v>25</v>
      </c>
      <c r="H4" s="55" t="s">
        <v>2</v>
      </c>
      <c r="I4" s="56" t="s">
        <v>3</v>
      </c>
      <c r="J4" s="55" t="s">
        <v>23</v>
      </c>
      <c r="K4" s="55" t="s">
        <v>28</v>
      </c>
      <c r="L4" s="55" t="s">
        <v>4</v>
      </c>
      <c r="M4" s="56" t="s">
        <v>5</v>
      </c>
      <c r="N4" s="56" t="s">
        <v>26</v>
      </c>
      <c r="O4" s="57" t="s">
        <v>27</v>
      </c>
      <c r="P4" s="56" t="s">
        <v>6</v>
      </c>
      <c r="Q4" s="56" t="s">
        <v>7</v>
      </c>
      <c r="R4" s="5"/>
      <c r="S4" s="3" t="s">
        <v>0</v>
      </c>
      <c r="T4" s="3" t="s">
        <v>22</v>
      </c>
      <c r="U4" s="3" t="s">
        <v>1</v>
      </c>
      <c r="V4" s="3" t="s">
        <v>24</v>
      </c>
      <c r="W4" s="3" t="s">
        <v>25</v>
      </c>
      <c r="X4" s="3" t="s">
        <v>2</v>
      </c>
      <c r="Y4" s="3" t="s">
        <v>3</v>
      </c>
      <c r="Z4" s="3" t="s">
        <v>23</v>
      </c>
      <c r="AA4" s="3" t="s">
        <v>28</v>
      </c>
      <c r="AB4" s="3" t="s">
        <v>4</v>
      </c>
      <c r="AC4" s="3" t="s">
        <v>5</v>
      </c>
      <c r="AD4" s="3" t="s">
        <v>26</v>
      </c>
      <c r="AE4" s="3" t="s">
        <v>27</v>
      </c>
      <c r="AF4" s="3" t="s">
        <v>6</v>
      </c>
      <c r="AG4" s="3" t="s">
        <v>7</v>
      </c>
      <c r="AH4" s="5"/>
      <c r="AI4" s="3" t="s">
        <v>0</v>
      </c>
      <c r="AJ4" s="3" t="s">
        <v>22</v>
      </c>
      <c r="AK4" s="3" t="s">
        <v>1</v>
      </c>
      <c r="AL4" s="3" t="s">
        <v>24</v>
      </c>
      <c r="AM4" s="3" t="s">
        <v>25</v>
      </c>
      <c r="AN4" s="3" t="s">
        <v>2</v>
      </c>
      <c r="AO4" s="3" t="s">
        <v>3</v>
      </c>
      <c r="AP4" s="3" t="s">
        <v>23</v>
      </c>
      <c r="AQ4" s="3" t="s">
        <v>28</v>
      </c>
      <c r="AR4" s="3" t="s">
        <v>4</v>
      </c>
      <c r="AS4" s="3" t="s">
        <v>5</v>
      </c>
      <c r="AT4" s="3" t="s">
        <v>26</v>
      </c>
      <c r="AU4" s="3" t="s">
        <v>27</v>
      </c>
      <c r="AV4" s="3" t="s">
        <v>6</v>
      </c>
      <c r="AW4" s="3" t="s">
        <v>7</v>
      </c>
    </row>
    <row r="5" spans="1:49" x14ac:dyDescent="0.2">
      <c r="A5" s="1">
        <v>2006</v>
      </c>
      <c r="B5" s="5" t="s">
        <v>12</v>
      </c>
      <c r="C5" s="10">
        <v>520.4</v>
      </c>
      <c r="D5" s="10">
        <v>515.9</v>
      </c>
      <c r="E5" s="4">
        <v>435.2</v>
      </c>
      <c r="F5" s="10">
        <v>433.5</v>
      </c>
      <c r="G5" s="4">
        <v>484.7</v>
      </c>
      <c r="H5" s="10">
        <v>499.1</v>
      </c>
      <c r="I5" s="4">
        <v>456.2</v>
      </c>
      <c r="J5" s="10">
        <v>647</v>
      </c>
      <c r="K5" s="4">
        <v>474.5</v>
      </c>
      <c r="L5" s="10">
        <v>567.70000000000005</v>
      </c>
      <c r="M5" s="4">
        <v>458.5</v>
      </c>
      <c r="N5" s="10">
        <v>450.6</v>
      </c>
      <c r="O5" s="4">
        <v>431.9</v>
      </c>
      <c r="P5" s="10">
        <v>485.1</v>
      </c>
      <c r="Q5" s="10">
        <v>502.4</v>
      </c>
      <c r="R5" s="5" t="s">
        <v>12</v>
      </c>
      <c r="S5" s="3">
        <v>513.9</v>
      </c>
      <c r="T5" s="3">
        <v>492.7</v>
      </c>
      <c r="U5" s="3">
        <v>396.8</v>
      </c>
      <c r="V5" s="3">
        <v>401.2</v>
      </c>
      <c r="W5" s="3">
        <v>461.1</v>
      </c>
      <c r="X5" s="3">
        <v>472.1</v>
      </c>
      <c r="Y5" s="3">
        <v>437.1</v>
      </c>
      <c r="Z5" s="3">
        <v>631.1</v>
      </c>
      <c r="AA5" s="3">
        <v>450.4</v>
      </c>
      <c r="AB5" s="3">
        <v>548.29999999999995</v>
      </c>
      <c r="AC5" s="3">
        <v>442.2</v>
      </c>
      <c r="AD5" s="3">
        <v>358.4</v>
      </c>
      <c r="AE5" s="3">
        <v>340.5</v>
      </c>
      <c r="AF5" s="3">
        <v>463.1</v>
      </c>
      <c r="AG5" s="3">
        <v>420.2</v>
      </c>
      <c r="AH5" s="5" t="s">
        <v>12</v>
      </c>
      <c r="AI5" s="3">
        <v>526.9</v>
      </c>
      <c r="AJ5" s="3">
        <v>539.1</v>
      </c>
      <c r="AK5" s="3">
        <v>473.6</v>
      </c>
      <c r="AL5" s="3">
        <v>465.8</v>
      </c>
      <c r="AM5" s="3">
        <v>508.4</v>
      </c>
      <c r="AN5" s="3">
        <v>526</v>
      </c>
      <c r="AO5" s="3">
        <v>475.3</v>
      </c>
      <c r="AP5" s="3">
        <v>662.9</v>
      </c>
      <c r="AQ5" s="3">
        <v>498.6</v>
      </c>
      <c r="AR5" s="3">
        <v>587.1</v>
      </c>
      <c r="AS5" s="3">
        <v>474.8</v>
      </c>
      <c r="AT5" s="3">
        <v>542.79999999999995</v>
      </c>
      <c r="AU5" s="3">
        <v>523.20000000000005</v>
      </c>
      <c r="AV5" s="3">
        <v>507</v>
      </c>
      <c r="AW5" s="3">
        <v>584.6</v>
      </c>
    </row>
    <row r="6" spans="1:49" x14ac:dyDescent="0.2">
      <c r="A6" s="1">
        <v>2006</v>
      </c>
      <c r="B6" s="6" t="s">
        <v>11</v>
      </c>
      <c r="C6" s="10">
        <v>142.5</v>
      </c>
      <c r="D6" s="10">
        <v>141.6</v>
      </c>
      <c r="E6" s="4">
        <v>97.5</v>
      </c>
      <c r="F6" s="10">
        <v>117.5</v>
      </c>
      <c r="G6" s="4">
        <v>123.8</v>
      </c>
      <c r="H6" s="10">
        <v>131.19999999999999</v>
      </c>
      <c r="I6" s="4">
        <v>120.2</v>
      </c>
      <c r="J6" s="10">
        <v>189.4</v>
      </c>
      <c r="K6" s="4">
        <v>144.30000000000001</v>
      </c>
      <c r="L6" s="10">
        <v>156.4</v>
      </c>
      <c r="M6" s="4">
        <v>114.1</v>
      </c>
      <c r="N6" s="10">
        <v>111.3</v>
      </c>
      <c r="O6" s="4">
        <v>136.69999999999999</v>
      </c>
      <c r="P6" s="10">
        <v>136</v>
      </c>
      <c r="Q6" s="10">
        <v>137</v>
      </c>
      <c r="R6" s="6" t="s">
        <v>11</v>
      </c>
      <c r="S6" s="3">
        <v>139.1</v>
      </c>
      <c r="T6" s="3">
        <v>129.4</v>
      </c>
      <c r="U6" s="3">
        <v>79</v>
      </c>
      <c r="V6" s="3">
        <v>100.1</v>
      </c>
      <c r="W6" s="3">
        <v>112</v>
      </c>
      <c r="X6" s="3">
        <v>117.6</v>
      </c>
      <c r="Y6" s="3">
        <v>110.7</v>
      </c>
      <c r="Z6" s="3">
        <v>181</v>
      </c>
      <c r="AA6" s="3">
        <v>131</v>
      </c>
      <c r="AB6" s="3">
        <v>146.30000000000001</v>
      </c>
      <c r="AC6" s="3">
        <v>106.2</v>
      </c>
      <c r="AD6" s="3">
        <v>65.400000000000006</v>
      </c>
      <c r="AE6" s="3">
        <v>87.1</v>
      </c>
      <c r="AF6" s="3">
        <v>124.4</v>
      </c>
      <c r="AG6" s="3">
        <v>92.9</v>
      </c>
      <c r="AH6" s="6" t="s">
        <v>11</v>
      </c>
      <c r="AI6" s="3">
        <v>145.80000000000001</v>
      </c>
      <c r="AJ6" s="3">
        <v>153.80000000000001</v>
      </c>
      <c r="AK6" s="3">
        <v>116.1</v>
      </c>
      <c r="AL6" s="3">
        <v>134.80000000000001</v>
      </c>
      <c r="AM6" s="3">
        <v>135.6</v>
      </c>
      <c r="AN6" s="3">
        <v>144.80000000000001</v>
      </c>
      <c r="AO6" s="3">
        <v>129.80000000000001</v>
      </c>
      <c r="AP6" s="3">
        <v>197.8</v>
      </c>
      <c r="AQ6" s="3">
        <v>157.69999999999999</v>
      </c>
      <c r="AR6" s="3">
        <v>166.4</v>
      </c>
      <c r="AS6" s="3">
        <v>122.1</v>
      </c>
      <c r="AT6" s="3">
        <v>157.19999999999999</v>
      </c>
      <c r="AU6" s="3">
        <v>186.3</v>
      </c>
      <c r="AV6" s="3">
        <v>147.6</v>
      </c>
      <c r="AW6" s="3">
        <v>181.1</v>
      </c>
    </row>
    <row r="7" spans="1:49" x14ac:dyDescent="0.2">
      <c r="A7" s="1">
        <v>2006</v>
      </c>
      <c r="B7" s="5" t="s">
        <v>30</v>
      </c>
      <c r="C7" s="10">
        <v>187.5</v>
      </c>
      <c r="D7" s="10">
        <v>170.4</v>
      </c>
      <c r="E7" s="4">
        <v>173.6</v>
      </c>
      <c r="F7" s="10">
        <v>164.4</v>
      </c>
      <c r="G7" s="4">
        <v>178.8</v>
      </c>
      <c r="H7" s="10">
        <v>174.2</v>
      </c>
      <c r="I7" s="4">
        <v>170.5</v>
      </c>
      <c r="J7" s="10">
        <v>222.5</v>
      </c>
      <c r="K7" s="4">
        <v>172.4</v>
      </c>
      <c r="L7" s="10">
        <v>198.4</v>
      </c>
      <c r="M7" s="4">
        <v>178.3</v>
      </c>
      <c r="N7" s="10">
        <v>195</v>
      </c>
      <c r="O7" s="4">
        <v>155.4</v>
      </c>
      <c r="P7" s="10">
        <v>181.4</v>
      </c>
      <c r="Q7" s="10">
        <v>189.6</v>
      </c>
      <c r="R7" s="5" t="s">
        <v>30</v>
      </c>
      <c r="S7" s="3">
        <v>183.6</v>
      </c>
      <c r="T7" s="3">
        <v>157</v>
      </c>
      <c r="U7" s="3">
        <v>149.4</v>
      </c>
      <c r="V7" s="3">
        <v>144.69999999999999</v>
      </c>
      <c r="W7" s="3">
        <v>164.4</v>
      </c>
      <c r="X7" s="3">
        <v>158.1</v>
      </c>
      <c r="Y7" s="3">
        <v>158.69999999999999</v>
      </c>
      <c r="Z7" s="3">
        <v>213</v>
      </c>
      <c r="AA7" s="3">
        <v>157.9</v>
      </c>
      <c r="AB7" s="3">
        <v>186.7</v>
      </c>
      <c r="AC7" s="3">
        <v>168</v>
      </c>
      <c r="AD7" s="3">
        <v>133.9</v>
      </c>
      <c r="AE7" s="3">
        <v>100.9</v>
      </c>
      <c r="AF7" s="3">
        <v>167.9</v>
      </c>
      <c r="AG7" s="3">
        <v>139.5</v>
      </c>
      <c r="AH7" s="5" t="s">
        <v>30</v>
      </c>
      <c r="AI7" s="3">
        <v>191.5</v>
      </c>
      <c r="AJ7" s="3">
        <v>183.8</v>
      </c>
      <c r="AK7" s="3">
        <v>197.8</v>
      </c>
      <c r="AL7" s="3">
        <v>184.2</v>
      </c>
      <c r="AM7" s="3">
        <v>193.3</v>
      </c>
      <c r="AN7" s="3">
        <v>190.3</v>
      </c>
      <c r="AO7" s="3">
        <v>182.3</v>
      </c>
      <c r="AP7" s="3">
        <v>232</v>
      </c>
      <c r="AQ7" s="3">
        <v>186.9</v>
      </c>
      <c r="AR7" s="3">
        <v>210.1</v>
      </c>
      <c r="AS7" s="3">
        <v>188.6</v>
      </c>
      <c r="AT7" s="3">
        <v>256.10000000000002</v>
      </c>
      <c r="AU7" s="3">
        <v>209.8</v>
      </c>
      <c r="AV7" s="3">
        <v>194.9</v>
      </c>
      <c r="AW7" s="3">
        <v>239.7</v>
      </c>
    </row>
    <row r="8" spans="1:49" x14ac:dyDescent="0.2">
      <c r="A8" s="1">
        <v>2006</v>
      </c>
      <c r="B8" s="5" t="s">
        <v>33</v>
      </c>
      <c r="C8" s="10">
        <v>141.4</v>
      </c>
      <c r="D8" s="10">
        <v>160.30000000000001</v>
      </c>
      <c r="E8" s="4">
        <v>115.6</v>
      </c>
      <c r="F8" s="10">
        <v>111.1</v>
      </c>
      <c r="G8" s="4">
        <v>135.1</v>
      </c>
      <c r="H8" s="10">
        <v>137.69999999999999</v>
      </c>
      <c r="I8" s="4">
        <v>124.8</v>
      </c>
      <c r="J8" s="10">
        <v>171.1</v>
      </c>
      <c r="K8" s="4">
        <v>123.6</v>
      </c>
      <c r="L8" s="10">
        <v>156.30000000000001</v>
      </c>
      <c r="M8" s="4">
        <v>124.4</v>
      </c>
      <c r="N8" s="10">
        <v>103</v>
      </c>
      <c r="O8" s="4">
        <v>83.7</v>
      </c>
      <c r="P8" s="10">
        <v>124.9</v>
      </c>
      <c r="Q8" s="10">
        <v>152.5</v>
      </c>
      <c r="R8" s="5" t="s">
        <v>33</v>
      </c>
      <c r="S8" s="3">
        <v>138</v>
      </c>
      <c r="T8" s="3">
        <v>147.30000000000001</v>
      </c>
      <c r="U8" s="3">
        <v>95.6</v>
      </c>
      <c r="V8" s="3">
        <v>94.8</v>
      </c>
      <c r="W8" s="3">
        <v>122.4</v>
      </c>
      <c r="X8" s="3">
        <v>123.4</v>
      </c>
      <c r="Y8" s="3">
        <v>114.7</v>
      </c>
      <c r="Z8" s="3">
        <v>162.80000000000001</v>
      </c>
      <c r="AA8" s="3">
        <v>111.2</v>
      </c>
      <c r="AB8" s="3">
        <v>146</v>
      </c>
      <c r="AC8" s="3">
        <v>115.8</v>
      </c>
      <c r="AD8" s="3">
        <v>58.6</v>
      </c>
      <c r="AE8" s="3">
        <v>41.6</v>
      </c>
      <c r="AF8" s="3">
        <v>113.6</v>
      </c>
      <c r="AG8" s="3">
        <v>107.4</v>
      </c>
      <c r="AH8" s="5" t="s">
        <v>33</v>
      </c>
      <c r="AI8" s="3">
        <v>144.80000000000001</v>
      </c>
      <c r="AJ8" s="3">
        <v>173.3</v>
      </c>
      <c r="AK8" s="3">
        <v>135.5</v>
      </c>
      <c r="AL8" s="3">
        <v>127.4</v>
      </c>
      <c r="AM8" s="3">
        <v>147.69999999999999</v>
      </c>
      <c r="AN8" s="3">
        <v>152.1</v>
      </c>
      <c r="AO8" s="3">
        <v>135</v>
      </c>
      <c r="AP8" s="3">
        <v>179.5</v>
      </c>
      <c r="AQ8" s="3">
        <v>136</v>
      </c>
      <c r="AR8" s="3">
        <v>166.7</v>
      </c>
      <c r="AS8" s="3">
        <v>133.1</v>
      </c>
      <c r="AT8" s="3">
        <v>147.4</v>
      </c>
      <c r="AU8" s="3">
        <v>125.7</v>
      </c>
      <c r="AV8" s="3">
        <v>136.1</v>
      </c>
      <c r="AW8" s="3">
        <v>197.5</v>
      </c>
    </row>
    <row r="9" spans="1:49" x14ac:dyDescent="0.2">
      <c r="A9" s="1">
        <v>2006</v>
      </c>
      <c r="B9" s="5" t="s">
        <v>34</v>
      </c>
      <c r="C9" s="10">
        <v>49</v>
      </c>
      <c r="D9" s="10">
        <v>43.7</v>
      </c>
      <c r="E9" s="4">
        <v>48.4</v>
      </c>
      <c r="F9" s="10">
        <v>40.5</v>
      </c>
      <c r="G9" s="4">
        <v>47</v>
      </c>
      <c r="H9" s="10">
        <v>56</v>
      </c>
      <c r="I9" s="4">
        <v>40.700000000000003</v>
      </c>
      <c r="J9" s="10">
        <v>63.9</v>
      </c>
      <c r="K9" s="4">
        <v>34.200000000000003</v>
      </c>
      <c r="L9" s="10">
        <v>56.6</v>
      </c>
      <c r="M9" s="4">
        <v>41.7</v>
      </c>
      <c r="N9" s="10">
        <v>41.3</v>
      </c>
      <c r="O9" s="4">
        <v>56.1</v>
      </c>
      <c r="P9" s="10">
        <v>42.8</v>
      </c>
      <c r="Q9" s="10">
        <v>23.4</v>
      </c>
      <c r="R9" s="5" t="s">
        <v>34</v>
      </c>
      <c r="S9" s="3">
        <v>46.9</v>
      </c>
      <c r="T9" s="3">
        <v>36.799999999999997</v>
      </c>
      <c r="U9" s="3">
        <v>35.6</v>
      </c>
      <c r="V9" s="3">
        <v>30.6</v>
      </c>
      <c r="W9" s="3">
        <v>39.5</v>
      </c>
      <c r="X9" s="3">
        <v>46.6</v>
      </c>
      <c r="Y9" s="3">
        <v>34.799999999999997</v>
      </c>
      <c r="Z9" s="3">
        <v>58.8</v>
      </c>
      <c r="AA9" s="3">
        <v>27.6</v>
      </c>
      <c r="AB9" s="3">
        <v>50.4</v>
      </c>
      <c r="AC9" s="3">
        <v>36.6</v>
      </c>
      <c r="AD9" s="3">
        <v>13.8</v>
      </c>
      <c r="AE9" s="3">
        <v>21</v>
      </c>
      <c r="AF9" s="3">
        <v>36.200000000000003</v>
      </c>
      <c r="AG9" s="3">
        <v>5.5</v>
      </c>
      <c r="AH9" s="5" t="s">
        <v>34</v>
      </c>
      <c r="AI9" s="3">
        <v>51</v>
      </c>
      <c r="AJ9" s="3">
        <v>50.5</v>
      </c>
      <c r="AK9" s="3">
        <v>61.3</v>
      </c>
      <c r="AL9" s="3">
        <v>50.4</v>
      </c>
      <c r="AM9" s="3">
        <v>54.6</v>
      </c>
      <c r="AN9" s="3">
        <v>65.3</v>
      </c>
      <c r="AO9" s="3">
        <v>46.5</v>
      </c>
      <c r="AP9" s="3">
        <v>69</v>
      </c>
      <c r="AQ9" s="3">
        <v>40.799999999999997</v>
      </c>
      <c r="AR9" s="3">
        <v>62.9</v>
      </c>
      <c r="AS9" s="3">
        <v>46.7</v>
      </c>
      <c r="AT9" s="3">
        <v>68.7</v>
      </c>
      <c r="AU9" s="3">
        <v>91.3</v>
      </c>
      <c r="AV9" s="3">
        <v>49.4</v>
      </c>
      <c r="AW9" s="3">
        <v>41.2</v>
      </c>
    </row>
    <row r="10" spans="1:49" x14ac:dyDescent="0.2">
      <c r="A10" s="1"/>
      <c r="B10" s="5"/>
      <c r="C10" s="3">
        <f>INDEX(B4:Q9,MATCH($I$112,B4:B9,0),MATCH($H$112,B4:Q4,0))</f>
        <v>40.700000000000003</v>
      </c>
      <c r="D10" s="10">
        <f>VLOOKUP($I$112,B5:C9,2,FALSE)</f>
        <v>49</v>
      </c>
      <c r="E10" s="4"/>
      <c r="F10" s="10"/>
      <c r="G10" s="4"/>
      <c r="H10" s="10"/>
      <c r="I10" s="4"/>
      <c r="J10" s="10"/>
      <c r="K10" s="4"/>
      <c r="L10" s="10"/>
      <c r="M10" s="4"/>
      <c r="N10" s="10"/>
      <c r="O10" s="4"/>
      <c r="P10" s="10"/>
      <c r="Q10" s="10"/>
      <c r="R10" s="5"/>
      <c r="S10" s="3">
        <f>INDEX(R4:AG9,MATCH($I$112,R4:R9,0),MATCH($H$112,R4:AG4,0))</f>
        <v>34.799999999999997</v>
      </c>
      <c r="AH10" s="5"/>
      <c r="AI10" s="3">
        <f>INDEX(AH4:AW9,MATCH($I$112,AH4:AH9,0),MATCH($H$112,AH4:AW4,0))</f>
        <v>46.5</v>
      </c>
    </row>
    <row r="11" spans="1:49" ht="12.75" customHeight="1" x14ac:dyDescent="0.2">
      <c r="A11" s="5"/>
      <c r="B11" s="5"/>
      <c r="C11" s="53" t="s">
        <v>0</v>
      </c>
      <c r="D11" s="53" t="s">
        <v>22</v>
      </c>
      <c r="E11" s="53" t="s">
        <v>1</v>
      </c>
      <c r="F11" s="54" t="s">
        <v>24</v>
      </c>
      <c r="G11" s="53" t="s">
        <v>25</v>
      </c>
      <c r="H11" s="55" t="s">
        <v>2</v>
      </c>
      <c r="I11" s="56" t="s">
        <v>3</v>
      </c>
      <c r="J11" s="55" t="s">
        <v>23</v>
      </c>
      <c r="K11" s="55" t="s">
        <v>28</v>
      </c>
      <c r="L11" s="55" t="s">
        <v>4</v>
      </c>
      <c r="M11" s="56" t="s">
        <v>5</v>
      </c>
      <c r="N11" s="56" t="s">
        <v>26</v>
      </c>
      <c r="O11" s="57" t="s">
        <v>27</v>
      </c>
      <c r="P11" s="56" t="s">
        <v>6</v>
      </c>
      <c r="Q11" s="56" t="s">
        <v>7</v>
      </c>
      <c r="R11" s="5"/>
      <c r="S11" s="3" t="s">
        <v>0</v>
      </c>
      <c r="T11" s="3" t="s">
        <v>22</v>
      </c>
      <c r="U11" s="3" t="s">
        <v>1</v>
      </c>
      <c r="V11" s="3" t="s">
        <v>24</v>
      </c>
      <c r="W11" s="3" t="s">
        <v>25</v>
      </c>
      <c r="X11" s="3" t="s">
        <v>2</v>
      </c>
      <c r="Y11" s="3" t="s">
        <v>3</v>
      </c>
      <c r="Z11" s="3" t="s">
        <v>23</v>
      </c>
      <c r="AA11" s="3" t="s">
        <v>28</v>
      </c>
      <c r="AB11" s="3" t="s">
        <v>4</v>
      </c>
      <c r="AC11" s="3" t="s">
        <v>5</v>
      </c>
      <c r="AD11" s="3" t="s">
        <v>26</v>
      </c>
      <c r="AE11" s="3" t="s">
        <v>27</v>
      </c>
      <c r="AF11" s="3" t="s">
        <v>6</v>
      </c>
      <c r="AG11" s="3" t="s">
        <v>7</v>
      </c>
      <c r="AH11" s="5"/>
      <c r="AI11" s="3" t="s">
        <v>0</v>
      </c>
      <c r="AJ11" s="3" t="s">
        <v>22</v>
      </c>
      <c r="AK11" s="3" t="s">
        <v>1</v>
      </c>
      <c r="AL11" s="3" t="s">
        <v>24</v>
      </c>
      <c r="AM11" s="3" t="s">
        <v>25</v>
      </c>
      <c r="AN11" s="3" t="s">
        <v>2</v>
      </c>
      <c r="AO11" s="3" t="s">
        <v>3</v>
      </c>
      <c r="AP11" s="3" t="s">
        <v>23</v>
      </c>
      <c r="AQ11" s="3" t="s">
        <v>28</v>
      </c>
      <c r="AR11" s="3" t="s">
        <v>4</v>
      </c>
      <c r="AS11" s="3" t="s">
        <v>5</v>
      </c>
      <c r="AT11" s="3" t="s">
        <v>26</v>
      </c>
      <c r="AU11" s="3" t="s">
        <v>27</v>
      </c>
      <c r="AV11" s="3" t="s">
        <v>6</v>
      </c>
      <c r="AW11" s="3" t="s">
        <v>7</v>
      </c>
    </row>
    <row r="12" spans="1:49" x14ac:dyDescent="0.2">
      <c r="A12" s="1">
        <v>2007</v>
      </c>
      <c r="B12" s="5" t="s">
        <v>12</v>
      </c>
      <c r="C12" s="10">
        <v>516.79999999999995</v>
      </c>
      <c r="D12" s="10">
        <v>545.6</v>
      </c>
      <c r="E12" s="4">
        <v>404.8</v>
      </c>
      <c r="F12" s="10">
        <v>457.6</v>
      </c>
      <c r="G12" s="4">
        <v>457.7</v>
      </c>
      <c r="H12" s="10">
        <v>476.1</v>
      </c>
      <c r="I12" s="4">
        <v>437.8</v>
      </c>
      <c r="J12" s="10">
        <v>641</v>
      </c>
      <c r="K12" s="4">
        <v>461.5</v>
      </c>
      <c r="L12" s="10">
        <v>589</v>
      </c>
      <c r="M12" s="4">
        <v>463.8</v>
      </c>
      <c r="N12" s="10">
        <v>558</v>
      </c>
      <c r="O12" s="4">
        <v>415.1</v>
      </c>
      <c r="P12" s="10">
        <v>464.6</v>
      </c>
      <c r="Q12" s="10">
        <v>491.1</v>
      </c>
      <c r="R12" s="5" t="s">
        <v>12</v>
      </c>
      <c r="S12" s="3">
        <v>510.4</v>
      </c>
      <c r="T12" s="3">
        <v>521.9</v>
      </c>
      <c r="U12" s="3">
        <v>368.1</v>
      </c>
      <c r="V12" s="3">
        <v>424.7</v>
      </c>
      <c r="W12" s="3">
        <v>435</v>
      </c>
      <c r="X12" s="3">
        <v>450</v>
      </c>
      <c r="Y12" s="3">
        <v>419.2</v>
      </c>
      <c r="Z12" s="3">
        <v>625.20000000000005</v>
      </c>
      <c r="AA12" s="3">
        <v>437.9</v>
      </c>
      <c r="AB12" s="3">
        <v>569.29999999999995</v>
      </c>
      <c r="AC12" s="3">
        <v>447.5</v>
      </c>
      <c r="AD12" s="3">
        <v>457.7</v>
      </c>
      <c r="AE12" s="3">
        <v>326.10000000000002</v>
      </c>
      <c r="AF12" s="3">
        <v>443.2</v>
      </c>
      <c r="AG12" s="3">
        <v>410.5</v>
      </c>
      <c r="AH12" s="5" t="s">
        <v>12</v>
      </c>
      <c r="AI12" s="3">
        <v>523.29999999999995</v>
      </c>
      <c r="AJ12" s="3">
        <v>569.29999999999995</v>
      </c>
      <c r="AK12" s="3">
        <v>441.5</v>
      </c>
      <c r="AL12" s="3">
        <v>490.4</v>
      </c>
      <c r="AM12" s="3">
        <v>480.5</v>
      </c>
      <c r="AN12" s="3">
        <v>502.2</v>
      </c>
      <c r="AO12" s="3">
        <v>456.3</v>
      </c>
      <c r="AP12" s="3">
        <v>656.9</v>
      </c>
      <c r="AQ12" s="3">
        <v>485</v>
      </c>
      <c r="AR12" s="3">
        <v>608.70000000000005</v>
      </c>
      <c r="AS12" s="3">
        <v>480</v>
      </c>
      <c r="AT12" s="3">
        <v>658.2</v>
      </c>
      <c r="AU12" s="3">
        <v>504.1</v>
      </c>
      <c r="AV12" s="3">
        <v>485.9</v>
      </c>
      <c r="AW12" s="3">
        <v>571.70000000000005</v>
      </c>
    </row>
    <row r="13" spans="1:49" x14ac:dyDescent="0.2">
      <c r="A13" s="1">
        <v>2007</v>
      </c>
      <c r="B13" s="6" t="s">
        <v>11</v>
      </c>
      <c r="C13" s="10">
        <v>143.5</v>
      </c>
      <c r="D13" s="10">
        <v>152.80000000000001</v>
      </c>
      <c r="E13" s="4">
        <v>122.7</v>
      </c>
      <c r="F13" s="10">
        <v>120.1</v>
      </c>
      <c r="G13" s="4">
        <v>115.4</v>
      </c>
      <c r="H13" s="10">
        <v>115.7</v>
      </c>
      <c r="I13" s="4">
        <v>118.3</v>
      </c>
      <c r="J13" s="10">
        <v>186.4</v>
      </c>
      <c r="K13" s="4">
        <v>145</v>
      </c>
      <c r="L13" s="10">
        <v>167.4</v>
      </c>
      <c r="M13" s="4">
        <v>118.6</v>
      </c>
      <c r="N13" s="10">
        <v>122.8</v>
      </c>
      <c r="O13" s="4">
        <v>147.5</v>
      </c>
      <c r="P13" s="10">
        <v>133.1</v>
      </c>
      <c r="Q13" s="10">
        <v>148.6</v>
      </c>
      <c r="R13" s="6" t="s">
        <v>11</v>
      </c>
      <c r="S13" s="3">
        <v>140.19999999999999</v>
      </c>
      <c r="T13" s="3">
        <v>140.19999999999999</v>
      </c>
      <c r="U13" s="3">
        <v>102.1</v>
      </c>
      <c r="V13" s="3">
        <v>102.7</v>
      </c>
      <c r="W13" s="3">
        <v>104.1</v>
      </c>
      <c r="X13" s="3">
        <v>103.1</v>
      </c>
      <c r="Y13" s="3">
        <v>108.9</v>
      </c>
      <c r="Z13" s="3">
        <v>178.1</v>
      </c>
      <c r="AA13" s="3">
        <v>131.69999999999999</v>
      </c>
      <c r="AB13" s="3">
        <v>157.1</v>
      </c>
      <c r="AC13" s="3">
        <v>110.6</v>
      </c>
      <c r="AD13" s="3">
        <v>75.7</v>
      </c>
      <c r="AE13" s="3">
        <v>96.7</v>
      </c>
      <c r="AF13" s="3">
        <v>121.6</v>
      </c>
      <c r="AG13" s="3">
        <v>104</v>
      </c>
      <c r="AH13" s="6" t="s">
        <v>11</v>
      </c>
      <c r="AI13" s="3">
        <v>146.9</v>
      </c>
      <c r="AJ13" s="3">
        <v>165.5</v>
      </c>
      <c r="AK13" s="3">
        <v>143.30000000000001</v>
      </c>
      <c r="AL13" s="3">
        <v>137.4</v>
      </c>
      <c r="AM13" s="3">
        <v>126.7</v>
      </c>
      <c r="AN13" s="3">
        <v>128.4</v>
      </c>
      <c r="AO13" s="3">
        <v>127.7</v>
      </c>
      <c r="AP13" s="3">
        <v>194.8</v>
      </c>
      <c r="AQ13" s="3">
        <v>158.30000000000001</v>
      </c>
      <c r="AR13" s="3">
        <v>177.8</v>
      </c>
      <c r="AS13" s="3">
        <v>126.6</v>
      </c>
      <c r="AT13" s="3">
        <v>169.9</v>
      </c>
      <c r="AU13" s="3">
        <v>198.3</v>
      </c>
      <c r="AV13" s="3">
        <v>144.5</v>
      </c>
      <c r="AW13" s="3">
        <v>193.2</v>
      </c>
    </row>
    <row r="14" spans="1:49" x14ac:dyDescent="0.2">
      <c r="A14" s="1">
        <v>2007</v>
      </c>
      <c r="B14" s="5" t="s">
        <v>30</v>
      </c>
      <c r="C14" s="10">
        <v>186.8</v>
      </c>
      <c r="D14" s="10">
        <v>190.4</v>
      </c>
      <c r="E14" s="4">
        <v>145.80000000000001</v>
      </c>
      <c r="F14" s="10">
        <v>177.8</v>
      </c>
      <c r="G14" s="4">
        <v>183.1</v>
      </c>
      <c r="H14" s="10">
        <v>175.6</v>
      </c>
      <c r="I14" s="4">
        <v>170.3</v>
      </c>
      <c r="J14" s="10">
        <v>217.7</v>
      </c>
      <c r="K14" s="4">
        <v>169.8</v>
      </c>
      <c r="L14" s="10">
        <v>205.2</v>
      </c>
      <c r="M14" s="4">
        <v>172.2</v>
      </c>
      <c r="N14" s="10">
        <v>231.3</v>
      </c>
      <c r="O14" s="4">
        <v>120.2</v>
      </c>
      <c r="P14" s="10">
        <v>170.3</v>
      </c>
      <c r="Q14" s="10">
        <v>177.8</v>
      </c>
      <c r="R14" s="5" t="s">
        <v>30</v>
      </c>
      <c r="S14" s="3">
        <v>182.9</v>
      </c>
      <c r="T14" s="3">
        <v>176.4</v>
      </c>
      <c r="U14" s="3">
        <v>123.9</v>
      </c>
      <c r="V14" s="3">
        <v>157.5</v>
      </c>
      <c r="W14" s="3">
        <v>168.5</v>
      </c>
      <c r="X14" s="3">
        <v>159.6</v>
      </c>
      <c r="Y14" s="3">
        <v>158.6</v>
      </c>
      <c r="Z14" s="3">
        <v>208.3</v>
      </c>
      <c r="AA14" s="3">
        <v>155.5</v>
      </c>
      <c r="AB14" s="3">
        <v>193.4</v>
      </c>
      <c r="AC14" s="3">
        <v>162.1</v>
      </c>
      <c r="AD14" s="3">
        <v>165.7</v>
      </c>
      <c r="AE14" s="3">
        <v>70.900000000000006</v>
      </c>
      <c r="AF14" s="3">
        <v>157.30000000000001</v>
      </c>
      <c r="AG14" s="3">
        <v>128.9</v>
      </c>
      <c r="AH14" s="5" t="s">
        <v>30</v>
      </c>
      <c r="AI14" s="3">
        <v>190.7</v>
      </c>
      <c r="AJ14" s="3">
        <v>204.4</v>
      </c>
      <c r="AK14" s="3">
        <v>167.7</v>
      </c>
      <c r="AL14" s="3">
        <v>198.1</v>
      </c>
      <c r="AM14" s="3">
        <v>197.6</v>
      </c>
      <c r="AN14" s="3">
        <v>191.6</v>
      </c>
      <c r="AO14" s="3">
        <v>182</v>
      </c>
      <c r="AP14" s="3">
        <v>227.1</v>
      </c>
      <c r="AQ14" s="3">
        <v>184.1</v>
      </c>
      <c r="AR14" s="3">
        <v>216.9</v>
      </c>
      <c r="AS14" s="3">
        <v>182.2</v>
      </c>
      <c r="AT14" s="3">
        <v>296.8</v>
      </c>
      <c r="AU14" s="3">
        <v>169.6</v>
      </c>
      <c r="AV14" s="3">
        <v>183.3</v>
      </c>
      <c r="AW14" s="3">
        <v>226.6</v>
      </c>
    </row>
    <row r="15" spans="1:49" x14ac:dyDescent="0.2">
      <c r="A15" s="1">
        <v>2007</v>
      </c>
      <c r="B15" s="5" t="s">
        <v>33</v>
      </c>
      <c r="C15" s="10">
        <v>139.5</v>
      </c>
      <c r="D15" s="10">
        <v>143.30000000000001</v>
      </c>
      <c r="E15" s="4">
        <v>105.6</v>
      </c>
      <c r="F15" s="10">
        <v>117.1</v>
      </c>
      <c r="G15" s="4">
        <v>119.2</v>
      </c>
      <c r="H15" s="10">
        <v>133.80000000000001</v>
      </c>
      <c r="I15" s="4">
        <v>110.2</v>
      </c>
      <c r="J15" s="10">
        <v>174.7</v>
      </c>
      <c r="K15" s="4">
        <v>111</v>
      </c>
      <c r="L15" s="10">
        <v>167.3</v>
      </c>
      <c r="M15" s="4">
        <v>132.6</v>
      </c>
      <c r="N15" s="10">
        <v>158.5</v>
      </c>
      <c r="O15" s="4">
        <v>131.1</v>
      </c>
      <c r="P15" s="10">
        <v>120.4</v>
      </c>
      <c r="Q15" s="10">
        <v>146</v>
      </c>
      <c r="R15" s="5" t="s">
        <v>33</v>
      </c>
      <c r="S15" s="3">
        <v>136.1</v>
      </c>
      <c r="T15" s="3">
        <v>131.1</v>
      </c>
      <c r="U15" s="3">
        <v>86.9</v>
      </c>
      <c r="V15" s="3">
        <v>100.6</v>
      </c>
      <c r="W15" s="3">
        <v>107.4</v>
      </c>
      <c r="X15" s="3">
        <v>119.7</v>
      </c>
      <c r="Y15" s="3">
        <v>100.8</v>
      </c>
      <c r="Z15" s="3">
        <v>166.3</v>
      </c>
      <c r="AA15" s="3">
        <v>99.4</v>
      </c>
      <c r="AB15" s="3">
        <v>156.6</v>
      </c>
      <c r="AC15" s="3">
        <v>123.7</v>
      </c>
      <c r="AD15" s="3">
        <v>105.1</v>
      </c>
      <c r="AE15" s="3">
        <v>79.7</v>
      </c>
      <c r="AF15" s="3">
        <v>109.5</v>
      </c>
      <c r="AG15" s="3">
        <v>101.8</v>
      </c>
      <c r="AH15" s="5" t="s">
        <v>33</v>
      </c>
      <c r="AI15" s="3">
        <v>142.9</v>
      </c>
      <c r="AJ15" s="3">
        <v>155.5</v>
      </c>
      <c r="AK15" s="3">
        <v>124.3</v>
      </c>
      <c r="AL15" s="3">
        <v>133.69999999999999</v>
      </c>
      <c r="AM15" s="3">
        <v>130.9</v>
      </c>
      <c r="AN15" s="3">
        <v>147.80000000000001</v>
      </c>
      <c r="AO15" s="3">
        <v>119.6</v>
      </c>
      <c r="AP15" s="3">
        <v>183.1</v>
      </c>
      <c r="AQ15" s="3">
        <v>122.6</v>
      </c>
      <c r="AR15" s="3">
        <v>177.9</v>
      </c>
      <c r="AS15" s="3">
        <v>141.5</v>
      </c>
      <c r="AT15" s="3">
        <v>212</v>
      </c>
      <c r="AU15" s="3">
        <v>182.6</v>
      </c>
      <c r="AV15" s="3">
        <v>131.4</v>
      </c>
      <c r="AW15" s="3">
        <v>190.2</v>
      </c>
    </row>
    <row r="16" spans="1:49" x14ac:dyDescent="0.2">
      <c r="A16" s="1">
        <v>2007</v>
      </c>
      <c r="B16" s="5" t="s">
        <v>34</v>
      </c>
      <c r="C16" s="10">
        <v>47.1</v>
      </c>
      <c r="D16" s="10">
        <v>59</v>
      </c>
      <c r="E16" s="4">
        <v>30.7</v>
      </c>
      <c r="F16" s="10">
        <v>42.6</v>
      </c>
      <c r="G16" s="4">
        <v>40</v>
      </c>
      <c r="H16" s="10">
        <v>50.9</v>
      </c>
      <c r="I16" s="4">
        <v>38.9</v>
      </c>
      <c r="J16" s="10">
        <v>62.2</v>
      </c>
      <c r="K16" s="4">
        <v>35.6</v>
      </c>
      <c r="L16" s="10">
        <v>49.1</v>
      </c>
      <c r="M16" s="4">
        <v>40.4</v>
      </c>
      <c r="N16" s="10">
        <v>45.4</v>
      </c>
      <c r="O16" s="4">
        <v>16.2</v>
      </c>
      <c r="P16" s="10">
        <v>40.700000000000003</v>
      </c>
      <c r="Q16" s="10">
        <v>18.8</v>
      </c>
      <c r="R16" s="5" t="s">
        <v>34</v>
      </c>
      <c r="S16" s="3">
        <v>45.1</v>
      </c>
      <c r="T16" s="3">
        <v>51.1</v>
      </c>
      <c r="U16" s="3">
        <v>20.5</v>
      </c>
      <c r="V16" s="3">
        <v>32.5</v>
      </c>
      <c r="W16" s="3">
        <v>33.200000000000003</v>
      </c>
      <c r="X16" s="3">
        <v>42.2</v>
      </c>
      <c r="Y16" s="3">
        <v>33.200000000000003</v>
      </c>
      <c r="Z16" s="3">
        <v>57.2</v>
      </c>
      <c r="AA16" s="3">
        <v>29</v>
      </c>
      <c r="AB16" s="3">
        <v>43.3</v>
      </c>
      <c r="AC16" s="3">
        <v>35.4</v>
      </c>
      <c r="AD16" s="3">
        <v>17</v>
      </c>
      <c r="AE16" s="3">
        <v>-1.5</v>
      </c>
      <c r="AF16" s="3">
        <v>34.299999999999997</v>
      </c>
      <c r="AG16" s="3">
        <v>3.1</v>
      </c>
      <c r="AH16" s="5" t="s">
        <v>34</v>
      </c>
      <c r="AI16" s="3">
        <v>49</v>
      </c>
      <c r="AJ16" s="3">
        <v>66.900000000000006</v>
      </c>
      <c r="AK16" s="3">
        <v>40.9</v>
      </c>
      <c r="AL16" s="3">
        <v>52.6</v>
      </c>
      <c r="AM16" s="3">
        <v>46.9</v>
      </c>
      <c r="AN16" s="3">
        <v>59.6</v>
      </c>
      <c r="AO16" s="3">
        <v>44.6</v>
      </c>
      <c r="AP16" s="3">
        <v>67.3</v>
      </c>
      <c r="AQ16" s="3">
        <v>42.2</v>
      </c>
      <c r="AR16" s="3">
        <v>55</v>
      </c>
      <c r="AS16" s="3">
        <v>45.4</v>
      </c>
      <c r="AT16" s="3">
        <v>73.7</v>
      </c>
      <c r="AU16" s="3">
        <v>34</v>
      </c>
      <c r="AV16" s="3">
        <v>47.2</v>
      </c>
      <c r="AW16" s="3">
        <v>34.5</v>
      </c>
    </row>
    <row r="17" spans="1:49" x14ac:dyDescent="0.2">
      <c r="A17" s="1"/>
      <c r="B17" s="5"/>
      <c r="C17" s="3">
        <f>INDEX(B11:Q16,MATCH($I$112,B11:B16,0),MATCH($H$112,B11:Q11,0))</f>
        <v>38.9</v>
      </c>
      <c r="D17" s="10">
        <f>VLOOKUP($I$112,B12:C16,2,FALSE)</f>
        <v>47.1</v>
      </c>
      <c r="E17" s="4"/>
      <c r="F17" s="10"/>
      <c r="G17" s="4"/>
      <c r="H17" s="10"/>
      <c r="I17" s="4"/>
      <c r="J17" s="10"/>
      <c r="K17" s="4"/>
      <c r="L17" s="10"/>
      <c r="M17" s="4"/>
      <c r="N17" s="10"/>
      <c r="O17" s="4"/>
      <c r="P17" s="10"/>
      <c r="Q17" s="10"/>
      <c r="R17" s="5"/>
      <c r="S17" s="3">
        <f>INDEX(R11:AG16,MATCH($I$112,R11:R16,0),MATCH($H$112,R11:AG11,0))</f>
        <v>33.200000000000003</v>
      </c>
      <c r="AH17" s="5"/>
      <c r="AI17" s="3">
        <f>INDEX(AH11:AW16,MATCH($I$112,AH11:AH16,0),MATCH($H$112,AH11:AW11,0))</f>
        <v>44.6</v>
      </c>
    </row>
    <row r="18" spans="1:49" ht="12.75" customHeight="1" x14ac:dyDescent="0.2">
      <c r="A18" s="5"/>
      <c r="B18" s="5"/>
      <c r="C18" s="53" t="s">
        <v>0</v>
      </c>
      <c r="D18" s="53" t="s">
        <v>22</v>
      </c>
      <c r="E18" s="53" t="s">
        <v>1</v>
      </c>
      <c r="F18" s="54" t="s">
        <v>24</v>
      </c>
      <c r="G18" s="53" t="s">
        <v>25</v>
      </c>
      <c r="H18" s="55" t="s">
        <v>2</v>
      </c>
      <c r="I18" s="56" t="s">
        <v>3</v>
      </c>
      <c r="J18" s="55" t="s">
        <v>23</v>
      </c>
      <c r="K18" s="55" t="s">
        <v>28</v>
      </c>
      <c r="L18" s="55" t="s">
        <v>4</v>
      </c>
      <c r="M18" s="56" t="s">
        <v>5</v>
      </c>
      <c r="N18" s="56" t="s">
        <v>26</v>
      </c>
      <c r="O18" s="57" t="s">
        <v>27</v>
      </c>
      <c r="P18" s="56" t="s">
        <v>6</v>
      </c>
      <c r="Q18" s="56" t="s">
        <v>7</v>
      </c>
      <c r="R18" s="5"/>
      <c r="S18" s="3" t="s">
        <v>0</v>
      </c>
      <c r="T18" s="3" t="s">
        <v>22</v>
      </c>
      <c r="U18" s="3" t="s">
        <v>1</v>
      </c>
      <c r="V18" s="3" t="s">
        <v>24</v>
      </c>
      <c r="W18" s="3" t="s">
        <v>25</v>
      </c>
      <c r="X18" s="3" t="s">
        <v>2</v>
      </c>
      <c r="Y18" s="3" t="s">
        <v>3</v>
      </c>
      <c r="Z18" s="3" t="s">
        <v>23</v>
      </c>
      <c r="AA18" s="3" t="s">
        <v>28</v>
      </c>
      <c r="AB18" s="3" t="s">
        <v>4</v>
      </c>
      <c r="AC18" s="3" t="s">
        <v>5</v>
      </c>
      <c r="AD18" s="3" t="s">
        <v>26</v>
      </c>
      <c r="AE18" s="3" t="s">
        <v>27</v>
      </c>
      <c r="AF18" s="3" t="s">
        <v>6</v>
      </c>
      <c r="AG18" s="3" t="s">
        <v>7</v>
      </c>
      <c r="AH18" s="5"/>
      <c r="AI18" s="3" t="s">
        <v>0</v>
      </c>
      <c r="AJ18" s="3" t="s">
        <v>22</v>
      </c>
      <c r="AK18" s="3" t="s">
        <v>1</v>
      </c>
      <c r="AL18" s="3" t="s">
        <v>24</v>
      </c>
      <c r="AM18" s="3" t="s">
        <v>25</v>
      </c>
      <c r="AN18" s="3" t="s">
        <v>2</v>
      </c>
      <c r="AO18" s="3" t="s">
        <v>3</v>
      </c>
      <c r="AP18" s="3" t="s">
        <v>23</v>
      </c>
      <c r="AQ18" s="3" t="s">
        <v>28</v>
      </c>
      <c r="AR18" s="3" t="s">
        <v>4</v>
      </c>
      <c r="AS18" s="3" t="s">
        <v>5</v>
      </c>
      <c r="AT18" s="3" t="s">
        <v>26</v>
      </c>
      <c r="AU18" s="3" t="s">
        <v>27</v>
      </c>
      <c r="AV18" s="3" t="s">
        <v>6</v>
      </c>
      <c r="AW18" s="3" t="s">
        <v>7</v>
      </c>
    </row>
    <row r="19" spans="1:49" x14ac:dyDescent="0.2">
      <c r="A19" s="1">
        <v>2008</v>
      </c>
      <c r="B19" s="5" t="s">
        <v>12</v>
      </c>
      <c r="C19" s="10">
        <v>501.3</v>
      </c>
      <c r="D19" s="10">
        <v>513.79999999999995</v>
      </c>
      <c r="E19" s="4">
        <v>394</v>
      </c>
      <c r="F19" s="10">
        <v>423.9</v>
      </c>
      <c r="G19" s="4">
        <v>473.4</v>
      </c>
      <c r="H19" s="10">
        <v>468</v>
      </c>
      <c r="I19" s="4">
        <v>443.6</v>
      </c>
      <c r="J19" s="10">
        <v>611.20000000000005</v>
      </c>
      <c r="K19" s="4">
        <v>448.8</v>
      </c>
      <c r="L19" s="10">
        <v>554.5</v>
      </c>
      <c r="M19" s="4">
        <v>457.1</v>
      </c>
      <c r="N19" s="10">
        <v>444.4</v>
      </c>
      <c r="O19" s="4">
        <v>458.5</v>
      </c>
      <c r="P19" s="10">
        <v>457.7</v>
      </c>
      <c r="Q19" s="10">
        <v>493.1</v>
      </c>
      <c r="R19" s="5" t="s">
        <v>12</v>
      </c>
      <c r="S19" s="3">
        <v>495</v>
      </c>
      <c r="T19" s="3">
        <v>490.9</v>
      </c>
      <c r="U19" s="3">
        <v>358.1</v>
      </c>
      <c r="V19" s="3">
        <v>392.5</v>
      </c>
      <c r="W19" s="3">
        <v>450.5</v>
      </c>
      <c r="X19" s="3">
        <v>442.3</v>
      </c>
      <c r="Y19" s="3">
        <v>425.1</v>
      </c>
      <c r="Z19" s="3">
        <v>595.70000000000005</v>
      </c>
      <c r="AA19" s="3">
        <v>425.8</v>
      </c>
      <c r="AB19" s="3">
        <v>535.6</v>
      </c>
      <c r="AC19" s="3">
        <v>441.1</v>
      </c>
      <c r="AD19" s="3">
        <v>354.9</v>
      </c>
      <c r="AE19" s="3">
        <v>366</v>
      </c>
      <c r="AF19" s="3">
        <v>436.6</v>
      </c>
      <c r="AG19" s="3">
        <v>413</v>
      </c>
      <c r="AH19" s="5" t="s">
        <v>12</v>
      </c>
      <c r="AI19" s="3">
        <v>507.6</v>
      </c>
      <c r="AJ19" s="3">
        <v>536.6</v>
      </c>
      <c r="AK19" s="3">
        <v>430</v>
      </c>
      <c r="AL19" s="3">
        <v>455.4</v>
      </c>
      <c r="AM19" s="3">
        <v>496.4</v>
      </c>
      <c r="AN19" s="3">
        <v>493.6</v>
      </c>
      <c r="AO19" s="3">
        <v>462.1</v>
      </c>
      <c r="AP19" s="3">
        <v>626.6</v>
      </c>
      <c r="AQ19" s="3">
        <v>471.8</v>
      </c>
      <c r="AR19" s="3">
        <v>573.5</v>
      </c>
      <c r="AS19" s="3">
        <v>473.1</v>
      </c>
      <c r="AT19" s="3">
        <v>534</v>
      </c>
      <c r="AU19" s="3">
        <v>551</v>
      </c>
      <c r="AV19" s="3">
        <v>478.8</v>
      </c>
      <c r="AW19" s="3">
        <v>1339.8</v>
      </c>
    </row>
    <row r="20" spans="1:49" x14ac:dyDescent="0.2">
      <c r="A20" s="1">
        <v>2008</v>
      </c>
      <c r="B20" s="6" t="s">
        <v>11</v>
      </c>
      <c r="C20" s="10">
        <v>142.69999999999999</v>
      </c>
      <c r="D20" s="10">
        <v>148.9</v>
      </c>
      <c r="E20" s="4">
        <v>106.5</v>
      </c>
      <c r="F20" s="10">
        <v>115.2</v>
      </c>
      <c r="G20" s="4">
        <v>121.6</v>
      </c>
      <c r="H20" s="10">
        <v>125.9</v>
      </c>
      <c r="I20" s="4">
        <v>116.5</v>
      </c>
      <c r="J20" s="10">
        <v>186.6</v>
      </c>
      <c r="K20" s="4">
        <v>142.19999999999999</v>
      </c>
      <c r="L20" s="10">
        <v>158.19999999999999</v>
      </c>
      <c r="M20" s="4">
        <v>120.1</v>
      </c>
      <c r="N20" s="10">
        <v>134.5</v>
      </c>
      <c r="O20" s="4">
        <v>165</v>
      </c>
      <c r="P20" s="10">
        <v>131</v>
      </c>
      <c r="Q20" s="10">
        <v>140.80000000000001</v>
      </c>
      <c r="R20" s="6" t="s">
        <v>11</v>
      </c>
      <c r="S20" s="3">
        <v>139.30000000000001</v>
      </c>
      <c r="T20" s="3">
        <v>136.5</v>
      </c>
      <c r="U20" s="3">
        <v>87.3</v>
      </c>
      <c r="V20" s="3">
        <v>98.2</v>
      </c>
      <c r="W20" s="3">
        <v>110.1</v>
      </c>
      <c r="X20" s="3">
        <v>112.8</v>
      </c>
      <c r="Y20" s="3">
        <v>107.2</v>
      </c>
      <c r="Z20" s="3">
        <v>178.2</v>
      </c>
      <c r="AA20" s="3">
        <v>129.1</v>
      </c>
      <c r="AB20" s="3">
        <v>148.19999999999999</v>
      </c>
      <c r="AC20" s="3">
        <v>112.1</v>
      </c>
      <c r="AD20" s="3">
        <v>84.8</v>
      </c>
      <c r="AE20" s="3">
        <v>111</v>
      </c>
      <c r="AF20" s="3">
        <v>119.7</v>
      </c>
      <c r="AG20" s="3">
        <v>96.4</v>
      </c>
      <c r="AH20" s="6" t="s">
        <v>11</v>
      </c>
      <c r="AI20" s="3">
        <v>146</v>
      </c>
      <c r="AJ20" s="3">
        <v>161.30000000000001</v>
      </c>
      <c r="AK20" s="3">
        <v>125.6</v>
      </c>
      <c r="AL20" s="3">
        <v>132.1</v>
      </c>
      <c r="AM20" s="3">
        <v>133.1</v>
      </c>
      <c r="AN20" s="3">
        <v>139.1</v>
      </c>
      <c r="AO20" s="3">
        <v>125.8</v>
      </c>
      <c r="AP20" s="3">
        <v>194.9</v>
      </c>
      <c r="AQ20" s="3">
        <v>155.4</v>
      </c>
      <c r="AR20" s="3">
        <v>168.2</v>
      </c>
      <c r="AS20" s="3">
        <v>128</v>
      </c>
      <c r="AT20" s="3">
        <v>184.3</v>
      </c>
      <c r="AU20" s="3">
        <v>219</v>
      </c>
      <c r="AV20" s="3">
        <v>142.30000000000001</v>
      </c>
      <c r="AW20" s="3">
        <v>370.2</v>
      </c>
    </row>
    <row r="21" spans="1:49" x14ac:dyDescent="0.2">
      <c r="A21" s="1">
        <v>2008</v>
      </c>
      <c r="B21" s="5" t="s">
        <v>30</v>
      </c>
      <c r="C21" s="10">
        <v>183</v>
      </c>
      <c r="D21" s="10">
        <v>182.3</v>
      </c>
      <c r="E21" s="4">
        <v>154.69999999999999</v>
      </c>
      <c r="F21" s="10">
        <v>157.1</v>
      </c>
      <c r="G21" s="4">
        <v>190.9</v>
      </c>
      <c r="H21" s="10">
        <v>165.2</v>
      </c>
      <c r="I21" s="4">
        <v>172.9</v>
      </c>
      <c r="J21" s="10">
        <v>209.1</v>
      </c>
      <c r="K21" s="4">
        <v>166</v>
      </c>
      <c r="L21" s="10">
        <v>197.3</v>
      </c>
      <c r="M21" s="4">
        <v>170.8</v>
      </c>
      <c r="N21" s="10">
        <v>150</v>
      </c>
      <c r="O21" s="4">
        <v>161.6</v>
      </c>
      <c r="P21" s="10">
        <v>177.3</v>
      </c>
      <c r="Q21" s="10">
        <v>168.4</v>
      </c>
      <c r="R21" s="5" t="s">
        <v>30</v>
      </c>
      <c r="S21" s="3">
        <v>179.2</v>
      </c>
      <c r="T21" s="3">
        <v>168.6</v>
      </c>
      <c r="U21" s="3">
        <v>132.30000000000001</v>
      </c>
      <c r="V21" s="3">
        <v>138.1</v>
      </c>
      <c r="W21" s="3">
        <v>176.2</v>
      </c>
      <c r="X21" s="3">
        <v>149.80000000000001</v>
      </c>
      <c r="Y21" s="3">
        <v>161.19999999999999</v>
      </c>
      <c r="Z21" s="3">
        <v>199.9</v>
      </c>
      <c r="AA21" s="3">
        <v>152.1</v>
      </c>
      <c r="AB21" s="3">
        <v>185.9</v>
      </c>
      <c r="AC21" s="3">
        <v>160.9</v>
      </c>
      <c r="AD21" s="3">
        <v>98.6</v>
      </c>
      <c r="AE21" s="3">
        <v>105.3</v>
      </c>
      <c r="AF21" s="3">
        <v>164.1</v>
      </c>
      <c r="AG21" s="3">
        <v>122</v>
      </c>
      <c r="AH21" s="5" t="s">
        <v>30</v>
      </c>
      <c r="AI21" s="3">
        <v>186.9</v>
      </c>
      <c r="AJ21" s="3">
        <v>196</v>
      </c>
      <c r="AK21" s="3">
        <v>177</v>
      </c>
      <c r="AL21" s="3">
        <v>176</v>
      </c>
      <c r="AM21" s="3">
        <v>205.6</v>
      </c>
      <c r="AN21" s="3">
        <v>180.6</v>
      </c>
      <c r="AO21" s="3">
        <v>184.6</v>
      </c>
      <c r="AP21" s="3">
        <v>218.2</v>
      </c>
      <c r="AQ21" s="3">
        <v>180</v>
      </c>
      <c r="AR21" s="3">
        <v>208.8</v>
      </c>
      <c r="AS21" s="3">
        <v>180.8</v>
      </c>
      <c r="AT21" s="3">
        <v>201.3</v>
      </c>
      <c r="AU21" s="3">
        <v>217.9</v>
      </c>
      <c r="AV21" s="3">
        <v>190.5</v>
      </c>
      <c r="AW21" s="3">
        <v>401.7</v>
      </c>
    </row>
    <row r="22" spans="1:49" x14ac:dyDescent="0.2">
      <c r="A22" s="1">
        <v>2008</v>
      </c>
      <c r="B22" s="5" t="s">
        <v>33</v>
      </c>
      <c r="C22" s="10">
        <v>130.1</v>
      </c>
      <c r="D22" s="10">
        <v>130.19999999999999</v>
      </c>
      <c r="E22" s="4">
        <v>112.2</v>
      </c>
      <c r="F22" s="10">
        <v>119.9</v>
      </c>
      <c r="G22" s="4">
        <v>121.7</v>
      </c>
      <c r="H22" s="10">
        <v>124.5</v>
      </c>
      <c r="I22" s="4">
        <v>117.9</v>
      </c>
      <c r="J22" s="10">
        <v>155.6</v>
      </c>
      <c r="K22" s="4">
        <v>108.1</v>
      </c>
      <c r="L22" s="10">
        <v>142.6</v>
      </c>
      <c r="M22" s="4">
        <v>125.4</v>
      </c>
      <c r="N22" s="10">
        <v>110.1</v>
      </c>
      <c r="O22" s="4">
        <v>92.7</v>
      </c>
      <c r="P22" s="10">
        <v>114.6</v>
      </c>
      <c r="Q22" s="10">
        <v>150.80000000000001</v>
      </c>
      <c r="R22" s="5" t="s">
        <v>33</v>
      </c>
      <c r="S22" s="3">
        <v>126.9</v>
      </c>
      <c r="T22" s="3">
        <v>118.6</v>
      </c>
      <c r="U22" s="3">
        <v>93</v>
      </c>
      <c r="V22" s="3">
        <v>103.3</v>
      </c>
      <c r="W22" s="3">
        <v>109.9</v>
      </c>
      <c r="X22" s="3">
        <v>111.1</v>
      </c>
      <c r="Y22" s="3">
        <v>108.2</v>
      </c>
      <c r="Z22" s="3">
        <v>147.6</v>
      </c>
      <c r="AA22" s="3">
        <v>96.8</v>
      </c>
      <c r="AB22" s="3">
        <v>132.80000000000001</v>
      </c>
      <c r="AC22" s="3">
        <v>116.9</v>
      </c>
      <c r="AD22" s="3">
        <v>64.900000000000006</v>
      </c>
      <c r="AE22" s="3">
        <v>50.2</v>
      </c>
      <c r="AF22" s="3">
        <v>104</v>
      </c>
      <c r="AG22" s="3">
        <v>106.8</v>
      </c>
      <c r="AH22" s="5" t="s">
        <v>33</v>
      </c>
      <c r="AI22" s="3">
        <v>133.4</v>
      </c>
      <c r="AJ22" s="3">
        <v>141.80000000000001</v>
      </c>
      <c r="AK22" s="3">
        <v>131.30000000000001</v>
      </c>
      <c r="AL22" s="3">
        <v>136.5</v>
      </c>
      <c r="AM22" s="3">
        <v>133.4</v>
      </c>
      <c r="AN22" s="3">
        <v>137.9</v>
      </c>
      <c r="AO22" s="3">
        <v>127.6</v>
      </c>
      <c r="AP22" s="3">
        <v>163.5</v>
      </c>
      <c r="AQ22" s="3">
        <v>119.4</v>
      </c>
      <c r="AR22" s="3">
        <v>152.30000000000001</v>
      </c>
      <c r="AS22" s="3">
        <v>134</v>
      </c>
      <c r="AT22" s="3">
        <v>155.19999999999999</v>
      </c>
      <c r="AU22" s="3">
        <v>135.1</v>
      </c>
      <c r="AV22" s="3">
        <v>125.2</v>
      </c>
      <c r="AW22" s="3">
        <v>524.20000000000005</v>
      </c>
    </row>
    <row r="23" spans="1:49" x14ac:dyDescent="0.2">
      <c r="A23" s="1">
        <v>2008</v>
      </c>
      <c r="B23" s="5" t="s">
        <v>34</v>
      </c>
      <c r="C23" s="10">
        <v>45.5</v>
      </c>
      <c r="D23" s="10">
        <v>52.4</v>
      </c>
      <c r="E23" s="4">
        <v>20.7</v>
      </c>
      <c r="F23" s="10">
        <v>31.8</v>
      </c>
      <c r="G23" s="4">
        <v>39.4</v>
      </c>
      <c r="H23" s="10">
        <v>52.3</v>
      </c>
      <c r="I23" s="4">
        <v>36.299999999999997</v>
      </c>
      <c r="J23" s="10">
        <v>60</v>
      </c>
      <c r="K23" s="4">
        <v>32.4</v>
      </c>
      <c r="L23" s="10">
        <v>56.4</v>
      </c>
      <c r="M23" s="4">
        <v>40.799999999999997</v>
      </c>
      <c r="N23" s="10">
        <v>49.8</v>
      </c>
      <c r="O23" s="4">
        <v>39.200000000000003</v>
      </c>
      <c r="P23" s="10">
        <v>34.799999999999997</v>
      </c>
      <c r="Q23" s="10">
        <v>33.1</v>
      </c>
      <c r="R23" s="5" t="s">
        <v>34</v>
      </c>
      <c r="S23" s="3">
        <v>43.5</v>
      </c>
      <c r="T23" s="3">
        <v>45</v>
      </c>
      <c r="U23" s="3">
        <v>12.5</v>
      </c>
      <c r="V23" s="3">
        <v>23</v>
      </c>
      <c r="W23" s="3">
        <v>32.6</v>
      </c>
      <c r="X23" s="3">
        <v>43.5</v>
      </c>
      <c r="Y23" s="3">
        <v>30.9</v>
      </c>
      <c r="Z23" s="3">
        <v>55</v>
      </c>
      <c r="AA23" s="3">
        <v>26.1</v>
      </c>
      <c r="AB23" s="3">
        <v>50.2</v>
      </c>
      <c r="AC23" s="3">
        <v>35.799999999999997</v>
      </c>
      <c r="AD23" s="3">
        <v>18.7</v>
      </c>
      <c r="AE23" s="3">
        <v>11.3</v>
      </c>
      <c r="AF23" s="3">
        <v>29</v>
      </c>
      <c r="AG23" s="3">
        <v>12.5</v>
      </c>
      <c r="AH23" s="5" t="s">
        <v>34</v>
      </c>
      <c r="AI23" s="3">
        <v>47.4</v>
      </c>
      <c r="AJ23" s="3">
        <v>59.7</v>
      </c>
      <c r="AK23" s="3">
        <v>29</v>
      </c>
      <c r="AL23" s="3">
        <v>40.5</v>
      </c>
      <c r="AM23" s="3">
        <v>46.1</v>
      </c>
      <c r="AN23" s="3">
        <v>61.1</v>
      </c>
      <c r="AO23" s="3">
        <v>41.8</v>
      </c>
      <c r="AP23" s="3">
        <v>64.900000000000006</v>
      </c>
      <c r="AQ23" s="3">
        <v>38.700000000000003</v>
      </c>
      <c r="AR23" s="3">
        <v>62.6</v>
      </c>
      <c r="AS23" s="3">
        <v>45.7</v>
      </c>
      <c r="AT23" s="3">
        <v>81</v>
      </c>
      <c r="AU23" s="3">
        <v>67.2</v>
      </c>
      <c r="AV23" s="3">
        <v>40.700000000000003</v>
      </c>
      <c r="AW23" s="3">
        <v>171.7</v>
      </c>
    </row>
    <row r="24" spans="1:49" x14ac:dyDescent="0.2">
      <c r="A24" s="1"/>
      <c r="B24" s="45"/>
      <c r="C24" s="3">
        <f>INDEX(B18:Q23,MATCH($I$112,B18:B23,0),MATCH($H$112,B18:Q18,0))</f>
        <v>36.299999999999997</v>
      </c>
      <c r="D24" s="10">
        <f>VLOOKUP($I$112,B19:C23,2,FALSE)</f>
        <v>45.5</v>
      </c>
      <c r="E24" s="4"/>
      <c r="F24" s="10"/>
      <c r="G24" s="4"/>
      <c r="H24" s="10"/>
      <c r="I24" s="4"/>
      <c r="J24" s="10"/>
      <c r="K24" s="4"/>
      <c r="L24" s="10"/>
      <c r="M24" s="4"/>
      <c r="N24" s="10"/>
      <c r="O24" s="4"/>
      <c r="P24" s="10"/>
      <c r="Q24" s="10"/>
      <c r="R24" s="45"/>
      <c r="S24" s="3">
        <f>INDEX(R18:AG23,MATCH($I$112,R18:R23,0),MATCH($H$112,R18:AG18,0))</f>
        <v>30.9</v>
      </c>
      <c r="AH24" s="45"/>
      <c r="AI24" s="3">
        <f>INDEX(AH18:AW23,MATCH($I$112,AH18:AH23,0),MATCH($H$112,AH18:AW18,0))</f>
        <v>41.8</v>
      </c>
    </row>
    <row r="25" spans="1:49" ht="12.75" customHeight="1" x14ac:dyDescent="0.2">
      <c r="A25" s="5"/>
      <c r="B25" s="5"/>
      <c r="C25" s="53" t="s">
        <v>0</v>
      </c>
      <c r="D25" s="53" t="s">
        <v>22</v>
      </c>
      <c r="E25" s="53" t="s">
        <v>1</v>
      </c>
      <c r="F25" s="54" t="s">
        <v>24</v>
      </c>
      <c r="G25" s="53" t="s">
        <v>25</v>
      </c>
      <c r="H25" s="55" t="s">
        <v>2</v>
      </c>
      <c r="I25" s="56" t="s">
        <v>3</v>
      </c>
      <c r="J25" s="55" t="s">
        <v>23</v>
      </c>
      <c r="K25" s="55" t="s">
        <v>28</v>
      </c>
      <c r="L25" s="55" t="s">
        <v>4</v>
      </c>
      <c r="M25" s="56" t="s">
        <v>5</v>
      </c>
      <c r="N25" s="56" t="s">
        <v>26</v>
      </c>
      <c r="O25" s="57" t="s">
        <v>27</v>
      </c>
      <c r="P25" s="56" t="s">
        <v>6</v>
      </c>
      <c r="Q25" s="56" t="s">
        <v>7</v>
      </c>
      <c r="R25" s="5"/>
      <c r="S25" s="3" t="s">
        <v>0</v>
      </c>
      <c r="T25" s="3" t="s">
        <v>22</v>
      </c>
      <c r="U25" s="3" t="s">
        <v>1</v>
      </c>
      <c r="V25" s="3" t="s">
        <v>24</v>
      </c>
      <c r="W25" s="3" t="s">
        <v>25</v>
      </c>
      <c r="X25" s="3" t="s">
        <v>2</v>
      </c>
      <c r="Y25" s="3" t="s">
        <v>3</v>
      </c>
      <c r="Z25" s="3" t="s">
        <v>23</v>
      </c>
      <c r="AA25" s="3" t="s">
        <v>28</v>
      </c>
      <c r="AB25" s="3" t="s">
        <v>4</v>
      </c>
      <c r="AC25" s="3" t="s">
        <v>5</v>
      </c>
      <c r="AD25" s="3" t="s">
        <v>26</v>
      </c>
      <c r="AE25" s="3" t="s">
        <v>27</v>
      </c>
      <c r="AF25" s="3" t="s">
        <v>6</v>
      </c>
      <c r="AG25" s="3" t="s">
        <v>7</v>
      </c>
      <c r="AH25" s="5"/>
      <c r="AI25" s="3" t="s">
        <v>0</v>
      </c>
      <c r="AJ25" s="3" t="s">
        <v>22</v>
      </c>
      <c r="AK25" s="3" t="s">
        <v>1</v>
      </c>
      <c r="AL25" s="3" t="s">
        <v>24</v>
      </c>
      <c r="AM25" s="3" t="s">
        <v>25</v>
      </c>
      <c r="AN25" s="3" t="s">
        <v>2</v>
      </c>
      <c r="AO25" s="3" t="s">
        <v>3</v>
      </c>
      <c r="AP25" s="3" t="s">
        <v>23</v>
      </c>
      <c r="AQ25" s="3" t="s">
        <v>28</v>
      </c>
      <c r="AR25" s="3" t="s">
        <v>4</v>
      </c>
      <c r="AS25" s="3" t="s">
        <v>5</v>
      </c>
      <c r="AT25" s="3" t="s">
        <v>26</v>
      </c>
      <c r="AU25" s="3" t="s">
        <v>27</v>
      </c>
      <c r="AV25" s="3" t="s">
        <v>6</v>
      </c>
      <c r="AW25" s="3" t="s">
        <v>7</v>
      </c>
    </row>
    <row r="26" spans="1:49" x14ac:dyDescent="0.2">
      <c r="A26" s="1">
        <v>2009</v>
      </c>
      <c r="B26" s="5" t="s">
        <v>12</v>
      </c>
      <c r="C26" s="10">
        <v>477</v>
      </c>
      <c r="D26" s="10">
        <v>498.7</v>
      </c>
      <c r="E26" s="4">
        <v>387.6</v>
      </c>
      <c r="F26" s="10">
        <v>423.1</v>
      </c>
      <c r="G26" s="4">
        <v>460.3</v>
      </c>
      <c r="H26" s="10">
        <v>419.8</v>
      </c>
      <c r="I26" s="4">
        <v>418.3</v>
      </c>
      <c r="J26" s="10">
        <v>579.29999999999995</v>
      </c>
      <c r="K26" s="4">
        <v>434</v>
      </c>
      <c r="L26" s="10">
        <v>525.9</v>
      </c>
      <c r="M26" s="4">
        <v>432.9</v>
      </c>
      <c r="N26" s="10">
        <v>323.5</v>
      </c>
      <c r="O26" s="4">
        <v>334.9</v>
      </c>
      <c r="P26" s="10">
        <v>443.8</v>
      </c>
      <c r="Q26" s="10">
        <v>520.6</v>
      </c>
      <c r="R26" s="5" t="s">
        <v>12</v>
      </c>
      <c r="S26" s="3">
        <v>470.9</v>
      </c>
      <c r="T26" s="3">
        <v>476.3</v>
      </c>
      <c r="U26" s="3">
        <v>352.5</v>
      </c>
      <c r="V26" s="3">
        <v>391.6</v>
      </c>
      <c r="W26" s="3">
        <v>437.8</v>
      </c>
      <c r="X26" s="3">
        <v>395.7</v>
      </c>
      <c r="Y26" s="3">
        <v>400.5</v>
      </c>
      <c r="Z26" s="3">
        <v>564.4</v>
      </c>
      <c r="AA26" s="3">
        <v>411.6</v>
      </c>
      <c r="AB26" s="3">
        <v>507.5</v>
      </c>
      <c r="AC26" s="3">
        <v>417.4</v>
      </c>
      <c r="AD26" s="3">
        <v>248.9</v>
      </c>
      <c r="AE26" s="3">
        <v>257.5</v>
      </c>
      <c r="AF26" s="3">
        <v>423.1</v>
      </c>
      <c r="AG26" s="3">
        <v>438.7</v>
      </c>
      <c r="AH26" s="5" t="s">
        <v>12</v>
      </c>
      <c r="AI26" s="3">
        <v>483.1</v>
      </c>
      <c r="AJ26" s="3">
        <v>521.1</v>
      </c>
      <c r="AK26" s="3">
        <v>422.7</v>
      </c>
      <c r="AL26" s="3">
        <v>454.6</v>
      </c>
      <c r="AM26" s="3">
        <v>482.7</v>
      </c>
      <c r="AN26" s="3">
        <v>443.9</v>
      </c>
      <c r="AO26" s="3">
        <v>436.1</v>
      </c>
      <c r="AP26" s="3">
        <v>594.20000000000005</v>
      </c>
      <c r="AQ26" s="3">
        <v>456.4</v>
      </c>
      <c r="AR26" s="3">
        <v>544.29999999999995</v>
      </c>
      <c r="AS26" s="3">
        <v>448.4</v>
      </c>
      <c r="AT26" s="3">
        <v>398.1</v>
      </c>
      <c r="AU26" s="3">
        <v>412.3</v>
      </c>
      <c r="AV26" s="3">
        <v>464.4</v>
      </c>
      <c r="AW26" s="3">
        <v>1320.8</v>
      </c>
    </row>
    <row r="27" spans="1:49" x14ac:dyDescent="0.2">
      <c r="A27" s="1">
        <v>2009</v>
      </c>
      <c r="B27" s="6" t="s">
        <v>11</v>
      </c>
      <c r="C27" s="10">
        <v>135.80000000000001</v>
      </c>
      <c r="D27" s="10">
        <v>136.4</v>
      </c>
      <c r="E27" s="4">
        <v>103</v>
      </c>
      <c r="F27" s="10">
        <v>126.8</v>
      </c>
      <c r="G27" s="4">
        <v>123.5</v>
      </c>
      <c r="H27" s="10">
        <v>123.8</v>
      </c>
      <c r="I27" s="4">
        <v>115.5</v>
      </c>
      <c r="J27" s="10">
        <v>172</v>
      </c>
      <c r="K27" s="4">
        <v>132.19999999999999</v>
      </c>
      <c r="L27" s="10">
        <v>151.80000000000001</v>
      </c>
      <c r="M27" s="4">
        <v>111.3</v>
      </c>
      <c r="N27" s="10">
        <v>108.9</v>
      </c>
      <c r="O27" s="4">
        <v>77.5</v>
      </c>
      <c r="P27" s="10">
        <v>133.6</v>
      </c>
      <c r="Q27" s="10">
        <v>163.9</v>
      </c>
      <c r="R27" s="6" t="s">
        <v>11</v>
      </c>
      <c r="S27" s="3">
        <v>132.6</v>
      </c>
      <c r="T27" s="3">
        <v>124.6</v>
      </c>
      <c r="U27" s="3">
        <v>84.3</v>
      </c>
      <c r="V27" s="3">
        <v>108.8</v>
      </c>
      <c r="W27" s="3">
        <v>112</v>
      </c>
      <c r="X27" s="3">
        <v>110.8</v>
      </c>
      <c r="Y27" s="3">
        <v>106.4</v>
      </c>
      <c r="Z27" s="3">
        <v>164</v>
      </c>
      <c r="AA27" s="3">
        <v>119.6</v>
      </c>
      <c r="AB27" s="3">
        <v>142</v>
      </c>
      <c r="AC27" s="3">
        <v>103.7</v>
      </c>
      <c r="AD27" s="3">
        <v>65.099999999999994</v>
      </c>
      <c r="AE27" s="3">
        <v>41</v>
      </c>
      <c r="AF27" s="3">
        <v>122.2</v>
      </c>
      <c r="AG27" s="3">
        <v>116.1</v>
      </c>
      <c r="AH27" s="6" t="s">
        <v>11</v>
      </c>
      <c r="AI27" s="3">
        <v>139</v>
      </c>
      <c r="AJ27" s="3">
        <v>148.19999999999999</v>
      </c>
      <c r="AK27" s="3">
        <v>121.7</v>
      </c>
      <c r="AL27" s="3">
        <v>144.69999999999999</v>
      </c>
      <c r="AM27" s="3">
        <v>135</v>
      </c>
      <c r="AN27" s="3">
        <v>136.69999999999999</v>
      </c>
      <c r="AO27" s="3">
        <v>124.7</v>
      </c>
      <c r="AP27" s="3">
        <v>180</v>
      </c>
      <c r="AQ27" s="3">
        <v>144.80000000000001</v>
      </c>
      <c r="AR27" s="3">
        <v>161.5</v>
      </c>
      <c r="AS27" s="3">
        <v>118.9</v>
      </c>
      <c r="AT27" s="3">
        <v>152.69999999999999</v>
      </c>
      <c r="AU27" s="3">
        <v>114</v>
      </c>
      <c r="AV27" s="3">
        <v>145</v>
      </c>
      <c r="AW27" s="3">
        <v>380.6</v>
      </c>
    </row>
    <row r="28" spans="1:49" x14ac:dyDescent="0.2">
      <c r="A28" s="1">
        <v>2009</v>
      </c>
      <c r="B28" s="5" t="s">
        <v>30</v>
      </c>
      <c r="C28" s="10">
        <v>178.9</v>
      </c>
      <c r="D28" s="10">
        <v>168.2</v>
      </c>
      <c r="E28" s="4">
        <v>154.1</v>
      </c>
      <c r="F28" s="10">
        <v>166.9</v>
      </c>
      <c r="G28" s="4">
        <v>185.2</v>
      </c>
      <c r="H28" s="10">
        <v>160.1</v>
      </c>
      <c r="I28" s="4">
        <v>168.2</v>
      </c>
      <c r="J28" s="10">
        <v>205</v>
      </c>
      <c r="K28" s="4">
        <v>164</v>
      </c>
      <c r="L28" s="10">
        <v>184.1</v>
      </c>
      <c r="M28" s="4">
        <v>178.9</v>
      </c>
      <c r="N28" s="10">
        <v>108.9</v>
      </c>
      <c r="O28" s="4">
        <v>142.69999999999999</v>
      </c>
      <c r="P28" s="10">
        <v>167.8</v>
      </c>
      <c r="Q28" s="10">
        <v>211.6</v>
      </c>
      <c r="R28" s="5" t="s">
        <v>30</v>
      </c>
      <c r="S28" s="3">
        <v>175.1</v>
      </c>
      <c r="T28" s="3">
        <v>155.19999999999999</v>
      </c>
      <c r="U28" s="3">
        <v>132.1</v>
      </c>
      <c r="V28" s="3">
        <v>147.30000000000001</v>
      </c>
      <c r="W28" s="3">
        <v>170.9</v>
      </c>
      <c r="X28" s="3">
        <v>145.1</v>
      </c>
      <c r="Y28" s="3">
        <v>156.80000000000001</v>
      </c>
      <c r="Z28" s="3">
        <v>195.9</v>
      </c>
      <c r="AA28" s="3">
        <v>150.19999999999999</v>
      </c>
      <c r="AB28" s="3">
        <v>173.1</v>
      </c>
      <c r="AC28" s="3">
        <v>168.8</v>
      </c>
      <c r="AD28" s="3">
        <v>65.3</v>
      </c>
      <c r="AE28" s="3">
        <v>91.9</v>
      </c>
      <c r="AF28" s="3">
        <v>155.1</v>
      </c>
      <c r="AG28" s="3">
        <v>160.19999999999999</v>
      </c>
      <c r="AH28" s="5" t="s">
        <v>30</v>
      </c>
      <c r="AI28" s="3">
        <v>182.6</v>
      </c>
      <c r="AJ28" s="3">
        <v>181.3</v>
      </c>
      <c r="AK28" s="3">
        <v>176.1</v>
      </c>
      <c r="AL28" s="3">
        <v>186.5</v>
      </c>
      <c r="AM28" s="3">
        <v>199.6</v>
      </c>
      <c r="AN28" s="3">
        <v>175.1</v>
      </c>
      <c r="AO28" s="3">
        <v>179.7</v>
      </c>
      <c r="AP28" s="3">
        <v>214</v>
      </c>
      <c r="AQ28" s="3">
        <v>177.7</v>
      </c>
      <c r="AR28" s="3">
        <v>195.1</v>
      </c>
      <c r="AS28" s="3">
        <v>189</v>
      </c>
      <c r="AT28" s="3">
        <v>152.5</v>
      </c>
      <c r="AU28" s="3">
        <v>193.4</v>
      </c>
      <c r="AV28" s="3">
        <v>180.6</v>
      </c>
      <c r="AW28" s="3">
        <v>451.2</v>
      </c>
    </row>
    <row r="29" spans="1:49" x14ac:dyDescent="0.2">
      <c r="A29" s="1">
        <v>2009</v>
      </c>
      <c r="B29" s="5" t="s">
        <v>33</v>
      </c>
      <c r="C29" s="10">
        <v>117.2</v>
      </c>
      <c r="D29" s="10">
        <v>136.4</v>
      </c>
      <c r="E29" s="4">
        <v>101.7</v>
      </c>
      <c r="F29" s="10">
        <v>93.8</v>
      </c>
      <c r="G29" s="4">
        <v>110.8</v>
      </c>
      <c r="H29" s="10">
        <v>98.4</v>
      </c>
      <c r="I29" s="4">
        <v>99.3</v>
      </c>
      <c r="J29" s="10">
        <v>142.9</v>
      </c>
      <c r="K29" s="4">
        <v>101</v>
      </c>
      <c r="L29" s="10">
        <v>135.30000000000001</v>
      </c>
      <c r="M29" s="4">
        <v>106.6</v>
      </c>
      <c r="N29" s="10">
        <v>81</v>
      </c>
      <c r="O29" s="4">
        <v>53.1</v>
      </c>
      <c r="P29" s="10">
        <v>102.9</v>
      </c>
      <c r="Q29" s="10">
        <v>101.4</v>
      </c>
      <c r="R29" s="5" t="s">
        <v>33</v>
      </c>
      <c r="S29" s="3">
        <v>114.1</v>
      </c>
      <c r="T29" s="3">
        <v>124.6</v>
      </c>
      <c r="U29" s="3">
        <v>83.9</v>
      </c>
      <c r="V29" s="3">
        <v>79.099999999999994</v>
      </c>
      <c r="W29" s="3">
        <v>99.6</v>
      </c>
      <c r="X29" s="3">
        <v>86.6</v>
      </c>
      <c r="Y29" s="3">
        <v>90.5</v>
      </c>
      <c r="Z29" s="3">
        <v>135.4</v>
      </c>
      <c r="AA29" s="3">
        <v>90.2</v>
      </c>
      <c r="AB29" s="3">
        <v>125.9</v>
      </c>
      <c r="AC29" s="3">
        <v>98.8</v>
      </c>
      <c r="AD29" s="3">
        <v>44.1</v>
      </c>
      <c r="AE29" s="3">
        <v>21.4</v>
      </c>
      <c r="AF29" s="3">
        <v>92.9</v>
      </c>
      <c r="AG29" s="3">
        <v>65.599999999999994</v>
      </c>
      <c r="AH29" s="5" t="s">
        <v>33</v>
      </c>
      <c r="AI29" s="3">
        <v>120.2</v>
      </c>
      <c r="AJ29" s="3">
        <v>148.1</v>
      </c>
      <c r="AK29" s="3">
        <v>119.4</v>
      </c>
      <c r="AL29" s="3">
        <v>108.4</v>
      </c>
      <c r="AM29" s="3">
        <v>122</v>
      </c>
      <c r="AN29" s="3">
        <v>110.2</v>
      </c>
      <c r="AO29" s="3">
        <v>108.1</v>
      </c>
      <c r="AP29" s="3">
        <v>150.4</v>
      </c>
      <c r="AQ29" s="3">
        <v>111.9</v>
      </c>
      <c r="AR29" s="3">
        <v>144.80000000000001</v>
      </c>
      <c r="AS29" s="3">
        <v>114.4</v>
      </c>
      <c r="AT29" s="3">
        <v>117.8</v>
      </c>
      <c r="AU29" s="3">
        <v>84.8</v>
      </c>
      <c r="AV29" s="3">
        <v>112.9</v>
      </c>
      <c r="AW29" s="3">
        <v>435.7</v>
      </c>
    </row>
    <row r="30" spans="1:49" x14ac:dyDescent="0.2">
      <c r="A30" s="1">
        <v>2009</v>
      </c>
      <c r="B30" s="5" t="s">
        <v>34</v>
      </c>
      <c r="C30" s="10">
        <v>45.2</v>
      </c>
      <c r="D30" s="10">
        <v>57.8</v>
      </c>
      <c r="E30" s="4">
        <v>28.8</v>
      </c>
      <c r="F30" s="10">
        <v>35.6</v>
      </c>
      <c r="G30" s="4">
        <v>40.799999999999997</v>
      </c>
      <c r="H30" s="10">
        <v>37.5</v>
      </c>
      <c r="I30" s="4">
        <v>35.200000000000003</v>
      </c>
      <c r="J30" s="10">
        <v>59.4</v>
      </c>
      <c r="K30" s="4">
        <v>36.799999999999997</v>
      </c>
      <c r="L30" s="10">
        <v>54.7</v>
      </c>
      <c r="M30" s="4">
        <v>36.1</v>
      </c>
      <c r="N30" s="10">
        <v>24.7</v>
      </c>
      <c r="O30" s="4">
        <v>61.6</v>
      </c>
      <c r="P30" s="10">
        <v>39.4</v>
      </c>
      <c r="Q30" s="10">
        <v>43.7</v>
      </c>
      <c r="R30" s="5" t="s">
        <v>34</v>
      </c>
      <c r="S30" s="3">
        <v>43.3</v>
      </c>
      <c r="T30" s="3">
        <v>50.1</v>
      </c>
      <c r="U30" s="3">
        <v>19.2</v>
      </c>
      <c r="V30" s="3">
        <v>26.6</v>
      </c>
      <c r="W30" s="3">
        <v>34</v>
      </c>
      <c r="X30" s="3">
        <v>30.2</v>
      </c>
      <c r="Y30" s="3">
        <v>29.9</v>
      </c>
      <c r="Z30" s="3">
        <v>54.5</v>
      </c>
      <c r="AA30" s="3">
        <v>30.2</v>
      </c>
      <c r="AB30" s="3">
        <v>48.6</v>
      </c>
      <c r="AC30" s="3">
        <v>31.5</v>
      </c>
      <c r="AD30" s="3">
        <v>3.9</v>
      </c>
      <c r="AE30" s="3">
        <v>28.1</v>
      </c>
      <c r="AF30" s="3">
        <v>33.200000000000003</v>
      </c>
      <c r="AG30" s="3">
        <v>20.100000000000001</v>
      </c>
      <c r="AH30" s="5" t="s">
        <v>34</v>
      </c>
      <c r="AI30" s="3">
        <v>47.1</v>
      </c>
      <c r="AJ30" s="3">
        <v>65.5</v>
      </c>
      <c r="AK30" s="3">
        <v>38.299999999999997</v>
      </c>
      <c r="AL30" s="3">
        <v>44.6</v>
      </c>
      <c r="AM30" s="3">
        <v>47.5</v>
      </c>
      <c r="AN30" s="3">
        <v>44.8</v>
      </c>
      <c r="AO30" s="3">
        <v>40.6</v>
      </c>
      <c r="AP30" s="3">
        <v>64.3</v>
      </c>
      <c r="AQ30" s="3">
        <v>43.4</v>
      </c>
      <c r="AR30" s="3">
        <v>60.8</v>
      </c>
      <c r="AS30" s="3">
        <v>40.700000000000003</v>
      </c>
      <c r="AT30" s="3">
        <v>45.5</v>
      </c>
      <c r="AU30" s="3">
        <v>95.2</v>
      </c>
      <c r="AV30" s="3">
        <v>45.7</v>
      </c>
      <c r="AW30" s="3">
        <v>179.3</v>
      </c>
    </row>
    <row r="31" spans="1:49" x14ac:dyDescent="0.2">
      <c r="A31" s="1"/>
      <c r="B31" s="45"/>
      <c r="C31" s="3">
        <f>INDEX(B25:Q30,MATCH($I$112,B25:B30,0),MATCH($H$112,B25:Q25,0))</f>
        <v>35.200000000000003</v>
      </c>
      <c r="D31" s="10">
        <f>VLOOKUP($I$112,B26:C30,2,FALSE)</f>
        <v>45.2</v>
      </c>
      <c r="E31" s="4"/>
      <c r="F31" s="10"/>
      <c r="G31" s="4"/>
      <c r="H31" s="10"/>
      <c r="I31" s="4"/>
      <c r="J31" s="10"/>
      <c r="K31" s="4"/>
      <c r="L31" s="10"/>
      <c r="M31" s="4"/>
      <c r="N31" s="10"/>
      <c r="O31" s="4"/>
      <c r="P31" s="10"/>
      <c r="Q31" s="10"/>
      <c r="R31" s="45"/>
      <c r="S31" s="3">
        <f>INDEX(R25:AG30,MATCH($I$112,R25:R30,0),MATCH($H$112,R25:AG25,0))</f>
        <v>29.9</v>
      </c>
      <c r="AH31" s="45"/>
      <c r="AI31" s="3">
        <f>INDEX(AH25:AW30,MATCH($I$112,AH25:AH30,0),MATCH($H$112,AH25:AW25,0))</f>
        <v>40.6</v>
      </c>
    </row>
    <row r="32" spans="1:49" ht="12.75" customHeight="1" x14ac:dyDescent="0.2">
      <c r="A32" s="5"/>
      <c r="B32" s="5"/>
      <c r="C32" s="53" t="s">
        <v>0</v>
      </c>
      <c r="D32" s="53" t="s">
        <v>22</v>
      </c>
      <c r="E32" s="53" t="s">
        <v>1</v>
      </c>
      <c r="F32" s="54" t="s">
        <v>24</v>
      </c>
      <c r="G32" s="53" t="s">
        <v>25</v>
      </c>
      <c r="H32" s="55" t="s">
        <v>2</v>
      </c>
      <c r="I32" s="56" t="s">
        <v>3</v>
      </c>
      <c r="J32" s="55" t="s">
        <v>23</v>
      </c>
      <c r="K32" s="55" t="s">
        <v>28</v>
      </c>
      <c r="L32" s="55" t="s">
        <v>4</v>
      </c>
      <c r="M32" s="56" t="s">
        <v>5</v>
      </c>
      <c r="N32" s="56" t="s">
        <v>26</v>
      </c>
      <c r="O32" s="57" t="s">
        <v>27</v>
      </c>
      <c r="P32" s="56" t="s">
        <v>6</v>
      </c>
      <c r="Q32" s="56" t="s">
        <v>7</v>
      </c>
      <c r="R32" s="5"/>
      <c r="S32" s="3" t="s">
        <v>0</v>
      </c>
      <c r="T32" s="3" t="s">
        <v>22</v>
      </c>
      <c r="U32" s="3" t="s">
        <v>1</v>
      </c>
      <c r="V32" s="3" t="s">
        <v>24</v>
      </c>
      <c r="W32" s="3" t="s">
        <v>25</v>
      </c>
      <c r="X32" s="3" t="s">
        <v>2</v>
      </c>
      <c r="Y32" s="3" t="s">
        <v>3</v>
      </c>
      <c r="Z32" s="3" t="s">
        <v>23</v>
      </c>
      <c r="AA32" s="3" t="s">
        <v>28</v>
      </c>
      <c r="AB32" s="3" t="s">
        <v>4</v>
      </c>
      <c r="AC32" s="3" t="s">
        <v>5</v>
      </c>
      <c r="AD32" s="3" t="s">
        <v>26</v>
      </c>
      <c r="AE32" s="3" t="s">
        <v>27</v>
      </c>
      <c r="AF32" s="3" t="s">
        <v>6</v>
      </c>
      <c r="AG32" s="3" t="s">
        <v>7</v>
      </c>
      <c r="AH32" s="5"/>
      <c r="AI32" s="3" t="s">
        <v>0</v>
      </c>
      <c r="AJ32" s="3" t="s">
        <v>22</v>
      </c>
      <c r="AK32" s="3" t="s">
        <v>1</v>
      </c>
      <c r="AL32" s="3" t="s">
        <v>24</v>
      </c>
      <c r="AM32" s="3" t="s">
        <v>25</v>
      </c>
      <c r="AN32" s="3" t="s">
        <v>2</v>
      </c>
      <c r="AO32" s="3" t="s">
        <v>3</v>
      </c>
      <c r="AP32" s="3" t="s">
        <v>23</v>
      </c>
      <c r="AQ32" s="3" t="s">
        <v>28</v>
      </c>
      <c r="AR32" s="3" t="s">
        <v>4</v>
      </c>
      <c r="AS32" s="3" t="s">
        <v>5</v>
      </c>
      <c r="AT32" s="3" t="s">
        <v>26</v>
      </c>
      <c r="AU32" s="3" t="s">
        <v>27</v>
      </c>
      <c r="AV32" s="3" t="s">
        <v>6</v>
      </c>
      <c r="AW32" s="3" t="s">
        <v>7</v>
      </c>
    </row>
    <row r="33" spans="1:49" x14ac:dyDescent="0.2">
      <c r="A33" s="1">
        <v>2010</v>
      </c>
      <c r="B33" s="5" t="s">
        <v>12</v>
      </c>
      <c r="C33" s="10">
        <v>467.4</v>
      </c>
      <c r="D33" s="10">
        <v>469.3</v>
      </c>
      <c r="E33" s="4">
        <v>373.9</v>
      </c>
      <c r="F33" s="10">
        <v>401.2</v>
      </c>
      <c r="G33" s="4">
        <v>435.8</v>
      </c>
      <c r="H33" s="10">
        <v>429.6</v>
      </c>
      <c r="I33" s="4">
        <v>396.4</v>
      </c>
      <c r="J33" s="10">
        <v>565.1</v>
      </c>
      <c r="K33" s="4">
        <v>438.6</v>
      </c>
      <c r="L33" s="58">
        <v>516.29999999999995</v>
      </c>
      <c r="M33" s="4">
        <v>436.4</v>
      </c>
      <c r="N33" s="10">
        <v>371.3</v>
      </c>
      <c r="O33" s="4">
        <v>490.4</v>
      </c>
      <c r="P33" s="10">
        <v>442.2</v>
      </c>
      <c r="Q33" s="10">
        <v>453.5</v>
      </c>
      <c r="R33" s="5" t="s">
        <v>12</v>
      </c>
      <c r="S33" s="3">
        <v>461.4</v>
      </c>
      <c r="T33" s="3">
        <v>447.7</v>
      </c>
      <c r="U33" s="3">
        <v>339.6</v>
      </c>
      <c r="V33" s="3">
        <v>370.9</v>
      </c>
      <c r="W33" s="3">
        <v>414.1</v>
      </c>
      <c r="X33" s="3">
        <v>405.3</v>
      </c>
      <c r="Y33" s="3">
        <v>379.1</v>
      </c>
      <c r="Z33" s="3">
        <v>550.4</v>
      </c>
      <c r="AA33" s="3">
        <v>416.2</v>
      </c>
      <c r="AB33" s="3">
        <v>498.2</v>
      </c>
      <c r="AC33" s="3">
        <v>420.9</v>
      </c>
      <c r="AD33" s="3">
        <v>292.39999999999998</v>
      </c>
      <c r="AE33" s="3">
        <v>397.8</v>
      </c>
      <c r="AF33" s="3">
        <v>421.7</v>
      </c>
      <c r="AG33" s="3">
        <v>377.9</v>
      </c>
      <c r="AH33" s="5" t="s">
        <v>12</v>
      </c>
      <c r="AI33" s="3">
        <v>473.4</v>
      </c>
      <c r="AJ33" s="3">
        <v>490.9</v>
      </c>
      <c r="AK33" s="3">
        <v>408.3</v>
      </c>
      <c r="AL33" s="3">
        <v>431.6</v>
      </c>
      <c r="AM33" s="3">
        <v>457.6</v>
      </c>
      <c r="AN33" s="3">
        <v>453.8</v>
      </c>
      <c r="AO33" s="3">
        <v>413.6</v>
      </c>
      <c r="AP33" s="3">
        <v>579.9</v>
      </c>
      <c r="AQ33" s="3">
        <v>461</v>
      </c>
      <c r="AR33" s="3">
        <v>534.4</v>
      </c>
      <c r="AS33" s="3">
        <v>451.8</v>
      </c>
      <c r="AT33" s="3">
        <v>450.3</v>
      </c>
      <c r="AU33" s="3">
        <v>583.1</v>
      </c>
      <c r="AV33" s="3">
        <v>462.7</v>
      </c>
      <c r="AW33" s="3">
        <v>529.1</v>
      </c>
    </row>
    <row r="34" spans="1:49" x14ac:dyDescent="0.2">
      <c r="A34" s="1">
        <v>2010</v>
      </c>
      <c r="B34" s="6" t="s">
        <v>11</v>
      </c>
      <c r="C34" s="10">
        <v>136.6</v>
      </c>
      <c r="D34" s="10">
        <v>136.69999999999999</v>
      </c>
      <c r="E34" s="4">
        <v>103.8</v>
      </c>
      <c r="F34" s="10">
        <v>111.4</v>
      </c>
      <c r="G34" s="4">
        <v>120.3</v>
      </c>
      <c r="H34" s="10">
        <v>109.1</v>
      </c>
      <c r="I34" s="4">
        <v>113.9</v>
      </c>
      <c r="J34" s="10">
        <v>171</v>
      </c>
      <c r="K34" s="4">
        <v>145.69999999999999</v>
      </c>
      <c r="L34" s="58">
        <v>153.5</v>
      </c>
      <c r="M34" s="4">
        <v>121.2</v>
      </c>
      <c r="N34" s="10">
        <v>137.1</v>
      </c>
      <c r="O34" s="4">
        <v>154.69999999999999</v>
      </c>
      <c r="P34" s="10">
        <v>130.30000000000001</v>
      </c>
      <c r="Q34" s="10">
        <v>115.4</v>
      </c>
      <c r="R34" s="6" t="s">
        <v>11</v>
      </c>
      <c r="S34" s="3">
        <v>133.4</v>
      </c>
      <c r="T34" s="3">
        <v>124.9</v>
      </c>
      <c r="U34" s="3">
        <v>85.2</v>
      </c>
      <c r="V34" s="3">
        <v>94.8</v>
      </c>
      <c r="W34" s="3">
        <v>108.9</v>
      </c>
      <c r="X34" s="3">
        <v>97</v>
      </c>
      <c r="Y34" s="3">
        <v>104.9</v>
      </c>
      <c r="Z34" s="3">
        <v>163.1</v>
      </c>
      <c r="AA34" s="3">
        <v>132.5</v>
      </c>
      <c r="AB34" s="3">
        <v>143.69999999999999</v>
      </c>
      <c r="AC34" s="3">
        <v>113.3</v>
      </c>
      <c r="AD34" s="3">
        <v>88.5</v>
      </c>
      <c r="AE34" s="3">
        <v>103.3</v>
      </c>
      <c r="AF34" s="3">
        <v>119.1</v>
      </c>
      <c r="AG34" s="3">
        <v>76.099999999999994</v>
      </c>
      <c r="AH34" s="6" t="s">
        <v>11</v>
      </c>
      <c r="AI34" s="3">
        <v>139.80000000000001</v>
      </c>
      <c r="AJ34" s="3">
        <v>148.5</v>
      </c>
      <c r="AK34" s="3">
        <v>122.5</v>
      </c>
      <c r="AL34" s="3">
        <v>127.9</v>
      </c>
      <c r="AM34" s="3">
        <v>131.69999999999999</v>
      </c>
      <c r="AN34" s="3">
        <v>121.1</v>
      </c>
      <c r="AO34" s="3">
        <v>123</v>
      </c>
      <c r="AP34" s="3">
        <v>179</v>
      </c>
      <c r="AQ34" s="3">
        <v>158.80000000000001</v>
      </c>
      <c r="AR34" s="3">
        <v>163.19999999999999</v>
      </c>
      <c r="AS34" s="3">
        <v>129.19999999999999</v>
      </c>
      <c r="AT34" s="3">
        <v>185.7</v>
      </c>
      <c r="AU34" s="3">
        <v>206.1</v>
      </c>
      <c r="AV34" s="3">
        <v>141.5</v>
      </c>
      <c r="AW34" s="3">
        <v>154.6</v>
      </c>
    </row>
    <row r="35" spans="1:49" x14ac:dyDescent="0.2">
      <c r="A35" s="1">
        <v>2010</v>
      </c>
      <c r="B35" s="5" t="s">
        <v>30</v>
      </c>
      <c r="C35" s="10">
        <v>174.5</v>
      </c>
      <c r="D35" s="10">
        <v>168</v>
      </c>
      <c r="E35" s="4">
        <v>139</v>
      </c>
      <c r="F35" s="10">
        <v>164.2</v>
      </c>
      <c r="G35" s="4">
        <v>173.3</v>
      </c>
      <c r="H35" s="10">
        <v>167.5</v>
      </c>
      <c r="I35" s="4">
        <v>154.19999999999999</v>
      </c>
      <c r="J35" s="10">
        <v>199.7</v>
      </c>
      <c r="K35" s="4">
        <v>158</v>
      </c>
      <c r="L35" s="58">
        <v>185.9</v>
      </c>
      <c r="M35" s="4">
        <v>171.8</v>
      </c>
      <c r="N35" s="10">
        <v>132.9</v>
      </c>
      <c r="O35" s="4">
        <v>187.6</v>
      </c>
      <c r="P35" s="10">
        <v>169.3</v>
      </c>
      <c r="Q35" s="10">
        <v>186.1</v>
      </c>
      <c r="R35" s="5" t="s">
        <v>30</v>
      </c>
      <c r="S35" s="3">
        <v>170.8</v>
      </c>
      <c r="T35" s="3">
        <v>155.1</v>
      </c>
      <c r="U35" s="3">
        <v>118.3</v>
      </c>
      <c r="V35" s="3">
        <v>144.9</v>
      </c>
      <c r="W35" s="3">
        <v>159.5</v>
      </c>
      <c r="X35" s="3">
        <v>152.30000000000001</v>
      </c>
      <c r="Y35" s="3">
        <v>143.4</v>
      </c>
      <c r="Z35" s="3">
        <v>190.8</v>
      </c>
      <c r="AA35" s="3">
        <v>144.69999999999999</v>
      </c>
      <c r="AB35" s="3">
        <v>174.9</v>
      </c>
      <c r="AC35" s="3">
        <v>161.9</v>
      </c>
      <c r="AD35" s="3">
        <v>85.9</v>
      </c>
      <c r="AE35" s="3">
        <v>130.4</v>
      </c>
      <c r="AF35" s="3">
        <v>156.5</v>
      </c>
      <c r="AG35" s="3">
        <v>137.6</v>
      </c>
      <c r="AH35" s="5" t="s">
        <v>30</v>
      </c>
      <c r="AI35" s="3">
        <v>178.2</v>
      </c>
      <c r="AJ35" s="3">
        <v>180.9</v>
      </c>
      <c r="AK35" s="3">
        <v>159.69999999999999</v>
      </c>
      <c r="AL35" s="3">
        <v>183.4</v>
      </c>
      <c r="AM35" s="3">
        <v>187.1</v>
      </c>
      <c r="AN35" s="3">
        <v>182.7</v>
      </c>
      <c r="AO35" s="3">
        <v>165.1</v>
      </c>
      <c r="AP35" s="3">
        <v>208.6</v>
      </c>
      <c r="AQ35" s="3">
        <v>171.4</v>
      </c>
      <c r="AR35" s="3">
        <v>196.8</v>
      </c>
      <c r="AS35" s="3">
        <v>181.6</v>
      </c>
      <c r="AT35" s="3">
        <v>180</v>
      </c>
      <c r="AU35" s="3">
        <v>244.7</v>
      </c>
      <c r="AV35" s="3">
        <v>182</v>
      </c>
      <c r="AW35" s="3">
        <v>234.5</v>
      </c>
    </row>
    <row r="36" spans="1:49" x14ac:dyDescent="0.2">
      <c r="A36" s="1">
        <v>2010</v>
      </c>
      <c r="B36" s="5" t="s">
        <v>33</v>
      </c>
      <c r="C36" s="10">
        <v>113.8</v>
      </c>
      <c r="D36" s="10">
        <v>110.7</v>
      </c>
      <c r="E36" s="4">
        <v>102.1</v>
      </c>
      <c r="F36" s="10">
        <v>95.2</v>
      </c>
      <c r="G36" s="4">
        <v>109.9</v>
      </c>
      <c r="H36" s="10">
        <v>104.5</v>
      </c>
      <c r="I36" s="4">
        <v>97.8</v>
      </c>
      <c r="J36" s="10">
        <v>138.69999999999999</v>
      </c>
      <c r="K36" s="4">
        <v>104.8</v>
      </c>
      <c r="L36" s="58">
        <v>123.1</v>
      </c>
      <c r="M36" s="4">
        <v>109.7</v>
      </c>
      <c r="N36" s="10">
        <v>61.7</v>
      </c>
      <c r="O36" s="4">
        <v>106</v>
      </c>
      <c r="P36" s="10">
        <v>103.8</v>
      </c>
      <c r="Q36" s="10">
        <v>112.1</v>
      </c>
      <c r="R36" s="5" t="s">
        <v>33</v>
      </c>
      <c r="S36" s="3">
        <v>110.8</v>
      </c>
      <c r="T36" s="3">
        <v>100.2</v>
      </c>
      <c r="U36" s="3">
        <v>84.2</v>
      </c>
      <c r="V36" s="3">
        <v>80.400000000000006</v>
      </c>
      <c r="W36" s="3">
        <v>98.8</v>
      </c>
      <c r="X36" s="3">
        <v>92.4</v>
      </c>
      <c r="Y36" s="3">
        <v>89.1</v>
      </c>
      <c r="Z36" s="3">
        <v>131.30000000000001</v>
      </c>
      <c r="AA36" s="3">
        <v>93.8</v>
      </c>
      <c r="AB36" s="3">
        <v>114.2</v>
      </c>
      <c r="AC36" s="3">
        <v>101.8</v>
      </c>
      <c r="AD36" s="3">
        <v>29.7</v>
      </c>
      <c r="AE36" s="3">
        <v>61.4</v>
      </c>
      <c r="AF36" s="3">
        <v>93.7</v>
      </c>
      <c r="AG36" s="3">
        <v>75</v>
      </c>
      <c r="AH36" s="5" t="s">
        <v>33</v>
      </c>
      <c r="AI36" s="3">
        <v>116.9</v>
      </c>
      <c r="AJ36" s="3">
        <v>121.2</v>
      </c>
      <c r="AK36" s="3">
        <v>120.1</v>
      </c>
      <c r="AL36" s="3">
        <v>109.9</v>
      </c>
      <c r="AM36" s="3">
        <v>120.9</v>
      </c>
      <c r="AN36" s="3">
        <v>116.6</v>
      </c>
      <c r="AO36" s="3">
        <v>106.5</v>
      </c>
      <c r="AP36" s="3">
        <v>146.19999999999999</v>
      </c>
      <c r="AQ36" s="3">
        <v>115.7</v>
      </c>
      <c r="AR36" s="3">
        <v>132.1</v>
      </c>
      <c r="AS36" s="3">
        <v>117.6</v>
      </c>
      <c r="AT36" s="3">
        <v>93.8</v>
      </c>
      <c r="AU36" s="3">
        <v>150.6</v>
      </c>
      <c r="AV36" s="3">
        <v>113.8</v>
      </c>
      <c r="AW36" s="3">
        <v>149.19999999999999</v>
      </c>
    </row>
    <row r="37" spans="1:49" x14ac:dyDescent="0.2">
      <c r="A37" s="1">
        <v>2010</v>
      </c>
      <c r="B37" s="5" t="s">
        <v>34</v>
      </c>
      <c r="C37" s="10">
        <v>42.5</v>
      </c>
      <c r="D37" s="10">
        <v>53.9</v>
      </c>
      <c r="E37" s="4">
        <v>29</v>
      </c>
      <c r="F37" s="10">
        <v>30.5</v>
      </c>
      <c r="G37" s="4">
        <v>32.4</v>
      </c>
      <c r="H37" s="10">
        <v>48.5</v>
      </c>
      <c r="I37" s="4">
        <v>30.4</v>
      </c>
      <c r="J37" s="10">
        <v>55.6</v>
      </c>
      <c r="K37" s="4">
        <v>30.1</v>
      </c>
      <c r="L37" s="58">
        <v>53.8</v>
      </c>
      <c r="M37" s="4">
        <v>33.6</v>
      </c>
      <c r="N37" s="10">
        <v>39.6</v>
      </c>
      <c r="O37" s="4">
        <v>42.1</v>
      </c>
      <c r="P37" s="10">
        <v>38.9</v>
      </c>
      <c r="Q37" s="10">
        <v>39.9</v>
      </c>
      <c r="R37" s="5" t="s">
        <v>34</v>
      </c>
      <c r="S37" s="3">
        <v>40.700000000000003</v>
      </c>
      <c r="T37" s="3">
        <v>46.5</v>
      </c>
      <c r="U37" s="3">
        <v>19.3</v>
      </c>
      <c r="V37" s="3">
        <v>22.3</v>
      </c>
      <c r="W37" s="3">
        <v>26.4</v>
      </c>
      <c r="X37" s="3">
        <v>40.200000000000003</v>
      </c>
      <c r="Y37" s="3">
        <v>25.5</v>
      </c>
      <c r="Z37" s="3">
        <v>50.9</v>
      </c>
      <c r="AA37" s="3">
        <v>24.2</v>
      </c>
      <c r="AB37" s="3">
        <v>47.8</v>
      </c>
      <c r="AC37" s="3">
        <v>29.2</v>
      </c>
      <c r="AD37" s="3">
        <v>13.4</v>
      </c>
      <c r="AE37" s="3">
        <v>14.1</v>
      </c>
      <c r="AF37" s="3">
        <v>32.700000000000003</v>
      </c>
      <c r="AG37" s="3">
        <v>17.399999999999999</v>
      </c>
      <c r="AH37" s="5" t="s">
        <v>34</v>
      </c>
      <c r="AI37" s="3">
        <v>44.4</v>
      </c>
      <c r="AJ37" s="3">
        <v>61.3</v>
      </c>
      <c r="AK37" s="3">
        <v>38.6</v>
      </c>
      <c r="AL37" s="3">
        <v>38.799999999999997</v>
      </c>
      <c r="AM37" s="3">
        <v>38.299999999999997</v>
      </c>
      <c r="AN37" s="3">
        <v>56.8</v>
      </c>
      <c r="AO37" s="3">
        <v>35.4</v>
      </c>
      <c r="AP37" s="3">
        <v>60.4</v>
      </c>
      <c r="AQ37" s="3">
        <v>36</v>
      </c>
      <c r="AR37" s="3">
        <v>59.8</v>
      </c>
      <c r="AS37" s="3">
        <v>38.1</v>
      </c>
      <c r="AT37" s="3">
        <v>65.8</v>
      </c>
      <c r="AU37" s="3">
        <v>70.2</v>
      </c>
      <c r="AV37" s="3">
        <v>45.1</v>
      </c>
      <c r="AW37" s="3">
        <v>62.5</v>
      </c>
    </row>
    <row r="38" spans="1:49" x14ac:dyDescent="0.2">
      <c r="A38" s="1"/>
      <c r="B38" s="45"/>
      <c r="C38" s="3">
        <f>INDEX(B32:Q37,MATCH($I$112,B32:B37,0),MATCH($H$112,B32:Q32,0))</f>
        <v>30.4</v>
      </c>
      <c r="D38" s="10">
        <f>VLOOKUP($I$112,B33:C37,2,FALSE)</f>
        <v>42.5</v>
      </c>
      <c r="E38" s="4"/>
      <c r="F38" s="10"/>
      <c r="G38" s="4"/>
      <c r="H38" s="10"/>
      <c r="I38" s="4"/>
      <c r="J38" s="10"/>
      <c r="K38" s="4"/>
      <c r="L38" s="58"/>
      <c r="M38" s="4"/>
      <c r="N38" s="10"/>
      <c r="O38" s="4"/>
      <c r="P38" s="10"/>
      <c r="Q38" s="10"/>
      <c r="R38" s="45"/>
      <c r="S38" s="3">
        <f>INDEX(R32:AG37,MATCH($I$112,R32:R37,0),MATCH($H$112,R32:AG32,0))</f>
        <v>25.5</v>
      </c>
      <c r="AH38" s="45"/>
      <c r="AI38" s="3">
        <f>INDEX(AH32:AW37,MATCH($I$112,AH32:AH37,0),MATCH($H$112,AH32:AW32,0))</f>
        <v>35.4</v>
      </c>
    </row>
    <row r="39" spans="1:49" ht="12.75" customHeight="1" x14ac:dyDescent="0.2">
      <c r="A39" s="5"/>
      <c r="B39" s="5"/>
      <c r="C39" s="53" t="s">
        <v>0</v>
      </c>
      <c r="D39" s="53" t="s">
        <v>22</v>
      </c>
      <c r="E39" s="53" t="s">
        <v>1</v>
      </c>
      <c r="F39" s="54" t="s">
        <v>24</v>
      </c>
      <c r="G39" s="53" t="s">
        <v>25</v>
      </c>
      <c r="H39" s="55" t="s">
        <v>2</v>
      </c>
      <c r="I39" s="56" t="s">
        <v>3</v>
      </c>
      <c r="J39" s="55" t="s">
        <v>23</v>
      </c>
      <c r="K39" s="55" t="s">
        <v>28</v>
      </c>
      <c r="L39" s="55" t="s">
        <v>4</v>
      </c>
      <c r="M39" s="56" t="s">
        <v>5</v>
      </c>
      <c r="N39" s="56" t="s">
        <v>26</v>
      </c>
      <c r="O39" s="57" t="s">
        <v>27</v>
      </c>
      <c r="P39" s="56" t="s">
        <v>6</v>
      </c>
      <c r="Q39" s="56" t="s">
        <v>7</v>
      </c>
      <c r="R39" s="5"/>
      <c r="S39" s="3" t="s">
        <v>0</v>
      </c>
      <c r="T39" s="3" t="s">
        <v>22</v>
      </c>
      <c r="U39" s="3" t="s">
        <v>1</v>
      </c>
      <c r="V39" s="3" t="s">
        <v>24</v>
      </c>
      <c r="W39" s="3" t="s">
        <v>25</v>
      </c>
      <c r="X39" s="3" t="s">
        <v>2</v>
      </c>
      <c r="Y39" s="3" t="s">
        <v>3</v>
      </c>
      <c r="Z39" s="3" t="s">
        <v>23</v>
      </c>
      <c r="AA39" s="3" t="s">
        <v>28</v>
      </c>
      <c r="AB39" s="3" t="s">
        <v>4</v>
      </c>
      <c r="AC39" s="3" t="s">
        <v>5</v>
      </c>
      <c r="AD39" s="3" t="s">
        <v>26</v>
      </c>
      <c r="AE39" s="3" t="s">
        <v>27</v>
      </c>
      <c r="AF39" s="3" t="s">
        <v>6</v>
      </c>
      <c r="AG39" s="3" t="s">
        <v>7</v>
      </c>
      <c r="AH39" s="5"/>
      <c r="AI39" s="3" t="s">
        <v>0</v>
      </c>
      <c r="AJ39" s="3" t="s">
        <v>22</v>
      </c>
      <c r="AK39" s="3" t="s">
        <v>1</v>
      </c>
      <c r="AL39" s="3" t="s">
        <v>24</v>
      </c>
      <c r="AM39" s="3" t="s">
        <v>25</v>
      </c>
      <c r="AN39" s="3" t="s">
        <v>2</v>
      </c>
      <c r="AO39" s="3" t="s">
        <v>3</v>
      </c>
      <c r="AP39" s="3" t="s">
        <v>23</v>
      </c>
      <c r="AQ39" s="3" t="s">
        <v>28</v>
      </c>
      <c r="AR39" s="3" t="s">
        <v>4</v>
      </c>
      <c r="AS39" s="3" t="s">
        <v>5</v>
      </c>
      <c r="AT39" s="3" t="s">
        <v>26</v>
      </c>
      <c r="AU39" s="3" t="s">
        <v>27</v>
      </c>
      <c r="AV39" s="3" t="s">
        <v>6</v>
      </c>
      <c r="AW39" s="3" t="s">
        <v>7</v>
      </c>
    </row>
    <row r="40" spans="1:49" x14ac:dyDescent="0.2">
      <c r="A40" s="1">
        <v>2011</v>
      </c>
      <c r="B40" s="5" t="s">
        <v>12</v>
      </c>
      <c r="C40" s="10">
        <v>456.1</v>
      </c>
      <c r="D40" s="10">
        <v>460.1</v>
      </c>
      <c r="E40" s="4">
        <v>334.2</v>
      </c>
      <c r="F40" s="10">
        <v>383.9</v>
      </c>
      <c r="G40" s="4">
        <v>417.6</v>
      </c>
      <c r="H40" s="10">
        <v>425.6</v>
      </c>
      <c r="I40" s="4">
        <v>394.6</v>
      </c>
      <c r="J40" s="10">
        <v>557.4</v>
      </c>
      <c r="K40" s="4">
        <v>423.8</v>
      </c>
      <c r="L40" s="58">
        <v>500.6</v>
      </c>
      <c r="M40" s="4">
        <v>428.7</v>
      </c>
      <c r="N40" s="10">
        <v>346.7</v>
      </c>
      <c r="O40" s="4">
        <v>418.4</v>
      </c>
      <c r="P40" s="10">
        <v>430.1</v>
      </c>
      <c r="Q40" s="10">
        <v>463.5</v>
      </c>
      <c r="R40" s="5" t="s">
        <v>12</v>
      </c>
      <c r="S40" s="3">
        <v>450.1</v>
      </c>
      <c r="T40" s="3">
        <v>438.8</v>
      </c>
      <c r="U40" s="3">
        <v>301.7</v>
      </c>
      <c r="V40" s="3">
        <v>354.2</v>
      </c>
      <c r="W40" s="3">
        <v>396.4</v>
      </c>
      <c r="X40" s="3">
        <v>401.6</v>
      </c>
      <c r="Y40" s="3">
        <v>377.5</v>
      </c>
      <c r="Z40" s="3">
        <v>542.79999999999995</v>
      </c>
      <c r="AA40" s="3">
        <v>401.9</v>
      </c>
      <c r="AB40" s="3">
        <v>482.8</v>
      </c>
      <c r="AC40" s="3">
        <v>413.4</v>
      </c>
      <c r="AD40" s="3">
        <v>271.39999999999998</v>
      </c>
      <c r="AE40" s="3">
        <v>332.8</v>
      </c>
      <c r="AF40" s="3">
        <v>409.9</v>
      </c>
      <c r="AG40" s="3">
        <v>385.9</v>
      </c>
      <c r="AH40" s="5" t="s">
        <v>12</v>
      </c>
      <c r="AI40" s="3">
        <v>462</v>
      </c>
      <c r="AJ40" s="3">
        <v>481.4</v>
      </c>
      <c r="AK40" s="3">
        <v>366.6</v>
      </c>
      <c r="AL40" s="3">
        <v>413.6</v>
      </c>
      <c r="AM40" s="3">
        <v>438.8</v>
      </c>
      <c r="AN40" s="3">
        <v>449.6</v>
      </c>
      <c r="AO40" s="3">
        <v>411.8</v>
      </c>
      <c r="AP40" s="3">
        <v>572</v>
      </c>
      <c r="AQ40" s="3">
        <v>445.7</v>
      </c>
      <c r="AR40" s="3">
        <v>518.29999999999995</v>
      </c>
      <c r="AS40" s="3">
        <v>443.9</v>
      </c>
      <c r="AT40" s="3">
        <v>421.9</v>
      </c>
      <c r="AU40" s="3">
        <v>503.9</v>
      </c>
      <c r="AV40" s="3">
        <v>450.3</v>
      </c>
      <c r="AW40" s="3">
        <v>541</v>
      </c>
    </row>
    <row r="41" spans="1:49" x14ac:dyDescent="0.2">
      <c r="A41" s="1">
        <v>2011</v>
      </c>
      <c r="B41" s="6" t="s">
        <v>11</v>
      </c>
      <c r="C41" s="10">
        <v>131.69999999999999</v>
      </c>
      <c r="D41" s="10">
        <v>132</v>
      </c>
      <c r="E41" s="4">
        <v>109.6</v>
      </c>
      <c r="F41" s="10">
        <v>112.3</v>
      </c>
      <c r="G41" s="4">
        <v>121</v>
      </c>
      <c r="H41" s="10">
        <v>107.5</v>
      </c>
      <c r="I41" s="4">
        <v>102.9</v>
      </c>
      <c r="J41" s="10">
        <v>173.3</v>
      </c>
      <c r="K41" s="4">
        <v>126.8</v>
      </c>
      <c r="L41" s="58">
        <v>142.69999999999999</v>
      </c>
      <c r="M41" s="4">
        <v>115.6</v>
      </c>
      <c r="N41" s="10">
        <v>118.4</v>
      </c>
      <c r="O41" s="4">
        <v>122.3</v>
      </c>
      <c r="P41" s="10">
        <v>128.19999999999999</v>
      </c>
      <c r="Q41" s="10">
        <v>134.5</v>
      </c>
      <c r="R41" s="6" t="s">
        <v>11</v>
      </c>
      <c r="S41" s="3">
        <v>128.5</v>
      </c>
      <c r="T41" s="3">
        <v>120.4</v>
      </c>
      <c r="U41" s="3">
        <v>90.6</v>
      </c>
      <c r="V41" s="3">
        <v>95.6</v>
      </c>
      <c r="W41" s="3">
        <v>109.6</v>
      </c>
      <c r="X41" s="3">
        <v>95.5</v>
      </c>
      <c r="Y41" s="3">
        <v>94.3</v>
      </c>
      <c r="Z41" s="3">
        <v>165.3</v>
      </c>
      <c r="AA41" s="3">
        <v>114.5</v>
      </c>
      <c r="AB41" s="3">
        <v>133.30000000000001</v>
      </c>
      <c r="AC41" s="3">
        <v>107.9</v>
      </c>
      <c r="AD41" s="3">
        <v>73.900000000000006</v>
      </c>
      <c r="AE41" s="3">
        <v>76.3</v>
      </c>
      <c r="AF41" s="3">
        <v>117</v>
      </c>
      <c r="AG41" s="3">
        <v>90.7</v>
      </c>
      <c r="AH41" s="6" t="s">
        <v>11</v>
      </c>
      <c r="AI41" s="3">
        <v>134.80000000000001</v>
      </c>
      <c r="AJ41" s="3">
        <v>143.5</v>
      </c>
      <c r="AK41" s="3">
        <v>128.69999999999999</v>
      </c>
      <c r="AL41" s="3">
        <v>129.1</v>
      </c>
      <c r="AM41" s="3">
        <v>132.4</v>
      </c>
      <c r="AN41" s="3">
        <v>119.4</v>
      </c>
      <c r="AO41" s="3">
        <v>111.5</v>
      </c>
      <c r="AP41" s="3">
        <v>181.3</v>
      </c>
      <c r="AQ41" s="3">
        <v>139</v>
      </c>
      <c r="AR41" s="3">
        <v>152</v>
      </c>
      <c r="AS41" s="3">
        <v>123.3</v>
      </c>
      <c r="AT41" s="3">
        <v>162.9</v>
      </c>
      <c r="AU41" s="3">
        <v>168.3</v>
      </c>
      <c r="AV41" s="3">
        <v>139.30000000000001</v>
      </c>
      <c r="AW41" s="3">
        <v>178.2</v>
      </c>
    </row>
    <row r="42" spans="1:49" x14ac:dyDescent="0.2">
      <c r="A42" s="1">
        <v>2011</v>
      </c>
      <c r="B42" s="5" t="s">
        <v>30</v>
      </c>
      <c r="C42" s="10">
        <v>174</v>
      </c>
      <c r="D42" s="10">
        <v>185.5</v>
      </c>
      <c r="E42" s="4">
        <v>115.7</v>
      </c>
      <c r="F42" s="10">
        <v>158.69999999999999</v>
      </c>
      <c r="G42" s="4">
        <v>162.19999999999999</v>
      </c>
      <c r="H42" s="10">
        <v>168.8</v>
      </c>
      <c r="I42" s="4">
        <v>159.4</v>
      </c>
      <c r="J42" s="10">
        <v>198.8</v>
      </c>
      <c r="K42" s="4">
        <v>169.4</v>
      </c>
      <c r="L42" s="58">
        <v>182.6</v>
      </c>
      <c r="M42" s="4">
        <v>177.6</v>
      </c>
      <c r="N42" s="10">
        <v>137.6</v>
      </c>
      <c r="O42" s="4">
        <v>172.4</v>
      </c>
      <c r="P42" s="10">
        <v>148.80000000000001</v>
      </c>
      <c r="Q42" s="10">
        <v>174.8</v>
      </c>
      <c r="R42" s="5" t="s">
        <v>30</v>
      </c>
      <c r="S42" s="3">
        <v>170.3</v>
      </c>
      <c r="T42" s="3">
        <v>172</v>
      </c>
      <c r="U42" s="3">
        <v>96.9</v>
      </c>
      <c r="V42" s="3">
        <v>139.9</v>
      </c>
      <c r="W42" s="3">
        <v>149</v>
      </c>
      <c r="X42" s="3">
        <v>153.6</v>
      </c>
      <c r="Y42" s="3">
        <v>148.4</v>
      </c>
      <c r="Z42" s="3">
        <v>189.9</v>
      </c>
      <c r="AA42" s="3">
        <v>155.69999999999999</v>
      </c>
      <c r="AB42" s="3">
        <v>171.8</v>
      </c>
      <c r="AC42" s="3">
        <v>167.6</v>
      </c>
      <c r="AD42" s="3">
        <v>90.6</v>
      </c>
      <c r="AE42" s="3">
        <v>116.8</v>
      </c>
      <c r="AF42" s="3">
        <v>136.80000000000001</v>
      </c>
      <c r="AG42" s="3">
        <v>127.7</v>
      </c>
      <c r="AH42" s="5" t="s">
        <v>30</v>
      </c>
      <c r="AI42" s="3">
        <v>177.7</v>
      </c>
      <c r="AJ42" s="3">
        <v>199.1</v>
      </c>
      <c r="AK42" s="3">
        <v>134.6</v>
      </c>
      <c r="AL42" s="3">
        <v>177.5</v>
      </c>
      <c r="AM42" s="3">
        <v>175.5</v>
      </c>
      <c r="AN42" s="3">
        <v>184</v>
      </c>
      <c r="AO42" s="3">
        <v>170.4</v>
      </c>
      <c r="AP42" s="3">
        <v>207.6</v>
      </c>
      <c r="AQ42" s="3">
        <v>183.2</v>
      </c>
      <c r="AR42" s="3">
        <v>193.5</v>
      </c>
      <c r="AS42" s="3">
        <v>187.5</v>
      </c>
      <c r="AT42" s="3">
        <v>184.6</v>
      </c>
      <c r="AU42" s="3">
        <v>228</v>
      </c>
      <c r="AV42" s="3">
        <v>160.69999999999999</v>
      </c>
      <c r="AW42" s="3">
        <v>221.8</v>
      </c>
    </row>
    <row r="43" spans="1:49" x14ac:dyDescent="0.2">
      <c r="A43" s="1">
        <v>2011</v>
      </c>
      <c r="B43" s="5" t="s">
        <v>33</v>
      </c>
      <c r="C43" s="10">
        <v>106.7</v>
      </c>
      <c r="D43" s="10">
        <v>101.3</v>
      </c>
      <c r="E43" s="4">
        <v>78</v>
      </c>
      <c r="F43" s="10">
        <v>82.2</v>
      </c>
      <c r="G43" s="4">
        <v>96.5</v>
      </c>
      <c r="H43" s="10">
        <v>106.1</v>
      </c>
      <c r="I43" s="4">
        <v>98.1</v>
      </c>
      <c r="J43" s="10">
        <v>127.2</v>
      </c>
      <c r="K43" s="4">
        <v>93.3</v>
      </c>
      <c r="L43" s="58">
        <v>118</v>
      </c>
      <c r="M43" s="4">
        <v>99.9</v>
      </c>
      <c r="N43" s="10">
        <v>77.5</v>
      </c>
      <c r="O43" s="4">
        <v>113.5</v>
      </c>
      <c r="P43" s="10">
        <v>108.7</v>
      </c>
      <c r="Q43" s="10">
        <v>118.3</v>
      </c>
      <c r="R43" s="5" t="s">
        <v>33</v>
      </c>
      <c r="S43" s="3">
        <v>103.8</v>
      </c>
      <c r="T43" s="3">
        <v>91.3</v>
      </c>
      <c r="U43" s="3">
        <v>62.3</v>
      </c>
      <c r="V43" s="3">
        <v>68.599999999999994</v>
      </c>
      <c r="W43" s="3">
        <v>86.2</v>
      </c>
      <c r="X43" s="3">
        <v>94</v>
      </c>
      <c r="Y43" s="3">
        <v>89.4</v>
      </c>
      <c r="Z43" s="3">
        <v>120.1</v>
      </c>
      <c r="AA43" s="3">
        <v>83</v>
      </c>
      <c r="AB43" s="3">
        <v>109.2</v>
      </c>
      <c r="AC43" s="3">
        <v>92.4</v>
      </c>
      <c r="AD43" s="3">
        <v>41.2</v>
      </c>
      <c r="AE43" s="3">
        <v>69</v>
      </c>
      <c r="AF43" s="3">
        <v>98.5</v>
      </c>
      <c r="AG43" s="3">
        <v>79.900000000000006</v>
      </c>
      <c r="AH43" s="5" t="s">
        <v>33</v>
      </c>
      <c r="AI43" s="3">
        <v>109.6</v>
      </c>
      <c r="AJ43" s="3">
        <v>111.3</v>
      </c>
      <c r="AK43" s="3">
        <v>93.7</v>
      </c>
      <c r="AL43" s="3">
        <v>95.8</v>
      </c>
      <c r="AM43" s="3">
        <v>106.8</v>
      </c>
      <c r="AN43" s="3">
        <v>118.2</v>
      </c>
      <c r="AO43" s="3">
        <v>106.8</v>
      </c>
      <c r="AP43" s="3">
        <v>134.30000000000001</v>
      </c>
      <c r="AQ43" s="3">
        <v>103.5</v>
      </c>
      <c r="AR43" s="3">
        <v>126.7</v>
      </c>
      <c r="AS43" s="3">
        <v>107.4</v>
      </c>
      <c r="AT43" s="3">
        <v>113.8</v>
      </c>
      <c r="AU43" s="3">
        <v>158</v>
      </c>
      <c r="AV43" s="3">
        <v>119</v>
      </c>
      <c r="AW43" s="3">
        <v>156.69999999999999</v>
      </c>
    </row>
    <row r="44" spans="1:49" x14ac:dyDescent="0.2">
      <c r="A44" s="1">
        <v>2011</v>
      </c>
      <c r="B44" s="5" t="s">
        <v>34</v>
      </c>
      <c r="C44" s="10">
        <v>43.7</v>
      </c>
      <c r="D44" s="10">
        <v>41.3</v>
      </c>
      <c r="E44" s="4">
        <v>30.8</v>
      </c>
      <c r="F44" s="10">
        <v>30.7</v>
      </c>
      <c r="G44" s="4">
        <v>37.799999999999997</v>
      </c>
      <c r="H44" s="10">
        <v>43.2</v>
      </c>
      <c r="I44" s="4">
        <v>34.299999999999997</v>
      </c>
      <c r="J44" s="10">
        <v>58.1</v>
      </c>
      <c r="K44" s="4">
        <v>34.299999999999997</v>
      </c>
      <c r="L44" s="58">
        <v>57.3</v>
      </c>
      <c r="M44" s="4">
        <v>35.6</v>
      </c>
      <c r="N44" s="10">
        <v>13.2</v>
      </c>
      <c r="O44" s="4">
        <v>10.199999999999999</v>
      </c>
      <c r="P44" s="10">
        <v>44.4</v>
      </c>
      <c r="Q44" s="10">
        <v>35.9</v>
      </c>
      <c r="R44" s="5" t="s">
        <v>34</v>
      </c>
      <c r="S44" s="3">
        <v>41.8</v>
      </c>
      <c r="T44" s="3">
        <v>34.9</v>
      </c>
      <c r="U44" s="3">
        <v>21</v>
      </c>
      <c r="V44" s="3">
        <v>22.3</v>
      </c>
      <c r="W44" s="3">
        <v>31.4</v>
      </c>
      <c r="X44" s="3">
        <v>35.299999999999997</v>
      </c>
      <c r="Y44" s="3">
        <v>29.1</v>
      </c>
      <c r="Z44" s="3">
        <v>53.3</v>
      </c>
      <c r="AA44" s="3">
        <v>28</v>
      </c>
      <c r="AB44" s="3">
        <v>51.2</v>
      </c>
      <c r="AC44" s="3">
        <v>31.1</v>
      </c>
      <c r="AD44" s="3">
        <v>-1</v>
      </c>
      <c r="AE44" s="3">
        <v>-3.5</v>
      </c>
      <c r="AF44" s="3">
        <v>37.9</v>
      </c>
      <c r="AG44" s="3">
        <v>14.7</v>
      </c>
      <c r="AH44" s="5" t="s">
        <v>34</v>
      </c>
      <c r="AI44" s="3">
        <v>45.6</v>
      </c>
      <c r="AJ44" s="3">
        <v>47.8</v>
      </c>
      <c r="AK44" s="3">
        <v>40.5</v>
      </c>
      <c r="AL44" s="3">
        <v>39</v>
      </c>
      <c r="AM44" s="3">
        <v>44.3</v>
      </c>
      <c r="AN44" s="3">
        <v>51</v>
      </c>
      <c r="AO44" s="3">
        <v>39.4</v>
      </c>
      <c r="AP44" s="3">
        <v>63</v>
      </c>
      <c r="AQ44" s="3">
        <v>40.6</v>
      </c>
      <c r="AR44" s="3">
        <v>63.5</v>
      </c>
      <c r="AS44" s="3">
        <v>40.1</v>
      </c>
      <c r="AT44" s="3">
        <v>27.4</v>
      </c>
      <c r="AU44" s="3">
        <v>23.9</v>
      </c>
      <c r="AV44" s="3">
        <v>51</v>
      </c>
      <c r="AW44" s="3">
        <v>57.1</v>
      </c>
    </row>
    <row r="45" spans="1:49" x14ac:dyDescent="0.2">
      <c r="A45" s="1"/>
      <c r="B45" s="45"/>
      <c r="C45" s="3">
        <f>INDEX(B39:Q44,MATCH($I$112,B39:B44,0),MATCH($H$112,B39:Q39,0))</f>
        <v>34.299999999999997</v>
      </c>
      <c r="D45" s="10">
        <f>VLOOKUP($I$112,B40:C44,2,FALSE)</f>
        <v>43.7</v>
      </c>
      <c r="E45" s="4"/>
      <c r="F45" s="10"/>
      <c r="G45" s="4"/>
      <c r="H45" s="10"/>
      <c r="I45" s="4"/>
      <c r="J45" s="10"/>
      <c r="K45" s="4"/>
      <c r="L45" s="58"/>
      <c r="M45" s="4"/>
      <c r="N45" s="10"/>
      <c r="O45" s="4"/>
      <c r="P45" s="10"/>
      <c r="Q45" s="10"/>
      <c r="R45" s="45"/>
      <c r="S45" s="3">
        <f>INDEX(R39:AG44,MATCH($I$112,R39:R44,0),MATCH($H$112,R39:AG39,0))</f>
        <v>29.1</v>
      </c>
      <c r="AH45" s="45"/>
      <c r="AI45" s="3">
        <f>INDEX(AH39:AW44,MATCH($I$112,AH39:AH44,0),MATCH($H$112,AH39:AW39,0))</f>
        <v>39.4</v>
      </c>
    </row>
    <row r="46" spans="1:49" ht="12.75" customHeight="1" x14ac:dyDescent="0.2">
      <c r="A46" s="5"/>
      <c r="B46" s="5"/>
      <c r="C46" s="53" t="s">
        <v>0</v>
      </c>
      <c r="D46" s="53" t="s">
        <v>22</v>
      </c>
      <c r="E46" s="53" t="s">
        <v>1</v>
      </c>
      <c r="F46" s="54" t="s">
        <v>24</v>
      </c>
      <c r="G46" s="53" t="s">
        <v>25</v>
      </c>
      <c r="H46" s="55" t="s">
        <v>2</v>
      </c>
      <c r="I46" s="56" t="s">
        <v>3</v>
      </c>
      <c r="J46" s="55" t="s">
        <v>23</v>
      </c>
      <c r="K46" s="55" t="s">
        <v>28</v>
      </c>
      <c r="L46" s="55" t="s">
        <v>4</v>
      </c>
      <c r="M46" s="56" t="s">
        <v>5</v>
      </c>
      <c r="N46" s="56" t="s">
        <v>26</v>
      </c>
      <c r="O46" s="57" t="s">
        <v>27</v>
      </c>
      <c r="P46" s="56" t="s">
        <v>6</v>
      </c>
      <c r="Q46" s="56" t="s">
        <v>7</v>
      </c>
      <c r="R46" s="5"/>
      <c r="S46" s="3" t="s">
        <v>0</v>
      </c>
      <c r="T46" s="3" t="s">
        <v>22</v>
      </c>
      <c r="U46" s="3" t="s">
        <v>1</v>
      </c>
      <c r="V46" s="3" t="s">
        <v>24</v>
      </c>
      <c r="W46" s="3" t="s">
        <v>25</v>
      </c>
      <c r="X46" s="3" t="s">
        <v>2</v>
      </c>
      <c r="Y46" s="3" t="s">
        <v>3</v>
      </c>
      <c r="Z46" s="3" t="s">
        <v>23</v>
      </c>
      <c r="AA46" s="3" t="s">
        <v>28</v>
      </c>
      <c r="AB46" s="3" t="s">
        <v>4</v>
      </c>
      <c r="AC46" s="3" t="s">
        <v>5</v>
      </c>
      <c r="AD46" s="3" t="s">
        <v>26</v>
      </c>
      <c r="AE46" s="3" t="s">
        <v>27</v>
      </c>
      <c r="AF46" s="3" t="s">
        <v>6</v>
      </c>
      <c r="AG46" s="3" t="s">
        <v>7</v>
      </c>
      <c r="AH46" s="5"/>
      <c r="AI46" s="3" t="s">
        <v>0</v>
      </c>
      <c r="AJ46" s="3" t="s">
        <v>22</v>
      </c>
      <c r="AK46" s="3" t="s">
        <v>1</v>
      </c>
      <c r="AL46" s="3" t="s">
        <v>24</v>
      </c>
      <c r="AM46" s="3" t="s">
        <v>25</v>
      </c>
      <c r="AN46" s="3" t="s">
        <v>2</v>
      </c>
      <c r="AO46" s="3" t="s">
        <v>3</v>
      </c>
      <c r="AP46" s="3" t="s">
        <v>23</v>
      </c>
      <c r="AQ46" s="3" t="s">
        <v>28</v>
      </c>
      <c r="AR46" s="3" t="s">
        <v>4</v>
      </c>
      <c r="AS46" s="3" t="s">
        <v>5</v>
      </c>
      <c r="AT46" s="3" t="s">
        <v>26</v>
      </c>
      <c r="AU46" s="3" t="s">
        <v>27</v>
      </c>
      <c r="AV46" s="3" t="s">
        <v>6</v>
      </c>
      <c r="AW46" s="3" t="s">
        <v>7</v>
      </c>
    </row>
    <row r="47" spans="1:49" x14ac:dyDescent="0.2">
      <c r="A47" s="1">
        <v>2012</v>
      </c>
      <c r="B47" s="5" t="s">
        <v>12</v>
      </c>
      <c r="C47" s="10">
        <v>445.3</v>
      </c>
      <c r="D47" s="10">
        <v>435.8</v>
      </c>
      <c r="E47" s="4">
        <v>356.1</v>
      </c>
      <c r="F47" s="10">
        <v>392.4</v>
      </c>
      <c r="G47" s="4">
        <v>413.3</v>
      </c>
      <c r="H47" s="10">
        <v>429.8</v>
      </c>
      <c r="I47" s="4">
        <v>386.3</v>
      </c>
      <c r="J47" s="10">
        <v>538.9</v>
      </c>
      <c r="K47" s="4">
        <v>394.6</v>
      </c>
      <c r="L47" s="58">
        <v>506.7</v>
      </c>
      <c r="M47" s="4">
        <v>413.3</v>
      </c>
      <c r="N47" s="10">
        <v>341.2</v>
      </c>
      <c r="O47" s="4">
        <v>352.7</v>
      </c>
      <c r="P47" s="10">
        <v>416</v>
      </c>
      <c r="Q47" s="10">
        <v>453.2</v>
      </c>
      <c r="R47" s="5" t="s">
        <v>12</v>
      </c>
      <c r="S47" s="3">
        <v>439.5</v>
      </c>
      <c r="T47" s="3">
        <v>415.2</v>
      </c>
      <c r="U47" s="3">
        <v>323.10000000000002</v>
      </c>
      <c r="V47" s="3">
        <v>362.5</v>
      </c>
      <c r="W47" s="3">
        <v>392.4</v>
      </c>
      <c r="X47" s="3">
        <v>405.9</v>
      </c>
      <c r="Y47" s="3">
        <v>369.5</v>
      </c>
      <c r="Z47" s="3">
        <v>524.5</v>
      </c>
      <c r="AA47" s="3">
        <v>373.6</v>
      </c>
      <c r="AB47" s="3">
        <v>489</v>
      </c>
      <c r="AC47" s="3">
        <v>398.5</v>
      </c>
      <c r="AD47" s="3">
        <v>266.89999999999998</v>
      </c>
      <c r="AE47" s="3">
        <v>276.60000000000002</v>
      </c>
      <c r="AF47" s="3">
        <v>396.2</v>
      </c>
      <c r="AG47" s="3">
        <v>378.8</v>
      </c>
      <c r="AH47" s="5" t="s">
        <v>12</v>
      </c>
      <c r="AI47" s="3">
        <v>451.1</v>
      </c>
      <c r="AJ47" s="3">
        <v>456.5</v>
      </c>
      <c r="AK47" s="3">
        <v>389.1</v>
      </c>
      <c r="AL47" s="3">
        <v>422.3</v>
      </c>
      <c r="AM47" s="3">
        <v>434.2</v>
      </c>
      <c r="AN47" s="3">
        <v>453.8</v>
      </c>
      <c r="AO47" s="3">
        <v>403.1</v>
      </c>
      <c r="AP47" s="3">
        <v>553.20000000000005</v>
      </c>
      <c r="AQ47" s="3">
        <v>415.6</v>
      </c>
      <c r="AR47" s="3">
        <v>524.5</v>
      </c>
      <c r="AS47" s="3">
        <v>428.1</v>
      </c>
      <c r="AT47" s="3">
        <v>415.4</v>
      </c>
      <c r="AU47" s="3">
        <v>428.9</v>
      </c>
      <c r="AV47" s="3">
        <v>435.7</v>
      </c>
      <c r="AW47" s="3">
        <v>527.5</v>
      </c>
    </row>
    <row r="48" spans="1:49" x14ac:dyDescent="0.2">
      <c r="A48" s="1">
        <v>2012</v>
      </c>
      <c r="B48" s="6" t="s">
        <v>11</v>
      </c>
      <c r="C48" s="10">
        <v>125.2</v>
      </c>
      <c r="D48" s="10">
        <v>124.6</v>
      </c>
      <c r="E48" s="4">
        <v>94.7</v>
      </c>
      <c r="F48" s="10">
        <v>97.3</v>
      </c>
      <c r="G48" s="4">
        <v>107.6</v>
      </c>
      <c r="H48" s="10">
        <v>112.6</v>
      </c>
      <c r="I48" s="4">
        <v>105.5</v>
      </c>
      <c r="J48" s="10">
        <v>158.30000000000001</v>
      </c>
      <c r="K48" s="4">
        <v>120.6</v>
      </c>
      <c r="L48" s="58">
        <v>141.6</v>
      </c>
      <c r="M48" s="4">
        <v>115.5</v>
      </c>
      <c r="N48" s="10">
        <v>120.9</v>
      </c>
      <c r="O48" s="4">
        <v>101.8</v>
      </c>
      <c r="P48" s="10">
        <v>118.5</v>
      </c>
      <c r="Q48" s="10">
        <v>117</v>
      </c>
      <c r="R48" s="6" t="s">
        <v>11</v>
      </c>
      <c r="S48" s="3">
        <v>122.1</v>
      </c>
      <c r="T48" s="3">
        <v>113.4</v>
      </c>
      <c r="U48" s="3">
        <v>77.099999999999994</v>
      </c>
      <c r="V48" s="3">
        <v>81.599999999999994</v>
      </c>
      <c r="W48" s="3">
        <v>96.9</v>
      </c>
      <c r="X48" s="3">
        <v>100.4</v>
      </c>
      <c r="Y48" s="3">
        <v>96.9</v>
      </c>
      <c r="Z48" s="3">
        <v>150.6</v>
      </c>
      <c r="AA48" s="3">
        <v>108.7</v>
      </c>
      <c r="AB48" s="3">
        <v>132.30000000000001</v>
      </c>
      <c r="AC48" s="3">
        <v>107.9</v>
      </c>
      <c r="AD48" s="3">
        <v>75.2</v>
      </c>
      <c r="AE48" s="3">
        <v>61.1</v>
      </c>
      <c r="AF48" s="3">
        <v>107.9</v>
      </c>
      <c r="AG48" s="3">
        <v>78.2</v>
      </c>
      <c r="AH48" s="6" t="s">
        <v>11</v>
      </c>
      <c r="AI48" s="3">
        <v>128.30000000000001</v>
      </c>
      <c r="AJ48" s="3">
        <v>135.9</v>
      </c>
      <c r="AK48" s="3">
        <v>112.3</v>
      </c>
      <c r="AL48" s="3">
        <v>112.9</v>
      </c>
      <c r="AM48" s="3">
        <v>118.3</v>
      </c>
      <c r="AN48" s="3">
        <v>124.9</v>
      </c>
      <c r="AO48" s="3">
        <v>114.2</v>
      </c>
      <c r="AP48" s="3">
        <v>165.9</v>
      </c>
      <c r="AQ48" s="3">
        <v>132.5</v>
      </c>
      <c r="AR48" s="3">
        <v>150.9</v>
      </c>
      <c r="AS48" s="3">
        <v>123.1</v>
      </c>
      <c r="AT48" s="3">
        <v>166.6</v>
      </c>
      <c r="AU48" s="3">
        <v>142.5</v>
      </c>
      <c r="AV48" s="3">
        <v>129.1</v>
      </c>
      <c r="AW48" s="3">
        <v>155.80000000000001</v>
      </c>
    </row>
    <row r="49" spans="1:49" x14ac:dyDescent="0.2">
      <c r="A49" s="1">
        <v>2012</v>
      </c>
      <c r="B49" s="5" t="s">
        <v>30</v>
      </c>
      <c r="C49" s="10">
        <v>172.7</v>
      </c>
      <c r="D49" s="10">
        <v>156.80000000000001</v>
      </c>
      <c r="E49" s="4">
        <v>145.6</v>
      </c>
      <c r="F49" s="10">
        <v>157.80000000000001</v>
      </c>
      <c r="G49" s="4">
        <v>169.8</v>
      </c>
      <c r="H49" s="10">
        <v>178.3</v>
      </c>
      <c r="I49" s="4">
        <v>157.5</v>
      </c>
      <c r="J49" s="10">
        <v>199.4</v>
      </c>
      <c r="K49" s="4">
        <v>165.1</v>
      </c>
      <c r="L49" s="58">
        <v>191.6</v>
      </c>
      <c r="M49" s="4">
        <v>165.4</v>
      </c>
      <c r="N49" s="10">
        <v>104.1</v>
      </c>
      <c r="O49" s="4">
        <v>161.6</v>
      </c>
      <c r="P49" s="10">
        <v>156.1</v>
      </c>
      <c r="Q49" s="10">
        <v>132.9</v>
      </c>
      <c r="R49" s="5" t="s">
        <v>30</v>
      </c>
      <c r="S49" s="3">
        <v>169</v>
      </c>
      <c r="T49" s="3">
        <v>144.4</v>
      </c>
      <c r="U49" s="3">
        <v>124.6</v>
      </c>
      <c r="V49" s="3">
        <v>139.1</v>
      </c>
      <c r="W49" s="3">
        <v>156.4</v>
      </c>
      <c r="X49" s="3">
        <v>162.80000000000001</v>
      </c>
      <c r="Y49" s="3">
        <v>146.69999999999999</v>
      </c>
      <c r="Z49" s="3">
        <v>190.5</v>
      </c>
      <c r="AA49" s="3">
        <v>151.5</v>
      </c>
      <c r="AB49" s="3">
        <v>180.6</v>
      </c>
      <c r="AC49" s="3">
        <v>155.9</v>
      </c>
      <c r="AD49" s="3">
        <v>63.5</v>
      </c>
      <c r="AE49" s="3">
        <v>109.7</v>
      </c>
      <c r="AF49" s="3">
        <v>144</v>
      </c>
      <c r="AG49" s="3">
        <v>93.1</v>
      </c>
      <c r="AH49" s="5" t="s">
        <v>30</v>
      </c>
      <c r="AI49" s="3">
        <v>176.3</v>
      </c>
      <c r="AJ49" s="3">
        <v>169.1</v>
      </c>
      <c r="AK49" s="3">
        <v>166.6</v>
      </c>
      <c r="AL49" s="3">
        <v>176.4</v>
      </c>
      <c r="AM49" s="3">
        <v>183.2</v>
      </c>
      <c r="AN49" s="3">
        <v>193.8</v>
      </c>
      <c r="AO49" s="3">
        <v>168.4</v>
      </c>
      <c r="AP49" s="3">
        <v>208.2</v>
      </c>
      <c r="AQ49" s="3">
        <v>178.6</v>
      </c>
      <c r="AR49" s="3">
        <v>202.6</v>
      </c>
      <c r="AS49" s="3">
        <v>174.8</v>
      </c>
      <c r="AT49" s="3">
        <v>144.69999999999999</v>
      </c>
      <c r="AU49" s="3">
        <v>213.6</v>
      </c>
      <c r="AV49" s="3">
        <v>168.2</v>
      </c>
      <c r="AW49" s="3">
        <v>172.6</v>
      </c>
    </row>
    <row r="50" spans="1:49" x14ac:dyDescent="0.2">
      <c r="A50" s="1">
        <v>2012</v>
      </c>
      <c r="B50" s="5" t="s">
        <v>33</v>
      </c>
      <c r="C50" s="10">
        <v>104.2</v>
      </c>
      <c r="D50" s="10">
        <v>106</v>
      </c>
      <c r="E50" s="4">
        <v>70.599999999999994</v>
      </c>
      <c r="F50" s="10">
        <v>89.5</v>
      </c>
      <c r="G50" s="4">
        <v>98.5</v>
      </c>
      <c r="H50" s="10">
        <v>102.1</v>
      </c>
      <c r="I50" s="4">
        <v>95</v>
      </c>
      <c r="J50" s="10">
        <v>119.8</v>
      </c>
      <c r="K50" s="4">
        <v>85.3</v>
      </c>
      <c r="L50" s="58">
        <v>124.1</v>
      </c>
      <c r="M50" s="4">
        <v>95.6</v>
      </c>
      <c r="N50" s="10">
        <v>83.6</v>
      </c>
      <c r="O50" s="4">
        <v>83.7</v>
      </c>
      <c r="P50" s="10">
        <v>101.3</v>
      </c>
      <c r="Q50" s="10">
        <v>144.1</v>
      </c>
      <c r="R50" s="5" t="s">
        <v>33</v>
      </c>
      <c r="S50" s="3">
        <v>101.4</v>
      </c>
      <c r="T50" s="3">
        <v>95.9</v>
      </c>
      <c r="U50" s="3">
        <v>56.2</v>
      </c>
      <c r="V50" s="3">
        <v>75.3</v>
      </c>
      <c r="W50" s="3">
        <v>88.2</v>
      </c>
      <c r="X50" s="3">
        <v>90.3</v>
      </c>
      <c r="Y50" s="3">
        <v>86.6</v>
      </c>
      <c r="Z50" s="3">
        <v>112.9</v>
      </c>
      <c r="AA50" s="3">
        <v>75.5</v>
      </c>
      <c r="AB50" s="3">
        <v>115.2</v>
      </c>
      <c r="AC50" s="3">
        <v>88.3</v>
      </c>
      <c r="AD50" s="3">
        <v>47.8</v>
      </c>
      <c r="AE50" s="3">
        <v>46.7</v>
      </c>
      <c r="AF50" s="3">
        <v>91.5</v>
      </c>
      <c r="AG50" s="3">
        <v>101.9</v>
      </c>
      <c r="AH50" s="5" t="s">
        <v>33</v>
      </c>
      <c r="AI50" s="3">
        <v>107.1</v>
      </c>
      <c r="AJ50" s="3">
        <v>116.2</v>
      </c>
      <c r="AK50" s="3">
        <v>85.1</v>
      </c>
      <c r="AL50" s="3">
        <v>103.7</v>
      </c>
      <c r="AM50" s="3">
        <v>108.8</v>
      </c>
      <c r="AN50" s="3">
        <v>113.9</v>
      </c>
      <c r="AO50" s="3">
        <v>103.4</v>
      </c>
      <c r="AP50" s="3">
        <v>126.7</v>
      </c>
      <c r="AQ50" s="3">
        <v>95</v>
      </c>
      <c r="AR50" s="3">
        <v>133</v>
      </c>
      <c r="AS50" s="3">
        <v>102.8</v>
      </c>
      <c r="AT50" s="3">
        <v>119.4</v>
      </c>
      <c r="AU50" s="3">
        <v>120.8</v>
      </c>
      <c r="AV50" s="3">
        <v>111.2</v>
      </c>
      <c r="AW50" s="3">
        <v>186.3</v>
      </c>
    </row>
    <row r="51" spans="1:49" x14ac:dyDescent="0.2">
      <c r="A51" s="1">
        <v>2012</v>
      </c>
      <c r="B51" s="5" t="s">
        <v>34</v>
      </c>
      <c r="C51" s="10">
        <v>43.2</v>
      </c>
      <c r="D51" s="10">
        <v>48.4</v>
      </c>
      <c r="E51" s="4">
        <v>45.1</v>
      </c>
      <c r="F51" s="10">
        <v>47.9</v>
      </c>
      <c r="G51" s="4">
        <v>37.4</v>
      </c>
      <c r="H51" s="10">
        <v>36.799999999999997</v>
      </c>
      <c r="I51" s="4">
        <v>28.2</v>
      </c>
      <c r="J51" s="10">
        <v>61.4</v>
      </c>
      <c r="K51" s="4">
        <v>23.7</v>
      </c>
      <c r="L51" s="58">
        <v>49.5</v>
      </c>
      <c r="M51" s="4">
        <v>36.9</v>
      </c>
      <c r="N51" s="10">
        <v>32.6</v>
      </c>
      <c r="O51" s="4">
        <v>5.6</v>
      </c>
      <c r="P51" s="10">
        <v>40</v>
      </c>
      <c r="Q51" s="10">
        <v>59.2</v>
      </c>
      <c r="R51" s="5" t="s">
        <v>34</v>
      </c>
      <c r="S51" s="3">
        <v>41.3</v>
      </c>
      <c r="T51" s="3">
        <v>41.5</v>
      </c>
      <c r="U51" s="3">
        <v>33.5</v>
      </c>
      <c r="V51" s="3">
        <v>37.5</v>
      </c>
      <c r="W51" s="3">
        <v>31</v>
      </c>
      <c r="X51" s="3">
        <v>29.6</v>
      </c>
      <c r="Y51" s="3">
        <v>23.5</v>
      </c>
      <c r="Z51" s="3">
        <v>56.5</v>
      </c>
      <c r="AA51" s="3">
        <v>18.5</v>
      </c>
      <c r="AB51" s="3">
        <v>43.8</v>
      </c>
      <c r="AC51" s="3">
        <v>32.299999999999997</v>
      </c>
      <c r="AD51" s="3">
        <v>9.6</v>
      </c>
      <c r="AE51" s="3">
        <v>-4.8</v>
      </c>
      <c r="AF51" s="3">
        <v>33.799999999999997</v>
      </c>
      <c r="AG51" s="3">
        <v>32.299999999999997</v>
      </c>
      <c r="AH51" s="5" t="s">
        <v>34</v>
      </c>
      <c r="AI51" s="3">
        <v>45</v>
      </c>
      <c r="AJ51" s="3">
        <v>55.3</v>
      </c>
      <c r="AK51" s="3">
        <v>56.7</v>
      </c>
      <c r="AL51" s="3">
        <v>58.2</v>
      </c>
      <c r="AM51" s="3">
        <v>43.7</v>
      </c>
      <c r="AN51" s="3">
        <v>43.9</v>
      </c>
      <c r="AO51" s="3">
        <v>32.9</v>
      </c>
      <c r="AP51" s="3">
        <v>66.3</v>
      </c>
      <c r="AQ51" s="3">
        <v>28.8</v>
      </c>
      <c r="AR51" s="3">
        <v>55.1</v>
      </c>
      <c r="AS51" s="3">
        <v>41.5</v>
      </c>
      <c r="AT51" s="3">
        <v>55.6</v>
      </c>
      <c r="AU51" s="3">
        <v>16</v>
      </c>
      <c r="AV51" s="3">
        <v>46.2</v>
      </c>
      <c r="AW51" s="3">
        <v>86.1</v>
      </c>
    </row>
    <row r="52" spans="1:49" x14ac:dyDescent="0.2">
      <c r="A52" s="1"/>
      <c r="B52" s="45"/>
      <c r="C52" s="3">
        <f>INDEX(B46:Q51,MATCH($I$112,B46:B51,0),MATCH($H$112,B46:Q46,0))</f>
        <v>28.2</v>
      </c>
      <c r="D52" s="10">
        <f>VLOOKUP($I$112,B47:C51,2,FALSE)</f>
        <v>43.2</v>
      </c>
      <c r="E52" s="4"/>
      <c r="F52" s="10"/>
      <c r="G52" s="4"/>
      <c r="H52" s="10"/>
      <c r="I52" s="4"/>
      <c r="J52" s="10"/>
      <c r="K52" s="4"/>
      <c r="L52" s="58"/>
      <c r="M52" s="4"/>
      <c r="N52" s="10"/>
      <c r="O52" s="4"/>
      <c r="P52" s="10"/>
      <c r="Q52" s="10"/>
      <c r="R52" s="45"/>
      <c r="S52" s="3">
        <f>INDEX(R46:AG51,MATCH($I$112,R46:R51,0),MATCH($H$112,R46:AG46,0))</f>
        <v>23.5</v>
      </c>
      <c r="AH52" s="45"/>
      <c r="AI52" s="3">
        <f>INDEX(AH46:AW51,MATCH($I$112,AH46:AH51,0),MATCH($H$112,AH46:AW46,0))</f>
        <v>32.9</v>
      </c>
    </row>
    <row r="53" spans="1:49" ht="12.75" customHeight="1" x14ac:dyDescent="0.2">
      <c r="A53" s="5"/>
      <c r="B53" s="5"/>
      <c r="C53" s="53" t="s">
        <v>0</v>
      </c>
      <c r="D53" s="53" t="s">
        <v>22</v>
      </c>
      <c r="E53" s="53" t="s">
        <v>1</v>
      </c>
      <c r="F53" s="54" t="s">
        <v>24</v>
      </c>
      <c r="G53" s="53" t="s">
        <v>25</v>
      </c>
      <c r="H53" s="55" t="s">
        <v>2</v>
      </c>
      <c r="I53" s="56" t="s">
        <v>3</v>
      </c>
      <c r="J53" s="55" t="s">
        <v>23</v>
      </c>
      <c r="K53" s="55" t="s">
        <v>28</v>
      </c>
      <c r="L53" s="55" t="s">
        <v>4</v>
      </c>
      <c r="M53" s="56" t="s">
        <v>5</v>
      </c>
      <c r="N53" s="56" t="s">
        <v>26</v>
      </c>
      <c r="O53" s="57" t="s">
        <v>27</v>
      </c>
      <c r="P53" s="56" t="s">
        <v>6</v>
      </c>
      <c r="Q53" s="56" t="s">
        <v>7</v>
      </c>
      <c r="R53" s="5"/>
      <c r="S53" s="3" t="s">
        <v>0</v>
      </c>
      <c r="T53" s="3" t="s">
        <v>22</v>
      </c>
      <c r="U53" s="3" t="s">
        <v>1</v>
      </c>
      <c r="V53" s="3" t="s">
        <v>24</v>
      </c>
      <c r="W53" s="3" t="s">
        <v>25</v>
      </c>
      <c r="X53" s="3" t="s">
        <v>2</v>
      </c>
      <c r="Y53" s="3" t="s">
        <v>3</v>
      </c>
      <c r="Z53" s="3" t="s">
        <v>23</v>
      </c>
      <c r="AA53" s="3" t="s">
        <v>28</v>
      </c>
      <c r="AB53" s="3" t="s">
        <v>4</v>
      </c>
      <c r="AC53" s="3" t="s">
        <v>5</v>
      </c>
      <c r="AD53" s="3" t="s">
        <v>26</v>
      </c>
      <c r="AE53" s="3" t="s">
        <v>27</v>
      </c>
      <c r="AF53" s="3" t="s">
        <v>6</v>
      </c>
      <c r="AG53" s="3" t="s">
        <v>7</v>
      </c>
      <c r="AH53" s="5"/>
      <c r="AI53" s="3" t="s">
        <v>0</v>
      </c>
      <c r="AJ53" s="3" t="s">
        <v>22</v>
      </c>
      <c r="AK53" s="3" t="s">
        <v>1</v>
      </c>
      <c r="AL53" s="3" t="s">
        <v>24</v>
      </c>
      <c r="AM53" s="3" t="s">
        <v>25</v>
      </c>
      <c r="AN53" s="3" t="s">
        <v>2</v>
      </c>
      <c r="AO53" s="3" t="s">
        <v>3</v>
      </c>
      <c r="AP53" s="3" t="s">
        <v>23</v>
      </c>
      <c r="AQ53" s="3" t="s">
        <v>28</v>
      </c>
      <c r="AR53" s="3" t="s">
        <v>4</v>
      </c>
      <c r="AS53" s="3" t="s">
        <v>5</v>
      </c>
      <c r="AT53" s="3" t="s">
        <v>26</v>
      </c>
      <c r="AU53" s="3" t="s">
        <v>27</v>
      </c>
      <c r="AV53" s="3" t="s">
        <v>6</v>
      </c>
      <c r="AW53" s="3" t="s">
        <v>7</v>
      </c>
    </row>
    <row r="54" spans="1:49" x14ac:dyDescent="0.2">
      <c r="A54" s="1">
        <v>2013</v>
      </c>
      <c r="B54" s="5" t="s">
        <v>12</v>
      </c>
      <c r="C54" s="10">
        <v>437.5</v>
      </c>
      <c r="D54" s="10">
        <v>462.1</v>
      </c>
      <c r="E54" s="4">
        <v>322.89999999999998</v>
      </c>
      <c r="F54" s="10">
        <v>393.8</v>
      </c>
      <c r="G54" s="4">
        <v>412.9</v>
      </c>
      <c r="H54" s="10">
        <v>426.9</v>
      </c>
      <c r="I54" s="4">
        <v>378.4</v>
      </c>
      <c r="J54" s="10">
        <v>529</v>
      </c>
      <c r="K54" s="4">
        <v>377.2</v>
      </c>
      <c r="L54" s="58">
        <v>486</v>
      </c>
      <c r="M54" s="4">
        <v>413.2</v>
      </c>
      <c r="N54" s="10">
        <v>345.9</v>
      </c>
      <c r="O54" s="4">
        <v>360.6</v>
      </c>
      <c r="P54" s="10">
        <v>398.2</v>
      </c>
      <c r="Q54" s="10">
        <v>384.2</v>
      </c>
      <c r="R54" s="5" t="s">
        <v>12</v>
      </c>
      <c r="S54" s="3">
        <v>431.7</v>
      </c>
      <c r="T54" s="3">
        <v>440.9</v>
      </c>
      <c r="U54" s="3">
        <v>291.60000000000002</v>
      </c>
      <c r="V54" s="3">
        <v>363.7</v>
      </c>
      <c r="W54" s="3">
        <v>392.2</v>
      </c>
      <c r="X54" s="3">
        <v>403.2</v>
      </c>
      <c r="Y54" s="3">
        <v>362</v>
      </c>
      <c r="Z54" s="3">
        <v>514.79999999999995</v>
      </c>
      <c r="AA54" s="3">
        <v>356.9</v>
      </c>
      <c r="AB54" s="3">
        <v>468.7</v>
      </c>
      <c r="AC54" s="3">
        <v>398.5</v>
      </c>
      <c r="AD54" s="3">
        <v>271</v>
      </c>
      <c r="AE54" s="3">
        <v>284</v>
      </c>
      <c r="AF54" s="3">
        <v>379</v>
      </c>
      <c r="AG54" s="3">
        <v>315.2</v>
      </c>
      <c r="AH54" s="5" t="s">
        <v>12</v>
      </c>
      <c r="AI54" s="3">
        <v>443.2</v>
      </c>
      <c r="AJ54" s="3">
        <v>483.2</v>
      </c>
      <c r="AK54" s="3">
        <v>354.1</v>
      </c>
      <c r="AL54" s="3">
        <v>423.9</v>
      </c>
      <c r="AM54" s="3">
        <v>433.7</v>
      </c>
      <c r="AN54" s="3">
        <v>450.6</v>
      </c>
      <c r="AO54" s="3">
        <v>394.9</v>
      </c>
      <c r="AP54" s="3">
        <v>543.1</v>
      </c>
      <c r="AQ54" s="3">
        <v>397.6</v>
      </c>
      <c r="AR54" s="3">
        <v>503.2</v>
      </c>
      <c r="AS54" s="3">
        <v>427.9</v>
      </c>
      <c r="AT54" s="3">
        <v>420.8</v>
      </c>
      <c r="AU54" s="3">
        <v>437.2</v>
      </c>
      <c r="AV54" s="3">
        <v>417.4</v>
      </c>
      <c r="AW54" s="3">
        <v>453.1</v>
      </c>
    </row>
    <row r="55" spans="1:49" x14ac:dyDescent="0.2">
      <c r="A55" s="1">
        <v>2013</v>
      </c>
      <c r="B55" s="6" t="s">
        <v>11</v>
      </c>
      <c r="C55" s="10">
        <v>124.2</v>
      </c>
      <c r="D55" s="10">
        <v>123.8</v>
      </c>
      <c r="E55" s="4">
        <v>80.7</v>
      </c>
      <c r="F55" s="10">
        <v>101.4</v>
      </c>
      <c r="G55" s="4">
        <v>110.6</v>
      </c>
      <c r="H55" s="10">
        <v>124</v>
      </c>
      <c r="I55" s="4">
        <v>112.5</v>
      </c>
      <c r="J55" s="10">
        <v>148.9</v>
      </c>
      <c r="K55" s="4">
        <v>110.1</v>
      </c>
      <c r="L55" s="58">
        <v>141.9</v>
      </c>
      <c r="M55" s="4">
        <v>116.5</v>
      </c>
      <c r="N55" s="10">
        <v>124.8</v>
      </c>
      <c r="O55" s="4">
        <v>65.099999999999994</v>
      </c>
      <c r="P55" s="10">
        <v>121.4</v>
      </c>
      <c r="Q55" s="10">
        <v>139.30000000000001</v>
      </c>
      <c r="R55" s="6" t="s">
        <v>11</v>
      </c>
      <c r="S55" s="3">
        <v>121.2</v>
      </c>
      <c r="T55" s="3">
        <v>112.6</v>
      </c>
      <c r="U55" s="3">
        <v>64.2</v>
      </c>
      <c r="V55" s="3">
        <v>85.3</v>
      </c>
      <c r="W55" s="3">
        <v>99.8</v>
      </c>
      <c r="X55" s="3">
        <v>111.2</v>
      </c>
      <c r="Y55" s="3">
        <v>103.7</v>
      </c>
      <c r="Z55" s="3">
        <v>141.5</v>
      </c>
      <c r="AA55" s="3">
        <v>98.8</v>
      </c>
      <c r="AB55" s="3">
        <v>132.6</v>
      </c>
      <c r="AC55" s="3">
        <v>108.9</v>
      </c>
      <c r="AD55" s="3">
        <v>78.5</v>
      </c>
      <c r="AE55" s="3">
        <v>32.5</v>
      </c>
      <c r="AF55" s="3">
        <v>110.7</v>
      </c>
      <c r="AG55" s="3">
        <v>96.7</v>
      </c>
      <c r="AH55" s="6" t="s">
        <v>11</v>
      </c>
      <c r="AI55" s="3">
        <v>127.2</v>
      </c>
      <c r="AJ55" s="3">
        <v>135</v>
      </c>
      <c r="AK55" s="3">
        <v>97.3</v>
      </c>
      <c r="AL55" s="3">
        <v>117.6</v>
      </c>
      <c r="AM55" s="3">
        <v>121.4</v>
      </c>
      <c r="AN55" s="3">
        <v>136.80000000000001</v>
      </c>
      <c r="AO55" s="3">
        <v>121.4</v>
      </c>
      <c r="AP55" s="3">
        <v>156.30000000000001</v>
      </c>
      <c r="AQ55" s="3">
        <v>121.5</v>
      </c>
      <c r="AR55" s="3">
        <v>151.19999999999999</v>
      </c>
      <c r="AS55" s="3">
        <v>124.1</v>
      </c>
      <c r="AT55" s="3">
        <v>171</v>
      </c>
      <c r="AU55" s="3">
        <v>97.7</v>
      </c>
      <c r="AV55" s="3">
        <v>132.19999999999999</v>
      </c>
      <c r="AW55" s="3">
        <v>182</v>
      </c>
    </row>
    <row r="56" spans="1:49" x14ac:dyDescent="0.2">
      <c r="A56" s="1">
        <v>2013</v>
      </c>
      <c r="B56" s="5" t="s">
        <v>30</v>
      </c>
      <c r="C56" s="10">
        <v>170.2</v>
      </c>
      <c r="D56" s="10">
        <v>170.9</v>
      </c>
      <c r="E56" s="4">
        <v>144.1</v>
      </c>
      <c r="F56" s="10">
        <v>152.1</v>
      </c>
      <c r="G56" s="4">
        <v>168.6</v>
      </c>
      <c r="H56" s="10">
        <v>161.80000000000001</v>
      </c>
      <c r="I56" s="4">
        <v>148.1</v>
      </c>
      <c r="J56" s="10">
        <v>204.6</v>
      </c>
      <c r="K56" s="4">
        <v>148.1</v>
      </c>
      <c r="L56" s="58">
        <v>175.7</v>
      </c>
      <c r="M56" s="4">
        <v>167.7</v>
      </c>
      <c r="N56" s="10">
        <v>123</v>
      </c>
      <c r="O56" s="4">
        <v>187.2</v>
      </c>
      <c r="P56" s="10">
        <v>159.30000000000001</v>
      </c>
      <c r="Q56" s="10">
        <v>154.4</v>
      </c>
      <c r="R56" s="5" t="s">
        <v>30</v>
      </c>
      <c r="S56" s="3">
        <v>166.6</v>
      </c>
      <c r="T56" s="3">
        <v>158.1</v>
      </c>
      <c r="U56" s="3">
        <v>123.7</v>
      </c>
      <c r="V56" s="3">
        <v>133.80000000000001</v>
      </c>
      <c r="W56" s="3">
        <v>155.30000000000001</v>
      </c>
      <c r="X56" s="3">
        <v>147.1</v>
      </c>
      <c r="Y56" s="3">
        <v>137.69999999999999</v>
      </c>
      <c r="Z56" s="3">
        <v>195.6</v>
      </c>
      <c r="AA56" s="3">
        <v>135.5</v>
      </c>
      <c r="AB56" s="3">
        <v>165.3</v>
      </c>
      <c r="AC56" s="3">
        <v>158.19999999999999</v>
      </c>
      <c r="AD56" s="3">
        <v>78.599999999999994</v>
      </c>
      <c r="AE56" s="3">
        <v>131.9</v>
      </c>
      <c r="AF56" s="3">
        <v>147.19999999999999</v>
      </c>
      <c r="AG56" s="3">
        <v>111.2</v>
      </c>
      <c r="AH56" s="5" t="s">
        <v>30</v>
      </c>
      <c r="AI56" s="3">
        <v>173.8</v>
      </c>
      <c r="AJ56" s="3">
        <v>183.7</v>
      </c>
      <c r="AK56" s="3">
        <v>164.6</v>
      </c>
      <c r="AL56" s="3">
        <v>170.5</v>
      </c>
      <c r="AM56" s="3">
        <v>181.8</v>
      </c>
      <c r="AN56" s="3">
        <v>176.4</v>
      </c>
      <c r="AO56" s="3">
        <v>158.5</v>
      </c>
      <c r="AP56" s="3">
        <v>213.5</v>
      </c>
      <c r="AQ56" s="3">
        <v>160.69999999999999</v>
      </c>
      <c r="AR56" s="3">
        <v>186.1</v>
      </c>
      <c r="AS56" s="3">
        <v>177.2</v>
      </c>
      <c r="AT56" s="3">
        <v>167.3</v>
      </c>
      <c r="AU56" s="3">
        <v>242.5</v>
      </c>
      <c r="AV56" s="3">
        <v>171.5</v>
      </c>
      <c r="AW56" s="3">
        <v>197.5</v>
      </c>
    </row>
    <row r="57" spans="1:49" x14ac:dyDescent="0.2">
      <c r="A57" s="1">
        <v>2013</v>
      </c>
      <c r="B57" s="5" t="s">
        <v>33</v>
      </c>
      <c r="C57" s="10">
        <v>101.5</v>
      </c>
      <c r="D57" s="10">
        <v>118.9</v>
      </c>
      <c r="E57" s="4">
        <v>69.599999999999994</v>
      </c>
      <c r="F57" s="10">
        <v>96.6</v>
      </c>
      <c r="G57" s="4">
        <v>97.1</v>
      </c>
      <c r="H57" s="10">
        <v>99.7</v>
      </c>
      <c r="I57" s="4">
        <v>90.1</v>
      </c>
      <c r="J57" s="10">
        <v>121.1</v>
      </c>
      <c r="K57" s="4">
        <v>89.7</v>
      </c>
      <c r="L57" s="58">
        <v>116.6</v>
      </c>
      <c r="M57" s="4">
        <v>91.2</v>
      </c>
      <c r="N57" s="10">
        <v>50.5</v>
      </c>
      <c r="O57" s="4">
        <v>108.3</v>
      </c>
      <c r="P57" s="10">
        <v>82.8</v>
      </c>
      <c r="Q57" s="10">
        <v>66.8</v>
      </c>
      <c r="R57" s="5" t="s">
        <v>33</v>
      </c>
      <c r="S57" s="3">
        <v>98.7</v>
      </c>
      <c r="T57" s="3">
        <v>108.1</v>
      </c>
      <c r="U57" s="3">
        <v>55.2</v>
      </c>
      <c r="V57" s="3">
        <v>81.8</v>
      </c>
      <c r="W57" s="3">
        <v>86.9</v>
      </c>
      <c r="X57" s="3">
        <v>88.2</v>
      </c>
      <c r="Y57" s="3">
        <v>81.900000000000006</v>
      </c>
      <c r="Z57" s="3">
        <v>114.2</v>
      </c>
      <c r="AA57" s="3">
        <v>79.8</v>
      </c>
      <c r="AB57" s="3">
        <v>108.1</v>
      </c>
      <c r="AC57" s="3">
        <v>84.2</v>
      </c>
      <c r="AD57" s="3">
        <v>21.8</v>
      </c>
      <c r="AE57" s="3">
        <v>66</v>
      </c>
      <c r="AF57" s="3">
        <v>74</v>
      </c>
      <c r="AG57" s="3">
        <v>38.200000000000003</v>
      </c>
      <c r="AH57" s="5" t="s">
        <v>33</v>
      </c>
      <c r="AI57" s="3">
        <v>104.3</v>
      </c>
      <c r="AJ57" s="3">
        <v>129.6</v>
      </c>
      <c r="AK57" s="3">
        <v>84.1</v>
      </c>
      <c r="AL57" s="3">
        <v>111.3</v>
      </c>
      <c r="AM57" s="3">
        <v>107.2</v>
      </c>
      <c r="AN57" s="3">
        <v>111.2</v>
      </c>
      <c r="AO57" s="3">
        <v>98.2</v>
      </c>
      <c r="AP57" s="3">
        <v>128</v>
      </c>
      <c r="AQ57" s="3">
        <v>99.6</v>
      </c>
      <c r="AR57" s="3">
        <v>125.1</v>
      </c>
      <c r="AS57" s="3">
        <v>98.2</v>
      </c>
      <c r="AT57" s="3">
        <v>79.099999999999994</v>
      </c>
      <c r="AU57" s="3">
        <v>150.5</v>
      </c>
      <c r="AV57" s="3">
        <v>91.6</v>
      </c>
      <c r="AW57" s="3">
        <v>95.4</v>
      </c>
    </row>
    <row r="58" spans="1:49" x14ac:dyDescent="0.2">
      <c r="A58" s="1">
        <v>2013</v>
      </c>
      <c r="B58" s="5" t="s">
        <v>34</v>
      </c>
      <c r="C58" s="10">
        <v>41.5</v>
      </c>
      <c r="D58" s="10">
        <v>48.5</v>
      </c>
      <c r="E58" s="4">
        <v>28.4</v>
      </c>
      <c r="F58" s="10">
        <v>43.6</v>
      </c>
      <c r="G58" s="4">
        <v>36.700000000000003</v>
      </c>
      <c r="H58" s="10">
        <v>41.4</v>
      </c>
      <c r="I58" s="4">
        <v>27.8</v>
      </c>
      <c r="J58" s="10">
        <v>54.4</v>
      </c>
      <c r="K58" s="4">
        <v>29.3</v>
      </c>
      <c r="L58" s="58">
        <v>51.8</v>
      </c>
      <c r="M58" s="4">
        <v>37.9</v>
      </c>
      <c r="N58" s="10">
        <v>47.7</v>
      </c>
      <c r="O58" s="4">
        <v>0</v>
      </c>
      <c r="P58" s="10">
        <v>34.6</v>
      </c>
      <c r="Q58" s="10">
        <v>23.7</v>
      </c>
      <c r="R58" s="5" t="s">
        <v>34</v>
      </c>
      <c r="S58" s="3">
        <v>39.700000000000003</v>
      </c>
      <c r="T58" s="3">
        <v>41.6</v>
      </c>
      <c r="U58" s="3">
        <v>19.3</v>
      </c>
      <c r="V58" s="3">
        <v>33.700000000000003</v>
      </c>
      <c r="W58" s="3">
        <v>30.5</v>
      </c>
      <c r="X58" s="3">
        <v>33.9</v>
      </c>
      <c r="Y58" s="3">
        <v>23.2</v>
      </c>
      <c r="Z58" s="3">
        <v>49.7</v>
      </c>
      <c r="AA58" s="3">
        <v>23.7</v>
      </c>
      <c r="AB58" s="3">
        <v>46</v>
      </c>
      <c r="AC58" s="3">
        <v>33.299999999999997</v>
      </c>
      <c r="AD58" s="3">
        <v>20.8</v>
      </c>
      <c r="AE58" s="3">
        <v>0</v>
      </c>
      <c r="AF58" s="3">
        <v>28.9</v>
      </c>
      <c r="AG58" s="3">
        <v>6.9</v>
      </c>
      <c r="AH58" s="5" t="s">
        <v>34</v>
      </c>
      <c r="AI58" s="3">
        <v>43.3</v>
      </c>
      <c r="AJ58" s="3">
        <v>55.4</v>
      </c>
      <c r="AK58" s="3">
        <v>37.6</v>
      </c>
      <c r="AL58" s="3">
        <v>53.5</v>
      </c>
      <c r="AM58" s="3">
        <v>42.9</v>
      </c>
      <c r="AN58" s="3">
        <v>48.9</v>
      </c>
      <c r="AO58" s="3">
        <v>32.299999999999997</v>
      </c>
      <c r="AP58" s="3">
        <v>59</v>
      </c>
      <c r="AQ58" s="3">
        <v>35</v>
      </c>
      <c r="AR58" s="3">
        <v>57.5</v>
      </c>
      <c r="AS58" s="3">
        <v>42.5</v>
      </c>
      <c r="AT58" s="3">
        <v>74.599999999999994</v>
      </c>
      <c r="AU58" s="3">
        <v>0</v>
      </c>
      <c r="AV58" s="3">
        <v>40.299999999999997</v>
      </c>
      <c r="AW58" s="3">
        <v>40.5</v>
      </c>
    </row>
    <row r="59" spans="1:49" x14ac:dyDescent="0.2">
      <c r="A59" s="1"/>
      <c r="B59" s="45"/>
      <c r="C59" s="3">
        <f>INDEX(B53:Q58,MATCH($I$112,B53:B58,0),MATCH($H$112,B53:Q53,0))</f>
        <v>27.8</v>
      </c>
      <c r="D59" s="10">
        <f>VLOOKUP($I$112,B54:C58,2,FALSE)</f>
        <v>41.5</v>
      </c>
      <c r="E59" s="4"/>
      <c r="F59" s="10"/>
      <c r="G59" s="4"/>
      <c r="H59" s="10"/>
      <c r="I59" s="4"/>
      <c r="J59" s="10"/>
      <c r="K59" s="4"/>
      <c r="L59" s="58"/>
      <c r="M59" s="4"/>
      <c r="N59" s="10"/>
      <c r="O59" s="4"/>
      <c r="P59" s="10"/>
      <c r="Q59" s="10"/>
      <c r="R59" s="45"/>
      <c r="S59" s="3">
        <f>INDEX(R53:AG58,MATCH($I$112,R53:R58,0),MATCH($H$112,R53:AG53,0))</f>
        <v>23.2</v>
      </c>
      <c r="AH59" s="45"/>
      <c r="AI59" s="3">
        <f>INDEX(AH53:AW58,MATCH($I$112,AH53:AH58,0),MATCH($H$112,AH53:AW53,0))</f>
        <v>32.299999999999997</v>
      </c>
    </row>
    <row r="60" spans="1:49" ht="12.75" customHeight="1" x14ac:dyDescent="0.2">
      <c r="A60" s="5"/>
      <c r="B60" s="5"/>
      <c r="C60" s="53" t="s">
        <v>0</v>
      </c>
      <c r="D60" s="53" t="s">
        <v>22</v>
      </c>
      <c r="E60" s="53" t="s">
        <v>1</v>
      </c>
      <c r="F60" s="54" t="s">
        <v>24</v>
      </c>
      <c r="G60" s="53" t="s">
        <v>25</v>
      </c>
      <c r="H60" s="55" t="s">
        <v>2</v>
      </c>
      <c r="I60" s="56" t="s">
        <v>3</v>
      </c>
      <c r="J60" s="55" t="s">
        <v>23</v>
      </c>
      <c r="K60" s="55" t="s">
        <v>28</v>
      </c>
      <c r="L60" s="55" t="s">
        <v>4</v>
      </c>
      <c r="M60" s="56" t="s">
        <v>5</v>
      </c>
      <c r="N60" s="56" t="s">
        <v>26</v>
      </c>
      <c r="O60" s="57" t="s">
        <v>27</v>
      </c>
      <c r="P60" s="56" t="s">
        <v>6</v>
      </c>
      <c r="Q60" s="56" t="s">
        <v>7</v>
      </c>
      <c r="R60" s="5"/>
      <c r="S60" s="3" t="s">
        <v>0</v>
      </c>
      <c r="T60" s="3" t="s">
        <v>22</v>
      </c>
      <c r="U60" s="3" t="s">
        <v>1</v>
      </c>
      <c r="V60" s="3" t="s">
        <v>24</v>
      </c>
      <c r="W60" s="3" t="s">
        <v>25</v>
      </c>
      <c r="X60" s="3" t="s">
        <v>2</v>
      </c>
      <c r="Y60" s="3" t="s">
        <v>3</v>
      </c>
      <c r="Z60" s="3" t="s">
        <v>23</v>
      </c>
      <c r="AA60" s="3" t="s">
        <v>28</v>
      </c>
      <c r="AB60" s="3" t="s">
        <v>4</v>
      </c>
      <c r="AC60" s="3" t="s">
        <v>5</v>
      </c>
      <c r="AD60" s="3" t="s">
        <v>26</v>
      </c>
      <c r="AE60" s="3" t="s">
        <v>27</v>
      </c>
      <c r="AF60" s="3" t="s">
        <v>6</v>
      </c>
      <c r="AG60" s="3" t="s">
        <v>7</v>
      </c>
      <c r="AH60" s="5"/>
      <c r="AI60" s="3" t="s">
        <v>0</v>
      </c>
      <c r="AJ60" s="3" t="s">
        <v>22</v>
      </c>
      <c r="AK60" s="3" t="s">
        <v>1</v>
      </c>
      <c r="AL60" s="3" t="s">
        <v>24</v>
      </c>
      <c r="AM60" s="3" t="s">
        <v>25</v>
      </c>
      <c r="AN60" s="3" t="s">
        <v>2</v>
      </c>
      <c r="AO60" s="3" t="s">
        <v>3</v>
      </c>
      <c r="AP60" s="3" t="s">
        <v>23</v>
      </c>
      <c r="AQ60" s="3" t="s">
        <v>28</v>
      </c>
      <c r="AR60" s="3" t="s">
        <v>4</v>
      </c>
      <c r="AS60" s="3" t="s">
        <v>5</v>
      </c>
      <c r="AT60" s="3" t="s">
        <v>26</v>
      </c>
      <c r="AU60" s="3" t="s">
        <v>27</v>
      </c>
      <c r="AV60" s="3" t="s">
        <v>6</v>
      </c>
      <c r="AW60" s="3" t="s">
        <v>7</v>
      </c>
    </row>
    <row r="61" spans="1:49" ht="13.5" customHeight="1" x14ac:dyDescent="0.2">
      <c r="A61" s="1">
        <v>2014</v>
      </c>
      <c r="B61" s="5" t="s">
        <v>12</v>
      </c>
      <c r="C61" s="10">
        <v>423.2</v>
      </c>
      <c r="D61" s="10">
        <v>445.3</v>
      </c>
      <c r="E61" s="4">
        <v>321.7</v>
      </c>
      <c r="F61" s="10">
        <v>379.2</v>
      </c>
      <c r="G61" s="4">
        <v>385.8</v>
      </c>
      <c r="H61" s="10">
        <v>400.3</v>
      </c>
      <c r="I61" s="4">
        <v>389</v>
      </c>
      <c r="J61" s="10">
        <v>513.70000000000005</v>
      </c>
      <c r="K61" s="4">
        <v>367.8</v>
      </c>
      <c r="L61" s="58">
        <v>459.1</v>
      </c>
      <c r="M61" s="4">
        <v>388.2</v>
      </c>
      <c r="N61" s="10">
        <v>336.5</v>
      </c>
      <c r="O61" s="4">
        <v>444</v>
      </c>
      <c r="P61" s="10">
        <v>391.4</v>
      </c>
      <c r="Q61" s="10">
        <v>421.8</v>
      </c>
      <c r="R61" s="5" t="s">
        <v>12</v>
      </c>
      <c r="S61" s="3">
        <v>417.6</v>
      </c>
      <c r="T61" s="3">
        <v>424.7</v>
      </c>
      <c r="U61" s="3">
        <v>290.8</v>
      </c>
      <c r="V61" s="3">
        <v>350.1</v>
      </c>
      <c r="W61" s="3">
        <v>366</v>
      </c>
      <c r="X61" s="3">
        <v>377.6</v>
      </c>
      <c r="Y61" s="3">
        <v>372.4</v>
      </c>
      <c r="Z61" s="3">
        <v>499.8</v>
      </c>
      <c r="AA61" s="3">
        <v>347.9</v>
      </c>
      <c r="AB61" s="3">
        <v>442.4</v>
      </c>
      <c r="AC61" s="3">
        <v>374.1</v>
      </c>
      <c r="AD61" s="3">
        <v>263.8</v>
      </c>
      <c r="AE61" s="3">
        <v>359.5</v>
      </c>
      <c r="AF61" s="3">
        <v>372.5</v>
      </c>
      <c r="AG61" s="3">
        <v>349.2</v>
      </c>
      <c r="AH61" s="5" t="s">
        <v>12</v>
      </c>
      <c r="AI61" s="3">
        <v>428.7</v>
      </c>
      <c r="AJ61" s="3">
        <v>465.9</v>
      </c>
      <c r="AK61" s="3">
        <v>352.6</v>
      </c>
      <c r="AL61" s="3">
        <v>408.3</v>
      </c>
      <c r="AM61" s="3">
        <v>405.7</v>
      </c>
      <c r="AN61" s="3">
        <v>423.1</v>
      </c>
      <c r="AO61" s="3">
        <v>405.6</v>
      </c>
      <c r="AP61" s="3">
        <v>527.6</v>
      </c>
      <c r="AQ61" s="3">
        <v>387.7</v>
      </c>
      <c r="AR61" s="3">
        <v>475.8</v>
      </c>
      <c r="AS61" s="3">
        <v>402.3</v>
      </c>
      <c r="AT61" s="3">
        <v>409.1</v>
      </c>
      <c r="AU61" s="3">
        <v>528.5</v>
      </c>
      <c r="AV61" s="3">
        <v>410.4</v>
      </c>
      <c r="AW61" s="3">
        <v>494.5</v>
      </c>
    </row>
    <row r="62" spans="1:49" x14ac:dyDescent="0.2">
      <c r="A62" s="1">
        <v>2014</v>
      </c>
      <c r="B62" s="6" t="s">
        <v>11</v>
      </c>
      <c r="C62" s="10">
        <v>123.4</v>
      </c>
      <c r="D62" s="10">
        <v>128.1</v>
      </c>
      <c r="E62" s="4">
        <v>88.1</v>
      </c>
      <c r="F62" s="10">
        <v>97.7</v>
      </c>
      <c r="G62" s="4">
        <v>115.8</v>
      </c>
      <c r="H62" s="10">
        <v>109.8</v>
      </c>
      <c r="I62" s="4">
        <v>110.8</v>
      </c>
      <c r="J62" s="10">
        <v>152.9</v>
      </c>
      <c r="K62" s="4">
        <v>107.2</v>
      </c>
      <c r="L62" s="58">
        <v>137</v>
      </c>
      <c r="M62" s="4">
        <v>111.8</v>
      </c>
      <c r="N62" s="10">
        <v>108.6</v>
      </c>
      <c r="O62" s="4">
        <v>141</v>
      </c>
      <c r="P62" s="10">
        <v>113.3</v>
      </c>
      <c r="Q62" s="10">
        <v>160.69999999999999</v>
      </c>
      <c r="R62" s="6" t="s">
        <v>11</v>
      </c>
      <c r="S62" s="3">
        <v>120.4</v>
      </c>
      <c r="T62" s="3">
        <v>116.7</v>
      </c>
      <c r="U62" s="3">
        <v>71.099999999999994</v>
      </c>
      <c r="V62" s="3">
        <v>82</v>
      </c>
      <c r="W62" s="3">
        <v>104.8</v>
      </c>
      <c r="X62" s="3">
        <v>97.8</v>
      </c>
      <c r="Y62" s="3">
        <v>102.1</v>
      </c>
      <c r="Z62" s="3">
        <v>145.4</v>
      </c>
      <c r="AA62" s="3">
        <v>96.1</v>
      </c>
      <c r="AB62" s="3">
        <v>128</v>
      </c>
      <c r="AC62" s="3">
        <v>104.4</v>
      </c>
      <c r="AD62" s="3">
        <v>65.900000000000006</v>
      </c>
      <c r="AE62" s="3">
        <v>92.8</v>
      </c>
      <c r="AF62" s="3">
        <v>103</v>
      </c>
      <c r="AG62" s="3">
        <v>114.2</v>
      </c>
      <c r="AH62" s="6" t="s">
        <v>11</v>
      </c>
      <c r="AI62" s="3">
        <v>126.4</v>
      </c>
      <c r="AJ62" s="3">
        <v>139.5</v>
      </c>
      <c r="AK62" s="3">
        <v>105</v>
      </c>
      <c r="AL62" s="3">
        <v>113.4</v>
      </c>
      <c r="AM62" s="3">
        <v>126.8</v>
      </c>
      <c r="AN62" s="3">
        <v>121.7</v>
      </c>
      <c r="AO62" s="3">
        <v>119.5</v>
      </c>
      <c r="AP62" s="3">
        <v>160.4</v>
      </c>
      <c r="AQ62" s="3">
        <v>118.3</v>
      </c>
      <c r="AR62" s="3">
        <v>146.1</v>
      </c>
      <c r="AS62" s="3">
        <v>119.2</v>
      </c>
      <c r="AT62" s="3">
        <v>151.4</v>
      </c>
      <c r="AU62" s="3">
        <v>189.2</v>
      </c>
      <c r="AV62" s="3">
        <v>123.7</v>
      </c>
      <c r="AW62" s="3">
        <v>207.2</v>
      </c>
    </row>
    <row r="63" spans="1:49" x14ac:dyDescent="0.2">
      <c r="A63" s="1">
        <v>2014</v>
      </c>
      <c r="B63" s="5" t="s">
        <v>30</v>
      </c>
      <c r="C63" s="10">
        <v>165.8</v>
      </c>
      <c r="D63" s="10">
        <v>170</v>
      </c>
      <c r="E63" s="4">
        <v>119.9</v>
      </c>
      <c r="F63" s="10">
        <v>151.4</v>
      </c>
      <c r="G63" s="4">
        <v>150.1</v>
      </c>
      <c r="H63" s="10">
        <v>165.8</v>
      </c>
      <c r="I63" s="4">
        <v>155.4</v>
      </c>
      <c r="J63" s="10">
        <v>199.5</v>
      </c>
      <c r="K63" s="4">
        <v>148.80000000000001</v>
      </c>
      <c r="L63" s="58">
        <v>171</v>
      </c>
      <c r="M63" s="4">
        <v>157.30000000000001</v>
      </c>
      <c r="N63" s="10">
        <v>114.4</v>
      </c>
      <c r="O63" s="4">
        <v>165.8</v>
      </c>
      <c r="P63" s="10">
        <v>155</v>
      </c>
      <c r="Q63" s="10">
        <v>166.7</v>
      </c>
      <c r="R63" s="5" t="s">
        <v>30</v>
      </c>
      <c r="S63" s="3">
        <v>162.30000000000001</v>
      </c>
      <c r="T63" s="3">
        <v>157.30000000000001</v>
      </c>
      <c r="U63" s="3">
        <v>101.3</v>
      </c>
      <c r="V63" s="3">
        <v>133.4</v>
      </c>
      <c r="W63" s="3">
        <v>137.69999999999999</v>
      </c>
      <c r="X63" s="3">
        <v>151.1</v>
      </c>
      <c r="Y63" s="3">
        <v>144.80000000000001</v>
      </c>
      <c r="Z63" s="3">
        <v>190.8</v>
      </c>
      <c r="AA63" s="3">
        <v>136.19999999999999</v>
      </c>
      <c r="AB63" s="3">
        <v>160.69999999999999</v>
      </c>
      <c r="AC63" s="3">
        <v>148.19999999999999</v>
      </c>
      <c r="AD63" s="3">
        <v>72.5</v>
      </c>
      <c r="AE63" s="3">
        <v>114.2</v>
      </c>
      <c r="AF63" s="3">
        <v>143.1</v>
      </c>
      <c r="AG63" s="3">
        <v>121.5</v>
      </c>
      <c r="AH63" s="5" t="s">
        <v>30</v>
      </c>
      <c r="AI63" s="3">
        <v>169.3</v>
      </c>
      <c r="AJ63" s="3">
        <v>182.7</v>
      </c>
      <c r="AK63" s="3">
        <v>138.5</v>
      </c>
      <c r="AL63" s="3">
        <v>169.4</v>
      </c>
      <c r="AM63" s="3">
        <v>162.5</v>
      </c>
      <c r="AN63" s="3">
        <v>180.5</v>
      </c>
      <c r="AO63" s="3">
        <v>166</v>
      </c>
      <c r="AP63" s="3">
        <v>208.3</v>
      </c>
      <c r="AQ63" s="3">
        <v>161.30000000000001</v>
      </c>
      <c r="AR63" s="3">
        <v>181.3</v>
      </c>
      <c r="AS63" s="3">
        <v>166.4</v>
      </c>
      <c r="AT63" s="3">
        <v>156.4</v>
      </c>
      <c r="AU63" s="3">
        <v>217.4</v>
      </c>
      <c r="AV63" s="3">
        <v>166.9</v>
      </c>
      <c r="AW63" s="3">
        <v>211.9</v>
      </c>
    </row>
    <row r="64" spans="1:49" x14ac:dyDescent="0.2">
      <c r="A64" s="1">
        <v>2014</v>
      </c>
      <c r="B64" s="5" t="s">
        <v>33</v>
      </c>
      <c r="C64" s="10">
        <v>94</v>
      </c>
      <c r="D64" s="10">
        <v>105.3</v>
      </c>
      <c r="E64" s="4">
        <v>82.6</v>
      </c>
      <c r="F64" s="10">
        <v>89.7</v>
      </c>
      <c r="G64" s="4">
        <v>88.4</v>
      </c>
      <c r="H64" s="10">
        <v>87.4</v>
      </c>
      <c r="I64" s="4">
        <v>88.7</v>
      </c>
      <c r="J64" s="10">
        <v>105.9</v>
      </c>
      <c r="K64" s="4">
        <v>83.9</v>
      </c>
      <c r="L64" s="58">
        <v>108</v>
      </c>
      <c r="M64" s="4">
        <v>81.900000000000006</v>
      </c>
      <c r="N64" s="10">
        <v>95.7</v>
      </c>
      <c r="O64" s="4">
        <v>100.2</v>
      </c>
      <c r="P64" s="10">
        <v>87.2</v>
      </c>
      <c r="Q64" s="10">
        <v>71.2</v>
      </c>
      <c r="R64" s="5" t="s">
        <v>33</v>
      </c>
      <c r="S64" s="3">
        <v>91.4</v>
      </c>
      <c r="T64" s="3">
        <v>95.3</v>
      </c>
      <c r="U64" s="3">
        <v>67.099999999999994</v>
      </c>
      <c r="V64" s="3">
        <v>75.7</v>
      </c>
      <c r="W64" s="3">
        <v>78.900000000000006</v>
      </c>
      <c r="X64" s="3">
        <v>76.7</v>
      </c>
      <c r="Y64" s="3">
        <v>80.7</v>
      </c>
      <c r="Z64" s="3">
        <v>99.5</v>
      </c>
      <c r="AA64" s="3">
        <v>74.3</v>
      </c>
      <c r="AB64" s="3">
        <v>99.9</v>
      </c>
      <c r="AC64" s="3">
        <v>75.3</v>
      </c>
      <c r="AD64" s="3">
        <v>57.6</v>
      </c>
      <c r="AE64" s="3">
        <v>60.3</v>
      </c>
      <c r="AF64" s="3">
        <v>78.3</v>
      </c>
      <c r="AG64" s="3">
        <v>42.1</v>
      </c>
      <c r="AH64" s="5" t="s">
        <v>33</v>
      </c>
      <c r="AI64" s="3">
        <v>96.7</v>
      </c>
      <c r="AJ64" s="3">
        <v>115.4</v>
      </c>
      <c r="AK64" s="3">
        <v>98</v>
      </c>
      <c r="AL64" s="3">
        <v>103.8</v>
      </c>
      <c r="AM64" s="3">
        <v>97.9</v>
      </c>
      <c r="AN64" s="3">
        <v>98.1</v>
      </c>
      <c r="AO64" s="3">
        <v>96.7</v>
      </c>
      <c r="AP64" s="3">
        <v>112.3</v>
      </c>
      <c r="AQ64" s="3">
        <v>93.4</v>
      </c>
      <c r="AR64" s="3">
        <v>116.2</v>
      </c>
      <c r="AS64" s="3">
        <v>88.5</v>
      </c>
      <c r="AT64" s="3">
        <v>133.80000000000001</v>
      </c>
      <c r="AU64" s="3">
        <v>140.19999999999999</v>
      </c>
      <c r="AV64" s="3">
        <v>96.1</v>
      </c>
      <c r="AW64" s="3">
        <v>100.3</v>
      </c>
    </row>
    <row r="65" spans="1:49" ht="12.75" customHeight="1" x14ac:dyDescent="0.2">
      <c r="A65" s="1">
        <v>2014</v>
      </c>
      <c r="B65" s="5" t="s">
        <v>34</v>
      </c>
      <c r="C65" s="10">
        <v>40</v>
      </c>
      <c r="D65" s="10">
        <v>41.9</v>
      </c>
      <c r="E65" s="4">
        <v>31.1</v>
      </c>
      <c r="F65" s="10">
        <v>40.4</v>
      </c>
      <c r="G65" s="4">
        <v>31.5</v>
      </c>
      <c r="H65" s="10">
        <v>37.4</v>
      </c>
      <c r="I65" s="4">
        <v>34.1</v>
      </c>
      <c r="J65" s="10">
        <v>55.3</v>
      </c>
      <c r="K65" s="4">
        <v>28</v>
      </c>
      <c r="L65" s="58">
        <v>43</v>
      </c>
      <c r="M65" s="4">
        <v>37.1</v>
      </c>
      <c r="N65" s="10">
        <v>17.7</v>
      </c>
      <c r="O65" s="4">
        <v>37</v>
      </c>
      <c r="P65" s="10">
        <v>35.9</v>
      </c>
      <c r="Q65" s="10">
        <v>23.2</v>
      </c>
      <c r="R65" s="5" t="s">
        <v>34</v>
      </c>
      <c r="S65" s="3">
        <v>38.200000000000003</v>
      </c>
      <c r="T65" s="3">
        <v>35.6</v>
      </c>
      <c r="U65" s="3">
        <v>21.6</v>
      </c>
      <c r="V65" s="3">
        <v>31.1</v>
      </c>
      <c r="W65" s="3">
        <v>25.8</v>
      </c>
      <c r="X65" s="3">
        <v>30.3</v>
      </c>
      <c r="Y65" s="3">
        <v>29.1</v>
      </c>
      <c r="Z65" s="3">
        <v>50.7</v>
      </c>
      <c r="AA65" s="3">
        <v>22.5</v>
      </c>
      <c r="AB65" s="3">
        <v>37.799999999999997</v>
      </c>
      <c r="AC65" s="3">
        <v>32.6</v>
      </c>
      <c r="AD65" s="3">
        <v>1.2</v>
      </c>
      <c r="AE65" s="3">
        <v>12.5</v>
      </c>
      <c r="AF65" s="3">
        <v>30.1</v>
      </c>
      <c r="AG65" s="3">
        <v>6.8</v>
      </c>
      <c r="AH65" s="5" t="s">
        <v>34</v>
      </c>
      <c r="AI65" s="3">
        <v>41.7</v>
      </c>
      <c r="AJ65" s="3">
        <v>48.2</v>
      </c>
      <c r="AK65" s="3">
        <v>40.700000000000003</v>
      </c>
      <c r="AL65" s="3">
        <v>49.6</v>
      </c>
      <c r="AM65" s="3">
        <v>37.200000000000003</v>
      </c>
      <c r="AN65" s="3">
        <v>44.4</v>
      </c>
      <c r="AO65" s="3">
        <v>39.1</v>
      </c>
      <c r="AP65" s="3">
        <v>60</v>
      </c>
      <c r="AQ65" s="3">
        <v>33.4</v>
      </c>
      <c r="AR65" s="3">
        <v>48.2</v>
      </c>
      <c r="AS65" s="3">
        <v>41.6</v>
      </c>
      <c r="AT65" s="3">
        <v>34.200000000000003</v>
      </c>
      <c r="AU65" s="3">
        <v>61.5</v>
      </c>
      <c r="AV65" s="3">
        <v>41.7</v>
      </c>
      <c r="AW65" s="3">
        <v>39.6</v>
      </c>
    </row>
    <row r="66" spans="1:49" ht="12.75" customHeight="1" x14ac:dyDescent="0.2">
      <c r="A66" s="1"/>
      <c r="B66" s="45"/>
      <c r="C66" s="3">
        <f>INDEX(B60:Q65,MATCH($I$112,B60:B65,0),MATCH($H$112,B60:Q60,0))</f>
        <v>34.1</v>
      </c>
      <c r="D66" s="10">
        <f>VLOOKUP($I$112,B61:C65,2,FALSE)</f>
        <v>40</v>
      </c>
      <c r="E66" s="4"/>
      <c r="F66" s="10"/>
      <c r="G66" s="4"/>
      <c r="H66" s="10"/>
      <c r="I66" s="4"/>
      <c r="J66" s="10"/>
      <c r="K66" s="4"/>
      <c r="L66" s="58"/>
      <c r="M66" s="4"/>
      <c r="N66" s="10"/>
      <c r="O66" s="4"/>
      <c r="P66" s="10"/>
      <c r="Q66" s="10"/>
      <c r="R66" s="45"/>
      <c r="S66" s="3">
        <f>INDEX(R60:AG65,MATCH($I$112,R60:R65,0),MATCH($H$112,R60:AG60,0))</f>
        <v>29.1</v>
      </c>
      <c r="AH66" s="45"/>
      <c r="AI66" s="3">
        <f>INDEX(AH60:AW65,MATCH($I$112,AH60:AH65,0),MATCH($H$112,AH60:AW60,0))</f>
        <v>39.1</v>
      </c>
    </row>
    <row r="67" spans="1:49" ht="12.75" customHeight="1" x14ac:dyDescent="0.2">
      <c r="A67" s="5"/>
      <c r="B67" s="5"/>
      <c r="C67" s="53" t="s">
        <v>0</v>
      </c>
      <c r="D67" s="53" t="s">
        <v>22</v>
      </c>
      <c r="E67" s="53" t="s">
        <v>1</v>
      </c>
      <c r="F67" s="54" t="s">
        <v>24</v>
      </c>
      <c r="G67" s="53" t="s">
        <v>25</v>
      </c>
      <c r="H67" s="55" t="s">
        <v>2</v>
      </c>
      <c r="I67" s="56" t="s">
        <v>3</v>
      </c>
      <c r="J67" s="55" t="s">
        <v>23</v>
      </c>
      <c r="K67" s="55" t="s">
        <v>28</v>
      </c>
      <c r="L67" s="55" t="s">
        <v>4</v>
      </c>
      <c r="M67" s="56" t="s">
        <v>5</v>
      </c>
      <c r="N67" s="56" t="s">
        <v>26</v>
      </c>
      <c r="O67" s="57" t="s">
        <v>27</v>
      </c>
      <c r="P67" s="56" t="s">
        <v>6</v>
      </c>
      <c r="Q67" s="56" t="s">
        <v>7</v>
      </c>
      <c r="R67" s="5"/>
      <c r="S67" s="3" t="s">
        <v>0</v>
      </c>
      <c r="T67" s="3" t="s">
        <v>22</v>
      </c>
      <c r="U67" s="3" t="s">
        <v>1</v>
      </c>
      <c r="V67" s="3" t="s">
        <v>24</v>
      </c>
      <c r="W67" s="3" t="s">
        <v>25</v>
      </c>
      <c r="X67" s="3" t="s">
        <v>2</v>
      </c>
      <c r="Y67" s="3" t="s">
        <v>3</v>
      </c>
      <c r="Z67" s="3" t="s">
        <v>23</v>
      </c>
      <c r="AA67" s="3" t="s">
        <v>28</v>
      </c>
      <c r="AB67" s="3" t="s">
        <v>4</v>
      </c>
      <c r="AC67" s="3" t="s">
        <v>5</v>
      </c>
      <c r="AD67" s="3" t="s">
        <v>26</v>
      </c>
      <c r="AE67" s="3" t="s">
        <v>27</v>
      </c>
      <c r="AF67" s="3" t="s">
        <v>6</v>
      </c>
      <c r="AG67" s="3" t="s">
        <v>7</v>
      </c>
      <c r="AH67" s="5"/>
      <c r="AI67" s="3" t="s">
        <v>0</v>
      </c>
      <c r="AJ67" s="3" t="s">
        <v>22</v>
      </c>
      <c r="AK67" s="3" t="s">
        <v>1</v>
      </c>
      <c r="AL67" s="3" t="s">
        <v>24</v>
      </c>
      <c r="AM67" s="3" t="s">
        <v>25</v>
      </c>
      <c r="AN67" s="3" t="s">
        <v>2</v>
      </c>
      <c r="AO67" s="3" t="s">
        <v>3</v>
      </c>
      <c r="AP67" s="3" t="s">
        <v>23</v>
      </c>
      <c r="AQ67" s="3" t="s">
        <v>28</v>
      </c>
      <c r="AR67" s="3" t="s">
        <v>4</v>
      </c>
      <c r="AS67" s="3" t="s">
        <v>5</v>
      </c>
      <c r="AT67" s="3" t="s">
        <v>26</v>
      </c>
      <c r="AU67" s="3" t="s">
        <v>27</v>
      </c>
      <c r="AV67" s="3" t="s">
        <v>6</v>
      </c>
      <c r="AW67" s="3" t="s">
        <v>7</v>
      </c>
    </row>
    <row r="68" spans="1:49" x14ac:dyDescent="0.2">
      <c r="A68" s="1">
        <v>2015</v>
      </c>
      <c r="B68" s="5" t="s">
        <v>12</v>
      </c>
      <c r="C68" s="10">
        <v>440.5</v>
      </c>
      <c r="D68" s="10">
        <v>455.8</v>
      </c>
      <c r="E68" s="4">
        <v>391.3</v>
      </c>
      <c r="F68" s="10">
        <v>375.5</v>
      </c>
      <c r="G68" s="4">
        <v>422.5</v>
      </c>
      <c r="H68" s="10">
        <v>433.3</v>
      </c>
      <c r="I68" s="4">
        <v>397</v>
      </c>
      <c r="J68" s="10">
        <v>520.20000000000005</v>
      </c>
      <c r="K68" s="4">
        <v>392.7</v>
      </c>
      <c r="L68" s="58">
        <v>489.5</v>
      </c>
      <c r="M68" s="4">
        <v>390.8</v>
      </c>
      <c r="N68" s="10">
        <v>378.5</v>
      </c>
      <c r="O68" s="4">
        <v>406.6</v>
      </c>
      <c r="P68" s="10">
        <v>425</v>
      </c>
      <c r="Q68" s="10">
        <v>441.3</v>
      </c>
      <c r="R68" s="5" t="s">
        <v>12</v>
      </c>
      <c r="S68" s="3">
        <v>434.8</v>
      </c>
      <c r="T68" s="3">
        <v>434.9</v>
      </c>
      <c r="U68" s="3">
        <v>357.2</v>
      </c>
      <c r="V68" s="3">
        <v>346.7</v>
      </c>
      <c r="W68" s="3">
        <v>401.8</v>
      </c>
      <c r="X68" s="3">
        <v>409.7</v>
      </c>
      <c r="Y68" s="3">
        <v>380.3</v>
      </c>
      <c r="Z68" s="3">
        <v>506.3</v>
      </c>
      <c r="AA68" s="3">
        <v>372.2</v>
      </c>
      <c r="AB68" s="3">
        <v>472.4</v>
      </c>
      <c r="AC68" s="3">
        <v>376.7</v>
      </c>
      <c r="AD68" s="3">
        <v>301.3</v>
      </c>
      <c r="AE68" s="3">
        <v>325.89999999999998</v>
      </c>
      <c r="AF68" s="3">
        <v>405.3</v>
      </c>
      <c r="AG68" s="3">
        <v>367.6</v>
      </c>
      <c r="AH68" s="5" t="s">
        <v>12</v>
      </c>
      <c r="AI68" s="3">
        <v>446.2</v>
      </c>
      <c r="AJ68" s="3">
        <v>476.7</v>
      </c>
      <c r="AK68" s="3">
        <v>425.3</v>
      </c>
      <c r="AL68" s="3">
        <v>404.3</v>
      </c>
      <c r="AM68" s="3">
        <v>443.2</v>
      </c>
      <c r="AN68" s="3">
        <v>456.8</v>
      </c>
      <c r="AO68" s="3">
        <v>413.6</v>
      </c>
      <c r="AP68" s="3">
        <v>534.1</v>
      </c>
      <c r="AQ68" s="3">
        <v>413.2</v>
      </c>
      <c r="AR68" s="3">
        <v>506.6</v>
      </c>
      <c r="AS68" s="3">
        <v>404.8</v>
      </c>
      <c r="AT68" s="3">
        <v>455.7</v>
      </c>
      <c r="AU68" s="3">
        <v>487.4</v>
      </c>
      <c r="AV68" s="3">
        <v>444.7</v>
      </c>
      <c r="AW68" s="3">
        <v>515</v>
      </c>
    </row>
    <row r="69" spans="1:49" x14ac:dyDescent="0.2">
      <c r="A69" s="1">
        <v>2015</v>
      </c>
      <c r="B69" s="6" t="s">
        <v>11</v>
      </c>
      <c r="C69" s="10">
        <v>132.4</v>
      </c>
      <c r="D69" s="10">
        <v>131.1</v>
      </c>
      <c r="E69" s="4">
        <v>126</v>
      </c>
      <c r="F69" s="10">
        <v>107.2</v>
      </c>
      <c r="G69" s="4">
        <v>124.5</v>
      </c>
      <c r="H69" s="10">
        <v>128.69999999999999</v>
      </c>
      <c r="I69" s="4">
        <v>118.7</v>
      </c>
      <c r="J69" s="10">
        <v>158.1</v>
      </c>
      <c r="K69" s="4">
        <v>122.6</v>
      </c>
      <c r="L69" s="58">
        <v>148.19999999999999</v>
      </c>
      <c r="M69" s="4">
        <v>114.1</v>
      </c>
      <c r="N69" s="10">
        <v>138.69999999999999</v>
      </c>
      <c r="O69" s="4">
        <v>107.2</v>
      </c>
      <c r="P69" s="10">
        <v>137.19999999999999</v>
      </c>
      <c r="Q69" s="10">
        <v>132.4</v>
      </c>
      <c r="R69" s="6" t="s">
        <v>11</v>
      </c>
      <c r="S69" s="3">
        <v>129.30000000000001</v>
      </c>
      <c r="T69" s="3">
        <v>119.6</v>
      </c>
      <c r="U69" s="3">
        <v>105.8</v>
      </c>
      <c r="V69" s="3">
        <v>91.2</v>
      </c>
      <c r="W69" s="3">
        <v>113.1</v>
      </c>
      <c r="X69" s="3">
        <v>115.8</v>
      </c>
      <c r="Y69" s="3">
        <v>109.7</v>
      </c>
      <c r="Z69" s="3">
        <v>150.5</v>
      </c>
      <c r="AA69" s="3">
        <v>110.7</v>
      </c>
      <c r="AB69" s="3">
        <v>138.80000000000001</v>
      </c>
      <c r="AC69" s="3">
        <v>106.6</v>
      </c>
      <c r="AD69" s="3">
        <v>91</v>
      </c>
      <c r="AE69" s="3">
        <v>65.3</v>
      </c>
      <c r="AF69" s="3">
        <v>125.9</v>
      </c>
      <c r="AG69" s="3">
        <v>90.5</v>
      </c>
      <c r="AH69" s="6" t="s">
        <v>11</v>
      </c>
      <c r="AI69" s="3">
        <v>135.5</v>
      </c>
      <c r="AJ69" s="3">
        <v>142.69999999999999</v>
      </c>
      <c r="AK69" s="3">
        <v>146.1</v>
      </c>
      <c r="AL69" s="3">
        <v>123.2</v>
      </c>
      <c r="AM69" s="3">
        <v>135.9</v>
      </c>
      <c r="AN69" s="3">
        <v>141.6</v>
      </c>
      <c r="AO69" s="3">
        <v>127.7</v>
      </c>
      <c r="AP69" s="3">
        <v>165.7</v>
      </c>
      <c r="AQ69" s="3">
        <v>134.5</v>
      </c>
      <c r="AR69" s="3">
        <v>157.6</v>
      </c>
      <c r="AS69" s="3">
        <v>121.5</v>
      </c>
      <c r="AT69" s="3">
        <v>186.3</v>
      </c>
      <c r="AU69" s="3">
        <v>149.1</v>
      </c>
      <c r="AV69" s="3">
        <v>148.6</v>
      </c>
      <c r="AW69" s="3">
        <v>174.3</v>
      </c>
    </row>
    <row r="70" spans="1:49" x14ac:dyDescent="0.2">
      <c r="A70" s="1">
        <v>2015</v>
      </c>
      <c r="B70" s="5" t="s">
        <v>30</v>
      </c>
      <c r="C70" s="10">
        <v>167.1</v>
      </c>
      <c r="D70" s="10">
        <v>171.1</v>
      </c>
      <c r="E70" s="4">
        <v>135.5</v>
      </c>
      <c r="F70" s="10">
        <v>146.4</v>
      </c>
      <c r="G70" s="4">
        <v>162.1</v>
      </c>
      <c r="H70" s="10">
        <v>159.19999999999999</v>
      </c>
      <c r="I70" s="4">
        <v>154</v>
      </c>
      <c r="J70" s="10">
        <v>187.1</v>
      </c>
      <c r="K70" s="4">
        <v>153.30000000000001</v>
      </c>
      <c r="L70" s="58">
        <v>184.3</v>
      </c>
      <c r="M70" s="4">
        <v>158.19999999999999</v>
      </c>
      <c r="N70" s="10">
        <v>132.5</v>
      </c>
      <c r="O70" s="4">
        <v>163.30000000000001</v>
      </c>
      <c r="P70" s="10">
        <v>166.5</v>
      </c>
      <c r="Q70" s="10">
        <v>158.19999999999999</v>
      </c>
      <c r="R70" s="5" t="s">
        <v>30</v>
      </c>
      <c r="S70" s="3">
        <v>163.6</v>
      </c>
      <c r="T70" s="3">
        <v>158.5</v>
      </c>
      <c r="U70" s="3">
        <v>115.9</v>
      </c>
      <c r="V70" s="3">
        <v>128.69999999999999</v>
      </c>
      <c r="W70" s="3">
        <v>149.30000000000001</v>
      </c>
      <c r="X70" s="3">
        <v>144.9</v>
      </c>
      <c r="Y70" s="3">
        <v>143.6</v>
      </c>
      <c r="Z70" s="3">
        <v>178.7</v>
      </c>
      <c r="AA70" s="3">
        <v>140.69999999999999</v>
      </c>
      <c r="AB70" s="3">
        <v>173.7</v>
      </c>
      <c r="AC70" s="3">
        <v>149.19999999999999</v>
      </c>
      <c r="AD70" s="3">
        <v>87.3</v>
      </c>
      <c r="AE70" s="3">
        <v>112.5</v>
      </c>
      <c r="AF70" s="3">
        <v>154.30000000000001</v>
      </c>
      <c r="AG70" s="3">
        <v>115</v>
      </c>
      <c r="AH70" s="5" t="s">
        <v>30</v>
      </c>
      <c r="AI70" s="3">
        <v>170.6</v>
      </c>
      <c r="AJ70" s="3">
        <v>183.8</v>
      </c>
      <c r="AK70" s="3">
        <v>155.19999999999999</v>
      </c>
      <c r="AL70" s="3">
        <v>164.2</v>
      </c>
      <c r="AM70" s="3">
        <v>174.9</v>
      </c>
      <c r="AN70" s="3">
        <v>173.5</v>
      </c>
      <c r="AO70" s="3">
        <v>164.4</v>
      </c>
      <c r="AP70" s="3">
        <v>195.5</v>
      </c>
      <c r="AQ70" s="3">
        <v>166</v>
      </c>
      <c r="AR70" s="3">
        <v>194.9</v>
      </c>
      <c r="AS70" s="3">
        <v>167.2</v>
      </c>
      <c r="AT70" s="3">
        <v>177.7</v>
      </c>
      <c r="AU70" s="3">
        <v>214.2</v>
      </c>
      <c r="AV70" s="3">
        <v>178.8</v>
      </c>
      <c r="AW70" s="3">
        <v>201.4</v>
      </c>
    </row>
    <row r="71" spans="1:49" x14ac:dyDescent="0.2">
      <c r="A71" s="1">
        <v>2015</v>
      </c>
      <c r="B71" s="5" t="s">
        <v>33</v>
      </c>
      <c r="C71" s="10">
        <v>98.5</v>
      </c>
      <c r="D71" s="10">
        <v>107.2</v>
      </c>
      <c r="E71" s="4">
        <v>90.9</v>
      </c>
      <c r="F71" s="10">
        <v>81.8</v>
      </c>
      <c r="G71" s="4">
        <v>99.6</v>
      </c>
      <c r="H71" s="10">
        <v>105.1</v>
      </c>
      <c r="I71" s="4">
        <v>82.9</v>
      </c>
      <c r="J71" s="10">
        <v>120.3</v>
      </c>
      <c r="K71" s="4">
        <v>90.3</v>
      </c>
      <c r="L71" s="58">
        <v>105.6</v>
      </c>
      <c r="M71" s="4">
        <v>83.2</v>
      </c>
      <c r="N71" s="10">
        <v>82.1</v>
      </c>
      <c r="O71" s="4">
        <v>112</v>
      </c>
      <c r="P71" s="10">
        <v>85.3</v>
      </c>
      <c r="Q71" s="10">
        <v>110.2</v>
      </c>
      <c r="R71" s="5" t="s">
        <v>33</v>
      </c>
      <c r="S71" s="3">
        <v>95.8</v>
      </c>
      <c r="T71" s="3">
        <v>97</v>
      </c>
      <c r="U71" s="3">
        <v>74.599999999999994</v>
      </c>
      <c r="V71" s="3">
        <v>68.400000000000006</v>
      </c>
      <c r="W71" s="3">
        <v>89.6</v>
      </c>
      <c r="X71" s="3">
        <v>93.4</v>
      </c>
      <c r="Y71" s="3">
        <v>75.2</v>
      </c>
      <c r="Z71" s="3">
        <v>113.5</v>
      </c>
      <c r="AA71" s="3">
        <v>80.5</v>
      </c>
      <c r="AB71" s="3">
        <v>97.5</v>
      </c>
      <c r="AC71" s="3">
        <v>76.599999999999994</v>
      </c>
      <c r="AD71" s="3">
        <v>45.8</v>
      </c>
      <c r="AE71" s="3">
        <v>69.2</v>
      </c>
      <c r="AF71" s="3">
        <v>76.5</v>
      </c>
      <c r="AG71" s="3">
        <v>73.099999999999994</v>
      </c>
      <c r="AH71" s="5" t="s">
        <v>33</v>
      </c>
      <c r="AI71" s="3">
        <v>101.2</v>
      </c>
      <c r="AJ71" s="3">
        <v>117.3</v>
      </c>
      <c r="AK71" s="3">
        <v>107.2</v>
      </c>
      <c r="AL71" s="3">
        <v>95.2</v>
      </c>
      <c r="AM71" s="3">
        <v>109.7</v>
      </c>
      <c r="AN71" s="3">
        <v>116.8</v>
      </c>
      <c r="AO71" s="3">
        <v>90.6</v>
      </c>
      <c r="AP71" s="3">
        <v>127.1</v>
      </c>
      <c r="AQ71" s="3">
        <v>100</v>
      </c>
      <c r="AR71" s="3">
        <v>113.6</v>
      </c>
      <c r="AS71" s="3">
        <v>89.8</v>
      </c>
      <c r="AT71" s="3">
        <v>118.5</v>
      </c>
      <c r="AU71" s="3">
        <v>154.69999999999999</v>
      </c>
      <c r="AV71" s="3">
        <v>94.2</v>
      </c>
      <c r="AW71" s="3">
        <v>147.30000000000001</v>
      </c>
    </row>
    <row r="72" spans="1:49" x14ac:dyDescent="0.2">
      <c r="A72" s="1">
        <v>2015</v>
      </c>
      <c r="B72" s="5" t="s">
        <v>34</v>
      </c>
      <c r="C72" s="10">
        <v>42.5</v>
      </c>
      <c r="D72" s="10">
        <v>46.4</v>
      </c>
      <c r="E72" s="4">
        <v>38.9</v>
      </c>
      <c r="F72" s="10">
        <v>40.1</v>
      </c>
      <c r="G72" s="4">
        <v>36.299999999999997</v>
      </c>
      <c r="H72" s="10">
        <v>40.299999999999997</v>
      </c>
      <c r="I72" s="4">
        <v>41.4</v>
      </c>
      <c r="J72" s="10">
        <v>54.7</v>
      </c>
      <c r="K72" s="4">
        <v>26.5</v>
      </c>
      <c r="L72" s="58">
        <v>51.5</v>
      </c>
      <c r="M72" s="4">
        <v>35.4</v>
      </c>
      <c r="N72" s="10">
        <v>25.2</v>
      </c>
      <c r="O72" s="4">
        <v>24.1</v>
      </c>
      <c r="P72" s="10">
        <v>35.9</v>
      </c>
      <c r="Q72" s="10">
        <v>40.5</v>
      </c>
      <c r="R72" s="5" t="s">
        <v>34</v>
      </c>
      <c r="S72" s="3">
        <v>40.700000000000003</v>
      </c>
      <c r="T72" s="3">
        <v>39.799999999999997</v>
      </c>
      <c r="U72" s="3">
        <v>28.3</v>
      </c>
      <c r="V72" s="3">
        <v>30.9</v>
      </c>
      <c r="W72" s="3">
        <v>30.2</v>
      </c>
      <c r="X72" s="3">
        <v>33</v>
      </c>
      <c r="Y72" s="3">
        <v>35.9</v>
      </c>
      <c r="Z72" s="3">
        <v>50.1</v>
      </c>
      <c r="AA72" s="3">
        <v>21.2</v>
      </c>
      <c r="AB72" s="3">
        <v>45.8</v>
      </c>
      <c r="AC72" s="3">
        <v>31</v>
      </c>
      <c r="AD72" s="3">
        <v>6</v>
      </c>
      <c r="AE72" s="3">
        <v>4</v>
      </c>
      <c r="AF72" s="3">
        <v>30.2</v>
      </c>
      <c r="AG72" s="3">
        <v>18.5</v>
      </c>
      <c r="AH72" s="5" t="s">
        <v>34</v>
      </c>
      <c r="AI72" s="3">
        <v>44.3</v>
      </c>
      <c r="AJ72" s="3">
        <v>53</v>
      </c>
      <c r="AK72" s="3">
        <v>49.4</v>
      </c>
      <c r="AL72" s="3">
        <v>49.4</v>
      </c>
      <c r="AM72" s="3">
        <v>42.4</v>
      </c>
      <c r="AN72" s="3">
        <v>47.5</v>
      </c>
      <c r="AO72" s="3">
        <v>46.9</v>
      </c>
      <c r="AP72" s="3">
        <v>59.3</v>
      </c>
      <c r="AQ72" s="3">
        <v>31.8</v>
      </c>
      <c r="AR72" s="3">
        <v>57.2</v>
      </c>
      <c r="AS72" s="3">
        <v>39.700000000000003</v>
      </c>
      <c r="AT72" s="3">
        <v>44.4</v>
      </c>
      <c r="AU72" s="3">
        <v>44.3</v>
      </c>
      <c r="AV72" s="3">
        <v>41.7</v>
      </c>
      <c r="AW72" s="3">
        <v>62.6</v>
      </c>
    </row>
    <row r="73" spans="1:49" x14ac:dyDescent="0.2">
      <c r="A73" s="1"/>
      <c r="B73" s="45"/>
      <c r="C73" s="3">
        <f>INDEX(B67:Q72,MATCH($I$112,B67:B72,0),MATCH($H$112,B67:Q67,0))</f>
        <v>41.4</v>
      </c>
      <c r="D73" s="10">
        <f>VLOOKUP($I$112,B68:C72,2,FALSE)</f>
        <v>42.5</v>
      </c>
      <c r="E73" s="4"/>
      <c r="F73" s="10"/>
      <c r="G73" s="4"/>
      <c r="H73" s="10"/>
      <c r="I73" s="4"/>
      <c r="J73" s="10"/>
      <c r="K73" s="4"/>
      <c r="L73" s="58"/>
      <c r="M73" s="4"/>
      <c r="N73" s="10"/>
      <c r="O73" s="4"/>
      <c r="P73" s="10"/>
      <c r="Q73" s="10"/>
      <c r="R73" s="45"/>
      <c r="S73" s="3">
        <f>INDEX(R67:AG72,MATCH($I$112,R67:R72,0),MATCH($H$112,R67:AG67,0))</f>
        <v>35.9</v>
      </c>
      <c r="AH73" s="45"/>
      <c r="AI73" s="3">
        <f>INDEX(AH67:AW72,MATCH($I$112,AH67:AH72,0),MATCH($H$112,AH67:AW67,0))</f>
        <v>46.9</v>
      </c>
    </row>
    <row r="74" spans="1:49" ht="12.75" customHeight="1" x14ac:dyDescent="0.2">
      <c r="A74" s="5"/>
      <c r="B74" s="5"/>
      <c r="C74" s="53" t="s">
        <v>0</v>
      </c>
      <c r="D74" s="53" t="s">
        <v>22</v>
      </c>
      <c r="E74" s="53" t="s">
        <v>1</v>
      </c>
      <c r="F74" s="54" t="s">
        <v>24</v>
      </c>
      <c r="G74" s="53" t="s">
        <v>25</v>
      </c>
      <c r="H74" s="55" t="s">
        <v>2</v>
      </c>
      <c r="I74" s="56" t="s">
        <v>3</v>
      </c>
      <c r="J74" s="55" t="s">
        <v>23</v>
      </c>
      <c r="K74" s="55" t="s">
        <v>28</v>
      </c>
      <c r="L74" s="55" t="s">
        <v>4</v>
      </c>
      <c r="M74" s="56" t="s">
        <v>5</v>
      </c>
      <c r="N74" s="56" t="s">
        <v>26</v>
      </c>
      <c r="O74" s="57" t="s">
        <v>27</v>
      </c>
      <c r="P74" s="56" t="s">
        <v>6</v>
      </c>
      <c r="Q74" s="56" t="s">
        <v>7</v>
      </c>
      <c r="R74" s="5"/>
      <c r="S74" s="3" t="s">
        <v>0</v>
      </c>
      <c r="T74" s="3" t="s">
        <v>22</v>
      </c>
      <c r="U74" s="3" t="s">
        <v>1</v>
      </c>
      <c r="V74" s="3" t="s">
        <v>24</v>
      </c>
      <c r="W74" s="3" t="s">
        <v>25</v>
      </c>
      <c r="X74" s="3" t="s">
        <v>2</v>
      </c>
      <c r="Y74" s="3" t="s">
        <v>3</v>
      </c>
      <c r="Z74" s="3" t="s">
        <v>23</v>
      </c>
      <c r="AA74" s="3" t="s">
        <v>28</v>
      </c>
      <c r="AB74" s="3" t="s">
        <v>4</v>
      </c>
      <c r="AC74" s="3" t="s">
        <v>5</v>
      </c>
      <c r="AD74" s="3" t="s">
        <v>26</v>
      </c>
      <c r="AE74" s="3" t="s">
        <v>27</v>
      </c>
      <c r="AF74" s="3" t="s">
        <v>6</v>
      </c>
      <c r="AG74" s="3" t="s">
        <v>7</v>
      </c>
      <c r="AH74" s="5"/>
      <c r="AI74" s="3" t="s">
        <v>0</v>
      </c>
      <c r="AJ74" s="3" t="s">
        <v>22</v>
      </c>
      <c r="AK74" s="3" t="s">
        <v>1</v>
      </c>
      <c r="AL74" s="3" t="s">
        <v>24</v>
      </c>
      <c r="AM74" s="3" t="s">
        <v>25</v>
      </c>
      <c r="AN74" s="3" t="s">
        <v>2</v>
      </c>
      <c r="AO74" s="3" t="s">
        <v>3</v>
      </c>
      <c r="AP74" s="3" t="s">
        <v>23</v>
      </c>
      <c r="AQ74" s="3" t="s">
        <v>28</v>
      </c>
      <c r="AR74" s="3" t="s">
        <v>4</v>
      </c>
      <c r="AS74" s="3" t="s">
        <v>5</v>
      </c>
      <c r="AT74" s="3" t="s">
        <v>26</v>
      </c>
      <c r="AU74" s="3" t="s">
        <v>27</v>
      </c>
      <c r="AV74" s="3" t="s">
        <v>6</v>
      </c>
      <c r="AW74" s="3" t="s">
        <v>7</v>
      </c>
    </row>
    <row r="75" spans="1:49" x14ac:dyDescent="0.2">
      <c r="A75" s="1">
        <v>2016</v>
      </c>
      <c r="B75" s="5" t="s">
        <v>12</v>
      </c>
      <c r="C75" s="10">
        <v>439.7</v>
      </c>
      <c r="D75" s="10">
        <v>475.5</v>
      </c>
      <c r="E75" s="4">
        <v>340.4</v>
      </c>
      <c r="F75" s="10">
        <v>388.1</v>
      </c>
      <c r="G75" s="4">
        <v>432</v>
      </c>
      <c r="H75" s="10">
        <v>429.5</v>
      </c>
      <c r="I75" s="4">
        <v>381.1</v>
      </c>
      <c r="J75" s="10">
        <v>517.1</v>
      </c>
      <c r="K75" s="4">
        <v>387.9</v>
      </c>
      <c r="L75" s="58">
        <v>490.8</v>
      </c>
      <c r="M75" s="4">
        <v>397.5</v>
      </c>
      <c r="N75" s="10">
        <v>285.10000000000002</v>
      </c>
      <c r="O75" s="4">
        <v>289.39999999999998</v>
      </c>
      <c r="P75" s="10">
        <v>435.4</v>
      </c>
      <c r="Q75" s="10">
        <v>462.8</v>
      </c>
      <c r="R75" s="5" t="s">
        <v>12</v>
      </c>
      <c r="S75" s="3">
        <v>434</v>
      </c>
      <c r="T75" s="3">
        <v>454.2</v>
      </c>
      <c r="U75" s="3">
        <v>309.10000000000002</v>
      </c>
      <c r="V75" s="3">
        <v>358.5</v>
      </c>
      <c r="W75" s="3">
        <v>411.2</v>
      </c>
      <c r="X75" s="3">
        <v>406.2</v>
      </c>
      <c r="Y75" s="3">
        <v>364.9</v>
      </c>
      <c r="Z75" s="3">
        <v>503.4</v>
      </c>
      <c r="AA75" s="3">
        <v>367.5</v>
      </c>
      <c r="AB75" s="3">
        <v>473.8</v>
      </c>
      <c r="AC75" s="3">
        <v>383.6</v>
      </c>
      <c r="AD75" s="3">
        <v>219.4</v>
      </c>
      <c r="AE75" s="3">
        <v>221.3</v>
      </c>
      <c r="AF75" s="3">
        <v>415.6</v>
      </c>
      <c r="AG75" s="3">
        <v>387.5</v>
      </c>
      <c r="AH75" s="5" t="s">
        <v>12</v>
      </c>
      <c r="AI75" s="3">
        <v>445.3</v>
      </c>
      <c r="AJ75" s="3">
        <v>496.8</v>
      </c>
      <c r="AK75" s="3">
        <v>371.8</v>
      </c>
      <c r="AL75" s="3">
        <v>417.7</v>
      </c>
      <c r="AM75" s="3">
        <v>452.7</v>
      </c>
      <c r="AN75" s="3">
        <v>452.8</v>
      </c>
      <c r="AO75" s="3">
        <v>397.2</v>
      </c>
      <c r="AP75" s="3">
        <v>530.9</v>
      </c>
      <c r="AQ75" s="3">
        <v>408.2</v>
      </c>
      <c r="AR75" s="3">
        <v>507.8</v>
      </c>
      <c r="AS75" s="3">
        <v>411.5</v>
      </c>
      <c r="AT75" s="3">
        <v>350.9</v>
      </c>
      <c r="AU75" s="3">
        <v>357.4</v>
      </c>
      <c r="AV75" s="3">
        <v>455.2</v>
      </c>
      <c r="AW75" s="3">
        <v>538.1</v>
      </c>
    </row>
    <row r="76" spans="1:49" x14ac:dyDescent="0.2">
      <c r="A76" s="1">
        <v>2016</v>
      </c>
      <c r="B76" s="6" t="s">
        <v>11</v>
      </c>
      <c r="C76" s="10">
        <v>140.30000000000001</v>
      </c>
      <c r="D76" s="10">
        <v>147.5</v>
      </c>
      <c r="E76" s="4">
        <v>106.3</v>
      </c>
      <c r="F76" s="10">
        <v>124.5</v>
      </c>
      <c r="G76" s="4">
        <v>131.4</v>
      </c>
      <c r="H76" s="10">
        <v>140</v>
      </c>
      <c r="I76" s="4">
        <v>116</v>
      </c>
      <c r="J76" s="10">
        <v>169.4</v>
      </c>
      <c r="K76" s="4">
        <v>131.69999999999999</v>
      </c>
      <c r="L76" s="58">
        <v>161.6</v>
      </c>
      <c r="M76" s="4">
        <v>123.7</v>
      </c>
      <c r="N76" s="10">
        <v>121.2</v>
      </c>
      <c r="O76" s="4">
        <v>60.2</v>
      </c>
      <c r="P76" s="10">
        <v>142.69999999999999</v>
      </c>
      <c r="Q76" s="10">
        <v>125.8</v>
      </c>
      <c r="R76" s="6" t="s">
        <v>11</v>
      </c>
      <c r="S76" s="3">
        <v>137.1</v>
      </c>
      <c r="T76" s="3">
        <v>135.19999999999999</v>
      </c>
      <c r="U76" s="3">
        <v>87.8</v>
      </c>
      <c r="V76" s="3">
        <v>106.5</v>
      </c>
      <c r="W76" s="3">
        <v>119.8</v>
      </c>
      <c r="X76" s="3">
        <v>126.6</v>
      </c>
      <c r="Y76" s="3">
        <v>107.2</v>
      </c>
      <c r="Z76" s="3">
        <v>161.6</v>
      </c>
      <c r="AA76" s="3">
        <v>119.4</v>
      </c>
      <c r="AB76" s="3">
        <v>151.9</v>
      </c>
      <c r="AC76" s="3">
        <v>116</v>
      </c>
      <c r="AD76" s="3">
        <v>77.2</v>
      </c>
      <c r="AE76" s="3">
        <v>28.9</v>
      </c>
      <c r="AF76" s="3">
        <v>131.1</v>
      </c>
      <c r="AG76" s="3">
        <v>85.6</v>
      </c>
      <c r="AH76" s="6" t="s">
        <v>11</v>
      </c>
      <c r="AI76" s="3">
        <v>143.5</v>
      </c>
      <c r="AJ76" s="3">
        <v>159.80000000000001</v>
      </c>
      <c r="AK76" s="3">
        <v>124.7</v>
      </c>
      <c r="AL76" s="3">
        <v>142.4</v>
      </c>
      <c r="AM76" s="3">
        <v>143.1</v>
      </c>
      <c r="AN76" s="3">
        <v>153.4</v>
      </c>
      <c r="AO76" s="3">
        <v>124.9</v>
      </c>
      <c r="AP76" s="3">
        <v>177.2</v>
      </c>
      <c r="AQ76" s="3">
        <v>144</v>
      </c>
      <c r="AR76" s="3">
        <v>171.4</v>
      </c>
      <c r="AS76" s="3">
        <v>131.4</v>
      </c>
      <c r="AT76" s="3">
        <v>165.3</v>
      </c>
      <c r="AU76" s="3">
        <v>91.5</v>
      </c>
      <c r="AV76" s="3">
        <v>154.19999999999999</v>
      </c>
      <c r="AW76" s="3">
        <v>166</v>
      </c>
    </row>
    <row r="77" spans="1:49" x14ac:dyDescent="0.2">
      <c r="A77" s="1">
        <v>2016</v>
      </c>
      <c r="B77" s="5" t="s">
        <v>30</v>
      </c>
      <c r="C77" s="10">
        <v>160</v>
      </c>
      <c r="D77" s="10">
        <v>171</v>
      </c>
      <c r="E77" s="4">
        <v>141.5</v>
      </c>
      <c r="F77" s="10">
        <v>130.6</v>
      </c>
      <c r="G77" s="4">
        <v>165.1</v>
      </c>
      <c r="H77" s="10">
        <v>150.4</v>
      </c>
      <c r="I77" s="4">
        <v>146.6</v>
      </c>
      <c r="J77" s="10">
        <v>176.1</v>
      </c>
      <c r="K77" s="4">
        <v>146.5</v>
      </c>
      <c r="L77" s="58">
        <v>164.8</v>
      </c>
      <c r="M77" s="4">
        <v>153.6</v>
      </c>
      <c r="N77" s="10">
        <v>76.3</v>
      </c>
      <c r="O77" s="4">
        <v>142.4</v>
      </c>
      <c r="P77" s="10">
        <v>168</v>
      </c>
      <c r="Q77" s="10">
        <v>210.1</v>
      </c>
      <c r="R77" s="5" t="s">
        <v>30</v>
      </c>
      <c r="S77" s="3">
        <v>156.6</v>
      </c>
      <c r="T77" s="3">
        <v>158.4</v>
      </c>
      <c r="U77" s="3">
        <v>121.7</v>
      </c>
      <c r="V77" s="3">
        <v>114</v>
      </c>
      <c r="W77" s="3">
        <v>152.30000000000001</v>
      </c>
      <c r="X77" s="3">
        <v>136.6</v>
      </c>
      <c r="Y77" s="3">
        <v>136.5</v>
      </c>
      <c r="Z77" s="3">
        <v>168</v>
      </c>
      <c r="AA77" s="3">
        <v>134.1</v>
      </c>
      <c r="AB77" s="3">
        <v>155</v>
      </c>
      <c r="AC77" s="3">
        <v>144.80000000000001</v>
      </c>
      <c r="AD77" s="3">
        <v>42.7</v>
      </c>
      <c r="AE77" s="3">
        <v>94.6</v>
      </c>
      <c r="AF77" s="3">
        <v>155.80000000000001</v>
      </c>
      <c r="AG77" s="3">
        <v>160</v>
      </c>
      <c r="AH77" s="5" t="s">
        <v>30</v>
      </c>
      <c r="AI77" s="3">
        <v>163.4</v>
      </c>
      <c r="AJ77" s="3">
        <v>183.6</v>
      </c>
      <c r="AK77" s="3">
        <v>161.4</v>
      </c>
      <c r="AL77" s="3">
        <v>147.30000000000001</v>
      </c>
      <c r="AM77" s="3">
        <v>177.9</v>
      </c>
      <c r="AN77" s="3">
        <v>164.2</v>
      </c>
      <c r="AO77" s="3">
        <v>156.6</v>
      </c>
      <c r="AP77" s="3">
        <v>184.2</v>
      </c>
      <c r="AQ77" s="3">
        <v>158.80000000000001</v>
      </c>
      <c r="AR77" s="3">
        <v>174.7</v>
      </c>
      <c r="AS77" s="3">
        <v>162.4</v>
      </c>
      <c r="AT77" s="3">
        <v>109.9</v>
      </c>
      <c r="AU77" s="3">
        <v>190.2</v>
      </c>
      <c r="AV77" s="3">
        <v>180.3</v>
      </c>
      <c r="AW77" s="3">
        <v>260.10000000000002</v>
      </c>
    </row>
    <row r="78" spans="1:49" x14ac:dyDescent="0.2">
      <c r="A78" s="1">
        <v>2016</v>
      </c>
      <c r="B78" s="5" t="s">
        <v>33</v>
      </c>
      <c r="C78" s="10">
        <v>96.1</v>
      </c>
      <c r="D78" s="10">
        <v>111.7</v>
      </c>
      <c r="E78" s="4">
        <v>58.8</v>
      </c>
      <c r="F78" s="10">
        <v>101.2</v>
      </c>
      <c r="G78" s="4">
        <v>98.5</v>
      </c>
      <c r="H78" s="10">
        <v>94.6</v>
      </c>
      <c r="I78" s="4">
        <v>86.6</v>
      </c>
      <c r="J78" s="10">
        <v>116.2</v>
      </c>
      <c r="K78" s="4">
        <v>74.5</v>
      </c>
      <c r="L78" s="58">
        <v>110.9</v>
      </c>
      <c r="M78" s="4">
        <v>81.3</v>
      </c>
      <c r="N78" s="10">
        <v>53.5</v>
      </c>
      <c r="O78" s="4">
        <v>59</v>
      </c>
      <c r="P78" s="10">
        <v>81.8</v>
      </c>
      <c r="Q78" s="10">
        <v>96.7</v>
      </c>
      <c r="R78" s="5" t="s">
        <v>33</v>
      </c>
      <c r="S78" s="3">
        <v>93.5</v>
      </c>
      <c r="T78" s="3">
        <v>101.5</v>
      </c>
      <c r="U78" s="3">
        <v>46.1</v>
      </c>
      <c r="V78" s="3">
        <v>86.6</v>
      </c>
      <c r="W78" s="3">
        <v>88.6</v>
      </c>
      <c r="X78" s="3">
        <v>83.6</v>
      </c>
      <c r="Y78" s="3">
        <v>78.8</v>
      </c>
      <c r="Z78" s="3">
        <v>109.6</v>
      </c>
      <c r="AA78" s="3">
        <v>65.7</v>
      </c>
      <c r="AB78" s="3">
        <v>102.8</v>
      </c>
      <c r="AC78" s="3">
        <v>74.900000000000006</v>
      </c>
      <c r="AD78" s="3">
        <v>25.8</v>
      </c>
      <c r="AE78" s="3">
        <v>28.4</v>
      </c>
      <c r="AF78" s="3">
        <v>73.2</v>
      </c>
      <c r="AG78" s="3">
        <v>61.4</v>
      </c>
      <c r="AH78" s="5" t="s">
        <v>33</v>
      </c>
      <c r="AI78" s="3">
        <v>98.8</v>
      </c>
      <c r="AJ78" s="3">
        <v>121.9</v>
      </c>
      <c r="AK78" s="3">
        <v>71.5</v>
      </c>
      <c r="AL78" s="3">
        <v>115.8</v>
      </c>
      <c r="AM78" s="3">
        <v>108.4</v>
      </c>
      <c r="AN78" s="3">
        <v>105.7</v>
      </c>
      <c r="AO78" s="3">
        <v>94.4</v>
      </c>
      <c r="AP78" s="3">
        <v>122.8</v>
      </c>
      <c r="AQ78" s="3">
        <v>83.3</v>
      </c>
      <c r="AR78" s="3">
        <v>119.1</v>
      </c>
      <c r="AS78" s="3">
        <v>87.7</v>
      </c>
      <c r="AT78" s="3">
        <v>81.3</v>
      </c>
      <c r="AU78" s="3">
        <v>89.7</v>
      </c>
      <c r="AV78" s="3">
        <v>90.3</v>
      </c>
      <c r="AW78" s="3">
        <v>132</v>
      </c>
    </row>
    <row r="79" spans="1:49" x14ac:dyDescent="0.2">
      <c r="A79" s="1">
        <v>2016</v>
      </c>
      <c r="B79" s="5" t="s">
        <v>34</v>
      </c>
      <c r="C79" s="10">
        <v>43.3</v>
      </c>
      <c r="D79" s="10">
        <v>45.3</v>
      </c>
      <c r="E79" s="4">
        <v>33.799999999999997</v>
      </c>
      <c r="F79" s="10">
        <v>31.8</v>
      </c>
      <c r="G79" s="4">
        <v>37</v>
      </c>
      <c r="H79" s="10">
        <v>44.5</v>
      </c>
      <c r="I79" s="4">
        <v>31.8</v>
      </c>
      <c r="J79" s="10">
        <v>55.5</v>
      </c>
      <c r="K79" s="4">
        <v>35.200000000000003</v>
      </c>
      <c r="L79" s="58">
        <v>53.3</v>
      </c>
      <c r="M79" s="4">
        <v>38.9</v>
      </c>
      <c r="N79" s="10">
        <v>34.1</v>
      </c>
      <c r="O79" s="4">
        <v>27.8</v>
      </c>
      <c r="P79" s="10">
        <v>42.9</v>
      </c>
      <c r="Q79" s="10">
        <v>30.2</v>
      </c>
      <c r="R79" s="5" t="s">
        <v>34</v>
      </c>
      <c r="S79" s="3">
        <v>41.5</v>
      </c>
      <c r="T79" s="3">
        <v>38.799999999999997</v>
      </c>
      <c r="U79" s="3">
        <v>24.2</v>
      </c>
      <c r="V79" s="3">
        <v>23.6</v>
      </c>
      <c r="W79" s="3">
        <v>30.9</v>
      </c>
      <c r="X79" s="3">
        <v>36.9</v>
      </c>
      <c r="Y79" s="3">
        <v>27.1</v>
      </c>
      <c r="Z79" s="3">
        <v>50.9</v>
      </c>
      <c r="AA79" s="3">
        <v>29.2</v>
      </c>
      <c r="AB79" s="3">
        <v>47.6</v>
      </c>
      <c r="AC79" s="3">
        <v>34.4</v>
      </c>
      <c r="AD79" s="3">
        <v>11.6</v>
      </c>
      <c r="AE79" s="3">
        <v>6.5</v>
      </c>
      <c r="AF79" s="3">
        <v>36.700000000000003</v>
      </c>
      <c r="AG79" s="3">
        <v>11.3</v>
      </c>
      <c r="AH79" s="5" t="s">
        <v>34</v>
      </c>
      <c r="AI79" s="3">
        <v>45.1</v>
      </c>
      <c r="AJ79" s="3">
        <v>51.8</v>
      </c>
      <c r="AK79" s="3">
        <v>43.5</v>
      </c>
      <c r="AL79" s="3">
        <v>40.1</v>
      </c>
      <c r="AM79" s="3">
        <v>43</v>
      </c>
      <c r="AN79" s="3">
        <v>52</v>
      </c>
      <c r="AO79" s="3">
        <v>36.6</v>
      </c>
      <c r="AP79" s="3">
        <v>60.1</v>
      </c>
      <c r="AQ79" s="3">
        <v>41.3</v>
      </c>
      <c r="AR79" s="3">
        <v>59</v>
      </c>
      <c r="AS79" s="3">
        <v>43.4</v>
      </c>
      <c r="AT79" s="3">
        <v>56.6</v>
      </c>
      <c r="AU79" s="3">
        <v>49</v>
      </c>
      <c r="AV79" s="3">
        <v>49.1</v>
      </c>
      <c r="AW79" s="3">
        <v>49.2</v>
      </c>
    </row>
    <row r="80" spans="1:49" x14ac:dyDescent="0.2">
      <c r="A80" s="1"/>
      <c r="B80" s="45"/>
      <c r="C80" s="3">
        <f>INDEX(B74:Q79,MATCH($I$112,B74:B79,0),MATCH($H$112,B74:Q74,0))</f>
        <v>31.8</v>
      </c>
      <c r="D80" s="10">
        <f>VLOOKUP($I$112,B75:C79,2,FALSE)</f>
        <v>43.3</v>
      </c>
      <c r="E80" s="4"/>
      <c r="F80" s="10"/>
      <c r="G80" s="4"/>
      <c r="H80" s="10"/>
      <c r="I80" s="4"/>
      <c r="J80" s="10"/>
      <c r="K80" s="4"/>
      <c r="L80" s="58"/>
      <c r="M80" s="4"/>
      <c r="N80" s="10"/>
      <c r="O80" s="4"/>
      <c r="P80" s="10"/>
      <c r="Q80" s="10"/>
      <c r="R80" s="45"/>
      <c r="S80" s="3">
        <f>INDEX(R74:AG79,MATCH($I$112,R74:R79,0),MATCH($H$112,R74:AG74,0))</f>
        <v>27.1</v>
      </c>
      <c r="AH80" s="45"/>
      <c r="AI80" s="3">
        <f>INDEX(AH74:AW79,MATCH($I$112,AH74:AH79,0),MATCH($H$112,AH74:AW74,0))</f>
        <v>36.6</v>
      </c>
    </row>
    <row r="81" spans="1:49" ht="12.75" customHeight="1" x14ac:dyDescent="0.2">
      <c r="A81" s="5"/>
      <c r="B81" s="5"/>
      <c r="C81" s="53" t="s">
        <v>0</v>
      </c>
      <c r="D81" s="53" t="s">
        <v>22</v>
      </c>
      <c r="E81" s="53" t="s">
        <v>1</v>
      </c>
      <c r="F81" s="54" t="s">
        <v>24</v>
      </c>
      <c r="G81" s="53" t="s">
        <v>25</v>
      </c>
      <c r="H81" s="55" t="s">
        <v>2</v>
      </c>
      <c r="I81" s="56" t="s">
        <v>3</v>
      </c>
      <c r="J81" s="55" t="s">
        <v>23</v>
      </c>
      <c r="K81" s="55" t="s">
        <v>28</v>
      </c>
      <c r="L81" s="55" t="s">
        <v>4</v>
      </c>
      <c r="M81" s="56" t="s">
        <v>5</v>
      </c>
      <c r="N81" s="56" t="s">
        <v>26</v>
      </c>
      <c r="O81" s="57" t="s">
        <v>27</v>
      </c>
      <c r="P81" s="56" t="s">
        <v>6</v>
      </c>
      <c r="Q81" s="56" t="s">
        <v>7</v>
      </c>
      <c r="R81" s="5"/>
      <c r="S81" s="3" t="s">
        <v>0</v>
      </c>
      <c r="T81" s="3" t="s">
        <v>22</v>
      </c>
      <c r="U81" s="3" t="s">
        <v>1</v>
      </c>
      <c r="V81" s="3" t="s">
        <v>24</v>
      </c>
      <c r="W81" s="3" t="s">
        <v>25</v>
      </c>
      <c r="X81" s="3" t="s">
        <v>2</v>
      </c>
      <c r="Y81" s="3" t="s">
        <v>3</v>
      </c>
      <c r="Z81" s="3" t="s">
        <v>23</v>
      </c>
      <c r="AA81" s="3" t="s">
        <v>28</v>
      </c>
      <c r="AB81" s="3" t="s">
        <v>4</v>
      </c>
      <c r="AC81" s="3" t="s">
        <v>5</v>
      </c>
      <c r="AD81" s="3" t="s">
        <v>26</v>
      </c>
      <c r="AE81" s="3" t="s">
        <v>27</v>
      </c>
      <c r="AF81" s="3" t="s">
        <v>6</v>
      </c>
      <c r="AG81" s="3" t="s">
        <v>7</v>
      </c>
      <c r="AH81" s="5"/>
      <c r="AI81" s="3" t="s">
        <v>0</v>
      </c>
      <c r="AJ81" s="3" t="s">
        <v>22</v>
      </c>
      <c r="AK81" s="3" t="s">
        <v>1</v>
      </c>
      <c r="AL81" s="3" t="s">
        <v>24</v>
      </c>
      <c r="AM81" s="3" t="s">
        <v>25</v>
      </c>
      <c r="AN81" s="3" t="s">
        <v>2</v>
      </c>
      <c r="AO81" s="3" t="s">
        <v>3</v>
      </c>
      <c r="AP81" s="3" t="s">
        <v>23</v>
      </c>
      <c r="AQ81" s="3" t="s">
        <v>28</v>
      </c>
      <c r="AR81" s="3" t="s">
        <v>4</v>
      </c>
      <c r="AS81" s="3" t="s">
        <v>5</v>
      </c>
      <c r="AT81" s="3" t="s">
        <v>26</v>
      </c>
      <c r="AU81" s="3" t="s">
        <v>27</v>
      </c>
      <c r="AV81" s="3" t="s">
        <v>6</v>
      </c>
      <c r="AW81" s="3" t="s">
        <v>7</v>
      </c>
    </row>
    <row r="82" spans="1:49" x14ac:dyDescent="0.2">
      <c r="A82" s="1">
        <v>2017</v>
      </c>
      <c r="B82" s="5" t="s">
        <v>12</v>
      </c>
      <c r="C82" s="10">
        <v>425.2</v>
      </c>
      <c r="D82" s="10">
        <v>424.2</v>
      </c>
      <c r="E82" s="4">
        <v>324.39999999999998</v>
      </c>
      <c r="F82" s="10">
        <v>380.9</v>
      </c>
      <c r="G82" s="4">
        <v>426.8</v>
      </c>
      <c r="H82" s="10">
        <v>403.7</v>
      </c>
      <c r="I82" s="4">
        <v>371.2</v>
      </c>
      <c r="J82" s="10">
        <v>516.29999999999995</v>
      </c>
      <c r="K82" s="4">
        <v>374.6</v>
      </c>
      <c r="L82" s="58">
        <v>456.4</v>
      </c>
      <c r="M82" s="4">
        <v>386</v>
      </c>
      <c r="N82" s="10">
        <v>432.1</v>
      </c>
      <c r="O82" s="4">
        <v>322.5</v>
      </c>
      <c r="P82" s="10">
        <v>429.3</v>
      </c>
      <c r="Q82" s="10">
        <v>401.6</v>
      </c>
      <c r="R82" s="5" t="s">
        <v>12</v>
      </c>
      <c r="S82" s="3">
        <v>419.8</v>
      </c>
      <c r="T82" s="3">
        <v>404.3</v>
      </c>
      <c r="U82" s="3">
        <v>293.7</v>
      </c>
      <c r="V82" s="3">
        <v>351.8</v>
      </c>
      <c r="W82" s="3">
        <v>406.4</v>
      </c>
      <c r="X82" s="3">
        <v>381.5</v>
      </c>
      <c r="Y82" s="3">
        <v>355.5</v>
      </c>
      <c r="Z82" s="3">
        <v>502.7</v>
      </c>
      <c r="AA82" s="3">
        <v>354.7</v>
      </c>
      <c r="AB82" s="3">
        <v>440.2</v>
      </c>
      <c r="AC82" s="3">
        <v>372.4</v>
      </c>
      <c r="AD82" s="3">
        <v>350.6</v>
      </c>
      <c r="AE82" s="3">
        <v>251.8</v>
      </c>
      <c r="AF82" s="3">
        <v>409.8</v>
      </c>
      <c r="AG82" s="3">
        <v>330.9</v>
      </c>
      <c r="AH82" s="5" t="s">
        <v>12</v>
      </c>
      <c r="AI82" s="3">
        <v>430.7</v>
      </c>
      <c r="AJ82" s="3">
        <v>444.1</v>
      </c>
      <c r="AK82" s="3">
        <v>355.1</v>
      </c>
      <c r="AL82" s="3">
        <v>410</v>
      </c>
      <c r="AM82" s="3">
        <v>447.2</v>
      </c>
      <c r="AN82" s="3">
        <v>425.9</v>
      </c>
      <c r="AO82" s="3">
        <v>387</v>
      </c>
      <c r="AP82" s="3">
        <v>529.9</v>
      </c>
      <c r="AQ82" s="3">
        <v>394.5</v>
      </c>
      <c r="AR82" s="3">
        <v>472.7</v>
      </c>
      <c r="AS82" s="3">
        <v>399.5</v>
      </c>
      <c r="AT82" s="3">
        <v>513.6</v>
      </c>
      <c r="AU82" s="3">
        <v>393.3</v>
      </c>
      <c r="AV82" s="3">
        <v>448.9</v>
      </c>
      <c r="AW82" s="3">
        <v>472.3</v>
      </c>
    </row>
    <row r="83" spans="1:49" x14ac:dyDescent="0.2">
      <c r="A83" s="1">
        <v>2017</v>
      </c>
      <c r="B83" s="6" t="s">
        <v>11</v>
      </c>
      <c r="C83" s="10">
        <v>136.9</v>
      </c>
      <c r="D83" s="10">
        <v>137.6</v>
      </c>
      <c r="E83" s="4">
        <v>104.4</v>
      </c>
      <c r="F83" s="10">
        <v>114.6</v>
      </c>
      <c r="G83" s="4">
        <v>143.5</v>
      </c>
      <c r="H83" s="10">
        <v>119.9</v>
      </c>
      <c r="I83" s="4">
        <v>114.1</v>
      </c>
      <c r="J83" s="10">
        <v>170.7</v>
      </c>
      <c r="K83" s="4">
        <v>121.8</v>
      </c>
      <c r="L83" s="58">
        <v>148.19999999999999</v>
      </c>
      <c r="M83" s="4">
        <v>124.5</v>
      </c>
      <c r="N83" s="10">
        <v>117.7</v>
      </c>
      <c r="O83" s="4">
        <v>79.599999999999994</v>
      </c>
      <c r="P83" s="10">
        <v>142.4</v>
      </c>
      <c r="Q83" s="10">
        <v>133.4</v>
      </c>
      <c r="R83" s="6" t="s">
        <v>11</v>
      </c>
      <c r="S83" s="3">
        <v>133.80000000000001</v>
      </c>
      <c r="T83" s="3">
        <v>125.9</v>
      </c>
      <c r="U83" s="3">
        <v>85.6</v>
      </c>
      <c r="V83" s="3">
        <v>97.3</v>
      </c>
      <c r="W83" s="3">
        <v>131.4</v>
      </c>
      <c r="X83" s="3">
        <v>107.7</v>
      </c>
      <c r="Y83" s="3">
        <v>105.3</v>
      </c>
      <c r="Z83" s="3">
        <v>163</v>
      </c>
      <c r="AA83" s="3">
        <v>110</v>
      </c>
      <c r="AB83" s="3">
        <v>138.9</v>
      </c>
      <c r="AC83" s="3">
        <v>116.9</v>
      </c>
      <c r="AD83" s="3">
        <v>73</v>
      </c>
      <c r="AE83" s="3">
        <v>44.6</v>
      </c>
      <c r="AF83" s="3">
        <v>130.80000000000001</v>
      </c>
      <c r="AG83" s="3">
        <v>89</v>
      </c>
      <c r="AH83" s="6" t="s">
        <v>11</v>
      </c>
      <c r="AI83" s="3">
        <v>140</v>
      </c>
      <c r="AJ83" s="3">
        <v>149.4</v>
      </c>
      <c r="AK83" s="3">
        <v>123.1</v>
      </c>
      <c r="AL83" s="3">
        <v>131.80000000000001</v>
      </c>
      <c r="AM83" s="3">
        <v>155.6</v>
      </c>
      <c r="AN83" s="3">
        <v>132.19999999999999</v>
      </c>
      <c r="AO83" s="3">
        <v>122.8</v>
      </c>
      <c r="AP83" s="3">
        <v>178.5</v>
      </c>
      <c r="AQ83" s="3">
        <v>133.5</v>
      </c>
      <c r="AR83" s="3">
        <v>157.5</v>
      </c>
      <c r="AS83" s="3">
        <v>132.1</v>
      </c>
      <c r="AT83" s="3">
        <v>162.4</v>
      </c>
      <c r="AU83" s="3">
        <v>114.7</v>
      </c>
      <c r="AV83" s="3">
        <v>153.9</v>
      </c>
      <c r="AW83" s="3">
        <v>177.8</v>
      </c>
    </row>
    <row r="84" spans="1:49" x14ac:dyDescent="0.2">
      <c r="A84" s="1">
        <v>2017</v>
      </c>
      <c r="B84" s="5" t="s">
        <v>30</v>
      </c>
      <c r="C84" s="10">
        <v>154.69999999999999</v>
      </c>
      <c r="D84" s="10">
        <v>143.5</v>
      </c>
      <c r="E84" s="4">
        <v>141.19999999999999</v>
      </c>
      <c r="F84" s="10">
        <v>135</v>
      </c>
      <c r="G84" s="4">
        <v>162.30000000000001</v>
      </c>
      <c r="H84" s="10">
        <v>151.19999999999999</v>
      </c>
      <c r="I84" s="4">
        <v>146.30000000000001</v>
      </c>
      <c r="J84" s="10">
        <v>177.3</v>
      </c>
      <c r="K84" s="4">
        <v>140.1</v>
      </c>
      <c r="L84" s="58">
        <v>162.4</v>
      </c>
      <c r="M84" s="4">
        <v>140.9</v>
      </c>
      <c r="N84" s="10">
        <v>157.4</v>
      </c>
      <c r="O84" s="4">
        <v>97.2</v>
      </c>
      <c r="P84" s="10">
        <v>160.9</v>
      </c>
      <c r="Q84" s="10">
        <v>155.19999999999999</v>
      </c>
      <c r="R84" s="5" t="s">
        <v>30</v>
      </c>
      <c r="S84" s="3">
        <v>151.4</v>
      </c>
      <c r="T84" s="3">
        <v>132.1</v>
      </c>
      <c r="U84" s="3">
        <v>121.6</v>
      </c>
      <c r="V84" s="3">
        <v>118.3</v>
      </c>
      <c r="W84" s="3">
        <v>149.80000000000001</v>
      </c>
      <c r="X84" s="3">
        <v>137.5</v>
      </c>
      <c r="Y84" s="3">
        <v>136.4</v>
      </c>
      <c r="Z84" s="3">
        <v>169.2</v>
      </c>
      <c r="AA84" s="3">
        <v>128.19999999999999</v>
      </c>
      <c r="AB84" s="3">
        <v>152.69999999999999</v>
      </c>
      <c r="AC84" s="3">
        <v>132.6</v>
      </c>
      <c r="AD84" s="3">
        <v>109</v>
      </c>
      <c r="AE84" s="3">
        <v>58.5</v>
      </c>
      <c r="AF84" s="3">
        <v>149.1</v>
      </c>
      <c r="AG84" s="3">
        <v>112.9</v>
      </c>
      <c r="AH84" s="5" t="s">
        <v>30</v>
      </c>
      <c r="AI84" s="3">
        <v>158</v>
      </c>
      <c r="AJ84" s="3">
        <v>154.9</v>
      </c>
      <c r="AK84" s="3">
        <v>160.80000000000001</v>
      </c>
      <c r="AL84" s="3">
        <v>151.80000000000001</v>
      </c>
      <c r="AM84" s="3">
        <v>174.8</v>
      </c>
      <c r="AN84" s="3">
        <v>164.8</v>
      </c>
      <c r="AO84" s="3">
        <v>156.30000000000001</v>
      </c>
      <c r="AP84" s="3">
        <v>185.3</v>
      </c>
      <c r="AQ84" s="3">
        <v>152</v>
      </c>
      <c r="AR84" s="3">
        <v>172.1</v>
      </c>
      <c r="AS84" s="3">
        <v>149.1</v>
      </c>
      <c r="AT84" s="3">
        <v>205.9</v>
      </c>
      <c r="AU84" s="3">
        <v>135.9</v>
      </c>
      <c r="AV84" s="3">
        <v>172.8</v>
      </c>
      <c r="AW84" s="3">
        <v>197.5</v>
      </c>
    </row>
    <row r="85" spans="1:49" x14ac:dyDescent="0.2">
      <c r="A85" s="1">
        <v>2017</v>
      </c>
      <c r="B85" s="5" t="s">
        <v>33</v>
      </c>
      <c r="C85" s="10">
        <v>94.6</v>
      </c>
      <c r="D85" s="10">
        <v>101.8</v>
      </c>
      <c r="E85" s="4">
        <v>55.7</v>
      </c>
      <c r="F85" s="10">
        <v>96.5</v>
      </c>
      <c r="G85" s="4">
        <v>87.8</v>
      </c>
      <c r="H85" s="10">
        <v>93.8</v>
      </c>
      <c r="I85" s="4">
        <v>80</v>
      </c>
      <c r="J85" s="10">
        <v>114.7</v>
      </c>
      <c r="K85" s="4">
        <v>87.9</v>
      </c>
      <c r="L85" s="58">
        <v>99.6</v>
      </c>
      <c r="M85" s="4">
        <v>84.6</v>
      </c>
      <c r="N85" s="10">
        <v>111.6</v>
      </c>
      <c r="O85" s="4">
        <v>136.80000000000001</v>
      </c>
      <c r="P85" s="10">
        <v>89.2</v>
      </c>
      <c r="Q85" s="10">
        <v>100.3</v>
      </c>
      <c r="R85" s="5" t="s">
        <v>33</v>
      </c>
      <c r="S85" s="3">
        <v>92</v>
      </c>
      <c r="T85" s="3">
        <v>92.1</v>
      </c>
      <c r="U85" s="3">
        <v>43.4</v>
      </c>
      <c r="V85" s="3">
        <v>82.3</v>
      </c>
      <c r="W85" s="3">
        <v>78.5</v>
      </c>
      <c r="X85" s="3">
        <v>83.1</v>
      </c>
      <c r="Y85" s="3">
        <v>72.7</v>
      </c>
      <c r="Z85" s="3">
        <v>108.3</v>
      </c>
      <c r="AA85" s="3">
        <v>78.3</v>
      </c>
      <c r="AB85" s="3">
        <v>92</v>
      </c>
      <c r="AC85" s="3">
        <v>78.099999999999994</v>
      </c>
      <c r="AD85" s="3">
        <v>71.5</v>
      </c>
      <c r="AE85" s="3">
        <v>90.1</v>
      </c>
      <c r="AF85" s="3">
        <v>80.3</v>
      </c>
      <c r="AG85" s="3">
        <v>66.599999999999994</v>
      </c>
      <c r="AH85" s="5" t="s">
        <v>33</v>
      </c>
      <c r="AI85" s="3">
        <v>97.2</v>
      </c>
      <c r="AJ85" s="3">
        <v>111.5</v>
      </c>
      <c r="AK85" s="3">
        <v>68</v>
      </c>
      <c r="AL85" s="3">
        <v>110.7</v>
      </c>
      <c r="AM85" s="3">
        <v>97</v>
      </c>
      <c r="AN85" s="3">
        <v>104.5</v>
      </c>
      <c r="AO85" s="3">
        <v>87.4</v>
      </c>
      <c r="AP85" s="3">
        <v>121.2</v>
      </c>
      <c r="AQ85" s="3">
        <v>97.4</v>
      </c>
      <c r="AR85" s="3">
        <v>107.2</v>
      </c>
      <c r="AS85" s="3">
        <v>91</v>
      </c>
      <c r="AT85" s="3">
        <v>151.6</v>
      </c>
      <c r="AU85" s="3">
        <v>183.4</v>
      </c>
      <c r="AV85" s="3">
        <v>98</v>
      </c>
      <c r="AW85" s="3">
        <v>134</v>
      </c>
    </row>
    <row r="86" spans="1:49" x14ac:dyDescent="0.2">
      <c r="A86" s="1">
        <v>2017</v>
      </c>
      <c r="B86" s="5" t="s">
        <v>34</v>
      </c>
      <c r="C86" s="10">
        <v>39</v>
      </c>
      <c r="D86" s="10">
        <v>41.2</v>
      </c>
      <c r="E86" s="4">
        <v>23.2</v>
      </c>
      <c r="F86" s="10">
        <v>34.799999999999997</v>
      </c>
      <c r="G86" s="4">
        <v>33.299999999999997</v>
      </c>
      <c r="H86" s="10">
        <v>38.799999999999997</v>
      </c>
      <c r="I86" s="4">
        <v>30.8</v>
      </c>
      <c r="J86" s="10">
        <v>53.5</v>
      </c>
      <c r="K86" s="4">
        <v>24.9</v>
      </c>
      <c r="L86" s="58">
        <v>46.2</v>
      </c>
      <c r="M86" s="4">
        <v>36</v>
      </c>
      <c r="N86" s="10">
        <v>45.3</v>
      </c>
      <c r="O86" s="4">
        <v>8.9</v>
      </c>
      <c r="P86" s="10">
        <v>36.9</v>
      </c>
      <c r="Q86" s="10">
        <v>12.6</v>
      </c>
      <c r="R86" s="5" t="s">
        <v>34</v>
      </c>
      <c r="S86" s="3">
        <v>37.299999999999997</v>
      </c>
      <c r="T86" s="3">
        <v>35.200000000000003</v>
      </c>
      <c r="U86" s="3">
        <v>15.4</v>
      </c>
      <c r="V86" s="3">
        <v>26.3</v>
      </c>
      <c r="W86" s="3">
        <v>27.6</v>
      </c>
      <c r="X86" s="3">
        <v>31.9</v>
      </c>
      <c r="Y86" s="3">
        <v>26.2</v>
      </c>
      <c r="Z86" s="3">
        <v>49.1</v>
      </c>
      <c r="AA86" s="3">
        <v>19.8</v>
      </c>
      <c r="AB86" s="3">
        <v>41</v>
      </c>
      <c r="AC86" s="3">
        <v>31.8</v>
      </c>
      <c r="AD86" s="3">
        <v>18.100000000000001</v>
      </c>
      <c r="AE86" s="3">
        <v>-2.9</v>
      </c>
      <c r="AF86" s="3">
        <v>31.2</v>
      </c>
      <c r="AG86" s="3">
        <v>0.8</v>
      </c>
      <c r="AH86" s="5" t="s">
        <v>34</v>
      </c>
      <c r="AI86" s="3">
        <v>40.700000000000003</v>
      </c>
      <c r="AJ86" s="3">
        <v>47.3</v>
      </c>
      <c r="AK86" s="3">
        <v>30.9</v>
      </c>
      <c r="AL86" s="3">
        <v>43.4</v>
      </c>
      <c r="AM86" s="3">
        <v>38.9</v>
      </c>
      <c r="AN86" s="3">
        <v>45.8</v>
      </c>
      <c r="AO86" s="3">
        <v>35.4</v>
      </c>
      <c r="AP86" s="3">
        <v>58</v>
      </c>
      <c r="AQ86" s="3">
        <v>29.9</v>
      </c>
      <c r="AR86" s="3">
        <v>51.4</v>
      </c>
      <c r="AS86" s="3">
        <v>40.299999999999997</v>
      </c>
      <c r="AT86" s="3">
        <v>72.599999999999994</v>
      </c>
      <c r="AU86" s="3">
        <v>20.7</v>
      </c>
      <c r="AV86" s="3">
        <v>42.6</v>
      </c>
      <c r="AW86" s="3">
        <v>24.4</v>
      </c>
    </row>
    <row r="87" spans="1:49" x14ac:dyDescent="0.2">
      <c r="A87" s="1"/>
      <c r="B87" s="45"/>
      <c r="C87" s="3">
        <f>INDEX(B81:Q86,MATCH($I$112,B81:B86,0),MATCH($H$112,B81:Q81,0))</f>
        <v>30.8</v>
      </c>
      <c r="D87" s="10">
        <f>VLOOKUP($I$112,B82:C86,2,FALSE)</f>
        <v>39</v>
      </c>
      <c r="E87" s="4"/>
      <c r="F87" s="10"/>
      <c r="G87" s="4"/>
      <c r="H87" s="10"/>
      <c r="I87" s="4"/>
      <c r="J87" s="10"/>
      <c r="K87" s="4"/>
      <c r="L87" s="58"/>
      <c r="M87" s="4"/>
      <c r="N87" s="10"/>
      <c r="O87" s="4"/>
      <c r="P87" s="10"/>
      <c r="Q87" s="10"/>
      <c r="R87" s="45"/>
      <c r="S87" s="3">
        <f>INDEX(R81:AG86,MATCH($I$112,R81:R86,0),MATCH($H$112,R81:AG81,0))</f>
        <v>26.2</v>
      </c>
      <c r="AH87" s="45"/>
      <c r="AI87" s="3">
        <f>INDEX(AH81:AW86,MATCH($I$112,AH81:AH86,0),MATCH($H$112,AH81:AW81,0))</f>
        <v>35.4</v>
      </c>
    </row>
    <row r="88" spans="1:49" ht="12.75" customHeight="1" x14ac:dyDescent="0.2">
      <c r="A88" s="5"/>
      <c r="B88" s="5"/>
      <c r="C88" s="53" t="s">
        <v>0</v>
      </c>
      <c r="D88" s="53" t="s">
        <v>22</v>
      </c>
      <c r="E88" s="53" t="s">
        <v>1</v>
      </c>
      <c r="F88" s="54" t="s">
        <v>24</v>
      </c>
      <c r="G88" s="53" t="s">
        <v>25</v>
      </c>
      <c r="H88" s="55" t="s">
        <v>2</v>
      </c>
      <c r="I88" s="56" t="s">
        <v>3</v>
      </c>
      <c r="J88" s="55" t="s">
        <v>23</v>
      </c>
      <c r="K88" s="55" t="s">
        <v>28</v>
      </c>
      <c r="L88" s="55" t="s">
        <v>4</v>
      </c>
      <c r="M88" s="56" t="s">
        <v>5</v>
      </c>
      <c r="N88" s="56" t="s">
        <v>26</v>
      </c>
      <c r="O88" s="57" t="s">
        <v>27</v>
      </c>
      <c r="P88" s="56" t="s">
        <v>6</v>
      </c>
      <c r="Q88" s="56" t="s">
        <v>7</v>
      </c>
      <c r="R88" s="5"/>
      <c r="S88" s="3" t="s">
        <v>0</v>
      </c>
      <c r="T88" s="3" t="s">
        <v>22</v>
      </c>
      <c r="U88" s="3" t="s">
        <v>1</v>
      </c>
      <c r="V88" s="3" t="s">
        <v>24</v>
      </c>
      <c r="W88" s="3" t="s">
        <v>25</v>
      </c>
      <c r="X88" s="3" t="s">
        <v>2</v>
      </c>
      <c r="Y88" s="3" t="s">
        <v>3</v>
      </c>
      <c r="Z88" s="3" t="s">
        <v>23</v>
      </c>
      <c r="AA88" s="3" t="s">
        <v>28</v>
      </c>
      <c r="AB88" s="3" t="s">
        <v>4</v>
      </c>
      <c r="AC88" s="3" t="s">
        <v>5</v>
      </c>
      <c r="AD88" s="3" t="s">
        <v>26</v>
      </c>
      <c r="AE88" s="3" t="s">
        <v>27</v>
      </c>
      <c r="AF88" s="3" t="s">
        <v>6</v>
      </c>
      <c r="AG88" s="3" t="s">
        <v>7</v>
      </c>
      <c r="AH88" s="5"/>
      <c r="AI88" s="3" t="s">
        <v>0</v>
      </c>
      <c r="AJ88" s="3" t="s">
        <v>22</v>
      </c>
      <c r="AK88" s="3" t="s">
        <v>1</v>
      </c>
      <c r="AL88" s="3" t="s">
        <v>24</v>
      </c>
      <c r="AM88" s="3" t="s">
        <v>25</v>
      </c>
      <c r="AN88" s="3" t="s">
        <v>2</v>
      </c>
      <c r="AO88" s="3" t="s">
        <v>3</v>
      </c>
      <c r="AP88" s="3" t="s">
        <v>23</v>
      </c>
      <c r="AQ88" s="3" t="s">
        <v>28</v>
      </c>
      <c r="AR88" s="3" t="s">
        <v>4</v>
      </c>
      <c r="AS88" s="3" t="s">
        <v>5</v>
      </c>
      <c r="AT88" s="3" t="s">
        <v>26</v>
      </c>
      <c r="AU88" s="3" t="s">
        <v>27</v>
      </c>
      <c r="AV88" s="3" t="s">
        <v>6</v>
      </c>
      <c r="AW88" s="3" t="s">
        <v>7</v>
      </c>
    </row>
    <row r="89" spans="1:49" x14ac:dyDescent="0.2">
      <c r="A89" s="1">
        <v>2018</v>
      </c>
      <c r="B89" s="5" t="s">
        <v>12</v>
      </c>
      <c r="C89" s="12">
        <v>432</v>
      </c>
      <c r="D89" s="12">
        <v>452.5</v>
      </c>
      <c r="E89" s="11">
        <v>387.8</v>
      </c>
      <c r="F89" s="12">
        <v>377.5</v>
      </c>
      <c r="G89" s="11">
        <v>410.4</v>
      </c>
      <c r="H89" s="12">
        <v>411.6</v>
      </c>
      <c r="I89" s="11">
        <v>391.7</v>
      </c>
      <c r="J89" s="12">
        <v>516.9</v>
      </c>
      <c r="K89" s="11">
        <v>400.2</v>
      </c>
      <c r="L89" s="12">
        <v>469.2</v>
      </c>
      <c r="M89" s="11">
        <v>390.4</v>
      </c>
      <c r="N89" s="12">
        <v>335.6</v>
      </c>
      <c r="O89" s="11">
        <v>301.7</v>
      </c>
      <c r="P89" s="28">
        <v>410.3</v>
      </c>
      <c r="Q89" s="28">
        <v>380.9</v>
      </c>
      <c r="R89" s="5" t="s">
        <v>12</v>
      </c>
      <c r="S89" s="3">
        <v>426.5</v>
      </c>
      <c r="T89" s="3">
        <v>432</v>
      </c>
      <c r="U89" s="3">
        <v>354.2</v>
      </c>
      <c r="V89" s="3">
        <v>348.4</v>
      </c>
      <c r="W89" s="3">
        <v>390.5</v>
      </c>
      <c r="X89" s="3">
        <v>389.3</v>
      </c>
      <c r="Y89" s="3">
        <v>375.7</v>
      </c>
      <c r="Z89" s="3">
        <v>503.4</v>
      </c>
      <c r="AA89" s="3">
        <v>379.7</v>
      </c>
      <c r="AB89" s="3">
        <v>452.9</v>
      </c>
      <c r="AC89" s="3">
        <v>376.9</v>
      </c>
      <c r="AD89" s="3">
        <v>262.89999999999998</v>
      </c>
      <c r="AE89" s="3">
        <v>232.9</v>
      </c>
      <c r="AF89" s="3">
        <v>391.2</v>
      </c>
      <c r="AG89" s="3">
        <v>313.3</v>
      </c>
      <c r="AH89" s="5" t="s">
        <v>12</v>
      </c>
      <c r="AI89" s="3">
        <v>437.5</v>
      </c>
      <c r="AJ89" s="3">
        <v>473</v>
      </c>
      <c r="AK89" s="3">
        <v>421.4</v>
      </c>
      <c r="AL89" s="3">
        <v>406.5</v>
      </c>
      <c r="AM89" s="3">
        <v>430.3</v>
      </c>
      <c r="AN89" s="3">
        <v>434</v>
      </c>
      <c r="AO89" s="3">
        <v>407.7</v>
      </c>
      <c r="AP89" s="3">
        <v>530.4</v>
      </c>
      <c r="AQ89" s="3">
        <v>420.8</v>
      </c>
      <c r="AR89" s="3">
        <v>485.6</v>
      </c>
      <c r="AS89" s="3">
        <v>403.9</v>
      </c>
      <c r="AT89" s="3">
        <v>408.3</v>
      </c>
      <c r="AU89" s="3">
        <v>370.5</v>
      </c>
      <c r="AV89" s="3">
        <v>429.3</v>
      </c>
      <c r="AW89" s="3">
        <v>448.6</v>
      </c>
    </row>
    <row r="90" spans="1:49" x14ac:dyDescent="0.2">
      <c r="A90" s="1">
        <v>2018</v>
      </c>
      <c r="B90" s="6" t="s">
        <v>11</v>
      </c>
      <c r="C90" s="12">
        <v>147.80000000000001</v>
      </c>
      <c r="D90" s="12">
        <v>158.69999999999999</v>
      </c>
      <c r="E90" s="11">
        <v>129.5</v>
      </c>
      <c r="F90" s="12">
        <v>141.30000000000001</v>
      </c>
      <c r="G90" s="11">
        <v>130.9</v>
      </c>
      <c r="H90" s="12">
        <v>133.80000000000001</v>
      </c>
      <c r="I90" s="11">
        <v>129.1</v>
      </c>
      <c r="J90" s="12">
        <v>182.1</v>
      </c>
      <c r="K90" s="11">
        <v>149.6</v>
      </c>
      <c r="L90" s="12">
        <v>153.4</v>
      </c>
      <c r="M90" s="11">
        <v>131.6</v>
      </c>
      <c r="N90" s="12">
        <v>129.69999999999999</v>
      </c>
      <c r="O90" s="11">
        <v>123.2</v>
      </c>
      <c r="P90" s="28">
        <v>146.80000000000001</v>
      </c>
      <c r="Q90" s="28">
        <v>148.19999999999999</v>
      </c>
      <c r="R90" s="6" t="s">
        <v>11</v>
      </c>
      <c r="S90" s="3">
        <v>144.6</v>
      </c>
      <c r="T90" s="3">
        <v>145.9</v>
      </c>
      <c r="U90" s="3">
        <v>108.6</v>
      </c>
      <c r="V90" s="3">
        <v>122.5</v>
      </c>
      <c r="W90" s="3">
        <v>119.4</v>
      </c>
      <c r="X90" s="3">
        <v>120.9</v>
      </c>
      <c r="Y90" s="3">
        <v>119.8</v>
      </c>
      <c r="Z90" s="3">
        <v>174.1</v>
      </c>
      <c r="AA90" s="3">
        <v>136.5</v>
      </c>
      <c r="AB90" s="3">
        <v>144</v>
      </c>
      <c r="AC90" s="3">
        <v>123.8</v>
      </c>
      <c r="AD90" s="3">
        <v>82.2</v>
      </c>
      <c r="AE90" s="3">
        <v>78.8</v>
      </c>
      <c r="AF90" s="3">
        <v>135.1</v>
      </c>
      <c r="AG90" s="3">
        <v>104.1</v>
      </c>
      <c r="AH90" s="6" t="s">
        <v>11</v>
      </c>
      <c r="AI90" s="3">
        <v>151</v>
      </c>
      <c r="AJ90" s="3">
        <v>171.4</v>
      </c>
      <c r="AK90" s="3">
        <v>150.30000000000001</v>
      </c>
      <c r="AL90" s="3">
        <v>160.19999999999999</v>
      </c>
      <c r="AM90" s="3">
        <v>142.4</v>
      </c>
      <c r="AN90" s="3">
        <v>146.69999999999999</v>
      </c>
      <c r="AO90" s="3">
        <v>138.30000000000001</v>
      </c>
      <c r="AP90" s="3">
        <v>190.1</v>
      </c>
      <c r="AQ90" s="3">
        <v>162.69999999999999</v>
      </c>
      <c r="AR90" s="3">
        <v>162.9</v>
      </c>
      <c r="AS90" s="3">
        <v>139.30000000000001</v>
      </c>
      <c r="AT90" s="3">
        <v>177.1</v>
      </c>
      <c r="AU90" s="3">
        <v>167.6</v>
      </c>
      <c r="AV90" s="3">
        <v>158.5</v>
      </c>
      <c r="AW90" s="3">
        <v>192.3</v>
      </c>
    </row>
    <row r="91" spans="1:49" x14ac:dyDescent="0.2">
      <c r="A91" s="1">
        <v>2018</v>
      </c>
      <c r="B91" s="5" t="s">
        <v>30</v>
      </c>
      <c r="C91" s="12">
        <v>156.6</v>
      </c>
      <c r="D91" s="12">
        <v>152.80000000000001</v>
      </c>
      <c r="E91" s="11">
        <v>161.19999999999999</v>
      </c>
      <c r="F91" s="12">
        <v>132.4</v>
      </c>
      <c r="G91" s="11">
        <v>152.9</v>
      </c>
      <c r="H91" s="12">
        <v>152.19999999999999</v>
      </c>
      <c r="I91" s="11">
        <v>148.80000000000001</v>
      </c>
      <c r="J91" s="12">
        <v>180.2</v>
      </c>
      <c r="K91" s="11">
        <v>143.30000000000001</v>
      </c>
      <c r="L91" s="12">
        <v>172</v>
      </c>
      <c r="M91" s="11">
        <v>142.4</v>
      </c>
      <c r="N91" s="12">
        <v>92.1</v>
      </c>
      <c r="O91" s="11">
        <v>110.4</v>
      </c>
      <c r="P91" s="28">
        <v>152.69999999999999</v>
      </c>
      <c r="Q91" s="28">
        <v>137.80000000000001</v>
      </c>
      <c r="R91" s="5" t="s">
        <v>30</v>
      </c>
      <c r="S91" s="3">
        <v>153.30000000000001</v>
      </c>
      <c r="T91" s="3">
        <v>141.1</v>
      </c>
      <c r="U91" s="3">
        <v>140.4</v>
      </c>
      <c r="V91" s="3">
        <v>115.8</v>
      </c>
      <c r="W91" s="3">
        <v>140.80000000000001</v>
      </c>
      <c r="X91" s="3">
        <v>138.6</v>
      </c>
      <c r="Y91" s="3">
        <v>138.9</v>
      </c>
      <c r="Z91" s="3">
        <v>172.1</v>
      </c>
      <c r="AA91" s="3">
        <v>131.19999999999999</v>
      </c>
      <c r="AB91" s="3">
        <v>162.1</v>
      </c>
      <c r="AC91" s="3">
        <v>134.1</v>
      </c>
      <c r="AD91" s="3">
        <v>55.3</v>
      </c>
      <c r="AE91" s="3">
        <v>69.099999999999994</v>
      </c>
      <c r="AF91" s="3">
        <v>141.19999999999999</v>
      </c>
      <c r="AG91" s="3">
        <v>98.1</v>
      </c>
      <c r="AH91" s="5" t="s">
        <v>30</v>
      </c>
      <c r="AI91" s="3">
        <v>159.9</v>
      </c>
      <c r="AJ91" s="3">
        <v>164.5</v>
      </c>
      <c r="AK91" s="3">
        <v>182</v>
      </c>
      <c r="AL91" s="3">
        <v>148.9</v>
      </c>
      <c r="AM91" s="3">
        <v>164.9</v>
      </c>
      <c r="AN91" s="3">
        <v>165.8</v>
      </c>
      <c r="AO91" s="3">
        <v>158.80000000000001</v>
      </c>
      <c r="AP91" s="3">
        <v>188.2</v>
      </c>
      <c r="AQ91" s="3">
        <v>155.30000000000001</v>
      </c>
      <c r="AR91" s="3">
        <v>181.9</v>
      </c>
      <c r="AS91" s="3">
        <v>150.6</v>
      </c>
      <c r="AT91" s="3">
        <v>128.9</v>
      </c>
      <c r="AU91" s="3">
        <v>151.69999999999999</v>
      </c>
      <c r="AV91" s="3">
        <v>164.2</v>
      </c>
      <c r="AW91" s="3">
        <v>177.6</v>
      </c>
    </row>
    <row r="92" spans="1:49" x14ac:dyDescent="0.2">
      <c r="A92" s="1">
        <v>2018</v>
      </c>
      <c r="B92" s="5" t="s">
        <v>33</v>
      </c>
      <c r="C92" s="12">
        <v>90</v>
      </c>
      <c r="D92" s="12">
        <v>100.8</v>
      </c>
      <c r="E92" s="11">
        <v>65.900000000000006</v>
      </c>
      <c r="F92" s="12">
        <v>78.5</v>
      </c>
      <c r="G92" s="11">
        <v>90.1</v>
      </c>
      <c r="H92" s="12">
        <v>89.5</v>
      </c>
      <c r="I92" s="11">
        <v>88.1</v>
      </c>
      <c r="J92" s="12">
        <v>105.7</v>
      </c>
      <c r="K92" s="11">
        <v>76.3</v>
      </c>
      <c r="L92" s="12">
        <v>98.5</v>
      </c>
      <c r="M92" s="11">
        <v>81.3</v>
      </c>
      <c r="N92" s="12">
        <v>89.5</v>
      </c>
      <c r="O92" s="11">
        <v>49.7</v>
      </c>
      <c r="P92" s="28">
        <v>77.099999999999994</v>
      </c>
      <c r="Q92" s="28">
        <v>72.5</v>
      </c>
      <c r="R92" s="5" t="s">
        <v>33</v>
      </c>
      <c r="S92" s="3">
        <v>87.5</v>
      </c>
      <c r="T92" s="3">
        <v>91.3</v>
      </c>
      <c r="U92" s="3">
        <v>52.3</v>
      </c>
      <c r="V92" s="3">
        <v>65.5</v>
      </c>
      <c r="W92" s="3">
        <v>80.8</v>
      </c>
      <c r="X92" s="3">
        <v>79.099999999999994</v>
      </c>
      <c r="Y92" s="3">
        <v>80.5</v>
      </c>
      <c r="Z92" s="3">
        <v>99.5</v>
      </c>
      <c r="AA92" s="3">
        <v>67.5</v>
      </c>
      <c r="AB92" s="3">
        <v>91</v>
      </c>
      <c r="AC92" s="3">
        <v>75</v>
      </c>
      <c r="AD92" s="3">
        <v>52.7</v>
      </c>
      <c r="AE92" s="3">
        <v>21.6</v>
      </c>
      <c r="AF92" s="3">
        <v>68.900000000000006</v>
      </c>
      <c r="AG92" s="3">
        <v>43.6</v>
      </c>
      <c r="AH92" s="5" t="s">
        <v>33</v>
      </c>
      <c r="AI92" s="3">
        <v>92.5</v>
      </c>
      <c r="AJ92" s="3">
        <v>110.2</v>
      </c>
      <c r="AK92" s="3">
        <v>79.599999999999994</v>
      </c>
      <c r="AL92" s="3">
        <v>91.5</v>
      </c>
      <c r="AM92" s="3">
        <v>99.4</v>
      </c>
      <c r="AN92" s="3">
        <v>100</v>
      </c>
      <c r="AO92" s="3">
        <v>95.8</v>
      </c>
      <c r="AP92" s="3">
        <v>111.8</v>
      </c>
      <c r="AQ92" s="3">
        <v>85.1</v>
      </c>
      <c r="AR92" s="3">
        <v>106</v>
      </c>
      <c r="AS92" s="3">
        <v>87.5</v>
      </c>
      <c r="AT92" s="3">
        <v>126.4</v>
      </c>
      <c r="AU92" s="3">
        <v>77.8</v>
      </c>
      <c r="AV92" s="3">
        <v>85.4</v>
      </c>
      <c r="AW92" s="3">
        <v>101.5</v>
      </c>
    </row>
    <row r="93" spans="1:49" x14ac:dyDescent="0.2">
      <c r="A93" s="1">
        <v>2018</v>
      </c>
      <c r="B93" s="5" t="s">
        <v>34</v>
      </c>
      <c r="C93" s="12">
        <v>37.6</v>
      </c>
      <c r="D93" s="12">
        <v>40.299999999999997</v>
      </c>
      <c r="E93" s="11">
        <v>31.2</v>
      </c>
      <c r="F93" s="12">
        <v>25.3</v>
      </c>
      <c r="G93" s="11">
        <v>36.5</v>
      </c>
      <c r="H93" s="12">
        <v>36.1</v>
      </c>
      <c r="I93" s="11">
        <v>25.7</v>
      </c>
      <c r="J93" s="12">
        <v>49</v>
      </c>
      <c r="K93" s="11">
        <v>31.1</v>
      </c>
      <c r="L93" s="12">
        <v>45.3</v>
      </c>
      <c r="M93" s="11">
        <v>35.200000000000003</v>
      </c>
      <c r="N93" s="12">
        <v>24.3</v>
      </c>
      <c r="O93" s="11">
        <v>18.399999999999999</v>
      </c>
      <c r="P93" s="28">
        <v>33.6</v>
      </c>
      <c r="Q93" s="28">
        <v>22.3</v>
      </c>
      <c r="R93" s="5" t="s">
        <v>34</v>
      </c>
      <c r="S93" s="3">
        <v>35.9</v>
      </c>
      <c r="T93" s="3">
        <v>34.299999999999997</v>
      </c>
      <c r="U93" s="3">
        <v>22.1</v>
      </c>
      <c r="V93" s="3">
        <v>18.2</v>
      </c>
      <c r="W93" s="3">
        <v>30.7</v>
      </c>
      <c r="X93" s="3">
        <v>29.5</v>
      </c>
      <c r="Y93" s="3">
        <v>21.5</v>
      </c>
      <c r="Z93" s="3">
        <v>44.7</v>
      </c>
      <c r="AA93" s="3">
        <v>25.5</v>
      </c>
      <c r="AB93" s="3">
        <v>40.200000000000003</v>
      </c>
      <c r="AC93" s="3">
        <v>31.1</v>
      </c>
      <c r="AD93" s="3">
        <v>5.8</v>
      </c>
      <c r="AE93" s="3">
        <v>1.2</v>
      </c>
      <c r="AF93" s="3">
        <v>28.2</v>
      </c>
      <c r="AG93" s="3">
        <v>6.5</v>
      </c>
      <c r="AH93" s="5" t="s">
        <v>34</v>
      </c>
      <c r="AI93" s="3">
        <v>39.200000000000003</v>
      </c>
      <c r="AJ93" s="3">
        <v>46.3</v>
      </c>
      <c r="AK93" s="3">
        <v>40.200000000000003</v>
      </c>
      <c r="AL93" s="3">
        <v>32.299999999999997</v>
      </c>
      <c r="AM93" s="3">
        <v>42.4</v>
      </c>
      <c r="AN93" s="3">
        <v>42.7</v>
      </c>
      <c r="AO93" s="3">
        <v>29.8</v>
      </c>
      <c r="AP93" s="3">
        <v>53.2</v>
      </c>
      <c r="AQ93" s="3">
        <v>36.6</v>
      </c>
      <c r="AR93" s="3">
        <v>50.4</v>
      </c>
      <c r="AS93" s="3">
        <v>39.4</v>
      </c>
      <c r="AT93" s="3">
        <v>42.8</v>
      </c>
      <c r="AU93" s="3">
        <v>35.6</v>
      </c>
      <c r="AV93" s="3">
        <v>39.1</v>
      </c>
      <c r="AW93" s="3">
        <v>38.1</v>
      </c>
    </row>
    <row r="94" spans="1:49" x14ac:dyDescent="0.2">
      <c r="B94" s="1"/>
      <c r="C94" s="3">
        <f>INDEX(B88:Q93,MATCH($I$112,B88:B93,0),MATCH($H$112,B88:Q88,0))</f>
        <v>25.7</v>
      </c>
      <c r="D94" s="10">
        <f>VLOOKUP($I$112,B89:C93,2,FALSE)</f>
        <v>37.6</v>
      </c>
      <c r="E94" s="4"/>
      <c r="F94" s="4"/>
      <c r="G94" s="4"/>
      <c r="S94" s="3">
        <f>INDEX(R88:AG93,MATCH($I$112,R88:R93,0),MATCH($H$112,R88:AG88,0))</f>
        <v>21.5</v>
      </c>
      <c r="AI94" s="3">
        <f>INDEX(AH88:AW93,MATCH($I$112,AH88:AH93,0),MATCH($H$112,AH88:AW88,0))</f>
        <v>29.8</v>
      </c>
    </row>
    <row r="95" spans="1:49" ht="51" x14ac:dyDescent="0.2">
      <c r="A95" s="5"/>
      <c r="B95" s="5"/>
      <c r="C95" s="53" t="s">
        <v>0</v>
      </c>
      <c r="D95" s="53" t="s">
        <v>22</v>
      </c>
      <c r="E95" s="53" t="s">
        <v>1</v>
      </c>
      <c r="F95" s="54" t="s">
        <v>24</v>
      </c>
      <c r="G95" s="53" t="s">
        <v>25</v>
      </c>
      <c r="H95" s="55" t="s">
        <v>2</v>
      </c>
      <c r="I95" s="56" t="s">
        <v>3</v>
      </c>
      <c r="J95" s="55" t="s">
        <v>23</v>
      </c>
      <c r="K95" s="55" t="s">
        <v>28</v>
      </c>
      <c r="L95" s="55" t="s">
        <v>4</v>
      </c>
      <c r="M95" s="56" t="s">
        <v>5</v>
      </c>
      <c r="N95" s="56" t="s">
        <v>26</v>
      </c>
      <c r="O95" s="57" t="s">
        <v>27</v>
      </c>
      <c r="P95" s="56" t="s">
        <v>6</v>
      </c>
      <c r="Q95" s="56" t="s">
        <v>7</v>
      </c>
      <c r="R95" s="5"/>
      <c r="S95" s="3" t="s">
        <v>0</v>
      </c>
      <c r="T95" s="3" t="s">
        <v>22</v>
      </c>
      <c r="U95" s="3" t="s">
        <v>1</v>
      </c>
      <c r="V95" s="3" t="s">
        <v>24</v>
      </c>
      <c r="W95" s="3" t="s">
        <v>25</v>
      </c>
      <c r="X95" s="3" t="s">
        <v>2</v>
      </c>
      <c r="Y95" s="3" t="s">
        <v>3</v>
      </c>
      <c r="Z95" s="3" t="s">
        <v>23</v>
      </c>
      <c r="AA95" s="3" t="s">
        <v>28</v>
      </c>
      <c r="AB95" s="3" t="s">
        <v>4</v>
      </c>
      <c r="AC95" s="3" t="s">
        <v>5</v>
      </c>
      <c r="AD95" s="3" t="s">
        <v>26</v>
      </c>
      <c r="AE95" s="3" t="s">
        <v>27</v>
      </c>
      <c r="AF95" s="3" t="s">
        <v>6</v>
      </c>
      <c r="AG95" s="3" t="s">
        <v>7</v>
      </c>
      <c r="AH95" s="5"/>
      <c r="AI95" s="3" t="s">
        <v>0</v>
      </c>
      <c r="AJ95" s="3" t="s">
        <v>22</v>
      </c>
      <c r="AK95" s="3" t="s">
        <v>1</v>
      </c>
      <c r="AL95" s="3" t="s">
        <v>24</v>
      </c>
      <c r="AM95" s="3" t="s">
        <v>25</v>
      </c>
      <c r="AN95" s="3" t="s">
        <v>2</v>
      </c>
      <c r="AO95" s="3" t="s">
        <v>3</v>
      </c>
      <c r="AP95" s="3" t="s">
        <v>23</v>
      </c>
      <c r="AQ95" s="3" t="s">
        <v>28</v>
      </c>
      <c r="AR95" s="3" t="s">
        <v>4</v>
      </c>
      <c r="AS95" s="3" t="s">
        <v>5</v>
      </c>
      <c r="AT95" s="3" t="s">
        <v>26</v>
      </c>
      <c r="AU95" s="3" t="s">
        <v>27</v>
      </c>
      <c r="AV95" s="3" t="s">
        <v>6</v>
      </c>
      <c r="AW95" s="3" t="s">
        <v>7</v>
      </c>
    </row>
    <row r="96" spans="1:49" x14ac:dyDescent="0.2">
      <c r="A96" s="1">
        <v>2019</v>
      </c>
      <c r="B96" s="5" t="s">
        <v>12</v>
      </c>
      <c r="C96" s="59">
        <v>425.8</v>
      </c>
      <c r="D96" s="59">
        <v>474.5</v>
      </c>
      <c r="E96" s="59">
        <v>315.3</v>
      </c>
      <c r="F96" s="59">
        <v>388.8</v>
      </c>
      <c r="G96" s="59">
        <v>414</v>
      </c>
      <c r="H96" s="59">
        <v>432.1</v>
      </c>
      <c r="I96" s="59">
        <v>373.4</v>
      </c>
      <c r="J96" s="59">
        <v>507</v>
      </c>
      <c r="K96" s="59">
        <v>393.2</v>
      </c>
      <c r="L96" s="59">
        <v>473.1</v>
      </c>
      <c r="M96" s="59">
        <v>366.5</v>
      </c>
      <c r="N96" s="59">
        <v>319.39999999999998</v>
      </c>
      <c r="O96" s="59">
        <v>331.1</v>
      </c>
      <c r="P96" s="59">
        <v>410.4</v>
      </c>
      <c r="Q96" s="59">
        <v>357.2</v>
      </c>
      <c r="R96" s="5" t="s">
        <v>12</v>
      </c>
      <c r="S96" s="59">
        <v>420.4</v>
      </c>
      <c r="T96" s="59">
        <v>453.4</v>
      </c>
      <c r="U96" s="59">
        <v>285.2</v>
      </c>
      <c r="V96" s="59">
        <v>358.9</v>
      </c>
      <c r="W96" s="59">
        <v>394</v>
      </c>
      <c r="X96" s="59">
        <v>409.3</v>
      </c>
      <c r="Y96" s="59">
        <v>357.9</v>
      </c>
      <c r="Z96" s="59">
        <v>493.7</v>
      </c>
      <c r="AA96" s="59">
        <v>372.9</v>
      </c>
      <c r="AB96" s="59">
        <v>456.7</v>
      </c>
      <c r="AC96" s="59">
        <v>353.5</v>
      </c>
      <c r="AD96" s="59">
        <v>250.6</v>
      </c>
      <c r="AE96" s="59">
        <v>259.2</v>
      </c>
      <c r="AF96" s="59">
        <v>391.4</v>
      </c>
      <c r="AG96" s="59">
        <v>292</v>
      </c>
      <c r="AH96" s="5" t="s">
        <v>12</v>
      </c>
      <c r="AI96" s="59">
        <v>431.2</v>
      </c>
      <c r="AJ96" s="59">
        <v>495.7</v>
      </c>
      <c r="AK96" s="59">
        <v>345.4</v>
      </c>
      <c r="AL96" s="59">
        <v>418.7</v>
      </c>
      <c r="AM96" s="59">
        <v>433.9</v>
      </c>
      <c r="AN96" s="59">
        <v>454.8</v>
      </c>
      <c r="AO96" s="59">
        <v>389</v>
      </c>
      <c r="AP96" s="59">
        <v>520.4</v>
      </c>
      <c r="AQ96" s="59">
        <v>413.5</v>
      </c>
      <c r="AR96" s="59">
        <v>489.4</v>
      </c>
      <c r="AS96" s="59">
        <v>379.5</v>
      </c>
      <c r="AT96" s="59">
        <v>388.1</v>
      </c>
      <c r="AU96" s="59">
        <v>402.9</v>
      </c>
      <c r="AV96" s="59">
        <v>429.4</v>
      </c>
      <c r="AW96" s="59">
        <v>422.4</v>
      </c>
    </row>
    <row r="97" spans="1:49" x14ac:dyDescent="0.2">
      <c r="A97" s="1">
        <v>2019</v>
      </c>
      <c r="B97" s="6" t="s">
        <v>11</v>
      </c>
      <c r="C97" s="59">
        <v>144.30000000000001</v>
      </c>
      <c r="D97" s="59">
        <v>168.1</v>
      </c>
      <c r="E97" s="59">
        <v>95.2</v>
      </c>
      <c r="F97" s="59">
        <v>137</v>
      </c>
      <c r="G97" s="59">
        <v>132.4</v>
      </c>
      <c r="H97" s="59">
        <v>150.80000000000001</v>
      </c>
      <c r="I97" s="59">
        <v>116.5</v>
      </c>
      <c r="J97" s="59">
        <v>176.3</v>
      </c>
      <c r="K97" s="59">
        <v>137.80000000000001</v>
      </c>
      <c r="L97" s="59">
        <v>164.4</v>
      </c>
      <c r="M97" s="59">
        <v>119.5</v>
      </c>
      <c r="N97" s="59">
        <v>99.7</v>
      </c>
      <c r="O97" s="59">
        <v>106.2</v>
      </c>
      <c r="P97" s="59">
        <v>145.80000000000001</v>
      </c>
      <c r="Q97" s="59">
        <v>129.5</v>
      </c>
      <c r="R97" s="6" t="s">
        <v>11</v>
      </c>
      <c r="S97" s="59">
        <v>141.1</v>
      </c>
      <c r="T97" s="59">
        <v>154.9</v>
      </c>
      <c r="U97" s="59">
        <v>77.7</v>
      </c>
      <c r="V97" s="59">
        <v>117.8</v>
      </c>
      <c r="W97" s="59">
        <v>120.8</v>
      </c>
      <c r="X97" s="59">
        <v>137.1</v>
      </c>
      <c r="Y97" s="59">
        <v>107.8</v>
      </c>
      <c r="Z97" s="59">
        <v>168.5</v>
      </c>
      <c r="AA97" s="59">
        <v>125.2</v>
      </c>
      <c r="AB97" s="59">
        <v>154.69999999999999</v>
      </c>
      <c r="AC97" s="59">
        <v>112.1</v>
      </c>
      <c r="AD97" s="59">
        <v>59.2</v>
      </c>
      <c r="AE97" s="59">
        <v>64.599999999999994</v>
      </c>
      <c r="AF97" s="59">
        <v>134.1</v>
      </c>
      <c r="AG97" s="59">
        <v>89.8</v>
      </c>
      <c r="AH97" s="6" t="s">
        <v>11</v>
      </c>
      <c r="AI97" s="59">
        <v>147.5</v>
      </c>
      <c r="AJ97" s="59">
        <v>181.3</v>
      </c>
      <c r="AK97" s="59">
        <v>112.7</v>
      </c>
      <c r="AL97" s="59">
        <v>156.1</v>
      </c>
      <c r="AM97" s="59">
        <v>144</v>
      </c>
      <c r="AN97" s="59">
        <v>164.5</v>
      </c>
      <c r="AO97" s="59">
        <v>125.2</v>
      </c>
      <c r="AP97" s="59">
        <v>184.1</v>
      </c>
      <c r="AQ97" s="59">
        <v>150.4</v>
      </c>
      <c r="AR97" s="59">
        <v>174.2</v>
      </c>
      <c r="AS97" s="59">
        <v>126.8</v>
      </c>
      <c r="AT97" s="59">
        <v>140.19999999999999</v>
      </c>
      <c r="AU97" s="59">
        <v>147.80000000000001</v>
      </c>
      <c r="AV97" s="59">
        <v>157.5</v>
      </c>
      <c r="AW97" s="59">
        <v>169.1</v>
      </c>
    </row>
    <row r="98" spans="1:49" x14ac:dyDescent="0.2">
      <c r="A98" s="1">
        <v>2019</v>
      </c>
      <c r="B98" s="5" t="s">
        <v>30</v>
      </c>
      <c r="C98" s="59">
        <v>154</v>
      </c>
      <c r="D98" s="59">
        <v>161.69999999999999</v>
      </c>
      <c r="E98" s="59">
        <v>137.80000000000001</v>
      </c>
      <c r="F98" s="59">
        <v>141.69999999999999</v>
      </c>
      <c r="G98" s="59">
        <v>156.1</v>
      </c>
      <c r="H98" s="59">
        <v>149.9</v>
      </c>
      <c r="I98" s="59">
        <v>144.19999999999999</v>
      </c>
      <c r="J98" s="59">
        <v>173.6</v>
      </c>
      <c r="K98" s="59">
        <v>146.80000000000001</v>
      </c>
      <c r="L98" s="59">
        <v>168.9</v>
      </c>
      <c r="M98" s="59">
        <v>136.19999999999999</v>
      </c>
      <c r="N98" s="59">
        <v>137.69999999999999</v>
      </c>
      <c r="O98" s="59">
        <v>155</v>
      </c>
      <c r="P98" s="59">
        <v>146.30000000000001</v>
      </c>
      <c r="Q98" s="59">
        <v>116.8</v>
      </c>
      <c r="R98" s="5" t="s">
        <v>30</v>
      </c>
      <c r="S98" s="59">
        <v>150.80000000000001</v>
      </c>
      <c r="T98" s="59">
        <v>149.69999999999999</v>
      </c>
      <c r="U98" s="59">
        <v>118.4</v>
      </c>
      <c r="V98" s="59">
        <v>124.5</v>
      </c>
      <c r="W98" s="59">
        <v>144</v>
      </c>
      <c r="X98" s="59">
        <v>136.6</v>
      </c>
      <c r="Y98" s="59">
        <v>134.5</v>
      </c>
      <c r="Z98" s="59">
        <v>165.8</v>
      </c>
      <c r="AA98" s="59">
        <v>134.6</v>
      </c>
      <c r="AB98" s="59">
        <v>159.1</v>
      </c>
      <c r="AC98" s="59">
        <v>128.19999999999999</v>
      </c>
      <c r="AD98" s="59">
        <v>93.7</v>
      </c>
      <c r="AE98" s="59">
        <v>106.1</v>
      </c>
      <c r="AF98" s="59">
        <v>135.1</v>
      </c>
      <c r="AG98" s="59">
        <v>78.8</v>
      </c>
      <c r="AH98" s="5" t="s">
        <v>30</v>
      </c>
      <c r="AI98" s="59">
        <v>157.30000000000001</v>
      </c>
      <c r="AJ98" s="59">
        <v>173.7</v>
      </c>
      <c r="AK98" s="59">
        <v>157.19999999999999</v>
      </c>
      <c r="AL98" s="59">
        <v>158.80000000000001</v>
      </c>
      <c r="AM98" s="59">
        <v>168.3</v>
      </c>
      <c r="AN98" s="59">
        <v>163.30000000000001</v>
      </c>
      <c r="AO98" s="59">
        <v>153.9</v>
      </c>
      <c r="AP98" s="59">
        <v>181.5</v>
      </c>
      <c r="AQ98" s="59">
        <v>158.9</v>
      </c>
      <c r="AR98" s="59">
        <v>178.7</v>
      </c>
      <c r="AS98" s="59">
        <v>144.19999999999999</v>
      </c>
      <c r="AT98" s="59">
        <v>181.7</v>
      </c>
      <c r="AU98" s="59">
        <v>203.9</v>
      </c>
      <c r="AV98" s="59">
        <v>157.5</v>
      </c>
      <c r="AW98" s="59">
        <v>154.9</v>
      </c>
    </row>
    <row r="99" spans="1:49" x14ac:dyDescent="0.2">
      <c r="A99" s="1">
        <v>2019</v>
      </c>
      <c r="B99" s="5" t="s">
        <v>33</v>
      </c>
      <c r="C99" s="59">
        <v>89</v>
      </c>
      <c r="D99" s="59">
        <v>102.6</v>
      </c>
      <c r="E99" s="59">
        <v>55.4</v>
      </c>
      <c r="F99" s="59">
        <v>82.4</v>
      </c>
      <c r="G99" s="59">
        <v>89.3</v>
      </c>
      <c r="H99" s="59">
        <v>91.7</v>
      </c>
      <c r="I99" s="59">
        <v>80.400000000000006</v>
      </c>
      <c r="J99" s="59">
        <v>107.6</v>
      </c>
      <c r="K99" s="59">
        <v>82.5</v>
      </c>
      <c r="L99" s="59">
        <v>94.2</v>
      </c>
      <c r="M99" s="59">
        <v>76.599999999999994</v>
      </c>
      <c r="N99" s="59">
        <v>57.7</v>
      </c>
      <c r="O99" s="59">
        <v>52.6</v>
      </c>
      <c r="P99" s="59">
        <v>80.7</v>
      </c>
      <c r="Q99" s="59">
        <v>76.3</v>
      </c>
      <c r="R99" s="5" t="s">
        <v>33</v>
      </c>
      <c r="S99" s="59">
        <v>86.5</v>
      </c>
      <c r="T99" s="59">
        <v>93</v>
      </c>
      <c r="U99" s="59">
        <v>43.1</v>
      </c>
      <c r="V99" s="59">
        <v>69</v>
      </c>
      <c r="W99" s="59">
        <v>80.099999999999994</v>
      </c>
      <c r="X99" s="59">
        <v>81.3</v>
      </c>
      <c r="Y99" s="59">
        <v>73.2</v>
      </c>
      <c r="Z99" s="59">
        <v>101.4</v>
      </c>
      <c r="AA99" s="59">
        <v>73.3</v>
      </c>
      <c r="AB99" s="59">
        <v>86.9</v>
      </c>
      <c r="AC99" s="59">
        <v>70.7</v>
      </c>
      <c r="AD99" s="59">
        <v>28.8</v>
      </c>
      <c r="AE99" s="59">
        <v>24.2</v>
      </c>
      <c r="AF99" s="59">
        <v>72.400000000000006</v>
      </c>
      <c r="AG99" s="59">
        <v>46.5</v>
      </c>
      <c r="AH99" s="5" t="s">
        <v>33</v>
      </c>
      <c r="AI99" s="59">
        <v>91.5</v>
      </c>
      <c r="AJ99" s="59">
        <v>112.3</v>
      </c>
      <c r="AK99" s="59">
        <v>67.8</v>
      </c>
      <c r="AL99" s="59">
        <v>95.8</v>
      </c>
      <c r="AM99" s="59">
        <v>98.6</v>
      </c>
      <c r="AN99" s="59">
        <v>102.2</v>
      </c>
      <c r="AO99" s="59">
        <v>87.7</v>
      </c>
      <c r="AP99" s="59">
        <v>113.8</v>
      </c>
      <c r="AQ99" s="59">
        <v>91.7</v>
      </c>
      <c r="AR99" s="59">
        <v>101.5</v>
      </c>
      <c r="AS99" s="59">
        <v>82.6</v>
      </c>
      <c r="AT99" s="59">
        <v>86.6</v>
      </c>
      <c r="AU99" s="59">
        <v>81</v>
      </c>
      <c r="AV99" s="59">
        <v>89</v>
      </c>
      <c r="AW99" s="59">
        <v>106.1</v>
      </c>
    </row>
    <row r="100" spans="1:49" x14ac:dyDescent="0.2">
      <c r="A100" s="1">
        <v>2019</v>
      </c>
      <c r="B100" s="5" t="s">
        <v>34</v>
      </c>
      <c r="C100" s="59">
        <v>38.5</v>
      </c>
      <c r="D100" s="59">
        <v>42.1</v>
      </c>
      <c r="E100" s="59">
        <v>26.8</v>
      </c>
      <c r="F100" s="59">
        <v>27.8</v>
      </c>
      <c r="G100" s="59">
        <v>36.1</v>
      </c>
      <c r="H100" s="59">
        <v>39.6</v>
      </c>
      <c r="I100" s="59">
        <v>32.299999999999997</v>
      </c>
      <c r="J100" s="59">
        <v>49.5</v>
      </c>
      <c r="K100" s="59">
        <v>26.2</v>
      </c>
      <c r="L100" s="59">
        <v>45.6</v>
      </c>
      <c r="M100" s="59">
        <v>34.200000000000003</v>
      </c>
      <c r="N100" s="59">
        <v>24.3</v>
      </c>
      <c r="O100" s="59">
        <v>17.2</v>
      </c>
      <c r="P100" s="59">
        <v>37.6</v>
      </c>
      <c r="Q100" s="59">
        <v>34.700000000000003</v>
      </c>
      <c r="R100" s="5" t="s">
        <v>34</v>
      </c>
      <c r="S100" s="59">
        <v>36.799999999999997</v>
      </c>
      <c r="T100" s="59">
        <v>36</v>
      </c>
      <c r="U100" s="59">
        <v>18.100000000000001</v>
      </c>
      <c r="V100" s="59">
        <v>20.3</v>
      </c>
      <c r="W100" s="59">
        <v>30.3</v>
      </c>
      <c r="X100" s="59">
        <v>32.700000000000003</v>
      </c>
      <c r="Y100" s="59">
        <v>27.7</v>
      </c>
      <c r="Z100" s="59">
        <v>45.3</v>
      </c>
      <c r="AA100" s="59">
        <v>21</v>
      </c>
      <c r="AB100" s="59">
        <v>40.5</v>
      </c>
      <c r="AC100" s="59">
        <v>30.2</v>
      </c>
      <c r="AD100" s="59">
        <v>5.8</v>
      </c>
      <c r="AE100" s="59">
        <v>1.1000000000000001</v>
      </c>
      <c r="AF100" s="59">
        <v>31.9</v>
      </c>
      <c r="AG100" s="59">
        <v>15.2</v>
      </c>
      <c r="AH100" s="5" t="s">
        <v>34</v>
      </c>
      <c r="AI100" s="59">
        <v>40.1</v>
      </c>
      <c r="AJ100" s="59">
        <v>48.3</v>
      </c>
      <c r="AK100" s="59">
        <v>35.5</v>
      </c>
      <c r="AL100" s="59">
        <v>35.200000000000003</v>
      </c>
      <c r="AM100" s="59">
        <v>41.9</v>
      </c>
      <c r="AN100" s="59">
        <v>46.5</v>
      </c>
      <c r="AO100" s="59">
        <v>36.9</v>
      </c>
      <c r="AP100" s="59">
        <v>53.7</v>
      </c>
      <c r="AQ100" s="59">
        <v>31.3</v>
      </c>
      <c r="AR100" s="59">
        <v>50.7</v>
      </c>
      <c r="AS100" s="59">
        <v>38.200000000000003</v>
      </c>
      <c r="AT100" s="59">
        <v>42.8</v>
      </c>
      <c r="AU100" s="59">
        <v>33.299999999999997</v>
      </c>
      <c r="AV100" s="59">
        <v>43.3</v>
      </c>
      <c r="AW100" s="59">
        <v>54.2</v>
      </c>
    </row>
    <row r="101" spans="1:49" x14ac:dyDescent="0.2">
      <c r="B101" s="1"/>
      <c r="C101" s="4">
        <f>INDEX(B95:Q100,MATCH($I$112,B95:B100,0),MATCH($H$112,B95:Q95,0))</f>
        <v>32.299999999999997</v>
      </c>
      <c r="D101" s="4">
        <f>VLOOKUP($I$112,B96:C100,2,FALSE)</f>
        <v>38.5</v>
      </c>
      <c r="E101" s="4"/>
      <c r="F101" s="4"/>
      <c r="G101" s="4"/>
      <c r="S101" s="3">
        <f>INDEX(R95:AG100,MATCH($I$112,R95:R100,0),MATCH($H$112,R95:AG95,0))</f>
        <v>27.7</v>
      </c>
      <c r="AI101" s="3">
        <f>INDEX(AH95:AW100,MATCH($I$112,AH95:AH100,0),MATCH($H$112,AH95:AW95,0))</f>
        <v>36.9</v>
      </c>
    </row>
    <row r="102" spans="1:49" x14ac:dyDescent="0.2">
      <c r="B102" s="1"/>
      <c r="C102" s="4"/>
      <c r="D102" s="4"/>
      <c r="E102" s="4"/>
      <c r="F102" s="4"/>
      <c r="G102" s="4"/>
    </row>
    <row r="103" spans="1:49" ht="51" x14ac:dyDescent="0.2">
      <c r="A103" s="5"/>
      <c r="B103" s="5"/>
      <c r="C103" s="53" t="s">
        <v>0</v>
      </c>
      <c r="D103" s="53" t="s">
        <v>22</v>
      </c>
      <c r="E103" s="53" t="s">
        <v>1</v>
      </c>
      <c r="F103" s="54" t="s">
        <v>24</v>
      </c>
      <c r="G103" s="53" t="s">
        <v>25</v>
      </c>
      <c r="H103" s="55" t="s">
        <v>2</v>
      </c>
      <c r="I103" s="56" t="s">
        <v>3</v>
      </c>
      <c r="J103" s="55" t="s">
        <v>23</v>
      </c>
      <c r="K103" s="55" t="s">
        <v>28</v>
      </c>
      <c r="L103" s="55" t="s">
        <v>4</v>
      </c>
      <c r="M103" s="56" t="s">
        <v>5</v>
      </c>
      <c r="N103" s="56" t="s">
        <v>26</v>
      </c>
      <c r="O103" s="57" t="s">
        <v>27</v>
      </c>
      <c r="P103" s="56" t="s">
        <v>6</v>
      </c>
      <c r="Q103" s="56" t="s">
        <v>7</v>
      </c>
      <c r="R103" s="5"/>
      <c r="S103" s="3" t="s">
        <v>0</v>
      </c>
      <c r="T103" s="3" t="s">
        <v>22</v>
      </c>
      <c r="U103" s="3" t="s">
        <v>1</v>
      </c>
      <c r="V103" s="3" t="s">
        <v>24</v>
      </c>
      <c r="W103" s="3" t="s">
        <v>25</v>
      </c>
      <c r="X103" s="3" t="s">
        <v>2</v>
      </c>
      <c r="Y103" s="3" t="s">
        <v>3</v>
      </c>
      <c r="Z103" s="3" t="s">
        <v>23</v>
      </c>
      <c r="AA103" s="3" t="s">
        <v>28</v>
      </c>
      <c r="AB103" s="3" t="s">
        <v>4</v>
      </c>
      <c r="AC103" s="3" t="s">
        <v>5</v>
      </c>
      <c r="AD103" s="3" t="s">
        <v>26</v>
      </c>
      <c r="AE103" s="3" t="s">
        <v>27</v>
      </c>
      <c r="AF103" s="3" t="s">
        <v>6</v>
      </c>
      <c r="AG103" s="3" t="s">
        <v>7</v>
      </c>
      <c r="AH103" s="5"/>
      <c r="AI103" s="3" t="s">
        <v>0</v>
      </c>
      <c r="AJ103" s="3" t="s">
        <v>22</v>
      </c>
      <c r="AK103" s="3" t="s">
        <v>1</v>
      </c>
      <c r="AL103" s="3" t="s">
        <v>24</v>
      </c>
      <c r="AM103" s="3" t="s">
        <v>25</v>
      </c>
      <c r="AN103" s="3" t="s">
        <v>2</v>
      </c>
      <c r="AO103" s="3" t="s">
        <v>3</v>
      </c>
      <c r="AP103" s="3" t="s">
        <v>23</v>
      </c>
      <c r="AQ103" s="3" t="s">
        <v>28</v>
      </c>
      <c r="AR103" s="3" t="s">
        <v>4</v>
      </c>
      <c r="AS103" s="3" t="s">
        <v>5</v>
      </c>
      <c r="AT103" s="3" t="s">
        <v>26</v>
      </c>
      <c r="AU103" s="3" t="s">
        <v>27</v>
      </c>
      <c r="AV103" s="3" t="s">
        <v>6</v>
      </c>
      <c r="AW103" s="3" t="s">
        <v>7</v>
      </c>
    </row>
    <row r="104" spans="1:49" x14ac:dyDescent="0.2">
      <c r="A104" s="1">
        <v>2020</v>
      </c>
      <c r="B104" s="5" t="s">
        <v>12</v>
      </c>
      <c r="C104" s="59">
        <v>457.4</v>
      </c>
      <c r="D104" s="59">
        <v>488.5</v>
      </c>
      <c r="E104" s="59">
        <v>366.6</v>
      </c>
      <c r="F104" s="59">
        <v>392.1</v>
      </c>
      <c r="G104" s="59">
        <v>421.8</v>
      </c>
      <c r="H104" s="59">
        <v>459.5</v>
      </c>
      <c r="I104" s="59">
        <v>377</v>
      </c>
      <c r="J104" s="59">
        <v>561</v>
      </c>
      <c r="K104" s="59">
        <v>397.5</v>
      </c>
      <c r="L104" s="59">
        <v>537.29999999999995</v>
      </c>
      <c r="M104" s="59">
        <v>400.6</v>
      </c>
      <c r="N104" s="59">
        <v>307.7</v>
      </c>
      <c r="O104" s="59">
        <v>356.3</v>
      </c>
      <c r="P104" s="59">
        <v>439.8</v>
      </c>
      <c r="Q104" s="59">
        <v>407.6</v>
      </c>
      <c r="R104" s="5" t="s">
        <v>12</v>
      </c>
      <c r="S104" s="59">
        <v>451.8</v>
      </c>
      <c r="T104" s="59">
        <v>467.2</v>
      </c>
      <c r="U104" s="59">
        <v>334.5</v>
      </c>
      <c r="V104" s="59">
        <v>362.5</v>
      </c>
      <c r="W104" s="59">
        <v>401.8</v>
      </c>
      <c r="X104" s="59">
        <v>436.1</v>
      </c>
      <c r="Y104" s="59">
        <v>361.5</v>
      </c>
      <c r="Z104" s="59">
        <v>547.1</v>
      </c>
      <c r="AA104" s="59">
        <v>377</v>
      </c>
      <c r="AB104" s="59">
        <v>520</v>
      </c>
      <c r="AC104" s="59">
        <v>387.1</v>
      </c>
      <c r="AD104" s="59">
        <v>241.2</v>
      </c>
      <c r="AE104" s="59">
        <v>282.60000000000002</v>
      </c>
      <c r="AF104" s="59">
        <v>420.3</v>
      </c>
      <c r="AG104" s="59">
        <v>337.4</v>
      </c>
      <c r="AH104" s="5" t="s">
        <v>12</v>
      </c>
      <c r="AI104" s="59">
        <v>462.9</v>
      </c>
      <c r="AJ104" s="59">
        <v>509.7</v>
      </c>
      <c r="AK104" s="59">
        <v>398.8</v>
      </c>
      <c r="AL104" s="59">
        <v>421.6</v>
      </c>
      <c r="AM104" s="59">
        <v>441.9</v>
      </c>
      <c r="AN104" s="59">
        <v>482.8</v>
      </c>
      <c r="AO104" s="59">
        <v>392.5</v>
      </c>
      <c r="AP104" s="59">
        <v>574.9</v>
      </c>
      <c r="AQ104" s="59">
        <v>417.9</v>
      </c>
      <c r="AR104" s="59">
        <v>554.6</v>
      </c>
      <c r="AS104" s="59">
        <v>414.1</v>
      </c>
      <c r="AT104" s="59">
        <v>374.2</v>
      </c>
      <c r="AU104" s="59">
        <v>430.1</v>
      </c>
      <c r="AV104" s="59">
        <v>459.4</v>
      </c>
      <c r="AW104" s="59">
        <v>477.9</v>
      </c>
    </row>
    <row r="105" spans="1:49" x14ac:dyDescent="0.2">
      <c r="A105" s="1">
        <v>2020</v>
      </c>
      <c r="B105" s="6" t="s">
        <v>11</v>
      </c>
      <c r="C105" s="59">
        <v>151.19999999999999</v>
      </c>
      <c r="D105" s="59">
        <v>163.6</v>
      </c>
      <c r="E105" s="59">
        <v>115.7</v>
      </c>
      <c r="F105" s="59">
        <v>121.6</v>
      </c>
      <c r="G105" s="59">
        <v>134.69999999999999</v>
      </c>
      <c r="H105" s="59">
        <v>148.6</v>
      </c>
      <c r="I105" s="59">
        <v>127.3</v>
      </c>
      <c r="J105" s="59">
        <v>183.7</v>
      </c>
      <c r="K105" s="59">
        <v>144.80000000000001</v>
      </c>
      <c r="L105" s="59">
        <v>183.2</v>
      </c>
      <c r="M105" s="59">
        <v>127.8</v>
      </c>
      <c r="N105" s="59">
        <v>88.6</v>
      </c>
      <c r="O105" s="59">
        <v>89.4</v>
      </c>
      <c r="P105" s="59">
        <v>152</v>
      </c>
      <c r="Q105" s="59">
        <v>126.8</v>
      </c>
      <c r="R105" s="6" t="s">
        <v>11</v>
      </c>
      <c r="S105" s="59">
        <v>147.9</v>
      </c>
      <c r="T105" s="59">
        <v>150.6</v>
      </c>
      <c r="U105" s="59">
        <v>96.5</v>
      </c>
      <c r="V105" s="59">
        <v>104.3</v>
      </c>
      <c r="W105" s="59">
        <v>123.1</v>
      </c>
      <c r="X105" s="59">
        <v>135</v>
      </c>
      <c r="Y105" s="59">
        <v>118.2</v>
      </c>
      <c r="Z105" s="59">
        <v>175.8</v>
      </c>
      <c r="AA105" s="59">
        <v>131.80000000000001</v>
      </c>
      <c r="AB105" s="59">
        <v>172.9</v>
      </c>
      <c r="AC105" s="59">
        <v>120.2</v>
      </c>
      <c r="AD105" s="59">
        <v>52.2</v>
      </c>
      <c r="AE105" s="59">
        <v>51.9</v>
      </c>
      <c r="AF105" s="59">
        <v>140.19999999999999</v>
      </c>
      <c r="AG105" s="59">
        <v>84.9</v>
      </c>
      <c r="AH105" s="6" t="s">
        <v>11</v>
      </c>
      <c r="AI105" s="59">
        <v>154.4</v>
      </c>
      <c r="AJ105" s="59">
        <v>176.6</v>
      </c>
      <c r="AK105" s="59">
        <v>135</v>
      </c>
      <c r="AL105" s="59">
        <v>138.9</v>
      </c>
      <c r="AM105" s="59">
        <v>146.4</v>
      </c>
      <c r="AN105" s="59">
        <v>162.19999999999999</v>
      </c>
      <c r="AO105" s="59">
        <v>136.4</v>
      </c>
      <c r="AP105" s="59">
        <v>191.6</v>
      </c>
      <c r="AQ105" s="59">
        <v>157.80000000000001</v>
      </c>
      <c r="AR105" s="59">
        <v>193.4</v>
      </c>
      <c r="AS105" s="59">
        <v>135.4</v>
      </c>
      <c r="AT105" s="59">
        <v>125</v>
      </c>
      <c r="AU105" s="59">
        <v>126.9</v>
      </c>
      <c r="AV105" s="59">
        <v>163.9</v>
      </c>
      <c r="AW105" s="59">
        <v>168.8</v>
      </c>
    </row>
    <row r="106" spans="1:49" x14ac:dyDescent="0.2">
      <c r="A106" s="1">
        <v>2020</v>
      </c>
      <c r="B106" s="5" t="s">
        <v>30</v>
      </c>
      <c r="C106" s="59">
        <v>149.6</v>
      </c>
      <c r="D106" s="59">
        <v>149.6</v>
      </c>
      <c r="E106" s="59">
        <v>131.6</v>
      </c>
      <c r="F106" s="59">
        <v>147</v>
      </c>
      <c r="G106" s="59">
        <v>142.4</v>
      </c>
      <c r="H106" s="59">
        <v>146.69999999999999</v>
      </c>
      <c r="I106" s="59">
        <v>135.69999999999999</v>
      </c>
      <c r="J106" s="59">
        <v>172.7</v>
      </c>
      <c r="K106" s="59">
        <v>137.69999999999999</v>
      </c>
      <c r="L106" s="59">
        <v>155.9</v>
      </c>
      <c r="M106" s="59">
        <v>141.5</v>
      </c>
      <c r="N106" s="59">
        <v>106.9</v>
      </c>
      <c r="O106" s="59">
        <v>171.2</v>
      </c>
      <c r="P106" s="59">
        <v>146.4</v>
      </c>
      <c r="Q106" s="59">
        <v>162.5</v>
      </c>
      <c r="R106" s="5" t="s">
        <v>30</v>
      </c>
      <c r="S106" s="59">
        <v>146.5</v>
      </c>
      <c r="T106" s="59">
        <v>138</v>
      </c>
      <c r="U106" s="59">
        <v>112.7</v>
      </c>
      <c r="V106" s="59">
        <v>129.30000000000001</v>
      </c>
      <c r="W106" s="59">
        <v>130.9</v>
      </c>
      <c r="X106" s="59">
        <v>133.6</v>
      </c>
      <c r="Y106" s="59">
        <v>126.4</v>
      </c>
      <c r="Z106" s="59">
        <v>164.9</v>
      </c>
      <c r="AA106" s="59">
        <v>126</v>
      </c>
      <c r="AB106" s="59">
        <v>146.6</v>
      </c>
      <c r="AC106" s="59">
        <v>133.4</v>
      </c>
      <c r="AD106" s="59">
        <v>68.599999999999994</v>
      </c>
      <c r="AE106" s="59">
        <v>120</v>
      </c>
      <c r="AF106" s="59">
        <v>135.19999999999999</v>
      </c>
      <c r="AG106" s="59">
        <v>119.8</v>
      </c>
      <c r="AH106" s="5" t="s">
        <v>30</v>
      </c>
      <c r="AI106" s="59">
        <v>152.80000000000001</v>
      </c>
      <c r="AJ106" s="59">
        <v>161.1</v>
      </c>
      <c r="AK106" s="59">
        <v>150.5</v>
      </c>
      <c r="AL106" s="59">
        <v>164.6</v>
      </c>
      <c r="AM106" s="59">
        <v>154</v>
      </c>
      <c r="AN106" s="59">
        <v>159.9</v>
      </c>
      <c r="AO106" s="59">
        <v>145.1</v>
      </c>
      <c r="AP106" s="59">
        <v>180.5</v>
      </c>
      <c r="AQ106" s="59">
        <v>149.4</v>
      </c>
      <c r="AR106" s="59">
        <v>165.3</v>
      </c>
      <c r="AS106" s="59">
        <v>149.6</v>
      </c>
      <c r="AT106" s="59">
        <v>145.30000000000001</v>
      </c>
      <c r="AU106" s="59">
        <v>222.3</v>
      </c>
      <c r="AV106" s="59">
        <v>157.5</v>
      </c>
      <c r="AW106" s="59">
        <v>205.3</v>
      </c>
    </row>
    <row r="107" spans="1:49" x14ac:dyDescent="0.2">
      <c r="A107" s="1">
        <v>2020</v>
      </c>
      <c r="B107" s="5" t="s">
        <v>33</v>
      </c>
      <c r="C107" s="59">
        <v>97</v>
      </c>
      <c r="D107" s="59">
        <v>107.4</v>
      </c>
      <c r="E107" s="59">
        <v>77.099999999999994</v>
      </c>
      <c r="F107" s="59">
        <v>92.6</v>
      </c>
      <c r="G107" s="59">
        <v>98.7</v>
      </c>
      <c r="H107" s="59">
        <v>110.9</v>
      </c>
      <c r="I107" s="59">
        <v>80</v>
      </c>
      <c r="J107" s="59">
        <v>113</v>
      </c>
      <c r="K107" s="59">
        <v>83.3</v>
      </c>
      <c r="L107" s="59">
        <v>116.2</v>
      </c>
      <c r="M107" s="59">
        <v>80.599999999999994</v>
      </c>
      <c r="N107" s="59">
        <v>66.5</v>
      </c>
      <c r="O107" s="59">
        <v>69.599999999999994</v>
      </c>
      <c r="P107" s="59">
        <v>86.3</v>
      </c>
      <c r="Q107" s="59">
        <v>98</v>
      </c>
      <c r="R107" s="5" t="s">
        <v>33</v>
      </c>
      <c r="S107" s="59">
        <v>94.5</v>
      </c>
      <c r="T107" s="59">
        <v>97.7</v>
      </c>
      <c r="U107" s="59">
        <v>62.9</v>
      </c>
      <c r="V107" s="59">
        <v>78.400000000000006</v>
      </c>
      <c r="W107" s="59">
        <v>89</v>
      </c>
      <c r="X107" s="59">
        <v>99.5</v>
      </c>
      <c r="Y107" s="59">
        <v>72.8</v>
      </c>
      <c r="Z107" s="59">
        <v>106.7</v>
      </c>
      <c r="AA107" s="59">
        <v>74.099999999999994</v>
      </c>
      <c r="AB107" s="59">
        <v>108.1</v>
      </c>
      <c r="AC107" s="59">
        <v>74.5</v>
      </c>
      <c r="AD107" s="59">
        <v>35.200000000000003</v>
      </c>
      <c r="AE107" s="59">
        <v>37</v>
      </c>
      <c r="AF107" s="59">
        <v>77.7</v>
      </c>
      <c r="AG107" s="59">
        <v>64.3</v>
      </c>
      <c r="AH107" s="5" t="s">
        <v>33</v>
      </c>
      <c r="AI107" s="59">
        <v>99.6</v>
      </c>
      <c r="AJ107" s="59">
        <v>117.2</v>
      </c>
      <c r="AK107" s="59">
        <v>91.4</v>
      </c>
      <c r="AL107" s="59">
        <v>106.8</v>
      </c>
      <c r="AM107" s="59">
        <v>108.4</v>
      </c>
      <c r="AN107" s="59">
        <v>122.3</v>
      </c>
      <c r="AO107" s="59">
        <v>87.1</v>
      </c>
      <c r="AP107" s="59">
        <v>119.3</v>
      </c>
      <c r="AQ107" s="59">
        <v>92.6</v>
      </c>
      <c r="AR107" s="59">
        <v>124.2</v>
      </c>
      <c r="AS107" s="59">
        <v>86.7</v>
      </c>
      <c r="AT107" s="59">
        <v>97.8</v>
      </c>
      <c r="AU107" s="59">
        <v>102.1</v>
      </c>
      <c r="AV107" s="59">
        <v>94.9</v>
      </c>
      <c r="AW107" s="59">
        <v>131.69999999999999</v>
      </c>
    </row>
    <row r="108" spans="1:49" x14ac:dyDescent="0.2">
      <c r="A108" s="1">
        <v>2020</v>
      </c>
      <c r="B108" s="5" t="s">
        <v>34</v>
      </c>
      <c r="C108" s="59">
        <v>31</v>
      </c>
      <c r="D108" s="59">
        <v>38.6</v>
      </c>
      <c r="E108" s="59">
        <v>27.1</v>
      </c>
      <c r="F108" s="59">
        <v>22.7</v>
      </c>
      <c r="G108" s="59">
        <v>30.8</v>
      </c>
      <c r="H108" s="59">
        <v>29</v>
      </c>
      <c r="I108" s="59">
        <v>21.8</v>
      </c>
      <c r="J108" s="59">
        <v>41.5</v>
      </c>
      <c r="K108" s="59">
        <v>22.4</v>
      </c>
      <c r="L108" s="59">
        <v>34.799999999999997</v>
      </c>
      <c r="M108" s="59">
        <v>26.6</v>
      </c>
      <c r="N108" s="59">
        <v>37.799999999999997</v>
      </c>
      <c r="O108" s="59">
        <v>17.5</v>
      </c>
      <c r="P108" s="59">
        <v>29.1</v>
      </c>
      <c r="Q108" s="59">
        <v>20.3</v>
      </c>
      <c r="R108" s="5" t="s">
        <v>34</v>
      </c>
      <c r="S108" s="59">
        <v>29.6</v>
      </c>
      <c r="T108" s="59">
        <v>32.700000000000003</v>
      </c>
      <c r="U108" s="59">
        <v>18.7</v>
      </c>
      <c r="V108" s="59">
        <v>15.8</v>
      </c>
      <c r="W108" s="59">
        <v>25.4</v>
      </c>
      <c r="X108" s="59">
        <v>23.2</v>
      </c>
      <c r="Y108" s="59">
        <v>18.100000000000001</v>
      </c>
      <c r="Z108" s="59">
        <v>37.700000000000003</v>
      </c>
      <c r="AA108" s="59">
        <v>17.7</v>
      </c>
      <c r="AB108" s="59">
        <v>30.4</v>
      </c>
      <c r="AC108" s="59">
        <v>23.1</v>
      </c>
      <c r="AD108" s="59">
        <v>13.9</v>
      </c>
      <c r="AE108" s="59">
        <v>1.1000000000000001</v>
      </c>
      <c r="AF108" s="59">
        <v>24.1</v>
      </c>
      <c r="AG108" s="59">
        <v>4.7</v>
      </c>
      <c r="AH108" s="5" t="s">
        <v>34</v>
      </c>
      <c r="AI108" s="59">
        <v>32.5</v>
      </c>
      <c r="AJ108" s="59">
        <v>44.4</v>
      </c>
      <c r="AK108" s="59">
        <v>35.4</v>
      </c>
      <c r="AL108" s="59">
        <v>29.6</v>
      </c>
      <c r="AM108" s="59">
        <v>36.200000000000003</v>
      </c>
      <c r="AN108" s="59">
        <v>34.799999999999997</v>
      </c>
      <c r="AO108" s="59">
        <v>25.5</v>
      </c>
      <c r="AP108" s="59">
        <v>45.3</v>
      </c>
      <c r="AQ108" s="59">
        <v>27.1</v>
      </c>
      <c r="AR108" s="59">
        <v>39.200000000000003</v>
      </c>
      <c r="AS108" s="59">
        <v>30.1</v>
      </c>
      <c r="AT108" s="59">
        <v>61.8</v>
      </c>
      <c r="AU108" s="59">
        <v>33.9</v>
      </c>
      <c r="AV108" s="59">
        <v>34.1</v>
      </c>
      <c r="AW108" s="59">
        <v>35.9</v>
      </c>
    </row>
    <row r="109" spans="1:49" x14ac:dyDescent="0.2">
      <c r="B109" s="1"/>
      <c r="C109" s="4">
        <f>INDEX(B103:Q108,MATCH($I$112,B103:B108,0),MATCH($H$112,B103:Q103,0))</f>
        <v>21.8</v>
      </c>
      <c r="D109" s="4">
        <f>VLOOKUP($I$112,B104:C108,2,FALSE)</f>
        <v>31</v>
      </c>
      <c r="E109" s="4"/>
      <c r="F109" s="4"/>
      <c r="G109" s="4"/>
      <c r="S109" s="3">
        <f>INDEX(R103:AG108,MATCH($I$112,R103:R108,0),MATCH($H$112,R103:AG103,0))</f>
        <v>18.100000000000001</v>
      </c>
      <c r="AI109" s="3">
        <f>INDEX(AH103:AW108,MATCH($I$112,AH103:AH108,0),MATCH($H$112,AH103:AW103,0))</f>
        <v>25.5</v>
      </c>
    </row>
    <row r="110" spans="1:49" x14ac:dyDescent="0.2">
      <c r="B110" s="1"/>
      <c r="C110" s="4"/>
      <c r="D110" s="4"/>
      <c r="E110" s="4"/>
      <c r="F110" s="4"/>
      <c r="G110" s="4"/>
    </row>
    <row r="111" spans="1:49" x14ac:dyDescent="0.2">
      <c r="B111" s="1"/>
      <c r="C111" s="4"/>
      <c r="D111" s="4"/>
      <c r="E111" s="4"/>
      <c r="F111" s="4"/>
      <c r="G111" s="4"/>
    </row>
    <row r="112" spans="1:49" ht="24.75" customHeight="1" x14ac:dyDescent="0.2">
      <c r="B112" s="1"/>
      <c r="C112" s="4"/>
      <c r="D112" s="4"/>
      <c r="E112" s="4"/>
      <c r="F112" s="4"/>
      <c r="G112" s="4"/>
      <c r="H112" s="53" t="str">
        <f>'Interactive chart'!D3</f>
        <v>Grampian</v>
      </c>
      <c r="I112" s="6" t="str">
        <f>'Interactive chart'!D5</f>
        <v xml:space="preserve">Respiratory system diseases - J00-J99 </v>
      </c>
    </row>
    <row r="115" spans="5:38" x14ac:dyDescent="0.2">
      <c r="F115" s="3" t="s">
        <v>14</v>
      </c>
      <c r="G115" s="3" t="s">
        <v>35</v>
      </c>
      <c r="H115" s="3" t="s">
        <v>20</v>
      </c>
      <c r="I115" s="3" t="s">
        <v>21</v>
      </c>
      <c r="V115" s="60"/>
      <c r="AL115" s="60"/>
    </row>
    <row r="116" spans="5:38" x14ac:dyDescent="0.2">
      <c r="E116" s="61">
        <v>2006</v>
      </c>
      <c r="F116" s="3">
        <f>C10</f>
        <v>40.700000000000003</v>
      </c>
      <c r="G116" s="3">
        <f>D10</f>
        <v>49</v>
      </c>
      <c r="H116" s="3">
        <f>S10</f>
        <v>34.799999999999997</v>
      </c>
      <c r="I116" s="3">
        <f>AI10</f>
        <v>46.5</v>
      </c>
      <c r="V116" s="61"/>
      <c r="AL116" s="61"/>
    </row>
    <row r="117" spans="5:38" x14ac:dyDescent="0.2">
      <c r="E117" s="61">
        <v>2007</v>
      </c>
      <c r="F117" s="3">
        <f>C17</f>
        <v>38.9</v>
      </c>
      <c r="G117" s="3">
        <f>D17</f>
        <v>47.1</v>
      </c>
      <c r="H117" s="3">
        <f>S17</f>
        <v>33.200000000000003</v>
      </c>
      <c r="I117" s="3">
        <f>AI17</f>
        <v>44.6</v>
      </c>
      <c r="V117" s="61"/>
      <c r="AL117" s="61"/>
    </row>
    <row r="118" spans="5:38" x14ac:dyDescent="0.2">
      <c r="E118" s="61">
        <v>2008</v>
      </c>
      <c r="F118" s="3">
        <f>C24</f>
        <v>36.299999999999997</v>
      </c>
      <c r="G118" s="3">
        <f>D24</f>
        <v>45.5</v>
      </c>
      <c r="H118" s="3">
        <f>S24</f>
        <v>30.9</v>
      </c>
      <c r="I118" s="3">
        <f>AI24</f>
        <v>41.8</v>
      </c>
      <c r="V118" s="61"/>
      <c r="AL118" s="61"/>
    </row>
    <row r="119" spans="5:38" x14ac:dyDescent="0.2">
      <c r="E119" s="61">
        <v>2009</v>
      </c>
      <c r="F119" s="3">
        <f>C31</f>
        <v>35.200000000000003</v>
      </c>
      <c r="G119" s="3">
        <f>D31</f>
        <v>45.2</v>
      </c>
      <c r="H119" s="3">
        <f>S31</f>
        <v>29.9</v>
      </c>
      <c r="I119" s="3">
        <f>AI31</f>
        <v>40.6</v>
      </c>
      <c r="V119" s="61"/>
      <c r="AL119" s="61"/>
    </row>
    <row r="120" spans="5:38" x14ac:dyDescent="0.2">
      <c r="E120" s="61">
        <v>2010</v>
      </c>
      <c r="F120" s="3">
        <f>C38</f>
        <v>30.4</v>
      </c>
      <c r="G120" s="3">
        <f>D38</f>
        <v>42.5</v>
      </c>
      <c r="H120" s="3">
        <f>S38</f>
        <v>25.5</v>
      </c>
      <c r="I120" s="3">
        <f>AI38</f>
        <v>35.4</v>
      </c>
      <c r="V120" s="61"/>
      <c r="AL120" s="61"/>
    </row>
    <row r="121" spans="5:38" x14ac:dyDescent="0.2">
      <c r="E121" s="61">
        <v>2011</v>
      </c>
      <c r="F121" s="3">
        <f>C45</f>
        <v>34.299999999999997</v>
      </c>
      <c r="G121" s="3">
        <f>D45</f>
        <v>43.7</v>
      </c>
      <c r="H121" s="3">
        <f>S45</f>
        <v>29.1</v>
      </c>
      <c r="I121" s="3">
        <f>AI45</f>
        <v>39.4</v>
      </c>
      <c r="V121" s="61"/>
      <c r="AL121" s="61"/>
    </row>
    <row r="122" spans="5:38" x14ac:dyDescent="0.2">
      <c r="E122" s="61">
        <v>2012</v>
      </c>
      <c r="F122" s="3">
        <f>C52</f>
        <v>28.2</v>
      </c>
      <c r="G122" s="3">
        <f>D52</f>
        <v>43.2</v>
      </c>
      <c r="H122" s="3">
        <f>S52</f>
        <v>23.5</v>
      </c>
      <c r="I122" s="3">
        <f>AI52</f>
        <v>32.9</v>
      </c>
      <c r="V122" s="61"/>
      <c r="AL122" s="61"/>
    </row>
    <row r="123" spans="5:38" x14ac:dyDescent="0.2">
      <c r="E123" s="61">
        <v>2013</v>
      </c>
      <c r="F123" s="3">
        <f>C59</f>
        <v>27.8</v>
      </c>
      <c r="G123" s="3">
        <f>D59</f>
        <v>41.5</v>
      </c>
      <c r="H123" s="3">
        <f>S59</f>
        <v>23.2</v>
      </c>
      <c r="I123" s="3">
        <f>AI59</f>
        <v>32.299999999999997</v>
      </c>
      <c r="V123" s="61"/>
      <c r="AL123" s="61"/>
    </row>
    <row r="124" spans="5:38" x14ac:dyDescent="0.2">
      <c r="E124" s="61">
        <v>2014</v>
      </c>
      <c r="F124" s="3">
        <f>C66</f>
        <v>34.1</v>
      </c>
      <c r="G124" s="3">
        <f>D66</f>
        <v>40</v>
      </c>
      <c r="H124" s="3">
        <f>S66</f>
        <v>29.1</v>
      </c>
      <c r="I124" s="3">
        <f>AI66</f>
        <v>39.1</v>
      </c>
      <c r="V124" s="61"/>
      <c r="AL124" s="61"/>
    </row>
    <row r="125" spans="5:38" x14ac:dyDescent="0.2">
      <c r="E125" s="61">
        <v>2015</v>
      </c>
      <c r="F125" s="3">
        <f>C73</f>
        <v>41.4</v>
      </c>
      <c r="G125" s="3">
        <f>D73</f>
        <v>42.5</v>
      </c>
      <c r="H125" s="3">
        <f>S73</f>
        <v>35.9</v>
      </c>
      <c r="I125" s="3">
        <f>AI73</f>
        <v>46.9</v>
      </c>
      <c r="V125" s="61"/>
      <c r="AL125" s="61"/>
    </row>
    <row r="126" spans="5:38" x14ac:dyDescent="0.2">
      <c r="E126" s="61">
        <v>2016</v>
      </c>
      <c r="F126" s="3">
        <f>C80</f>
        <v>31.8</v>
      </c>
      <c r="G126" s="3">
        <f>D80</f>
        <v>43.3</v>
      </c>
      <c r="H126" s="3">
        <f>S80</f>
        <v>27.1</v>
      </c>
      <c r="I126" s="3">
        <f>AI80</f>
        <v>36.6</v>
      </c>
      <c r="V126" s="61"/>
      <c r="AL126" s="61"/>
    </row>
    <row r="127" spans="5:38" x14ac:dyDescent="0.2">
      <c r="E127" s="61">
        <v>2017</v>
      </c>
      <c r="F127" s="3">
        <f>C87</f>
        <v>30.8</v>
      </c>
      <c r="G127" s="3">
        <f>D87</f>
        <v>39</v>
      </c>
      <c r="H127" s="3">
        <f>S87</f>
        <v>26.2</v>
      </c>
      <c r="I127" s="3">
        <f>AI87</f>
        <v>35.4</v>
      </c>
      <c r="V127" s="61"/>
      <c r="AL127" s="61"/>
    </row>
    <row r="128" spans="5:38" x14ac:dyDescent="0.2">
      <c r="E128" s="61">
        <v>2018</v>
      </c>
      <c r="F128" s="3">
        <f>C94</f>
        <v>25.7</v>
      </c>
      <c r="G128" s="3">
        <f>D94</f>
        <v>37.6</v>
      </c>
      <c r="H128" s="3">
        <f>S94</f>
        <v>21.5</v>
      </c>
      <c r="I128" s="3">
        <f>AI94</f>
        <v>29.8</v>
      </c>
      <c r="V128" s="61"/>
      <c r="AL128" s="61"/>
    </row>
    <row r="129" spans="1:38" x14ac:dyDescent="0.2">
      <c r="E129" s="61">
        <v>2019</v>
      </c>
      <c r="F129" s="60">
        <f>C101</f>
        <v>32.299999999999997</v>
      </c>
      <c r="G129" s="60">
        <f>D101</f>
        <v>38.5</v>
      </c>
      <c r="H129" s="3">
        <f>S101</f>
        <v>27.7</v>
      </c>
      <c r="I129" s="3">
        <f>AI101</f>
        <v>36.9</v>
      </c>
      <c r="V129" s="61"/>
      <c r="AL129" s="61"/>
    </row>
    <row r="130" spans="1:38" x14ac:dyDescent="0.2">
      <c r="E130" s="62">
        <v>2020</v>
      </c>
      <c r="F130" s="60">
        <f>C109</f>
        <v>21.8</v>
      </c>
      <c r="G130" s="60">
        <f>D109</f>
        <v>31</v>
      </c>
      <c r="H130" s="3">
        <f>S109</f>
        <v>18.100000000000001</v>
      </c>
      <c r="I130" s="3">
        <f>AI109</f>
        <v>25.5</v>
      </c>
    </row>
    <row r="134" spans="1:38" x14ac:dyDescent="0.2">
      <c r="A134" s="96" t="s">
        <v>44</v>
      </c>
      <c r="B134" s="96"/>
    </row>
  </sheetData>
  <sortState ref="B3:AV67">
    <sortCondition ref="B3:B67"/>
  </sortState>
  <mergeCells count="2">
    <mergeCell ref="A134:B134"/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6"/>
  <sheetViews>
    <sheetView zoomScaleNormal="100" workbookViewId="0"/>
  </sheetViews>
  <sheetFormatPr defaultColWidth="9.140625" defaultRowHeight="12.75" x14ac:dyDescent="0.2"/>
  <cols>
    <col min="1" max="1" width="2.42578125" style="48" customWidth="1"/>
    <col min="2" max="2" width="12.42578125" style="48" customWidth="1"/>
    <col min="3" max="3" width="22" style="48" customWidth="1"/>
    <col min="4" max="16384" width="9.140625" style="48"/>
  </cols>
  <sheetData>
    <row r="1" spans="2:21" ht="18" customHeight="1" x14ac:dyDescent="0.25">
      <c r="B1" s="80" t="s">
        <v>29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42"/>
      <c r="P1" s="42"/>
      <c r="Q1" s="42"/>
      <c r="R1" s="42"/>
      <c r="S1" s="42"/>
      <c r="T1" s="42"/>
      <c r="U1" s="42"/>
    </row>
    <row r="2" spans="2:21" ht="15" customHeight="1" x14ac:dyDescent="0.2"/>
    <row r="3" spans="2:21" x14ac:dyDescent="0.2">
      <c r="C3" s="32" t="s">
        <v>39</v>
      </c>
      <c r="D3" s="99" t="s">
        <v>3</v>
      </c>
      <c r="E3" s="100"/>
      <c r="F3" s="100"/>
      <c r="G3" s="100"/>
      <c r="H3" s="101"/>
    </row>
    <row r="4" spans="2:21" ht="6.75" customHeight="1" x14ac:dyDescent="0.2">
      <c r="C4" s="32"/>
      <c r="D4" s="51"/>
      <c r="E4" s="51"/>
      <c r="F4" s="51"/>
      <c r="G4" s="51"/>
      <c r="H4" s="51"/>
    </row>
    <row r="5" spans="2:21" x14ac:dyDescent="0.2">
      <c r="C5" s="32" t="s">
        <v>40</v>
      </c>
      <c r="D5" s="102" t="s">
        <v>34</v>
      </c>
      <c r="E5" s="103"/>
      <c r="F5" s="103"/>
      <c r="G5" s="103"/>
      <c r="H5" s="104"/>
    </row>
    <row r="6" spans="2:21" ht="14.25" customHeight="1" x14ac:dyDescent="0.2">
      <c r="C6" s="32"/>
      <c r="D6" s="33"/>
      <c r="E6" s="33"/>
      <c r="F6" s="33"/>
      <c r="G6" s="33"/>
      <c r="H6" s="33"/>
    </row>
    <row r="7" spans="2:21" ht="15.75" customHeight="1" x14ac:dyDescent="0.2">
      <c r="C7" s="32"/>
      <c r="D7" s="33"/>
      <c r="E7" s="33"/>
      <c r="F7" s="33"/>
      <c r="G7" s="33"/>
      <c r="H7" s="33"/>
    </row>
    <row r="8" spans="2:21" ht="15.75" customHeight="1" x14ac:dyDescent="0.2">
      <c r="C8" s="32"/>
      <c r="D8" s="33"/>
      <c r="E8" s="33"/>
      <c r="F8" s="33"/>
      <c r="G8" s="33"/>
      <c r="H8" s="33"/>
    </row>
    <row r="9" spans="2:21" ht="15.75" customHeight="1" x14ac:dyDescent="0.2">
      <c r="C9" s="32"/>
      <c r="D9" s="33"/>
      <c r="E9" s="33"/>
      <c r="F9" s="33"/>
      <c r="G9" s="33"/>
      <c r="H9" s="33"/>
    </row>
    <row r="10" spans="2:21" ht="15.75" customHeight="1" x14ac:dyDescent="0.2">
      <c r="C10" s="32"/>
      <c r="D10" s="33"/>
      <c r="E10" s="33"/>
      <c r="F10" s="33"/>
      <c r="G10" s="33"/>
      <c r="H10" s="33"/>
    </row>
    <row r="11" spans="2:21" ht="15.75" customHeight="1" x14ac:dyDescent="0.2">
      <c r="C11" s="32"/>
      <c r="D11" s="33"/>
      <c r="E11" s="33"/>
      <c r="F11" s="33"/>
      <c r="G11" s="33"/>
      <c r="H11" s="33"/>
    </row>
    <row r="12" spans="2:21" ht="15.75" customHeight="1" x14ac:dyDescent="0.2">
      <c r="C12" s="32"/>
      <c r="D12" s="33"/>
      <c r="E12" s="33"/>
      <c r="F12" s="33"/>
      <c r="G12" s="33"/>
      <c r="H12" s="33"/>
    </row>
    <row r="13" spans="2:21" ht="15.75" customHeight="1" x14ac:dyDescent="0.2">
      <c r="C13" s="32"/>
      <c r="D13" s="33"/>
      <c r="E13" s="33"/>
      <c r="F13" s="33"/>
      <c r="G13" s="33"/>
      <c r="H13" s="33"/>
    </row>
    <row r="14" spans="2:21" ht="15.75" customHeight="1" x14ac:dyDescent="0.2">
      <c r="C14" s="32"/>
      <c r="D14" s="33"/>
      <c r="E14" s="33"/>
      <c r="F14" s="33"/>
      <c r="G14" s="33"/>
      <c r="H14" s="33"/>
    </row>
    <row r="15" spans="2:21" ht="15.75" customHeight="1" x14ac:dyDescent="0.2">
      <c r="C15" s="32"/>
      <c r="D15" s="33"/>
      <c r="E15" s="33"/>
      <c r="F15" s="33"/>
      <c r="G15" s="33"/>
      <c r="H15" s="33"/>
    </row>
    <row r="16" spans="2:21" ht="15.75" customHeight="1" x14ac:dyDescent="0.2">
      <c r="C16" s="32"/>
      <c r="D16" s="33"/>
      <c r="E16" s="33"/>
      <c r="F16" s="33"/>
      <c r="G16" s="33"/>
      <c r="H16" s="33"/>
    </row>
    <row r="17" spans="2:19" ht="15.75" customHeight="1" x14ac:dyDescent="0.2">
      <c r="C17" s="32"/>
      <c r="D17" s="33"/>
      <c r="E17" s="33"/>
      <c r="F17" s="33"/>
      <c r="G17" s="33"/>
      <c r="H17" s="33"/>
    </row>
    <row r="18" spans="2:19" ht="15.75" customHeight="1" x14ac:dyDescent="0.2">
      <c r="C18" s="32"/>
      <c r="D18" s="33"/>
      <c r="E18" s="33"/>
      <c r="F18" s="33"/>
      <c r="G18" s="33"/>
      <c r="H18" s="33"/>
    </row>
    <row r="19" spans="2:19" ht="15.75" customHeight="1" x14ac:dyDescent="0.2">
      <c r="C19" s="32"/>
      <c r="D19" s="33"/>
      <c r="E19" s="33"/>
      <c r="F19" s="33"/>
      <c r="G19" s="33"/>
      <c r="H19" s="33"/>
    </row>
    <row r="20" spans="2:19" ht="15.75" customHeight="1" x14ac:dyDescent="0.2">
      <c r="C20" s="32"/>
      <c r="D20" s="33"/>
      <c r="E20" s="33"/>
      <c r="F20" s="33"/>
      <c r="G20" s="33"/>
      <c r="H20" s="33"/>
    </row>
    <row r="21" spans="2:19" ht="15.75" customHeight="1" x14ac:dyDescent="0.2">
      <c r="C21" s="32"/>
      <c r="D21" s="33"/>
      <c r="E21" s="33"/>
      <c r="F21" s="33"/>
      <c r="G21" s="33"/>
      <c r="H21" s="33"/>
    </row>
    <row r="22" spans="2:19" ht="15.75" customHeight="1" x14ac:dyDescent="0.2">
      <c r="C22" s="32"/>
      <c r="D22" s="33"/>
      <c r="E22" s="33"/>
      <c r="F22" s="33"/>
      <c r="G22" s="33"/>
      <c r="H22" s="33"/>
    </row>
    <row r="23" spans="2:19" ht="15.75" customHeight="1" x14ac:dyDescent="0.2">
      <c r="C23" s="32"/>
      <c r="D23" s="33"/>
      <c r="E23" s="33"/>
      <c r="F23" s="33"/>
      <c r="G23" s="33"/>
      <c r="H23" s="33"/>
    </row>
    <row r="24" spans="2:19" ht="15.75" customHeight="1" x14ac:dyDescent="0.2">
      <c r="C24" s="32"/>
      <c r="D24" s="33"/>
      <c r="E24" s="33"/>
      <c r="F24" s="33"/>
      <c r="G24" s="33"/>
      <c r="H24" s="33"/>
    </row>
    <row r="25" spans="2:19" ht="15.75" customHeight="1" x14ac:dyDescent="0.2">
      <c r="C25" s="32"/>
      <c r="D25" s="33"/>
      <c r="E25" s="33"/>
      <c r="F25" s="33"/>
      <c r="G25" s="33"/>
      <c r="H25" s="33"/>
    </row>
    <row r="26" spans="2:19" ht="15.75" customHeight="1" x14ac:dyDescent="0.2">
      <c r="C26" s="32"/>
      <c r="D26" s="33"/>
      <c r="E26" s="33"/>
      <c r="F26" s="33"/>
      <c r="G26" s="33"/>
      <c r="H26" s="33"/>
    </row>
    <row r="27" spans="2:19" ht="15.75" customHeight="1" x14ac:dyDescent="0.2">
      <c r="C27" s="32"/>
      <c r="D27" s="33"/>
      <c r="E27" s="33"/>
      <c r="F27" s="33"/>
      <c r="G27" s="33"/>
      <c r="H27" s="33"/>
    </row>
    <row r="28" spans="2:19" ht="15.75" customHeight="1" x14ac:dyDescent="0.2">
      <c r="B28" s="48" t="s">
        <v>37</v>
      </c>
      <c r="C28" s="32"/>
      <c r="D28" s="33"/>
      <c r="E28" s="33"/>
      <c r="F28" s="33"/>
      <c r="G28" s="33"/>
      <c r="H28" s="33"/>
    </row>
    <row r="29" spans="2:19" ht="15.75" customHeight="1" x14ac:dyDescent="0.2">
      <c r="B29" s="108" t="s">
        <v>38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</row>
    <row r="30" spans="2:19" ht="15.75" customHeight="1" x14ac:dyDescent="0.2">
      <c r="C30" s="32"/>
      <c r="D30" s="33"/>
      <c r="E30" s="33"/>
      <c r="F30" s="33"/>
      <c r="G30" s="33"/>
      <c r="H30" s="33"/>
    </row>
    <row r="31" spans="2:19" ht="15.75" customHeight="1" x14ac:dyDescent="0.2">
      <c r="C31" s="109" t="s">
        <v>31</v>
      </c>
      <c r="D31" s="69"/>
      <c r="E31" s="69"/>
      <c r="F31" s="110"/>
      <c r="G31" s="33"/>
      <c r="H31" s="33"/>
    </row>
    <row r="32" spans="2:19" ht="15.75" customHeight="1" x14ac:dyDescent="0.2">
      <c r="C32" s="111"/>
      <c r="D32" s="112"/>
      <c r="E32" s="112"/>
      <c r="F32" s="113"/>
      <c r="G32" s="33"/>
      <c r="H32" s="33"/>
    </row>
    <row r="33" spans="2:8" ht="15.75" customHeight="1" x14ac:dyDescent="0.2">
      <c r="C33" s="111"/>
      <c r="D33" s="112"/>
      <c r="E33" s="112"/>
      <c r="F33" s="113"/>
      <c r="G33" s="33"/>
      <c r="H33" s="33"/>
    </row>
    <row r="34" spans="2:8" x14ac:dyDescent="0.2">
      <c r="B34" s="25"/>
      <c r="C34" s="114"/>
      <c r="D34" s="115"/>
      <c r="E34" s="115"/>
      <c r="F34" s="116"/>
    </row>
    <row r="35" spans="2:8" ht="25.5" x14ac:dyDescent="0.2">
      <c r="B35" s="34" t="s">
        <v>22</v>
      </c>
      <c r="C35" s="35"/>
      <c r="D35" s="105" t="str">
        <f>D3</f>
        <v>Grampian</v>
      </c>
      <c r="E35" s="106"/>
      <c r="F35" s="107"/>
    </row>
    <row r="36" spans="2:8" x14ac:dyDescent="0.2">
      <c r="B36" s="34"/>
      <c r="C36" s="117"/>
      <c r="D36" s="86" t="str">
        <f>D5</f>
        <v xml:space="preserve">Respiratory system diseases - J00-J99 </v>
      </c>
      <c r="E36" s="84"/>
      <c r="F36" s="118"/>
    </row>
    <row r="37" spans="2:8" x14ac:dyDescent="0.2">
      <c r="B37" s="34" t="s">
        <v>1</v>
      </c>
      <c r="C37" s="117"/>
      <c r="D37" s="87"/>
      <c r="E37" s="85"/>
      <c r="F37" s="119"/>
    </row>
    <row r="38" spans="2:8" ht="15" customHeight="1" x14ac:dyDescent="0.2">
      <c r="B38" s="36" t="s">
        <v>24</v>
      </c>
      <c r="C38" s="37" t="s">
        <v>36</v>
      </c>
      <c r="D38" s="44" t="s">
        <v>14</v>
      </c>
      <c r="E38" s="43" t="s">
        <v>20</v>
      </c>
      <c r="F38" s="50" t="s">
        <v>21</v>
      </c>
      <c r="G38" s="7"/>
    </row>
    <row r="39" spans="2:8" ht="15" customHeight="1" x14ac:dyDescent="0.2">
      <c r="B39" s="34" t="s">
        <v>25</v>
      </c>
      <c r="C39" s="38">
        <v>2006</v>
      </c>
      <c r="D39" s="12">
        <f>'data for chart'!F116</f>
        <v>40.700000000000003</v>
      </c>
      <c r="E39" s="11">
        <f>'data for chart'!H116</f>
        <v>34.799999999999997</v>
      </c>
      <c r="F39" s="39">
        <f>'data for chart'!I116</f>
        <v>46.5</v>
      </c>
      <c r="G39" s="8">
        <f>D39-E39</f>
        <v>5.9000000000000057</v>
      </c>
    </row>
    <row r="40" spans="2:8" ht="15" customHeight="1" x14ac:dyDescent="0.2">
      <c r="B40" s="40" t="s">
        <v>2</v>
      </c>
      <c r="C40" s="38">
        <v>2007</v>
      </c>
      <c r="D40" s="12">
        <f>'data for chart'!F117</f>
        <v>38.9</v>
      </c>
      <c r="E40" s="11">
        <f>'data for chart'!H117</f>
        <v>33.200000000000003</v>
      </c>
      <c r="F40" s="39">
        <f>'data for chart'!I117</f>
        <v>44.6</v>
      </c>
      <c r="G40" s="8">
        <f t="shared" ref="G40:G51" si="0">D40-E40</f>
        <v>5.6999999999999957</v>
      </c>
    </row>
    <row r="41" spans="2:8" ht="15" customHeight="1" x14ac:dyDescent="0.2">
      <c r="B41" s="41" t="s">
        <v>3</v>
      </c>
      <c r="C41" s="38">
        <v>2008</v>
      </c>
      <c r="D41" s="12">
        <f>'data for chart'!F118</f>
        <v>36.299999999999997</v>
      </c>
      <c r="E41" s="11">
        <f>'data for chart'!H118</f>
        <v>30.9</v>
      </c>
      <c r="F41" s="39">
        <f>'data for chart'!I118</f>
        <v>41.8</v>
      </c>
      <c r="G41" s="8">
        <f t="shared" si="0"/>
        <v>5.3999999999999986</v>
      </c>
    </row>
    <row r="42" spans="2:8" ht="15" customHeight="1" x14ac:dyDescent="0.2">
      <c r="B42" s="40" t="s">
        <v>23</v>
      </c>
      <c r="C42" s="38">
        <v>2009</v>
      </c>
      <c r="D42" s="12">
        <f>'data for chart'!F119</f>
        <v>35.200000000000003</v>
      </c>
      <c r="E42" s="11">
        <f>'data for chart'!H119</f>
        <v>29.9</v>
      </c>
      <c r="F42" s="39">
        <f>'data for chart'!I119</f>
        <v>40.6</v>
      </c>
      <c r="G42" s="8">
        <f t="shared" si="0"/>
        <v>5.3000000000000043</v>
      </c>
    </row>
    <row r="43" spans="2:8" ht="15" customHeight="1" x14ac:dyDescent="0.2">
      <c r="B43" s="40" t="s">
        <v>28</v>
      </c>
      <c r="C43" s="38">
        <v>2010</v>
      </c>
      <c r="D43" s="12">
        <f>'data for chart'!F120</f>
        <v>30.4</v>
      </c>
      <c r="E43" s="11">
        <f>'data for chart'!H120</f>
        <v>25.5</v>
      </c>
      <c r="F43" s="39">
        <f>'data for chart'!I120</f>
        <v>35.4</v>
      </c>
      <c r="G43" s="8">
        <f t="shared" si="0"/>
        <v>4.8999999999999986</v>
      </c>
    </row>
    <row r="44" spans="2:8" ht="15" customHeight="1" x14ac:dyDescent="0.2">
      <c r="B44" s="40" t="s">
        <v>4</v>
      </c>
      <c r="C44" s="38">
        <v>2011</v>
      </c>
      <c r="D44" s="12">
        <f>'data for chart'!F121</f>
        <v>34.299999999999997</v>
      </c>
      <c r="E44" s="11">
        <f>'data for chart'!H121</f>
        <v>29.1</v>
      </c>
      <c r="F44" s="39">
        <f>'data for chart'!I121</f>
        <v>39.4</v>
      </c>
      <c r="G44" s="8">
        <f t="shared" si="0"/>
        <v>5.1999999999999957</v>
      </c>
    </row>
    <row r="45" spans="2:8" ht="15" customHeight="1" x14ac:dyDescent="0.2">
      <c r="B45" s="41" t="s">
        <v>5</v>
      </c>
      <c r="C45" s="38">
        <v>2012</v>
      </c>
      <c r="D45" s="12">
        <f>'data for chart'!F122</f>
        <v>28.2</v>
      </c>
      <c r="E45" s="11">
        <f>'data for chart'!H122</f>
        <v>23.5</v>
      </c>
      <c r="F45" s="39">
        <f>'data for chart'!I122</f>
        <v>32.9</v>
      </c>
      <c r="G45" s="8">
        <f t="shared" si="0"/>
        <v>4.6999999999999993</v>
      </c>
    </row>
    <row r="46" spans="2:8" ht="15" customHeight="1" x14ac:dyDescent="0.2">
      <c r="B46" s="41" t="s">
        <v>26</v>
      </c>
      <c r="C46" s="38">
        <v>2013</v>
      </c>
      <c r="D46" s="12">
        <f>'data for chart'!F123</f>
        <v>27.8</v>
      </c>
      <c r="E46" s="11">
        <f>'data for chart'!H123</f>
        <v>23.2</v>
      </c>
      <c r="F46" s="39">
        <f>'data for chart'!I123</f>
        <v>32.299999999999997</v>
      </c>
      <c r="G46" s="8">
        <f t="shared" si="0"/>
        <v>4.6000000000000014</v>
      </c>
    </row>
    <row r="47" spans="2:8" ht="15" customHeight="1" x14ac:dyDescent="0.2">
      <c r="B47" s="40" t="s">
        <v>27</v>
      </c>
      <c r="C47" s="38">
        <v>2014</v>
      </c>
      <c r="D47" s="12">
        <f>'data for chart'!F124</f>
        <v>34.1</v>
      </c>
      <c r="E47" s="11">
        <f>'data for chart'!H124</f>
        <v>29.1</v>
      </c>
      <c r="F47" s="39">
        <f>'data for chart'!I124</f>
        <v>39.1</v>
      </c>
      <c r="G47" s="8">
        <f t="shared" si="0"/>
        <v>5</v>
      </c>
    </row>
    <row r="48" spans="2:8" ht="15" customHeight="1" x14ac:dyDescent="0.2">
      <c r="B48" s="41" t="s">
        <v>6</v>
      </c>
      <c r="C48" s="38">
        <v>2015</v>
      </c>
      <c r="D48" s="12">
        <f>'data for chart'!F125</f>
        <v>41.4</v>
      </c>
      <c r="E48" s="11">
        <f>'data for chart'!H125</f>
        <v>35.9</v>
      </c>
      <c r="F48" s="39">
        <f>'data for chart'!I125</f>
        <v>46.9</v>
      </c>
      <c r="G48" s="8">
        <f t="shared" si="0"/>
        <v>5.5</v>
      </c>
    </row>
    <row r="49" spans="2:7" ht="15" customHeight="1" x14ac:dyDescent="0.2">
      <c r="B49" s="41" t="s">
        <v>7</v>
      </c>
      <c r="C49" s="38">
        <v>2016</v>
      </c>
      <c r="D49" s="12">
        <f>'data for chart'!F126</f>
        <v>31.8</v>
      </c>
      <c r="E49" s="11">
        <f>'data for chart'!H126</f>
        <v>27.1</v>
      </c>
      <c r="F49" s="39">
        <f>'data for chart'!I126</f>
        <v>36.6</v>
      </c>
      <c r="G49" s="8">
        <f t="shared" si="0"/>
        <v>4.6999999999999993</v>
      </c>
    </row>
    <row r="50" spans="2:7" ht="15" customHeight="1" x14ac:dyDescent="0.2">
      <c r="B50" s="25" t="s">
        <v>12</v>
      </c>
      <c r="C50" s="38">
        <v>2017</v>
      </c>
      <c r="D50" s="12">
        <f>'data for chart'!F127</f>
        <v>30.8</v>
      </c>
      <c r="E50" s="11">
        <f>'data for chart'!H127</f>
        <v>26.2</v>
      </c>
      <c r="F50" s="39">
        <f>'data for chart'!I127</f>
        <v>35.4</v>
      </c>
      <c r="G50" s="8">
        <f t="shared" si="0"/>
        <v>4.6000000000000014</v>
      </c>
    </row>
    <row r="51" spans="2:7" ht="15" customHeight="1" x14ac:dyDescent="0.2">
      <c r="B51" s="7" t="s">
        <v>30</v>
      </c>
      <c r="C51" s="38">
        <v>2018</v>
      </c>
      <c r="D51" s="12">
        <f>'data for chart'!F128</f>
        <v>25.7</v>
      </c>
      <c r="E51" s="11">
        <f>'data for chart'!H128</f>
        <v>21.5</v>
      </c>
      <c r="F51" s="39">
        <f>'data for chart'!I128</f>
        <v>29.8</v>
      </c>
      <c r="G51" s="8">
        <f t="shared" si="0"/>
        <v>4.1999999999999993</v>
      </c>
    </row>
    <row r="52" spans="2:7" ht="15" customHeight="1" x14ac:dyDescent="0.2">
      <c r="B52" s="7" t="s">
        <v>48</v>
      </c>
      <c r="C52" s="38">
        <v>2019</v>
      </c>
      <c r="D52" s="12">
        <f>'data for chart'!F129</f>
        <v>32.299999999999997</v>
      </c>
      <c r="E52" s="11">
        <f>'data for chart'!H129</f>
        <v>27.7</v>
      </c>
      <c r="F52" s="39">
        <f>'data for chart'!I129</f>
        <v>36.9</v>
      </c>
      <c r="G52" s="8">
        <f t="shared" ref="G52:G53" si="1">D52-E52</f>
        <v>4.5999999999999979</v>
      </c>
    </row>
    <row r="53" spans="2:7" ht="15" customHeight="1" x14ac:dyDescent="0.2">
      <c r="B53" s="7" t="s">
        <v>49</v>
      </c>
      <c r="C53" s="38">
        <v>2020</v>
      </c>
      <c r="D53" s="12">
        <f>'data for chart'!F130</f>
        <v>21.8</v>
      </c>
      <c r="E53" s="11">
        <f>'data for chart'!H130</f>
        <v>18.100000000000001</v>
      </c>
      <c r="F53" s="39">
        <f>'data for chart'!I130</f>
        <v>25.5</v>
      </c>
      <c r="G53" s="8">
        <f t="shared" si="1"/>
        <v>3.6999999999999993</v>
      </c>
    </row>
    <row r="54" spans="2:7" ht="15" customHeight="1" x14ac:dyDescent="0.2">
      <c r="B54" s="7"/>
      <c r="C54" s="52"/>
      <c r="D54" s="11"/>
      <c r="E54" s="11"/>
      <c r="F54" s="11"/>
      <c r="G54" s="8"/>
    </row>
    <row r="55" spans="2:7" x14ac:dyDescent="0.2">
      <c r="B55" s="7" t="s">
        <v>33</v>
      </c>
      <c r="C55" s="7"/>
    </row>
    <row r="56" spans="2:7" x14ac:dyDescent="0.2">
      <c r="B56" s="7" t="s">
        <v>34</v>
      </c>
    </row>
    <row r="57" spans="2:7" x14ac:dyDescent="0.2">
      <c r="B57" s="98" t="s">
        <v>44</v>
      </c>
      <c r="C57" s="98"/>
    </row>
    <row r="86" spans="2:2" x14ac:dyDescent="0.2">
      <c r="B86" s="2"/>
    </row>
  </sheetData>
  <mergeCells count="9">
    <mergeCell ref="B1:N1"/>
    <mergeCell ref="B57:C57"/>
    <mergeCell ref="D3:H3"/>
    <mergeCell ref="D5:H5"/>
    <mergeCell ref="D35:F35"/>
    <mergeCell ref="B29:S29"/>
    <mergeCell ref="C31:F34"/>
    <mergeCell ref="C36:C37"/>
    <mergeCell ref="D36:F37"/>
  </mergeCells>
  <dataValidations count="4">
    <dataValidation type="list" allowBlank="1" showInputMessage="1" showErrorMessage="1" sqref="D6:D28 D30">
      <formula1>$B$39:$B$43</formula1>
    </dataValidation>
    <dataValidation type="list" allowBlank="1" showInputMessage="1" showErrorMessage="1" sqref="D4">
      <formula1>$A$46:$A$63</formula1>
    </dataValidation>
    <dataValidation type="list" allowBlank="1" showInputMessage="1" showErrorMessage="1" sqref="D3">
      <formula1>$B$35:$B$49</formula1>
    </dataValidation>
    <dataValidation type="list" allowBlank="1" showInputMessage="1" showErrorMessage="1" sqref="D5">
      <formula1>$B$50:$B$57</formula1>
    </dataValidation>
  </dataValidations>
  <pageMargins left="0.7" right="0.7" top="0.75" bottom="0.75" header="0.3" footer="0.3"/>
  <pageSetup paperSize="9"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A34230493</value>
    </field>
    <field name="Objective-Title">
      <value order="0">Age Standardised Death Rates - 2020 - Table 6</value>
    </field>
    <field name="Objective-Description">
      <value order="0"/>
    </field>
    <field name="Objective-CreationStamp">
      <value order="0">2021-08-04T08:57:50Z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2021-08-05T15:25:44Z</value>
    </field>
    <field name="Objective-Owner">
      <value order="0">Burns, Daniel D (U441963)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2016-2021</value>
    </field>
    <field name="Objective-Parent">
      <value order="0">National Records of Scotland (NRS): Vital Events: Publications: Deaths from Selected Causes: 2016-2021</value>
    </field>
    <field name="Objective-State">
      <value order="0">Being Drafted</value>
    </field>
    <field name="Objective-VersionId">
      <value order="0">vA50206681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6</vt:lpstr>
      <vt:lpstr>data for chart</vt:lpstr>
      <vt:lpstr>Interactive chart</vt:lpstr>
      <vt:lpstr>'Table 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2019-06-17T10:44:55Z</cp:lastPrinted>
  <dcterms:created xsi:type="dcterms:W3CDTF">2011-12-12T09:43:53Z</dcterms:created>
  <dcterms:modified xsi:type="dcterms:W3CDTF">2021-08-12T21:17:34Z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A34230493</vt:lpwstr>
  </property>
  <property fmtid="{D5CDD505-2E9C-101B-9397-08002B2CF9AE}" pid="4" name="Objective-Title">
    <vt:lpwstr>Age Standardised Death Rates - 2020 - Table 6</vt:lpwstr>
  </property>
  <property fmtid="{D5CDD505-2E9C-101B-9397-08002B2CF9AE}" pid="5" name="Objective-Comment">
    <vt:lpwstr/>
  </property>
  <property fmtid="{D5CDD505-2E9C-101B-9397-08002B2CF9AE}" pid="6" name="Objective-CreationStamp">
    <vt:filetime>2021-08-04T08:57:49Z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2021-08-05T15:25:44Z</vt:filetime>
  </property>
  <property fmtid="{D5CDD505-2E9C-101B-9397-08002B2CF9AE}" pid="11" name="Objective-Owner">
    <vt:lpwstr>Burns, Daniel D (U441963)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2016-2021:</vt:lpwstr>
  </property>
  <property fmtid="{D5CDD505-2E9C-101B-9397-08002B2CF9AE}" pid="13" name="Objective-Parent">
    <vt:lpwstr>National Records of Scotland (NRS): Vital Events: Publications: Deaths from Selected Causes: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vA50206681</vt:lpwstr>
  </property>
  <property fmtid="{D5CDD505-2E9C-101B-9397-08002B2CF9AE}" pid="27" name="Objective-Connect Creator">
    <vt:lpwstr/>
  </property>
  <property fmtid="{D5CDD505-2E9C-101B-9397-08002B2CF9AE}" pid="28" name="Objective-Date Received">
    <vt:lpwstr/>
  </property>
  <property fmtid="{D5CDD505-2E9C-101B-9397-08002B2CF9AE}" pid="29" name="Objective-Date of Original">
    <vt:lpwstr/>
  </property>
  <property fmtid="{D5CDD505-2E9C-101B-9397-08002B2CF9AE}" pid="30" name="Objective-SG Web Publication - Category">
    <vt:lpwstr/>
  </property>
  <property fmtid="{D5CDD505-2E9C-101B-9397-08002B2CF9AE}" pid="31" name="Objective-SG Web Publication - Category 2 Classification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