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A:\Active\Restricted\Demographic Statistics\Vital Events\NRS publications and website material - SAS programs etc\Age-standardised death rates\2022\"/>
    </mc:Choice>
  </mc:AlternateContent>
  <xr:revisionPtr revIDLastSave="0" documentId="13_ncr:1_{C507E79E-268F-42CA-A2E5-F1902A352E19}" xr6:coauthVersionLast="47" xr6:coauthVersionMax="47" xr10:uidLastSave="{00000000-0000-0000-0000-000000000000}"/>
  <bookViews>
    <workbookView xWindow="-120" yWindow="-120" windowWidth="24240" windowHeight="13140" xr2:uid="{00000000-000D-0000-FFFF-FFFF00000000}"/>
  </bookViews>
  <sheets>
    <sheet name="Table 2" sheetId="1" r:id="rId1"/>
    <sheet name="data for chart" sheetId="7" r:id="rId2"/>
    <sheet name="interactive chart " sheetId="8" r:id="rId3"/>
  </sheets>
  <definedNames>
    <definedName name="_xlnm.Print_Area" localSheetId="0">'Table 2'!$A$1:$AO$181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7" i="8" l="1"/>
  <c r="N97" i="8"/>
  <c r="M97" i="8"/>
  <c r="C97" i="8"/>
  <c r="F97" i="8" s="1"/>
  <c r="D97" i="8"/>
  <c r="E97" i="8"/>
  <c r="H97" i="8"/>
  <c r="I97" i="8"/>
  <c r="J97" i="8"/>
  <c r="B169" i="1"/>
  <c r="AL171" i="1"/>
  <c r="AI171" i="1"/>
  <c r="AF171" i="1"/>
  <c r="AC171" i="1"/>
  <c r="Z171" i="1"/>
  <c r="W171" i="1"/>
  <c r="T171" i="1"/>
  <c r="Q171" i="1"/>
  <c r="N171" i="1"/>
  <c r="K171" i="1"/>
  <c r="H171" i="1"/>
  <c r="E171" i="1"/>
  <c r="B171" i="1"/>
  <c r="AI170" i="1"/>
  <c r="AF170" i="1"/>
  <c r="AC170" i="1"/>
  <c r="Z170" i="1"/>
  <c r="W170" i="1"/>
  <c r="T170" i="1"/>
  <c r="Q170" i="1"/>
  <c r="N170" i="1"/>
  <c r="K170" i="1"/>
  <c r="H170" i="1"/>
  <c r="E170" i="1"/>
  <c r="B170" i="1"/>
  <c r="AC169" i="1"/>
  <c r="W169" i="1"/>
  <c r="T169" i="1"/>
  <c r="Q169" i="1"/>
  <c r="N169" i="1"/>
  <c r="K169" i="1"/>
  <c r="H169" i="1"/>
  <c r="E169" i="1"/>
  <c r="AL128" i="1"/>
  <c r="AI128" i="1"/>
  <c r="AF128" i="1"/>
  <c r="AC128" i="1"/>
  <c r="Z128" i="1"/>
  <c r="W128" i="1"/>
  <c r="T128" i="1"/>
  <c r="Q128" i="1"/>
  <c r="N128" i="1"/>
  <c r="K128" i="1"/>
  <c r="H128" i="1"/>
  <c r="E128" i="1"/>
  <c r="B128" i="1"/>
  <c r="AI127" i="1"/>
  <c r="AF127" i="1"/>
  <c r="AC127" i="1"/>
  <c r="Z127" i="1"/>
  <c r="W127" i="1"/>
  <c r="T127" i="1"/>
  <c r="Q127" i="1"/>
  <c r="N127" i="1"/>
  <c r="K127" i="1"/>
  <c r="H127" i="1"/>
  <c r="E127" i="1"/>
  <c r="B127" i="1"/>
  <c r="AC126" i="1"/>
  <c r="W126" i="1"/>
  <c r="T126" i="1"/>
  <c r="Q126" i="1"/>
  <c r="N126" i="1"/>
  <c r="K126" i="1"/>
  <c r="H126" i="1"/>
  <c r="E126" i="1"/>
  <c r="B126" i="1"/>
  <c r="B83" i="1"/>
  <c r="AL85" i="1"/>
  <c r="AI85" i="1"/>
  <c r="AF85" i="1"/>
  <c r="AC85" i="1"/>
  <c r="Z85" i="1"/>
  <c r="W85" i="1"/>
  <c r="T85" i="1"/>
  <c r="Q85" i="1"/>
  <c r="N85" i="1"/>
  <c r="K85" i="1"/>
  <c r="H85" i="1"/>
  <c r="E85" i="1"/>
  <c r="B85" i="1"/>
  <c r="AI84" i="1"/>
  <c r="AF84" i="1"/>
  <c r="AC84" i="1"/>
  <c r="Z84" i="1"/>
  <c r="W84" i="1"/>
  <c r="T84" i="1"/>
  <c r="Q84" i="1"/>
  <c r="N84" i="1"/>
  <c r="K84" i="1"/>
  <c r="H84" i="1"/>
  <c r="E84" i="1"/>
  <c r="B84" i="1"/>
  <c r="AC83" i="1"/>
  <c r="W83" i="1"/>
  <c r="T83" i="1"/>
  <c r="Q83" i="1"/>
  <c r="N83" i="1"/>
  <c r="K83" i="1"/>
  <c r="H83" i="1"/>
  <c r="E83" i="1"/>
  <c r="AL42" i="1"/>
  <c r="AI42" i="1"/>
  <c r="AI41" i="1"/>
  <c r="AF42" i="1"/>
  <c r="AF41" i="1"/>
  <c r="AC42" i="1"/>
  <c r="AC41" i="1"/>
  <c r="AC40" i="1"/>
  <c r="Z42" i="1"/>
  <c r="Z41" i="1"/>
  <c r="W42" i="1"/>
  <c r="T42" i="1"/>
  <c r="Q42" i="1"/>
  <c r="N42" i="1"/>
  <c r="K42" i="1"/>
  <c r="H42" i="1"/>
  <c r="E42" i="1"/>
  <c r="W41" i="1"/>
  <c r="T41" i="1"/>
  <c r="Q41" i="1"/>
  <c r="N41" i="1"/>
  <c r="K41" i="1"/>
  <c r="H41" i="1"/>
  <c r="E41" i="1"/>
  <c r="W40" i="1"/>
  <c r="T40" i="1"/>
  <c r="Q40" i="1"/>
  <c r="N40" i="1"/>
  <c r="K40" i="1"/>
  <c r="H40" i="1"/>
  <c r="E40" i="1"/>
  <c r="B42" i="1"/>
  <c r="B41" i="1"/>
  <c r="B40" i="1"/>
  <c r="P98" i="8"/>
  <c r="K98" i="8"/>
  <c r="F98" i="8"/>
  <c r="P97" i="8" l="1"/>
  <c r="K97" i="8"/>
  <c r="M67" i="8"/>
  <c r="H67" i="8"/>
  <c r="C67" i="8"/>
  <c r="C96" i="8" s="1"/>
  <c r="O70" i="8" l="1"/>
  <c r="O78" i="8"/>
  <c r="O86" i="8"/>
  <c r="O94" i="8"/>
  <c r="O77" i="8"/>
  <c r="O71" i="8"/>
  <c r="O79" i="8"/>
  <c r="O87" i="8"/>
  <c r="O95" i="8"/>
  <c r="O91" i="8"/>
  <c r="O72" i="8"/>
  <c r="O80" i="8"/>
  <c r="O88" i="8"/>
  <c r="O96" i="8"/>
  <c r="O83" i="8"/>
  <c r="O73" i="8"/>
  <c r="O81" i="8"/>
  <c r="O89" i="8"/>
  <c r="O69" i="8"/>
  <c r="O75" i="8"/>
  <c r="O76" i="8"/>
  <c r="O92" i="8"/>
  <c r="O93" i="8"/>
  <c r="O74" i="8"/>
  <c r="O82" i="8"/>
  <c r="O90" i="8"/>
  <c r="O84" i="8"/>
  <c r="O85" i="8"/>
  <c r="N74" i="8"/>
  <c r="N82" i="8"/>
  <c r="N90" i="8"/>
  <c r="M70" i="8"/>
  <c r="M78" i="8"/>
  <c r="M86" i="8"/>
  <c r="M94" i="8"/>
  <c r="N79" i="8"/>
  <c r="M83" i="8"/>
  <c r="N69" i="8"/>
  <c r="N75" i="8"/>
  <c r="N83" i="8"/>
  <c r="N91" i="8"/>
  <c r="M71" i="8"/>
  <c r="M79" i="8"/>
  <c r="M87" i="8"/>
  <c r="M95" i="8"/>
  <c r="M91" i="8"/>
  <c r="N72" i="8"/>
  <c r="M76" i="8"/>
  <c r="N81" i="8"/>
  <c r="M93" i="8"/>
  <c r="N76" i="8"/>
  <c r="N84" i="8"/>
  <c r="N92" i="8"/>
  <c r="M72" i="8"/>
  <c r="M80" i="8"/>
  <c r="M88" i="8"/>
  <c r="M96" i="8"/>
  <c r="M75" i="8"/>
  <c r="M92" i="8"/>
  <c r="N73" i="8"/>
  <c r="M85" i="8"/>
  <c r="N77" i="8"/>
  <c r="N85" i="8"/>
  <c r="N93" i="8"/>
  <c r="M73" i="8"/>
  <c r="M81" i="8"/>
  <c r="M89" i="8"/>
  <c r="M69" i="8"/>
  <c r="M90" i="8"/>
  <c r="N87" i="8"/>
  <c r="N88" i="8"/>
  <c r="M84" i="8"/>
  <c r="P84" i="8" s="1"/>
  <c r="N89" i="8"/>
  <c r="N70" i="8"/>
  <c r="N78" i="8"/>
  <c r="N86" i="8"/>
  <c r="N94" i="8"/>
  <c r="M74" i="8"/>
  <c r="M82" i="8"/>
  <c r="N71" i="8"/>
  <c r="N95" i="8"/>
  <c r="N80" i="8"/>
  <c r="N96" i="8"/>
  <c r="M77" i="8"/>
  <c r="E75" i="8"/>
  <c r="E83" i="8"/>
  <c r="E91" i="8"/>
  <c r="D72" i="8"/>
  <c r="D80" i="8"/>
  <c r="D88" i="8"/>
  <c r="D96" i="8"/>
  <c r="F96" i="8" s="1"/>
  <c r="C76" i="8"/>
  <c r="C84" i="8"/>
  <c r="C92" i="8"/>
  <c r="E69" i="8"/>
  <c r="E85" i="8"/>
  <c r="D74" i="8"/>
  <c r="D90" i="8"/>
  <c r="C78" i="8"/>
  <c r="C94" i="8"/>
  <c r="C72" i="8"/>
  <c r="C88" i="8"/>
  <c r="E82" i="8"/>
  <c r="D87" i="8"/>
  <c r="C91" i="8"/>
  <c r="E76" i="8"/>
  <c r="E84" i="8"/>
  <c r="E92" i="8"/>
  <c r="D73" i="8"/>
  <c r="D81" i="8"/>
  <c r="D89" i="8"/>
  <c r="D69" i="8"/>
  <c r="C77" i="8"/>
  <c r="C85" i="8"/>
  <c r="C93" i="8"/>
  <c r="E77" i="8"/>
  <c r="E93" i="8"/>
  <c r="D82" i="8"/>
  <c r="C70" i="8"/>
  <c r="C86" i="8"/>
  <c r="D92" i="8"/>
  <c r="E90" i="8"/>
  <c r="D95" i="8"/>
  <c r="E70" i="8"/>
  <c r="E78" i="8"/>
  <c r="E86" i="8"/>
  <c r="E94" i="8"/>
  <c r="D75" i="8"/>
  <c r="D83" i="8"/>
  <c r="D91" i="8"/>
  <c r="C71" i="8"/>
  <c r="C79" i="8"/>
  <c r="C87" i="8"/>
  <c r="C95" i="8"/>
  <c r="E71" i="8"/>
  <c r="E79" i="8"/>
  <c r="E87" i="8"/>
  <c r="E95" i="8"/>
  <c r="D76" i="8"/>
  <c r="D84" i="8"/>
  <c r="C80" i="8"/>
  <c r="E74" i="8"/>
  <c r="D79" i="8"/>
  <c r="C75" i="8"/>
  <c r="E72" i="8"/>
  <c r="E80" i="8"/>
  <c r="E88" i="8"/>
  <c r="E96" i="8"/>
  <c r="D77" i="8"/>
  <c r="D85" i="8"/>
  <c r="D93" i="8"/>
  <c r="C73" i="8"/>
  <c r="F73" i="8" s="1"/>
  <c r="C81" i="8"/>
  <c r="C89" i="8"/>
  <c r="C69" i="8"/>
  <c r="E73" i="8"/>
  <c r="E81" i="8"/>
  <c r="E89" i="8"/>
  <c r="D70" i="8"/>
  <c r="D78" i="8"/>
  <c r="D86" i="8"/>
  <c r="D94" i="8"/>
  <c r="C74" i="8"/>
  <c r="C82" i="8"/>
  <c r="C90" i="8"/>
  <c r="D71" i="8"/>
  <c r="C83" i="8"/>
  <c r="J72" i="8"/>
  <c r="J80" i="8"/>
  <c r="J88" i="8"/>
  <c r="J96" i="8"/>
  <c r="I76" i="8"/>
  <c r="I84" i="8"/>
  <c r="I92" i="8"/>
  <c r="H72" i="8"/>
  <c r="H80" i="8"/>
  <c r="H88" i="8"/>
  <c r="H96" i="8"/>
  <c r="J74" i="8"/>
  <c r="J90" i="8"/>
  <c r="I78" i="8"/>
  <c r="I94" i="8"/>
  <c r="H82" i="8"/>
  <c r="J79" i="8"/>
  <c r="I91" i="8"/>
  <c r="H95" i="8"/>
  <c r="J73" i="8"/>
  <c r="J81" i="8"/>
  <c r="J89" i="8"/>
  <c r="J69" i="8"/>
  <c r="I77" i="8"/>
  <c r="I85" i="8"/>
  <c r="I93" i="8"/>
  <c r="H73" i="8"/>
  <c r="H81" i="8"/>
  <c r="H89" i="8"/>
  <c r="H69" i="8"/>
  <c r="J82" i="8"/>
  <c r="I70" i="8"/>
  <c r="I86" i="8"/>
  <c r="H74" i="8"/>
  <c r="H90" i="8"/>
  <c r="J87" i="8"/>
  <c r="I83" i="8"/>
  <c r="H79" i="8"/>
  <c r="K79" i="8" s="1"/>
  <c r="J75" i="8"/>
  <c r="J83" i="8"/>
  <c r="J91" i="8"/>
  <c r="I71" i="8"/>
  <c r="I79" i="8"/>
  <c r="I87" i="8"/>
  <c r="I95" i="8"/>
  <c r="H75" i="8"/>
  <c r="H83" i="8"/>
  <c r="K83" i="8" s="1"/>
  <c r="H91" i="8"/>
  <c r="J76" i="8"/>
  <c r="J84" i="8"/>
  <c r="J92" i="8"/>
  <c r="I72" i="8"/>
  <c r="I80" i="8"/>
  <c r="I88" i="8"/>
  <c r="I96" i="8"/>
  <c r="H76" i="8"/>
  <c r="K76" i="8" s="1"/>
  <c r="H84" i="8"/>
  <c r="K84" i="8" s="1"/>
  <c r="H92" i="8"/>
  <c r="J71" i="8"/>
  <c r="I75" i="8"/>
  <c r="H87" i="8"/>
  <c r="J77" i="8"/>
  <c r="J85" i="8"/>
  <c r="J93" i="8"/>
  <c r="I73" i="8"/>
  <c r="I81" i="8"/>
  <c r="I89" i="8"/>
  <c r="I69" i="8"/>
  <c r="H77" i="8"/>
  <c r="H85" i="8"/>
  <c r="H93" i="8"/>
  <c r="J70" i="8"/>
  <c r="J78" i="8"/>
  <c r="J86" i="8"/>
  <c r="J94" i="8"/>
  <c r="I74" i="8"/>
  <c r="I82" i="8"/>
  <c r="I90" i="8"/>
  <c r="H70" i="8"/>
  <c r="H78" i="8"/>
  <c r="H86" i="8"/>
  <c r="K86" i="8" s="1"/>
  <c r="H94" i="8"/>
  <c r="J95" i="8"/>
  <c r="H71" i="8"/>
  <c r="K78" i="8" l="1"/>
  <c r="F75" i="8"/>
  <c r="F80" i="8"/>
  <c r="K75" i="8"/>
  <c r="K91" i="8"/>
  <c r="P80" i="8"/>
  <c r="K93" i="8"/>
  <c r="P74" i="8"/>
  <c r="P91" i="8"/>
  <c r="K87" i="8"/>
  <c r="F74" i="8"/>
  <c r="P89" i="8"/>
  <c r="K71" i="8"/>
  <c r="P81" i="8"/>
  <c r="F83" i="8"/>
  <c r="F95" i="8"/>
  <c r="F88" i="8"/>
  <c r="F90" i="8"/>
  <c r="K85" i="8"/>
  <c r="F87" i="8"/>
  <c r="F72" i="8"/>
  <c r="K82" i="8"/>
  <c r="K72" i="8"/>
  <c r="P82" i="8"/>
  <c r="P83" i="8"/>
  <c r="F82" i="8"/>
  <c r="P77" i="8"/>
  <c r="P92" i="8"/>
  <c r="P79" i="8"/>
  <c r="K94" i="8"/>
  <c r="K92" i="8"/>
  <c r="F81" i="8"/>
  <c r="P73" i="8"/>
  <c r="K70" i="8"/>
  <c r="F92" i="8"/>
  <c r="P72" i="8"/>
  <c r="F70" i="8"/>
  <c r="F84" i="8"/>
  <c r="P90" i="8"/>
  <c r="P85" i="8"/>
  <c r="P95" i="8"/>
  <c r="K77" i="8"/>
  <c r="K89" i="8"/>
  <c r="F79" i="8"/>
  <c r="F94" i="8"/>
  <c r="F76" i="8"/>
  <c r="P87" i="8"/>
  <c r="K81" i="8"/>
  <c r="F71" i="8"/>
  <c r="F93" i="8"/>
  <c r="F78" i="8"/>
  <c r="P94" i="8"/>
  <c r="K90" i="8"/>
  <c r="K73" i="8"/>
  <c r="K95" i="8"/>
  <c r="K96" i="8"/>
  <c r="F89" i="8"/>
  <c r="F85" i="8"/>
  <c r="P75" i="8"/>
  <c r="P93" i="8"/>
  <c r="P71" i="8"/>
  <c r="P86" i="8"/>
  <c r="K74" i="8"/>
  <c r="K88" i="8"/>
  <c r="F77" i="8"/>
  <c r="F91" i="8"/>
  <c r="P96" i="8"/>
  <c r="P78" i="8"/>
  <c r="K80" i="8"/>
  <c r="F86" i="8"/>
  <c r="P88" i="8"/>
  <c r="P76" i="8"/>
  <c r="P70" i="8"/>
  <c r="F69" i="8"/>
  <c r="K69" i="8"/>
  <c r="P69" i="8"/>
</calcChain>
</file>

<file path=xl/sharedStrings.xml><?xml version="1.0" encoding="utf-8"?>
<sst xmlns="http://schemas.openxmlformats.org/spreadsheetml/2006/main" count="1512" uniqueCount="85">
  <si>
    <t>Underlying cause of death</t>
  </si>
  <si>
    <t>Registration Year</t>
  </si>
  <si>
    <t>All causes</t>
  </si>
  <si>
    <t>rate</t>
  </si>
  <si>
    <t>lower 95% CI</t>
  </si>
  <si>
    <t>upper 95% CI</t>
  </si>
  <si>
    <t>.</t>
  </si>
  <si>
    <t>typerate</t>
  </si>
  <si>
    <t>type</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</si>
  <si>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</si>
  <si>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</si>
  <si>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</si>
  <si>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</si>
  <si>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</si>
  <si>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</si>
  <si>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</si>
  <si>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</si>
  <si>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</si>
  <si>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</si>
  <si>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</si>
  <si>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</si>
  <si>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</si>
  <si>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</si>
  <si>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</si>
  <si>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</si>
  <si>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</si>
  <si>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</si>
  <si>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</si>
  <si>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</si>
  <si>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</si>
  <si>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</si>
  <si>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</si>
  <si>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</si>
  <si>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</si>
  <si>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</si>
  <si>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Accidents (E800-E869, E880-E929 / V01-X59, Y85-Y86) Old Def</t>
  </si>
  <si>
    <t>Accidents New Def</t>
  </si>
  <si>
    <t>Alcohol-related (old NS definition)</t>
  </si>
  <si>
    <t>Alcohol-specific (new NS definition)</t>
  </si>
  <si>
    <t>Cancer (malignant neoplasms: 140-208 /C00-97)</t>
  </si>
  <si>
    <t>Cerebrovascular disease (stroke:430-438 / I60-69)</t>
  </si>
  <si>
    <t>Chronic Obstructive Pulmonary Disease NEW DEF(490-492,496 / J40-44)</t>
  </si>
  <si>
    <t>Diseases of the circulatory system(390-459 / I00-I99)</t>
  </si>
  <si>
    <t>Diseases of the respiratory system(460-519 / J00-99)</t>
  </si>
  <si>
    <t>Ischaemic (coronary) heart disease(410-414 / I20-25)</t>
  </si>
  <si>
    <t>Probable suicide (new def)</t>
  </si>
  <si>
    <t>Probable suicide (Old definition)</t>
  </si>
  <si>
    <t>MALE  age-standardised rate</t>
  </si>
  <si>
    <t>FEMALE  age-standardised rate</t>
  </si>
  <si>
    <t>AGE-AND-SEX-STANDARDISED rate_x000D_
(for all persons)</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</si>
  <si>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</si>
  <si>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</si>
  <si>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</si>
  <si>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-Under 75 age-and-sex-standardised rate (average of male and female age-standardised rates)</t>
  </si>
  <si>
    <t>Footnotes</t>
  </si>
  <si>
    <t>1) Following a consultation exercise, the National Statistics definition of alcohol deaths was changed in November 2017.  Figures are shown here on both the old and new basis to preserve the comparability of the time series.</t>
  </si>
  <si>
    <t xml:space="preserve">2)  Following a WHO update to the International Statistical Classification of Diseases and Related Health Problems, which was implemented by NRS in 2011, there is an inconsistency in the time series for accidents and probable suicides. </t>
  </si>
  <si>
    <t xml:space="preserve">   Figures are provided in these tables on both the old and new basis to maintain the comparability of the time series.     Please refer to the deaths - background information section on our website for more details on the changes which were made.</t>
  </si>
  <si>
    <t>3) The ICD-9 codes used for dementia and Alzheimer's for the period 1994 to 1999 aren't directly comparable with the ICD-10 codes used from 2000 onwards.  Care should be taken when interpreting the trend over this period.  Percentage changes between 1994 and 2018 are not shown for this reason.</t>
  </si>
  <si>
    <t>Dementia and Alzheimer's</t>
  </si>
  <si>
    <t>Footnote:</t>
  </si>
  <si>
    <t>Error bars on the chart represent 95% confidence intervals. This is the margin of error around the rate. Where the confidence intervals of two values overlap, it is unlikely that the two estimates are significantly different.</t>
  </si>
  <si>
    <t>Death rates (per 100,000 population) for Scotland: age-standardised using the 2013 European Standard Population - All Persons under 75</t>
  </si>
  <si>
    <t>click to select cause of death:</t>
  </si>
  <si>
    <t>Drug related</t>
  </si>
  <si>
    <t>Covid-19</t>
  </si>
  <si>
    <t>2019</t>
  </si>
  <si>
    <t>2020</t>
  </si>
  <si>
    <t>Data for chart</t>
  </si>
  <si>
    <t>Alcohol-specific</t>
  </si>
  <si>
    <t>Probable suicide</t>
  </si>
  <si>
    <t>Accidents</t>
  </si>
  <si>
    <t>Dementia and Alzheimer's disease</t>
  </si>
  <si>
    <t>Chronic Obstructive Pulmonary Disease</t>
  </si>
  <si>
    <t>Diseases of the respiratory system</t>
  </si>
  <si>
    <t>Cerebrovascular disease</t>
  </si>
  <si>
    <t>Ischaemic (coronary) heart disease</t>
  </si>
  <si>
    <t>Diseases of the circulatory system</t>
  </si>
  <si>
    <t>Cancer (malignant neoplasms)</t>
  </si>
  <si>
    <t>Cancer</t>
  </si>
  <si>
    <t>Table 2: Under 75, age-standardised death rates for all causes and certain selected causes, Scotland, 1994 to 2022</t>
  </si>
  <si>
    <t>© Crown Copyright 2023</t>
  </si>
  <si>
    <t>% change - 1994 to 2022</t>
  </si>
  <si>
    <t>% change - 2012 to 2022</t>
  </si>
  <si>
    <t>% change - 2021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</si>
</sst>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00"/>
    <numFmt numFmtId="167" formatCode="#####0.0"/>
  </numFmts>
  <fonts count="19"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sz val="10"/>
      <color rgb="FF000000"/>
      <name val="Arial"/>
      <family val="2"/>
    </font>
    <font>
      <sz val="11"/>
      <color theme="1"/>
      <name val="Arial"/>
      <family val="2"/>
    </font>
    <font>
      <b/>
      <sz val="12"/>
      <name val="Arial"/>
      <family val="2"/>
    </font>
    <font>
      <sz val="8"/>
      <color theme="1"/>
      <name val="Arial"/>
      <family val="2"/>
    </font>
    <font>
      <sz val="8"/>
      <name val="Arial"/>
      <family val="2"/>
    </font>
    <font>
      <b/>
      <sz val="10"/>
      <color theme="1"/>
      <name val="Arial"/>
      <family val="2"/>
    </font>
    <font>
      <b/>
      <sz val="12"/>
      <color theme="1"/>
      <name val="Arial"/>
      <family val="2"/>
    </font>
    <font>
      <i/>
      <sz val="10"/>
      <name val="Arial"/>
      <family val="2"/>
    </font>
    <font>
      <sz val="10"/>
      <color theme="0"/>
      <name val="Arial"/>
      <family val="2"/>
    </font>
    <font>
      <sz val="9.5"/>
      <color rgb="FF000000"/>
      <name val="Arial"/>
    </font>
    <font>
      <sz val="10"/>
      <color rgb="FFFF0000"/>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5" fillId="0" borderId="0"/>
    <xf numFmtId="0" fontId="6" fillId="0" borderId="0"/>
    <xf numFmtId="0" fontId="16" fillId="0" borderId="0"/>
  </cellStyleXfs>
  <cellXfs count="100">
    <xf numFmtId="0" fontId="0" fillId="0" borderId="0" xfId="0"/>
    <xf numFmtId="0" fontId="3" fillId="2" borderId="8" xfId="0" applyFont="1" applyFill="1" applyBorder="1" applyAlignment="1">
      <alignment horizontal="left" vertical="top"/>
    </xf>
    <xf numFmtId="0" fontId="3" fillId="2" borderId="12" xfId="0" applyFont="1" applyFill="1" applyBorder="1"/>
    <xf numFmtId="0" fontId="3" fillId="2" borderId="14" xfId="0" applyFont="1" applyFill="1" applyBorder="1" applyAlignment="1">
      <alignment horizontal="center" vertical="center"/>
    </xf>
    <xf numFmtId="165" fontId="7" fillId="2" borderId="6" xfId="0" applyNumberFormat="1" applyFont="1" applyFill="1" applyBorder="1" applyAlignment="1">
      <alignment vertical="top" wrapText="1"/>
    </xf>
    <xf numFmtId="0" fontId="5" fillId="2" borderId="0" xfId="0" applyFont="1" applyFill="1"/>
    <xf numFmtId="0" fontId="5" fillId="2" borderId="7" xfId="0" applyFont="1" applyFill="1" applyBorder="1"/>
    <xf numFmtId="165" fontId="3" fillId="2" borderId="6" xfId="0" applyNumberFormat="1" applyFont="1" applyFill="1" applyBorder="1" applyAlignment="1">
      <alignment vertical="top"/>
    </xf>
    <xf numFmtId="165" fontId="3" fillId="2" borderId="0" xfId="0" applyNumberFormat="1" applyFont="1" applyFill="1" applyAlignment="1">
      <alignment vertical="top"/>
    </xf>
    <xf numFmtId="165" fontId="3" fillId="2" borderId="7" xfId="0" applyNumberFormat="1" applyFont="1" applyFill="1" applyBorder="1" applyAlignment="1">
      <alignment vertical="top"/>
    </xf>
    <xf numFmtId="0" fontId="3" fillId="2" borderId="6" xfId="0" applyFont="1" applyFill="1" applyBorder="1"/>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5" fillId="2" borderId="2" xfId="0" applyFont="1" applyFill="1" applyBorder="1"/>
    <xf numFmtId="0" fontId="5" fillId="2" borderId="9" xfId="0" applyFont="1" applyFill="1" applyBorder="1"/>
    <xf numFmtId="0" fontId="8" fillId="2" borderId="0" xfId="0" applyFont="1" applyFill="1"/>
    <xf numFmtId="0" fontId="9" fillId="2" borderId="0" xfId="0" applyFont="1" applyFill="1"/>
    <xf numFmtId="0" fontId="8" fillId="2" borderId="0" xfId="0" applyFont="1" applyFill="1" applyAlignment="1">
      <alignment horizontal="left"/>
    </xf>
    <xf numFmtId="9" fontId="3" fillId="2" borderId="6" xfId="2" applyFont="1" applyFill="1" applyBorder="1" applyAlignment="1">
      <alignment vertical="top"/>
    </xf>
    <xf numFmtId="0" fontId="3" fillId="2" borderId="6" xfId="0" applyFont="1" applyFill="1" applyBorder="1" applyAlignment="1">
      <alignment horizontal="center" vertical="top"/>
    </xf>
    <xf numFmtId="0" fontId="8" fillId="2" borderId="2" xfId="0" applyFont="1" applyFill="1" applyBorder="1"/>
    <xf numFmtId="0" fontId="8" fillId="2" borderId="1" xfId="0" applyFont="1" applyFill="1" applyBorder="1"/>
    <xf numFmtId="0" fontId="3" fillId="2" borderId="13" xfId="0" applyFont="1" applyFill="1" applyBorder="1" applyAlignment="1">
      <alignment horizontal="center"/>
    </xf>
    <xf numFmtId="0" fontId="4" fillId="2" borderId="0" xfId="0" applyFont="1" applyFill="1" applyAlignment="1">
      <alignment horizontal="right" vertical="top"/>
    </xf>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167" fontId="5" fillId="3" borderId="0" xfId="0" applyNumberFormat="1" applyFont="1" applyFill="1" applyAlignment="1">
      <alignment horizontal="right"/>
    </xf>
    <xf numFmtId="0" fontId="3" fillId="2" borderId="13" xfId="0" applyFont="1" applyFill="1" applyBorder="1"/>
    <xf numFmtId="0" fontId="10" fillId="2" borderId="0" xfId="0" applyFont="1" applyFill="1"/>
    <xf numFmtId="0" fontId="10" fillId="2" borderId="0" xfId="0" applyFont="1" applyFill="1" applyAlignment="1">
      <alignment horizontal="left" vertical="center" wrapText="1"/>
    </xf>
    <xf numFmtId="0" fontId="11" fillId="2" borderId="0" xfId="0" applyFont="1" applyFill="1"/>
    <xf numFmtId="0" fontId="3" fillId="2" borderId="0" xfId="0" applyFont="1" applyFill="1"/>
    <xf numFmtId="0" fontId="5" fillId="0" borderId="0" xfId="0" applyFont="1"/>
    <xf numFmtId="166" fontId="5" fillId="0" borderId="0" xfId="1" applyNumberFormat="1" applyFont="1" applyBorder="1"/>
    <xf numFmtId="0" fontId="5" fillId="0" borderId="0" xfId="1" applyNumberFormat="1" applyFont="1" applyBorder="1"/>
    <xf numFmtId="0" fontId="4" fillId="2" borderId="0" xfId="0" applyFont="1" applyFill="1"/>
    <xf numFmtId="0" fontId="15" fillId="2" borderId="0" xfId="0" applyFont="1" applyFill="1"/>
    <xf numFmtId="0" fontId="3" fillId="2" borderId="3" xfId="0" applyFont="1" applyFill="1" applyBorder="1"/>
    <xf numFmtId="0" fontId="3" fillId="2" borderId="6" xfId="0" applyFont="1" applyFill="1" applyBorder="1" applyAlignment="1">
      <alignment horizontal="right"/>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165" fontId="15" fillId="2" borderId="0" xfId="0" applyNumberFormat="1" applyFont="1" applyFill="1"/>
    <xf numFmtId="0" fontId="3" fillId="2" borderId="8" xfId="0" applyFont="1" applyFill="1" applyBorder="1" applyAlignment="1">
      <alignment horizontal="center" vertical="top"/>
    </xf>
    <xf numFmtId="165" fontId="3" fillId="2" borderId="8" xfId="0" applyNumberFormat="1" applyFont="1" applyFill="1" applyBorder="1" applyAlignment="1">
      <alignment vertical="top"/>
    </xf>
    <xf numFmtId="1" fontId="3" fillId="2" borderId="2" xfId="0" applyNumberFormat="1" applyFont="1" applyFill="1" applyBorder="1" applyAlignment="1">
      <alignment vertical="top"/>
    </xf>
    <xf numFmtId="1" fontId="3" fillId="2" borderId="9" xfId="0" applyNumberFormat="1" applyFont="1" applyFill="1" applyBorder="1" applyAlignment="1">
      <alignment vertical="top"/>
    </xf>
    <xf numFmtId="165" fontId="3" fillId="2" borderId="2" xfId="0" applyNumberFormat="1" applyFont="1" applyFill="1" applyBorder="1" applyAlignment="1">
      <alignment vertical="top"/>
    </xf>
    <xf numFmtId="165" fontId="3" fillId="2" borderId="9" xfId="0" applyNumberFormat="1" applyFont="1" applyFill="1" applyBorder="1" applyAlignment="1">
      <alignment vertical="top"/>
    </xf>
    <xf numFmtId="0" fontId="12" fillId="0" borderId="0" xfId="0" applyFont="1" applyAlignment="1">
      <alignment horizontal="center"/>
    </xf>
    <xf numFmtId="0" fontId="1" fillId="0" borderId="0" xfId="0" applyFont="1"/>
    <xf numFmtId="0" fontId="5" fillId="0" borderId="0" xfId="0" applyFont="1" applyAlignment="1">
      <alignment horizontal="center"/>
    </xf>
    <xf numFmtId="0" fontId="17" fillId="2" borderId="0" xfId="0" applyFont="1" applyFill="1"/>
    <xf numFmtId="0" fontId="18" fillId="2" borderId="0" xfId="0" applyFont="1" applyFill="1"/>
    <xf numFmtId="0" fontId="17" fillId="0" borderId="0" xfId="0" applyFont="1"/>
    <xf numFmtId="165" fontId="7" fillId="2" borderId="0" xfId="0" applyNumberFormat="1" applyFont="1" applyFill="1" applyAlignment="1">
      <alignment vertical="top" wrapText="1"/>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165" fontId="3" fillId="2" borderId="0" xfId="0" applyNumberFormat="1" applyFont="1" applyFill="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0" fontId="10" fillId="2" borderId="0" xfId="0" applyFont="1" applyFill="1"/>
    <xf numFmtId="0" fontId="4" fillId="2" borderId="0" xfId="0" applyFont="1" applyFill="1" applyAlignment="1">
      <alignment horizontal="left" vertical="top"/>
    </xf>
    <xf numFmtId="0" fontId="3" fillId="2" borderId="13" xfId="0" applyFont="1" applyFill="1" applyBorder="1" applyAlignment="1">
      <alignment horizontal="center"/>
    </xf>
    <xf numFmtId="0" fontId="4" fillId="2" borderId="0" xfId="0" applyFont="1" applyFill="1" applyAlignment="1">
      <alignment horizontal="right" vertical="top"/>
    </xf>
    <xf numFmtId="0" fontId="9" fillId="2" borderId="0" xfId="0" applyFont="1" applyFill="1"/>
    <xf numFmtId="0" fontId="10" fillId="2" borderId="0" xfId="0" applyFont="1" applyFill="1" applyAlignment="1">
      <alignment horizontal="left" vertical="center" wrapText="1"/>
    </xf>
    <xf numFmtId="165" fontId="4" fillId="2" borderId="10" xfId="0" applyNumberFormat="1" applyFont="1" applyFill="1" applyBorder="1" applyAlignment="1">
      <alignment horizontal="center"/>
    </xf>
    <xf numFmtId="165" fontId="4" fillId="2" borderId="1" xfId="0" applyNumberFormat="1" applyFont="1" applyFill="1" applyBorder="1" applyAlignment="1">
      <alignment horizontal="center"/>
    </xf>
    <xf numFmtId="165" fontId="4" fillId="2" borderId="11" xfId="0" applyNumberFormat="1" applyFont="1" applyFill="1" applyBorder="1" applyAlignment="1">
      <alignment horizontal="center"/>
    </xf>
    <xf numFmtId="0" fontId="5" fillId="0" borderId="0" xfId="0" applyFont="1" applyAlignment="1">
      <alignment horizontal="left"/>
    </xf>
    <xf numFmtId="0" fontId="13" fillId="0" borderId="0" xfId="0" applyFont="1"/>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0" fontId="14" fillId="2" borderId="0" xfId="0" applyFont="1" applyFill="1" applyAlignment="1">
      <alignment horizontal="right"/>
    </xf>
    <xf numFmtId="0" fontId="14" fillId="2" borderId="7" xfId="0" applyFont="1" applyFill="1" applyBorder="1" applyAlignment="1">
      <alignment horizontal="right"/>
    </xf>
    <xf numFmtId="0" fontId="3" fillId="2" borderId="0" xfId="0" applyFont="1" applyFill="1"/>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165" fontId="7" fillId="2" borderId="13" xfId="0" applyNumberFormat="1" applyFont="1" applyFill="1" applyBorder="1" applyAlignment="1">
      <alignment vertical="top" wrapText="1"/>
    </xf>
    <xf numFmtId="165" fontId="7" fillId="2" borderId="7" xfId="0" applyNumberFormat="1" applyFont="1" applyFill="1" applyBorder="1" applyAlignment="1">
      <alignment vertical="top" wrapText="1"/>
    </xf>
    <xf numFmtId="0" fontId="3" fillId="2" borderId="7" xfId="0" applyFont="1" applyFill="1" applyBorder="1" applyAlignment="1">
      <alignment horizontal="center" vertical="top"/>
    </xf>
  </cellXfs>
  <cellStyles count="6">
    <cellStyle name="Comma" xfId="1" builtinId="3"/>
    <cellStyle name="Normal" xfId="0" builtinId="0"/>
    <cellStyle name="Normal 2" xfId="4" xr:uid="{00000000-0005-0000-0000-000002000000}"/>
    <cellStyle name="Normal 3" xfId="5" xr:uid="{00000000-0005-0000-0000-000003000000}"/>
    <cellStyle name="Normal 7" xfId="3" xr:uid="{00000000-0005-0000-0000-000004000000}"/>
    <cellStyle name="Per cent" xfId="2" builtinId="5"/>
  </cellStyles>
  <dxfs count="0"/>
  <tableStyles count="0" defaultTableStyle="TableStyleMedium2" defaultPivotStyle="PivotStyleLight16"/>
  <colors>
    <mruColors>
      <color rgb="FF767171"/>
      <color rgb="FF203F7A"/>
      <color rgb="FF93A7CC"/>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100" b="0" i="0" baseline="0">
                <a:effectLst/>
              </a:rPr>
              <a:t>Death rates (per 100,000 population) for Scotland: age-standardised using the 2013 European Standard Population - </a:t>
            </a:r>
            <a:r>
              <a:rPr lang="en-US" sz="1100"/>
              <a:t>All persons under 75</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9901289969530233E-2"/>
          <c:y val="0.17864739045351999"/>
          <c:w val="0.93729209575317007"/>
          <c:h val="0.66235146172081205"/>
        </c:manualLayout>
      </c:layout>
      <c:lineChart>
        <c:grouping val="standard"/>
        <c:varyColors val="0"/>
        <c:ser>
          <c:idx val="0"/>
          <c:order val="0"/>
          <c:spPr>
            <a:ln w="34925" cap="rnd">
              <a:solidFill>
                <a:srgbClr val="767171"/>
              </a:solidFill>
              <a:round/>
            </a:ln>
            <a:effectLst/>
          </c:spPr>
          <c:marker>
            <c:symbol val="none"/>
          </c:marker>
          <c:errBars>
            <c:errDir val="y"/>
            <c:errBarType val="both"/>
            <c:errValType val="cust"/>
            <c:noEndCap val="0"/>
            <c:plus>
              <c:numRef>
                <c:f>'interactive chart '!$F$69:$F$97</c:f>
                <c:numCache>
                  <c:formatCode>General</c:formatCode>
                  <c:ptCount val="29"/>
                  <c:pt idx="0">
                    <c:v>7.6999999999999318</c:v>
                  </c:pt>
                  <c:pt idx="1">
                    <c:v>7.6000000000000227</c:v>
                  </c:pt>
                  <c:pt idx="2">
                    <c:v>7.6000000000000227</c:v>
                  </c:pt>
                  <c:pt idx="3">
                    <c:v>7.5</c:v>
                  </c:pt>
                  <c:pt idx="4">
                    <c:v>7.5</c:v>
                  </c:pt>
                  <c:pt idx="5">
                    <c:v>7.3999999999999773</c:v>
                  </c:pt>
                  <c:pt idx="6">
                    <c:v>7.1999999999999318</c:v>
                  </c:pt>
                  <c:pt idx="7">
                    <c:v>7.1000000000000227</c:v>
                  </c:pt>
                  <c:pt idx="8">
                    <c:v>7</c:v>
                  </c:pt>
                  <c:pt idx="9">
                    <c:v>6.8999999999999773</c:v>
                  </c:pt>
                  <c:pt idx="10">
                    <c:v>6.8000000000000682</c:v>
                  </c:pt>
                  <c:pt idx="11">
                    <c:v>6.5</c:v>
                  </c:pt>
                  <c:pt idx="12">
                    <c:v>6.5</c:v>
                  </c:pt>
                  <c:pt idx="13">
                    <c:v>6.3999999999999773</c:v>
                  </c:pt>
                  <c:pt idx="14">
                    <c:v>6.3000000000000114</c:v>
                  </c:pt>
                  <c:pt idx="15">
                    <c:v>6.1000000000000227</c:v>
                  </c:pt>
                  <c:pt idx="16">
                    <c:v>6</c:v>
                  </c:pt>
                  <c:pt idx="17">
                    <c:v>6</c:v>
                  </c:pt>
                  <c:pt idx="18">
                    <c:v>5.8000000000000114</c:v>
                  </c:pt>
                  <c:pt idx="19">
                    <c:v>5.8000000000000114</c:v>
                  </c:pt>
                  <c:pt idx="20">
                    <c:v>5.5999999999999659</c:v>
                  </c:pt>
                  <c:pt idx="21">
                    <c:v>5.6999999999999886</c:v>
                  </c:pt>
                  <c:pt idx="22">
                    <c:v>5.6999999999999886</c:v>
                  </c:pt>
                  <c:pt idx="23">
                    <c:v>5.3999999999999773</c:v>
                  </c:pt>
                  <c:pt idx="24">
                    <c:v>5.5</c:v>
                  </c:pt>
                  <c:pt idx="25">
                    <c:v>5.4000000000000341</c:v>
                  </c:pt>
                  <c:pt idx="26">
                    <c:v>5.5999999999999659</c:v>
                  </c:pt>
                  <c:pt idx="27">
                    <c:v>5.5999999999999659</c:v>
                  </c:pt>
                  <c:pt idx="28">
                    <c:v>5.4000000000000341</c:v>
                  </c:pt>
                </c:numCache>
              </c:numRef>
            </c:plus>
            <c:minus>
              <c:numRef>
                <c:f>'interactive chart '!$F$69:$F$97</c:f>
                <c:numCache>
                  <c:formatCode>General</c:formatCode>
                  <c:ptCount val="29"/>
                  <c:pt idx="0">
                    <c:v>7.6999999999999318</c:v>
                  </c:pt>
                  <c:pt idx="1">
                    <c:v>7.6000000000000227</c:v>
                  </c:pt>
                  <c:pt idx="2">
                    <c:v>7.6000000000000227</c:v>
                  </c:pt>
                  <c:pt idx="3">
                    <c:v>7.5</c:v>
                  </c:pt>
                  <c:pt idx="4">
                    <c:v>7.5</c:v>
                  </c:pt>
                  <c:pt idx="5">
                    <c:v>7.3999999999999773</c:v>
                  </c:pt>
                  <c:pt idx="6">
                    <c:v>7.1999999999999318</c:v>
                  </c:pt>
                  <c:pt idx="7">
                    <c:v>7.1000000000000227</c:v>
                  </c:pt>
                  <c:pt idx="8">
                    <c:v>7</c:v>
                  </c:pt>
                  <c:pt idx="9">
                    <c:v>6.8999999999999773</c:v>
                  </c:pt>
                  <c:pt idx="10">
                    <c:v>6.8000000000000682</c:v>
                  </c:pt>
                  <c:pt idx="11">
                    <c:v>6.5</c:v>
                  </c:pt>
                  <c:pt idx="12">
                    <c:v>6.5</c:v>
                  </c:pt>
                  <c:pt idx="13">
                    <c:v>6.3999999999999773</c:v>
                  </c:pt>
                  <c:pt idx="14">
                    <c:v>6.3000000000000114</c:v>
                  </c:pt>
                  <c:pt idx="15">
                    <c:v>6.1000000000000227</c:v>
                  </c:pt>
                  <c:pt idx="16">
                    <c:v>6</c:v>
                  </c:pt>
                  <c:pt idx="17">
                    <c:v>6</c:v>
                  </c:pt>
                  <c:pt idx="18">
                    <c:v>5.8000000000000114</c:v>
                  </c:pt>
                  <c:pt idx="19">
                    <c:v>5.8000000000000114</c:v>
                  </c:pt>
                  <c:pt idx="20">
                    <c:v>5.5999999999999659</c:v>
                  </c:pt>
                  <c:pt idx="21">
                    <c:v>5.6999999999999886</c:v>
                  </c:pt>
                  <c:pt idx="22">
                    <c:v>5.6999999999999886</c:v>
                  </c:pt>
                  <c:pt idx="23">
                    <c:v>5.3999999999999773</c:v>
                  </c:pt>
                  <c:pt idx="24">
                    <c:v>5.5</c:v>
                  </c:pt>
                  <c:pt idx="25">
                    <c:v>5.4000000000000341</c:v>
                  </c:pt>
                  <c:pt idx="26">
                    <c:v>5.5999999999999659</c:v>
                  </c:pt>
                  <c:pt idx="27">
                    <c:v>5.5999999999999659</c:v>
                  </c:pt>
                  <c:pt idx="28">
                    <c:v>5.4000000000000341</c:v>
                  </c:pt>
                </c:numCache>
              </c:numRef>
            </c:minus>
            <c:spPr>
              <a:noFill/>
              <a:ln w="19050" cap="flat" cmpd="sng" algn="ctr">
                <a:solidFill>
                  <a:schemeClr val="bg2">
                    <a:lumMod val="50000"/>
                  </a:schemeClr>
                </a:solidFill>
                <a:round/>
              </a:ln>
              <a:effectLst/>
            </c:spPr>
          </c:errBars>
          <c:cat>
            <c:numRef>
              <c:f>'interactive chart '!$B$69:$B$97</c:f>
              <c:numCache>
                <c:formatCode>General</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'interactive chart '!$C$69:$C$97</c:f>
              <c:numCache>
                <c:formatCode>0.0</c:formatCode>
                <c:ptCount val="29"/>
                <c:pt idx="0">
                  <c:v>686.4</c:v>
                </c:pt>
                <c:pt idx="1">
                  <c:v>682.2</c:v>
                </c:pt>
                <c:pt idx="2">
                  <c:v>677.4</c:v>
                </c:pt>
                <c:pt idx="3">
                  <c:v>651.9</c:v>
                </c:pt>
                <c:pt idx="4">
                  <c:v>643.29999999999995</c:v>
                </c:pt>
                <c:pt idx="5">
                  <c:v>632.5</c:v>
                </c:pt>
                <c:pt idx="6">
                  <c:v>607.29999999999995</c:v>
                </c:pt>
                <c:pt idx="7">
                  <c:v>593.1</c:v>
                </c:pt>
                <c:pt idx="8">
                  <c:v>588.9</c:v>
                </c:pt>
                <c:pt idx="9">
                  <c:v>573.4</c:v>
                </c:pt>
                <c:pt idx="10">
                  <c:v>546.20000000000005</c:v>
                </c:pt>
                <c:pt idx="11">
                  <c:v>530.29999999999995</c:v>
                </c:pt>
                <c:pt idx="12">
                  <c:v>520.4</c:v>
                </c:pt>
                <c:pt idx="13">
                  <c:v>516.79999999999995</c:v>
                </c:pt>
                <c:pt idx="14">
                  <c:v>501.3</c:v>
                </c:pt>
                <c:pt idx="15">
                  <c:v>477</c:v>
                </c:pt>
                <c:pt idx="16">
                  <c:v>467.4</c:v>
                </c:pt>
                <c:pt idx="17">
                  <c:v>456.1</c:v>
                </c:pt>
                <c:pt idx="18">
                  <c:v>445.3</c:v>
                </c:pt>
                <c:pt idx="19">
                  <c:v>437.5</c:v>
                </c:pt>
                <c:pt idx="20">
                  <c:v>423.2</c:v>
                </c:pt>
                <c:pt idx="21">
                  <c:v>440.5</c:v>
                </c:pt>
                <c:pt idx="22">
                  <c:v>439.7</c:v>
                </c:pt>
                <c:pt idx="23">
                  <c:v>425.2</c:v>
                </c:pt>
                <c:pt idx="24">
                  <c:v>432</c:v>
                </c:pt>
                <c:pt idx="25">
                  <c:v>425.8</c:v>
                </c:pt>
                <c:pt idx="26">
                  <c:v>457.4</c:v>
                </c:pt>
                <c:pt idx="27">
                  <c:v>465.9</c:v>
                </c:pt>
                <c:pt idx="28">
                  <c:v>442.1</c:v>
                </c:pt>
              </c:numCache>
            </c:numRef>
          </c:val>
          <c:smooth val="0"/>
          <c:extLst>
            <c:ext xmlns:c16="http://schemas.microsoft.com/office/drawing/2014/chart" uri="{C3380CC4-5D6E-409C-BE32-E72D297353CC}">
              <c16:uniqueId val="{00000000-3511-47D1-8ED8-F967C372C356}"/>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37515347579236374"/>
          <c:y val="0.91891100852892715"/>
          <c:w val="0.26508452650399583"/>
          <c:h val="5.31494399811918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Death rates (per 100,000 population) for Scotland: age-standardised using the 2013 European Standard Population - males and females under 75 </a:t>
            </a:r>
            <a:endParaRPr lang="en-GB" sz="1100"/>
          </a:p>
        </c:rich>
      </c:tx>
      <c:layout>
        <c:manualLayout>
          <c:xMode val="edge"/>
          <c:yMode val="edge"/>
          <c:x val="0.11893953699894944"/>
          <c:y val="6.6480921415101374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64004347621098745"/>
        </c:manualLayout>
      </c:layout>
      <c:lineChart>
        <c:grouping val="standard"/>
        <c:varyColors val="0"/>
        <c:ser>
          <c:idx val="0"/>
          <c:order val="0"/>
          <c:spPr>
            <a:ln w="34925" cap="rnd">
              <a:solidFill>
                <a:srgbClr val="284F99"/>
              </a:solidFill>
              <a:round/>
            </a:ln>
            <a:effectLst/>
          </c:spPr>
          <c:marker>
            <c:symbol val="none"/>
          </c:marker>
          <c:errBars>
            <c:errDir val="y"/>
            <c:errBarType val="both"/>
            <c:errValType val="cust"/>
            <c:noEndCap val="0"/>
            <c:plus>
              <c:numRef>
                <c:f>'interactive chart '!$K$69:$K$97</c:f>
                <c:numCache>
                  <c:formatCode>General</c:formatCode>
                  <c:ptCount val="29"/>
                  <c:pt idx="0">
                    <c:v>12.799999999999955</c:v>
                  </c:pt>
                  <c:pt idx="1">
                    <c:v>12.800000000000068</c:v>
                  </c:pt>
                  <c:pt idx="2">
                    <c:v>12.800000000000068</c:v>
                  </c:pt>
                  <c:pt idx="3">
                    <c:v>12.5</c:v>
                  </c:pt>
                  <c:pt idx="4">
                    <c:v>12.399999999999977</c:v>
                  </c:pt>
                  <c:pt idx="5">
                    <c:v>12.200000000000045</c:v>
                  </c:pt>
                  <c:pt idx="6">
                    <c:v>11.899999999999977</c:v>
                  </c:pt>
                  <c:pt idx="7">
                    <c:v>11.800000000000068</c:v>
                  </c:pt>
                  <c:pt idx="8">
                    <c:v>11.600000000000023</c:v>
                  </c:pt>
                  <c:pt idx="9">
                    <c:v>11.300000000000068</c:v>
                  </c:pt>
                  <c:pt idx="10">
                    <c:v>11.100000000000023</c:v>
                  </c:pt>
                  <c:pt idx="11">
                    <c:v>10.699999999999932</c:v>
                  </c:pt>
                  <c:pt idx="12">
                    <c:v>10.600000000000023</c:v>
                  </c:pt>
                  <c:pt idx="13">
                    <c:v>10.5</c:v>
                  </c:pt>
                  <c:pt idx="14">
                    <c:v>10.200000000000045</c:v>
                  </c:pt>
                  <c:pt idx="15">
                    <c:v>9.8000000000000682</c:v>
                  </c:pt>
                  <c:pt idx="16">
                    <c:v>9.6000000000000227</c:v>
                  </c:pt>
                  <c:pt idx="17">
                    <c:v>9.5</c:v>
                  </c:pt>
                  <c:pt idx="18">
                    <c:v>9.2999999999999545</c:v>
                  </c:pt>
                  <c:pt idx="19">
                    <c:v>9.1000000000000227</c:v>
                  </c:pt>
                  <c:pt idx="20">
                    <c:v>8.9000000000000341</c:v>
                  </c:pt>
                  <c:pt idx="21">
                    <c:v>9.1000000000000227</c:v>
                  </c:pt>
                  <c:pt idx="22">
                    <c:v>9</c:v>
                  </c:pt>
                  <c:pt idx="23">
                    <c:v>8.7000000000000455</c:v>
                  </c:pt>
                  <c:pt idx="24">
                    <c:v>8.7000000000000455</c:v>
                  </c:pt>
                  <c:pt idx="25">
                    <c:v>8.6000000000000227</c:v>
                  </c:pt>
                  <c:pt idx="26">
                    <c:v>8.8999999999999773</c:v>
                  </c:pt>
                  <c:pt idx="27">
                    <c:v>8.8999999999999773</c:v>
                  </c:pt>
                  <c:pt idx="28">
                    <c:v>8.6000000000000227</c:v>
                  </c:pt>
                </c:numCache>
              </c:numRef>
            </c:plus>
            <c:minus>
              <c:numRef>
                <c:f>'interactive chart '!$K$69:$K$97</c:f>
                <c:numCache>
                  <c:formatCode>General</c:formatCode>
                  <c:ptCount val="29"/>
                  <c:pt idx="0">
                    <c:v>12.799999999999955</c:v>
                  </c:pt>
                  <c:pt idx="1">
                    <c:v>12.800000000000068</c:v>
                  </c:pt>
                  <c:pt idx="2">
                    <c:v>12.800000000000068</c:v>
                  </c:pt>
                  <c:pt idx="3">
                    <c:v>12.5</c:v>
                  </c:pt>
                  <c:pt idx="4">
                    <c:v>12.399999999999977</c:v>
                  </c:pt>
                  <c:pt idx="5">
                    <c:v>12.200000000000045</c:v>
                  </c:pt>
                  <c:pt idx="6">
                    <c:v>11.899999999999977</c:v>
                  </c:pt>
                  <c:pt idx="7">
                    <c:v>11.800000000000068</c:v>
                  </c:pt>
                  <c:pt idx="8">
                    <c:v>11.600000000000023</c:v>
                  </c:pt>
                  <c:pt idx="9">
                    <c:v>11.300000000000068</c:v>
                  </c:pt>
                  <c:pt idx="10">
                    <c:v>11.100000000000023</c:v>
                  </c:pt>
                  <c:pt idx="11">
                    <c:v>10.699999999999932</c:v>
                  </c:pt>
                  <c:pt idx="12">
                    <c:v>10.600000000000023</c:v>
                  </c:pt>
                  <c:pt idx="13">
                    <c:v>10.5</c:v>
                  </c:pt>
                  <c:pt idx="14">
                    <c:v>10.200000000000045</c:v>
                  </c:pt>
                  <c:pt idx="15">
                    <c:v>9.8000000000000682</c:v>
                  </c:pt>
                  <c:pt idx="16">
                    <c:v>9.6000000000000227</c:v>
                  </c:pt>
                  <c:pt idx="17">
                    <c:v>9.5</c:v>
                  </c:pt>
                  <c:pt idx="18">
                    <c:v>9.2999999999999545</c:v>
                  </c:pt>
                  <c:pt idx="19">
                    <c:v>9.1000000000000227</c:v>
                  </c:pt>
                  <c:pt idx="20">
                    <c:v>8.9000000000000341</c:v>
                  </c:pt>
                  <c:pt idx="21">
                    <c:v>9.1000000000000227</c:v>
                  </c:pt>
                  <c:pt idx="22">
                    <c:v>9</c:v>
                  </c:pt>
                  <c:pt idx="23">
                    <c:v>8.7000000000000455</c:v>
                  </c:pt>
                  <c:pt idx="24">
                    <c:v>8.7000000000000455</c:v>
                  </c:pt>
                  <c:pt idx="25">
                    <c:v>8.6000000000000227</c:v>
                  </c:pt>
                  <c:pt idx="26">
                    <c:v>8.8999999999999773</c:v>
                  </c:pt>
                  <c:pt idx="27">
                    <c:v>8.8999999999999773</c:v>
                  </c:pt>
                  <c:pt idx="28">
                    <c:v>8.6000000000000227</c:v>
                  </c:pt>
                </c:numCache>
              </c:numRef>
            </c:minus>
            <c:spPr>
              <a:noFill/>
              <a:ln w="15875" cap="flat" cmpd="sng" algn="ctr">
                <a:solidFill>
                  <a:srgbClr val="284F99"/>
                </a:solidFill>
                <a:round/>
              </a:ln>
              <a:effectLst/>
            </c:spPr>
          </c:errBars>
          <c:cat>
            <c:numRef>
              <c:f>'interactive chart '!$G$69:$G$97</c:f>
              <c:numCache>
                <c:formatCode>General</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'interactive chart '!$H$69:$H$97</c:f>
              <c:numCache>
                <c:formatCode>0.0</c:formatCode>
                <c:ptCount val="29"/>
                <c:pt idx="0">
                  <c:v>879.8</c:v>
                </c:pt>
                <c:pt idx="1">
                  <c:v>880.2</c:v>
                </c:pt>
                <c:pt idx="2">
                  <c:v>876.2</c:v>
                </c:pt>
                <c:pt idx="3">
                  <c:v>838.6</c:v>
                </c:pt>
                <c:pt idx="4">
                  <c:v>825.3</c:v>
                </c:pt>
                <c:pt idx="5">
                  <c:v>808</c:v>
                </c:pt>
                <c:pt idx="6">
                  <c:v>777.9</c:v>
                </c:pt>
                <c:pt idx="7">
                  <c:v>761.1</c:v>
                </c:pt>
                <c:pt idx="8">
                  <c:v>755.6</c:v>
                </c:pt>
                <c:pt idx="9">
                  <c:v>725.7</c:v>
                </c:pt>
                <c:pt idx="10">
                  <c:v>693.4</c:v>
                </c:pt>
                <c:pt idx="11">
                  <c:v>663.8</c:v>
                </c:pt>
                <c:pt idx="12">
                  <c:v>648.5</c:v>
                </c:pt>
                <c:pt idx="13">
                  <c:v>645.1</c:v>
                </c:pt>
                <c:pt idx="14">
                  <c:v>626.70000000000005</c:v>
                </c:pt>
                <c:pt idx="15">
                  <c:v>590.1</c:v>
                </c:pt>
                <c:pt idx="16">
                  <c:v>573.6</c:v>
                </c:pt>
                <c:pt idx="17">
                  <c:v>560.6</c:v>
                </c:pt>
                <c:pt idx="18">
                  <c:v>542</c:v>
                </c:pt>
                <c:pt idx="19">
                  <c:v>533.20000000000005</c:v>
                </c:pt>
                <c:pt idx="20">
                  <c:v>519.1</c:v>
                </c:pt>
                <c:pt idx="21">
                  <c:v>541.4</c:v>
                </c:pt>
                <c:pt idx="22">
                  <c:v>539.20000000000005</c:v>
                </c:pt>
                <c:pt idx="23">
                  <c:v>518.1</c:v>
                </c:pt>
                <c:pt idx="24">
                  <c:v>521.20000000000005</c:v>
                </c:pt>
                <c:pt idx="25">
                  <c:v>515</c:v>
                </c:pt>
                <c:pt idx="26">
                  <c:v>566.6</c:v>
                </c:pt>
                <c:pt idx="27">
                  <c:v>567.79999999999995</c:v>
                </c:pt>
                <c:pt idx="28">
                  <c:v>533.6</c:v>
                </c:pt>
              </c:numCache>
            </c:numRef>
          </c:val>
          <c:smooth val="0"/>
          <c:extLst>
            <c:ext xmlns:c16="http://schemas.microsoft.com/office/drawing/2014/chart" uri="{C3380CC4-5D6E-409C-BE32-E72D297353CC}">
              <c16:uniqueId val="{00000000-5C90-49A5-BA2A-6B64AADF4FED}"/>
            </c:ext>
          </c:extLst>
        </c:ser>
        <c:ser>
          <c:idx val="1"/>
          <c:order val="1"/>
          <c:spPr>
            <a:ln w="34925" cap="rnd">
              <a:solidFill>
                <a:srgbClr val="93A7CC"/>
              </a:solidFill>
              <a:round/>
            </a:ln>
            <a:effectLst/>
          </c:spPr>
          <c:marker>
            <c:symbol val="none"/>
          </c:marker>
          <c:errBars>
            <c:errDir val="y"/>
            <c:errBarType val="both"/>
            <c:errValType val="cust"/>
            <c:noEndCap val="0"/>
            <c:plus>
              <c:numRef>
                <c:f>'interactive chart '!$P$69:$P$97</c:f>
                <c:numCache>
                  <c:formatCode>General</c:formatCode>
                  <c:ptCount val="29"/>
                  <c:pt idx="0">
                    <c:v>9.1000000000000227</c:v>
                  </c:pt>
                  <c:pt idx="1">
                    <c:v>9.0000000000000568</c:v>
                  </c:pt>
                  <c:pt idx="2">
                    <c:v>9</c:v>
                  </c:pt>
                  <c:pt idx="3">
                    <c:v>8.8999999999999773</c:v>
                  </c:pt>
                  <c:pt idx="4">
                    <c:v>8.7999999999999545</c:v>
                  </c:pt>
                  <c:pt idx="5">
                    <c:v>8.7999999999999545</c:v>
                  </c:pt>
                  <c:pt idx="6">
                    <c:v>8.5</c:v>
                  </c:pt>
                  <c:pt idx="7">
                    <c:v>8.3999999999999773</c:v>
                  </c:pt>
                  <c:pt idx="8">
                    <c:v>8.4000000000000341</c:v>
                  </c:pt>
                  <c:pt idx="9">
                    <c:v>8.3000000000000114</c:v>
                  </c:pt>
                  <c:pt idx="10">
                    <c:v>8.1000000000000227</c:v>
                  </c:pt>
                  <c:pt idx="11">
                    <c:v>7.9000000000000341</c:v>
                  </c:pt>
                  <c:pt idx="12">
                    <c:v>7.8999999999999773</c:v>
                  </c:pt>
                  <c:pt idx="13">
                    <c:v>7.8000000000000114</c:v>
                  </c:pt>
                  <c:pt idx="14">
                    <c:v>7.5999999999999659</c:v>
                  </c:pt>
                  <c:pt idx="15">
                    <c:v>7.5</c:v>
                  </c:pt>
                  <c:pt idx="16">
                    <c:v>7.3999999999999773</c:v>
                  </c:pt>
                  <c:pt idx="17">
                    <c:v>7.1999999999999886</c:v>
                  </c:pt>
                  <c:pt idx="18">
                    <c:v>7.1999999999999886</c:v>
                  </c:pt>
                  <c:pt idx="19">
                    <c:v>7.0999999999999659</c:v>
                  </c:pt>
                  <c:pt idx="20">
                    <c:v>6.9000000000000341</c:v>
                  </c:pt>
                  <c:pt idx="21">
                    <c:v>7</c:v>
                  </c:pt>
                  <c:pt idx="22">
                    <c:v>7</c:v>
                  </c:pt>
                  <c:pt idx="23">
                    <c:v>6.8000000000000114</c:v>
                  </c:pt>
                  <c:pt idx="24">
                    <c:v>6.8000000000000114</c:v>
                  </c:pt>
                  <c:pt idx="25">
                    <c:v>6.6999999999999886</c:v>
                  </c:pt>
                  <c:pt idx="26">
                    <c:v>6.8000000000000114</c:v>
                  </c:pt>
                  <c:pt idx="27">
                    <c:v>6.8999999999999773</c:v>
                  </c:pt>
                  <c:pt idx="28">
                    <c:v>6.8000000000000114</c:v>
                  </c:pt>
                </c:numCache>
              </c:numRef>
            </c:plus>
            <c:minus>
              <c:numRef>
                <c:f>'interactive chart '!$P$69:$P$97</c:f>
                <c:numCache>
                  <c:formatCode>General</c:formatCode>
                  <c:ptCount val="29"/>
                  <c:pt idx="0">
                    <c:v>9.1000000000000227</c:v>
                  </c:pt>
                  <c:pt idx="1">
                    <c:v>9.0000000000000568</c:v>
                  </c:pt>
                  <c:pt idx="2">
                    <c:v>9</c:v>
                  </c:pt>
                  <c:pt idx="3">
                    <c:v>8.8999999999999773</c:v>
                  </c:pt>
                  <c:pt idx="4">
                    <c:v>8.7999999999999545</c:v>
                  </c:pt>
                  <c:pt idx="5">
                    <c:v>8.7999999999999545</c:v>
                  </c:pt>
                  <c:pt idx="6">
                    <c:v>8.5</c:v>
                  </c:pt>
                  <c:pt idx="7">
                    <c:v>8.3999999999999773</c:v>
                  </c:pt>
                  <c:pt idx="8">
                    <c:v>8.4000000000000341</c:v>
                  </c:pt>
                  <c:pt idx="9">
                    <c:v>8.3000000000000114</c:v>
                  </c:pt>
                  <c:pt idx="10">
                    <c:v>8.1000000000000227</c:v>
                  </c:pt>
                  <c:pt idx="11">
                    <c:v>7.9000000000000341</c:v>
                  </c:pt>
                  <c:pt idx="12">
                    <c:v>7.8999999999999773</c:v>
                  </c:pt>
                  <c:pt idx="13">
                    <c:v>7.8000000000000114</c:v>
                  </c:pt>
                  <c:pt idx="14">
                    <c:v>7.5999999999999659</c:v>
                  </c:pt>
                  <c:pt idx="15">
                    <c:v>7.5</c:v>
                  </c:pt>
                  <c:pt idx="16">
                    <c:v>7.3999999999999773</c:v>
                  </c:pt>
                  <c:pt idx="17">
                    <c:v>7.1999999999999886</c:v>
                  </c:pt>
                  <c:pt idx="18">
                    <c:v>7.1999999999999886</c:v>
                  </c:pt>
                  <c:pt idx="19">
                    <c:v>7.0999999999999659</c:v>
                  </c:pt>
                  <c:pt idx="20">
                    <c:v>6.9000000000000341</c:v>
                  </c:pt>
                  <c:pt idx="21">
                    <c:v>7</c:v>
                  </c:pt>
                  <c:pt idx="22">
                    <c:v>7</c:v>
                  </c:pt>
                  <c:pt idx="23">
                    <c:v>6.8000000000000114</c:v>
                  </c:pt>
                  <c:pt idx="24">
                    <c:v>6.8000000000000114</c:v>
                  </c:pt>
                  <c:pt idx="25">
                    <c:v>6.6999999999999886</c:v>
                  </c:pt>
                  <c:pt idx="26">
                    <c:v>6.8000000000000114</c:v>
                  </c:pt>
                  <c:pt idx="27">
                    <c:v>6.8999999999999773</c:v>
                  </c:pt>
                  <c:pt idx="28">
                    <c:v>6.8000000000000114</c:v>
                  </c:pt>
                </c:numCache>
              </c:numRef>
            </c:minus>
            <c:spPr>
              <a:noFill/>
              <a:ln w="22225" cap="flat" cmpd="sng" algn="ctr">
                <a:solidFill>
                  <a:srgbClr val="93A7CC"/>
                </a:solidFill>
                <a:round/>
              </a:ln>
              <a:effectLst/>
            </c:spPr>
          </c:errBars>
          <c:cat>
            <c:numRef>
              <c:f>'interactive chart '!$G$69:$G$97</c:f>
              <c:numCache>
                <c:formatCode>General</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'interactive chart '!$M$69:$M$97</c:f>
              <c:numCache>
                <c:formatCode>0.0</c:formatCode>
                <c:ptCount val="29"/>
                <c:pt idx="0">
                  <c:v>524.20000000000005</c:v>
                </c:pt>
                <c:pt idx="1">
                  <c:v>514.70000000000005</c:v>
                </c:pt>
                <c:pt idx="2">
                  <c:v>508.8</c:v>
                </c:pt>
                <c:pt idx="3">
                  <c:v>493</c:v>
                </c:pt>
                <c:pt idx="4">
                  <c:v>486.9</c:v>
                </c:pt>
                <c:pt idx="5">
                  <c:v>480.9</c:v>
                </c:pt>
                <c:pt idx="6">
                  <c:v>459.4</c:v>
                </c:pt>
                <c:pt idx="7">
                  <c:v>446.7</c:v>
                </c:pt>
                <c:pt idx="8">
                  <c:v>442.8</c:v>
                </c:pt>
                <c:pt idx="9">
                  <c:v>439.6</c:v>
                </c:pt>
                <c:pt idx="10">
                  <c:v>416</c:v>
                </c:pt>
                <c:pt idx="11">
                  <c:v>411.8</c:v>
                </c:pt>
                <c:pt idx="12">
                  <c:v>405</c:v>
                </c:pt>
                <c:pt idx="13">
                  <c:v>401.2</c:v>
                </c:pt>
                <c:pt idx="14">
                  <c:v>387.7</c:v>
                </c:pt>
                <c:pt idx="15">
                  <c:v>374.3</c:v>
                </c:pt>
                <c:pt idx="16">
                  <c:v>370.4</c:v>
                </c:pt>
                <c:pt idx="17">
                  <c:v>360.7</c:v>
                </c:pt>
                <c:pt idx="18">
                  <c:v>356.2</c:v>
                </c:pt>
                <c:pt idx="19">
                  <c:v>349.2</c:v>
                </c:pt>
                <c:pt idx="20">
                  <c:v>334.8</c:v>
                </c:pt>
                <c:pt idx="21">
                  <c:v>347.3</c:v>
                </c:pt>
                <c:pt idx="22">
                  <c:v>347.1</c:v>
                </c:pt>
                <c:pt idx="23">
                  <c:v>338.6</c:v>
                </c:pt>
                <c:pt idx="24">
                  <c:v>348.5</c:v>
                </c:pt>
                <c:pt idx="25">
                  <c:v>342.2</c:v>
                </c:pt>
                <c:pt idx="26">
                  <c:v>355.2</c:v>
                </c:pt>
                <c:pt idx="27">
                  <c:v>371</c:v>
                </c:pt>
                <c:pt idx="28">
                  <c:v>357</c:v>
                </c:pt>
              </c:numCache>
            </c:numRef>
          </c:val>
          <c:smooth val="0"/>
          <c:extLst>
            <c:ext xmlns:c16="http://schemas.microsoft.com/office/drawing/2014/chart" uri="{C3380CC4-5D6E-409C-BE32-E72D297353CC}">
              <c16:uniqueId val="{00000001-5C90-49A5-BA2A-6B64AADF4FED}"/>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min val="0"/>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31007525696803079"/>
          <c:y val="0.90472451106983232"/>
          <c:w val="0.38151634993345085"/>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1169615</xdr:colOff>
      <xdr:row>2</xdr:row>
      <xdr:rowOff>166966</xdr:rowOff>
    </xdr:from>
    <xdr:to>
      <xdr:col>12</xdr:col>
      <xdr:colOff>280148</xdr:colOff>
      <xdr:row>29</xdr:row>
      <xdr:rowOff>0</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1180538</xdr:colOff>
      <xdr:row>30</xdr:row>
      <xdr:rowOff>22972</xdr:rowOff>
    </xdr:from>
    <xdr:to>
      <xdr:col>12</xdr:col>
      <xdr:colOff>302558</xdr:colOff>
      <xdr:row>56</xdr:row>
      <xdr:rowOff>33618</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0.09302</cdr:x>
      <cdr:y>0.10321</cdr:y>
    </cdr:from>
    <cdr:to>
      <cdr:x>0.9289</cdr:x>
      <cdr:y>0.17761</cdr:y>
    </cdr:to>
    <cdr:sp macro="" textlink="'interactive chart '!$C$2">
      <cdr:nvSpPr>
        <cdr:cNvPr id="2" name="TextBox 1"/>
        <cdr:cNvSpPr txBox="1"/>
      </cdr:nvSpPr>
      <cdr:spPr>
        <a:xfrm xmlns:a="http://schemas.openxmlformats.org/drawingml/2006/main">
          <a:off x="590550" y="515120"/>
          <a:ext cx="5306512" cy="371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1593B10-D1CB-43FA-A134-EA0F90C5C054}" type="TxLink">
            <a:rPr lang="en-US" sz="1200" b="1" i="0" u="none" strike="noStrike">
              <a:solidFill>
                <a:srgbClr val="000000"/>
              </a:solidFill>
              <a:latin typeface="Calibri"/>
              <a:cs typeface="Calibri"/>
            </a:rPr>
            <a:pPr algn="ctr"/>
            <a:t>All causes</a:t>
          </a:fld>
          <a:endParaRPr lang="en-GB" sz="1200"/>
        </a:p>
      </cdr:txBody>
    </cdr:sp>
  </cdr:relSizeAnchor>
</c:userShapes>
</file>

<file path=xl/drawings/drawing3.xml><?xml version="1.0" encoding="utf-8"?>
<c:userShapes xmlns:c="http://schemas.openxmlformats.org/drawingml/2006/chart">
  <cdr:relSizeAnchor xmlns:cdr="http://schemas.openxmlformats.org/drawingml/2006/chartDrawing">
    <cdr:from>
      <cdr:x>0.11386</cdr:x>
      <cdr:y>0.12263</cdr:y>
    </cdr:from>
    <cdr:to>
      <cdr:x>0.94912</cdr:x>
      <cdr:y>0.19675</cdr:y>
    </cdr:to>
    <cdr:sp macro="" textlink="'interactive chart '!$C$2">
      <cdr:nvSpPr>
        <cdr:cNvPr id="3" name="TextBox 1"/>
        <cdr:cNvSpPr txBox="1"/>
      </cdr:nvSpPr>
      <cdr:spPr>
        <a:xfrm xmlns:a="http://schemas.openxmlformats.org/drawingml/2006/main">
          <a:off x="699999" y="468533"/>
          <a:ext cx="5135268" cy="283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1886182-4A31-43CF-9648-2A55B4A813C3}" type="TxLink">
            <a:rPr lang="en-US" sz="1200" b="1" i="0" u="none" strike="noStrike">
              <a:solidFill>
                <a:srgbClr val="000000"/>
              </a:solidFill>
              <a:latin typeface="Calibri"/>
              <a:cs typeface="Calibri"/>
            </a:rPr>
            <a:pPr algn="ctr"/>
            <a:t>All causes</a:t>
          </a:fld>
          <a:endParaRPr lang="en-GB" sz="12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81"/>
  <sheetViews>
    <sheetView tabSelected="1" zoomScaleNormal="100" workbookViewId="0">
      <selection sqref="A1:M1"/>
    </sheetView>
  </sheetViews>
  <sheetFormatPr defaultColWidth="9.140625" defaultRowHeight="14.25" x14ac:dyDescent="0.2"/>
  <cols>
    <col min="1" max="1" width="21.85546875" style="16" customWidth="1"/>
    <col min="2" max="40" width="9.140625" style="16"/>
    <col min="41" max="41" width="26.140625" style="16" customWidth="1"/>
    <col min="42" max="16384" width="9.140625" style="16"/>
  </cols>
  <sheetData>
    <row r="1" spans="1:41" ht="18" customHeight="1" x14ac:dyDescent="0.25">
      <c r="A1" s="72" t="s">
        <v>80</v>
      </c>
      <c r="B1" s="72"/>
      <c r="C1" s="72"/>
      <c r="D1" s="72"/>
      <c r="E1" s="72"/>
      <c r="F1" s="72"/>
      <c r="G1" s="72"/>
      <c r="H1" s="72"/>
      <c r="I1" s="72"/>
      <c r="J1" s="72"/>
      <c r="K1" s="72"/>
      <c r="L1" s="72"/>
      <c r="M1" s="72"/>
    </row>
    <row r="2" spans="1:41" ht="15" customHeight="1" x14ac:dyDescent="0.25">
      <c r="A2" s="17"/>
    </row>
    <row r="3" spans="1:41" ht="15" customHeight="1" x14ac:dyDescent="0.2">
      <c r="A3" s="69" t="s">
        <v>50</v>
      </c>
      <c r="B3" s="69"/>
      <c r="C3" s="69"/>
      <c r="D3" s="69"/>
      <c r="E3" s="69"/>
      <c r="F3" s="69"/>
      <c r="G3" s="69"/>
      <c r="H3" s="69"/>
      <c r="I3" s="69"/>
      <c r="J3" s="69"/>
      <c r="K3" s="69"/>
      <c r="L3" s="69"/>
      <c r="M3" s="18"/>
      <c r="N3" s="18"/>
      <c r="O3" s="18"/>
      <c r="P3" s="18"/>
      <c r="Q3" s="18"/>
      <c r="R3" s="18"/>
      <c r="S3" s="18"/>
      <c r="AA3" s="71" t="s">
        <v>50</v>
      </c>
      <c r="AB3" s="71"/>
      <c r="AC3" s="71"/>
      <c r="AD3" s="71"/>
      <c r="AE3" s="71"/>
      <c r="AF3" s="71"/>
      <c r="AG3" s="71"/>
      <c r="AH3" s="71"/>
      <c r="AI3" s="71"/>
      <c r="AJ3" s="71"/>
      <c r="AK3" s="71"/>
      <c r="AL3" s="71"/>
      <c r="AM3" s="71"/>
      <c r="AN3" s="71"/>
      <c r="AO3" s="71"/>
    </row>
    <row r="4" spans="1:41" x14ac:dyDescent="0.2">
      <c r="AH4" s="21"/>
      <c r="AK4" s="21"/>
      <c r="AN4" s="21"/>
    </row>
    <row r="5" spans="1:41" x14ac:dyDescent="0.2">
      <c r="A5" s="2"/>
      <c r="B5" s="74" t="s">
        <v>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6"/>
      <c r="AO5" s="2"/>
    </row>
    <row r="6" spans="1:41" ht="18" customHeight="1" x14ac:dyDescent="0.2">
      <c r="A6" s="28"/>
      <c r="B6" s="62" t="s">
        <v>2</v>
      </c>
      <c r="C6" s="64"/>
      <c r="D6" s="64"/>
      <c r="E6" s="64" t="s">
        <v>78</v>
      </c>
      <c r="F6" s="64"/>
      <c r="G6" s="64"/>
      <c r="H6" s="60" t="s">
        <v>77</v>
      </c>
      <c r="I6" s="60"/>
      <c r="J6" s="60"/>
      <c r="K6" s="64" t="s">
        <v>76</v>
      </c>
      <c r="L6" s="64"/>
      <c r="M6" s="64"/>
      <c r="N6" s="64" t="s">
        <v>75</v>
      </c>
      <c r="O6" s="64"/>
      <c r="P6" s="64"/>
      <c r="Q6" s="60" t="s">
        <v>74</v>
      </c>
      <c r="R6" s="60"/>
      <c r="S6" s="60"/>
      <c r="T6" s="64" t="s">
        <v>73</v>
      </c>
      <c r="U6" s="64"/>
      <c r="V6" s="64"/>
      <c r="W6" s="64" t="s">
        <v>69</v>
      </c>
      <c r="X6" s="64"/>
      <c r="Y6" s="64"/>
      <c r="Z6" s="60" t="s">
        <v>71</v>
      </c>
      <c r="AA6" s="60"/>
      <c r="AB6" s="60"/>
      <c r="AC6" s="64" t="s">
        <v>70</v>
      </c>
      <c r="AD6" s="64"/>
      <c r="AE6" s="64"/>
      <c r="AF6" s="60" t="s">
        <v>72</v>
      </c>
      <c r="AG6" s="60"/>
      <c r="AH6" s="61"/>
      <c r="AI6" s="60" t="s">
        <v>64</v>
      </c>
      <c r="AJ6" s="60"/>
      <c r="AK6" s="61"/>
      <c r="AL6" s="60" t="s">
        <v>65</v>
      </c>
      <c r="AM6" s="60"/>
      <c r="AN6" s="61"/>
      <c r="AO6" s="70" t="s">
        <v>1</v>
      </c>
    </row>
    <row r="7" spans="1:41" ht="18" customHeight="1" x14ac:dyDescent="0.2">
      <c r="A7" s="23" t="s">
        <v>1</v>
      </c>
      <c r="B7" s="62"/>
      <c r="C7" s="64"/>
      <c r="D7" s="64"/>
      <c r="E7" s="64"/>
      <c r="F7" s="64"/>
      <c r="G7" s="64"/>
      <c r="H7" s="60"/>
      <c r="I7" s="60"/>
      <c r="J7" s="60"/>
      <c r="K7" s="64"/>
      <c r="L7" s="64"/>
      <c r="M7" s="64"/>
      <c r="N7" s="64"/>
      <c r="O7" s="64"/>
      <c r="P7" s="64"/>
      <c r="Q7" s="60"/>
      <c r="R7" s="60"/>
      <c r="S7" s="60"/>
      <c r="T7" s="64"/>
      <c r="U7" s="64"/>
      <c r="V7" s="64"/>
      <c r="W7" s="64"/>
      <c r="X7" s="64"/>
      <c r="Y7" s="64"/>
      <c r="Z7" s="60"/>
      <c r="AA7" s="60"/>
      <c r="AB7" s="60"/>
      <c r="AC7" s="64"/>
      <c r="AD7" s="64"/>
      <c r="AE7" s="64"/>
      <c r="AF7" s="60"/>
      <c r="AG7" s="60"/>
      <c r="AH7" s="61"/>
      <c r="AI7" s="60"/>
      <c r="AJ7" s="60"/>
      <c r="AK7" s="61"/>
      <c r="AL7" s="60"/>
      <c r="AM7" s="60"/>
      <c r="AN7" s="61"/>
      <c r="AO7" s="70"/>
    </row>
    <row r="8" spans="1:41" ht="14.1" customHeight="1" x14ac:dyDescent="0.2">
      <c r="A8" s="23"/>
      <c r="B8" s="62" t="s">
        <v>3</v>
      </c>
      <c r="C8" s="64" t="s">
        <v>4</v>
      </c>
      <c r="D8" s="64" t="s">
        <v>5</v>
      </c>
      <c r="E8" s="62" t="s">
        <v>3</v>
      </c>
      <c r="F8" s="64" t="s">
        <v>4</v>
      </c>
      <c r="G8" s="64" t="s">
        <v>5</v>
      </c>
      <c r="H8" s="62" t="s">
        <v>3</v>
      </c>
      <c r="I8" s="64" t="s">
        <v>4</v>
      </c>
      <c r="J8" s="64" t="s">
        <v>5</v>
      </c>
      <c r="K8" s="62" t="s">
        <v>3</v>
      </c>
      <c r="L8" s="64" t="s">
        <v>4</v>
      </c>
      <c r="M8" s="64" t="s">
        <v>5</v>
      </c>
      <c r="N8" s="62" t="s">
        <v>3</v>
      </c>
      <c r="O8" s="64" t="s">
        <v>4</v>
      </c>
      <c r="P8" s="64" t="s">
        <v>5</v>
      </c>
      <c r="Q8" s="62" t="s">
        <v>3</v>
      </c>
      <c r="R8" s="64" t="s">
        <v>4</v>
      </c>
      <c r="S8" s="64" t="s">
        <v>5</v>
      </c>
      <c r="T8" s="62" t="s">
        <v>3</v>
      </c>
      <c r="U8" s="64" t="s">
        <v>4</v>
      </c>
      <c r="V8" s="64" t="s">
        <v>5</v>
      </c>
      <c r="W8" s="62" t="s">
        <v>3</v>
      </c>
      <c r="X8" s="64" t="s">
        <v>4</v>
      </c>
      <c r="Y8" s="64" t="s">
        <v>5</v>
      </c>
      <c r="Z8" s="62" t="s">
        <v>3</v>
      </c>
      <c r="AA8" s="64" t="s">
        <v>4</v>
      </c>
      <c r="AB8" s="64" t="s">
        <v>5</v>
      </c>
      <c r="AC8" s="62" t="s">
        <v>3</v>
      </c>
      <c r="AD8" s="64" t="s">
        <v>4</v>
      </c>
      <c r="AE8" s="64" t="s">
        <v>5</v>
      </c>
      <c r="AF8" s="62" t="s">
        <v>3</v>
      </c>
      <c r="AG8" s="64" t="s">
        <v>4</v>
      </c>
      <c r="AH8" s="66" t="s">
        <v>5</v>
      </c>
      <c r="AI8" s="62" t="s">
        <v>3</v>
      </c>
      <c r="AJ8" s="64" t="s">
        <v>4</v>
      </c>
      <c r="AK8" s="66" t="s">
        <v>5</v>
      </c>
      <c r="AL8" s="62" t="s">
        <v>3</v>
      </c>
      <c r="AM8" s="64" t="s">
        <v>4</v>
      </c>
      <c r="AN8" s="66" t="s">
        <v>5</v>
      </c>
      <c r="AO8" s="23"/>
    </row>
    <row r="9" spans="1:41" x14ac:dyDescent="0.2">
      <c r="A9" s="3"/>
      <c r="B9" s="63"/>
      <c r="C9" s="65"/>
      <c r="D9" s="65"/>
      <c r="E9" s="63"/>
      <c r="F9" s="65"/>
      <c r="G9" s="65"/>
      <c r="H9" s="63"/>
      <c r="I9" s="65"/>
      <c r="J9" s="65"/>
      <c r="K9" s="63"/>
      <c r="L9" s="65"/>
      <c r="M9" s="65"/>
      <c r="N9" s="63"/>
      <c r="O9" s="65"/>
      <c r="P9" s="65"/>
      <c r="Q9" s="63"/>
      <c r="R9" s="65"/>
      <c r="S9" s="65"/>
      <c r="T9" s="63"/>
      <c r="U9" s="65"/>
      <c r="V9" s="65"/>
      <c r="W9" s="63"/>
      <c r="X9" s="65"/>
      <c r="Y9" s="65"/>
      <c r="Z9" s="63"/>
      <c r="AA9" s="65"/>
      <c r="AB9" s="65"/>
      <c r="AC9" s="63"/>
      <c r="AD9" s="65"/>
      <c r="AE9" s="65"/>
      <c r="AF9" s="63"/>
      <c r="AG9" s="65"/>
      <c r="AH9" s="67"/>
      <c r="AI9" s="63"/>
      <c r="AJ9" s="65"/>
      <c r="AK9" s="67"/>
      <c r="AL9" s="63"/>
      <c r="AM9" s="65"/>
      <c r="AN9" s="67"/>
      <c r="AO9" s="3"/>
    </row>
    <row r="10" spans="1:41" x14ac:dyDescent="0.2">
      <c r="A10" s="20">
        <v>1994</v>
      </c>
      <c r="B10" s="4">
        <v>686.4</v>
      </c>
      <c r="C10" s="4">
        <v>678.7</v>
      </c>
      <c r="D10" s="4">
        <v>694</v>
      </c>
      <c r="E10" s="4">
        <v>231.4</v>
      </c>
      <c r="F10" s="4">
        <v>226.9</v>
      </c>
      <c r="G10" s="4">
        <v>235.9</v>
      </c>
      <c r="H10" s="4">
        <v>278.10000000000002</v>
      </c>
      <c r="I10" s="4">
        <v>273.2</v>
      </c>
      <c r="J10" s="4">
        <v>283</v>
      </c>
      <c r="K10" s="4">
        <v>183.9</v>
      </c>
      <c r="L10" s="4">
        <v>179.8</v>
      </c>
      <c r="M10" s="4">
        <v>187.9</v>
      </c>
      <c r="N10" s="4">
        <v>56.7</v>
      </c>
      <c r="O10" s="4">
        <v>54.5</v>
      </c>
      <c r="P10" s="4">
        <v>58.9</v>
      </c>
      <c r="Q10" s="4">
        <v>55.3</v>
      </c>
      <c r="R10" s="4">
        <v>53.1</v>
      </c>
      <c r="S10" s="4">
        <v>57.5</v>
      </c>
      <c r="T10" s="4">
        <v>27.2</v>
      </c>
      <c r="U10" s="4">
        <v>25.7</v>
      </c>
      <c r="V10" s="4">
        <v>28.8</v>
      </c>
      <c r="W10" s="4">
        <v>12.9</v>
      </c>
      <c r="X10" s="4">
        <v>11.9</v>
      </c>
      <c r="Y10" s="4">
        <v>14</v>
      </c>
      <c r="Z10" s="4">
        <v>17.600000000000001</v>
      </c>
      <c r="AA10" s="4">
        <v>16.399999999999999</v>
      </c>
      <c r="AB10" s="4">
        <v>18.8</v>
      </c>
      <c r="AC10" s="4">
        <v>16.600000000000001</v>
      </c>
      <c r="AD10" s="4">
        <v>15.5</v>
      </c>
      <c r="AE10" s="4">
        <v>17.8</v>
      </c>
      <c r="AF10" s="4">
        <v>1.6</v>
      </c>
      <c r="AG10" s="4">
        <v>1.2</v>
      </c>
      <c r="AH10" s="4">
        <v>2</v>
      </c>
      <c r="AI10" s="4" t="s">
        <v>6</v>
      </c>
      <c r="AJ10" s="4" t="s">
        <v>6</v>
      </c>
      <c r="AK10" s="4" t="s">
        <v>6</v>
      </c>
      <c r="AL10" s="4" t="s">
        <v>6</v>
      </c>
      <c r="AM10" s="4" t="s">
        <v>6</v>
      </c>
      <c r="AN10" s="4" t="s">
        <v>6</v>
      </c>
      <c r="AO10" s="25">
        <v>1994</v>
      </c>
    </row>
    <row r="11" spans="1:41" x14ac:dyDescent="0.2">
      <c r="A11" s="20">
        <v>1995</v>
      </c>
      <c r="B11" s="4">
        <v>682.2</v>
      </c>
      <c r="C11" s="4">
        <v>674.6</v>
      </c>
      <c r="D11" s="4">
        <v>689.8</v>
      </c>
      <c r="E11" s="4">
        <v>228.6</v>
      </c>
      <c r="F11" s="4">
        <v>224.2</v>
      </c>
      <c r="G11" s="4">
        <v>233.1</v>
      </c>
      <c r="H11" s="4">
        <v>267.5</v>
      </c>
      <c r="I11" s="4">
        <v>262.7</v>
      </c>
      <c r="J11" s="4">
        <v>272.39999999999998</v>
      </c>
      <c r="K11" s="4">
        <v>176</v>
      </c>
      <c r="L11" s="4">
        <v>172</v>
      </c>
      <c r="M11" s="4">
        <v>179.9</v>
      </c>
      <c r="N11" s="4">
        <v>54.1</v>
      </c>
      <c r="O11" s="4">
        <v>51.9</v>
      </c>
      <c r="P11" s="4">
        <v>56.3</v>
      </c>
      <c r="Q11" s="4">
        <v>60.1</v>
      </c>
      <c r="R11" s="4">
        <v>57.8</v>
      </c>
      <c r="S11" s="4">
        <v>62.4</v>
      </c>
      <c r="T11" s="4">
        <v>30</v>
      </c>
      <c r="U11" s="4">
        <v>28.4</v>
      </c>
      <c r="V11" s="4">
        <v>31.7</v>
      </c>
      <c r="W11" s="4">
        <v>14.6</v>
      </c>
      <c r="X11" s="4">
        <v>13.5</v>
      </c>
      <c r="Y11" s="4">
        <v>15.8</v>
      </c>
      <c r="Z11" s="4">
        <v>17.100000000000001</v>
      </c>
      <c r="AA11" s="4">
        <v>15.9</v>
      </c>
      <c r="AB11" s="4">
        <v>18.2</v>
      </c>
      <c r="AC11" s="4">
        <v>16.7</v>
      </c>
      <c r="AD11" s="4">
        <v>15.6</v>
      </c>
      <c r="AE11" s="4">
        <v>17.8</v>
      </c>
      <c r="AF11" s="4">
        <v>2.1</v>
      </c>
      <c r="AG11" s="4">
        <v>1.6</v>
      </c>
      <c r="AH11" s="4">
        <v>2.5</v>
      </c>
      <c r="AI11" s="4" t="s">
        <v>6</v>
      </c>
      <c r="AJ11" s="4" t="s">
        <v>6</v>
      </c>
      <c r="AK11" s="4" t="s">
        <v>6</v>
      </c>
      <c r="AL11" s="4" t="s">
        <v>6</v>
      </c>
      <c r="AM11" s="4" t="s">
        <v>6</v>
      </c>
      <c r="AN11" s="4" t="s">
        <v>6</v>
      </c>
      <c r="AO11" s="25">
        <v>1995</v>
      </c>
    </row>
    <row r="12" spans="1:41" x14ac:dyDescent="0.2">
      <c r="A12" s="20">
        <v>1996</v>
      </c>
      <c r="B12" s="4">
        <v>677.4</v>
      </c>
      <c r="C12" s="4">
        <v>669.8</v>
      </c>
      <c r="D12" s="4">
        <v>685</v>
      </c>
      <c r="E12" s="4">
        <v>225</v>
      </c>
      <c r="F12" s="4">
        <v>220.5</v>
      </c>
      <c r="G12" s="4">
        <v>229.4</v>
      </c>
      <c r="H12" s="4">
        <v>256.7</v>
      </c>
      <c r="I12" s="4">
        <v>251.9</v>
      </c>
      <c r="J12" s="4">
        <v>261.39999999999998</v>
      </c>
      <c r="K12" s="4">
        <v>166.7</v>
      </c>
      <c r="L12" s="4">
        <v>162.80000000000001</v>
      </c>
      <c r="M12" s="4">
        <v>170.5</v>
      </c>
      <c r="N12" s="4">
        <v>46.9</v>
      </c>
      <c r="O12" s="4">
        <v>44.9</v>
      </c>
      <c r="P12" s="4">
        <v>49</v>
      </c>
      <c r="Q12" s="4">
        <v>61</v>
      </c>
      <c r="R12" s="4">
        <v>58.7</v>
      </c>
      <c r="S12" s="4">
        <v>63.4</v>
      </c>
      <c r="T12" s="4">
        <v>29.1</v>
      </c>
      <c r="U12" s="4">
        <v>27.5</v>
      </c>
      <c r="V12" s="4">
        <v>30.7</v>
      </c>
      <c r="W12" s="4">
        <v>18.100000000000001</v>
      </c>
      <c r="X12" s="4">
        <v>16.8</v>
      </c>
      <c r="Y12" s="4">
        <v>19.3</v>
      </c>
      <c r="Z12" s="4">
        <v>16.7</v>
      </c>
      <c r="AA12" s="4">
        <v>15.6</v>
      </c>
      <c r="AB12" s="4">
        <v>17.899999999999999</v>
      </c>
      <c r="AC12" s="4">
        <v>16.600000000000001</v>
      </c>
      <c r="AD12" s="4">
        <v>15.5</v>
      </c>
      <c r="AE12" s="4">
        <v>17.7</v>
      </c>
      <c r="AF12" s="4">
        <v>2</v>
      </c>
      <c r="AG12" s="4">
        <v>1.5</v>
      </c>
      <c r="AH12" s="4">
        <v>2.4</v>
      </c>
      <c r="AI12" s="4" t="s">
        <v>6</v>
      </c>
      <c r="AJ12" s="4" t="s">
        <v>6</v>
      </c>
      <c r="AK12" s="4" t="s">
        <v>6</v>
      </c>
      <c r="AL12" s="4" t="s">
        <v>6</v>
      </c>
      <c r="AM12" s="4" t="s">
        <v>6</v>
      </c>
      <c r="AN12" s="4" t="s">
        <v>6</v>
      </c>
      <c r="AO12" s="25">
        <v>1996</v>
      </c>
    </row>
    <row r="13" spans="1:41" x14ac:dyDescent="0.2">
      <c r="A13" s="20">
        <v>1997</v>
      </c>
      <c r="B13" s="4">
        <v>651.9</v>
      </c>
      <c r="C13" s="4">
        <v>644.4</v>
      </c>
      <c r="D13" s="4">
        <v>659.4</v>
      </c>
      <c r="E13" s="4">
        <v>216.4</v>
      </c>
      <c r="F13" s="4">
        <v>212.1</v>
      </c>
      <c r="G13" s="4">
        <v>220.8</v>
      </c>
      <c r="H13" s="4">
        <v>245.9</v>
      </c>
      <c r="I13" s="4">
        <v>241.2</v>
      </c>
      <c r="J13" s="4">
        <v>250.6</v>
      </c>
      <c r="K13" s="4">
        <v>157.19999999999999</v>
      </c>
      <c r="L13" s="4">
        <v>153.5</v>
      </c>
      <c r="M13" s="4">
        <v>161</v>
      </c>
      <c r="N13" s="4">
        <v>46.5</v>
      </c>
      <c r="O13" s="4">
        <v>44.5</v>
      </c>
      <c r="P13" s="4">
        <v>48.6</v>
      </c>
      <c r="Q13" s="4">
        <v>59.6</v>
      </c>
      <c r="R13" s="4">
        <v>57.3</v>
      </c>
      <c r="S13" s="4">
        <v>61.9</v>
      </c>
      <c r="T13" s="4">
        <v>29.4</v>
      </c>
      <c r="U13" s="4">
        <v>27.8</v>
      </c>
      <c r="V13" s="4">
        <v>31</v>
      </c>
      <c r="W13" s="4">
        <v>19.7</v>
      </c>
      <c r="X13" s="4">
        <v>18.399999999999999</v>
      </c>
      <c r="Y13" s="4">
        <v>21</v>
      </c>
      <c r="Z13" s="4">
        <v>15.6</v>
      </c>
      <c r="AA13" s="4">
        <v>14.5</v>
      </c>
      <c r="AB13" s="4">
        <v>16.7</v>
      </c>
      <c r="AC13" s="4">
        <v>17.5</v>
      </c>
      <c r="AD13" s="4">
        <v>16.3</v>
      </c>
      <c r="AE13" s="4">
        <v>18.600000000000001</v>
      </c>
      <c r="AF13" s="4">
        <v>2.2000000000000002</v>
      </c>
      <c r="AG13" s="4">
        <v>1.8</v>
      </c>
      <c r="AH13" s="4">
        <v>2.7</v>
      </c>
      <c r="AI13" s="4" t="s">
        <v>6</v>
      </c>
      <c r="AJ13" s="4" t="s">
        <v>6</v>
      </c>
      <c r="AK13" s="4" t="s">
        <v>6</v>
      </c>
      <c r="AL13" s="4" t="s">
        <v>6</v>
      </c>
      <c r="AM13" s="4" t="s">
        <v>6</v>
      </c>
      <c r="AN13" s="4" t="s">
        <v>6</v>
      </c>
      <c r="AO13" s="25">
        <v>1997</v>
      </c>
    </row>
    <row r="14" spans="1:41" x14ac:dyDescent="0.2">
      <c r="A14" s="20">
        <v>1998</v>
      </c>
      <c r="B14" s="4">
        <v>643.29999999999995</v>
      </c>
      <c r="C14" s="4">
        <v>635.79999999999995</v>
      </c>
      <c r="D14" s="4">
        <v>650.70000000000005</v>
      </c>
      <c r="E14" s="4">
        <v>213.4</v>
      </c>
      <c r="F14" s="4">
        <v>209.1</v>
      </c>
      <c r="G14" s="4">
        <v>217.8</v>
      </c>
      <c r="H14" s="4">
        <v>235.2</v>
      </c>
      <c r="I14" s="4">
        <v>230.6</v>
      </c>
      <c r="J14" s="4">
        <v>239.7</v>
      </c>
      <c r="K14" s="4">
        <v>150.5</v>
      </c>
      <c r="L14" s="4">
        <v>146.80000000000001</v>
      </c>
      <c r="M14" s="4">
        <v>154.1</v>
      </c>
      <c r="N14" s="4">
        <v>44.4</v>
      </c>
      <c r="O14" s="4">
        <v>42.4</v>
      </c>
      <c r="P14" s="4">
        <v>46.4</v>
      </c>
      <c r="Q14" s="4">
        <v>60.2</v>
      </c>
      <c r="R14" s="4">
        <v>57.9</v>
      </c>
      <c r="S14" s="4">
        <v>62.5</v>
      </c>
      <c r="T14" s="4">
        <v>30.1</v>
      </c>
      <c r="U14" s="4">
        <v>28.5</v>
      </c>
      <c r="V14" s="4">
        <v>31.8</v>
      </c>
      <c r="W14" s="4">
        <v>20.8</v>
      </c>
      <c r="X14" s="4">
        <v>19.5</v>
      </c>
      <c r="Y14" s="4">
        <v>22.1</v>
      </c>
      <c r="Z14" s="4">
        <v>16.100000000000001</v>
      </c>
      <c r="AA14" s="4">
        <v>15</v>
      </c>
      <c r="AB14" s="4">
        <v>17.2</v>
      </c>
      <c r="AC14" s="4">
        <v>17.7</v>
      </c>
      <c r="AD14" s="4">
        <v>16.600000000000001</v>
      </c>
      <c r="AE14" s="4">
        <v>18.899999999999999</v>
      </c>
      <c r="AF14" s="4">
        <v>2.1</v>
      </c>
      <c r="AG14" s="4">
        <v>1.7</v>
      </c>
      <c r="AH14" s="4">
        <v>2.6</v>
      </c>
      <c r="AI14" s="4" t="s">
        <v>6</v>
      </c>
      <c r="AJ14" s="4" t="s">
        <v>6</v>
      </c>
      <c r="AK14" s="4" t="s">
        <v>6</v>
      </c>
      <c r="AL14" s="4" t="s">
        <v>6</v>
      </c>
      <c r="AM14" s="4" t="s">
        <v>6</v>
      </c>
      <c r="AN14" s="4" t="s">
        <v>6</v>
      </c>
      <c r="AO14" s="25">
        <v>1998</v>
      </c>
    </row>
    <row r="15" spans="1:41" x14ac:dyDescent="0.2">
      <c r="A15" s="20">
        <v>1999</v>
      </c>
      <c r="B15" s="4">
        <v>632.5</v>
      </c>
      <c r="C15" s="4">
        <v>625.1</v>
      </c>
      <c r="D15" s="4">
        <v>639.79999999999995</v>
      </c>
      <c r="E15" s="4">
        <v>209.8</v>
      </c>
      <c r="F15" s="4">
        <v>205.5</v>
      </c>
      <c r="G15" s="4">
        <v>214.1</v>
      </c>
      <c r="H15" s="4">
        <v>222.1</v>
      </c>
      <c r="I15" s="4">
        <v>217.7</v>
      </c>
      <c r="J15" s="4">
        <v>226.6</v>
      </c>
      <c r="K15" s="4">
        <v>142.5</v>
      </c>
      <c r="L15" s="4">
        <v>138.9</v>
      </c>
      <c r="M15" s="4">
        <v>146.1</v>
      </c>
      <c r="N15" s="4">
        <v>41.6</v>
      </c>
      <c r="O15" s="4">
        <v>39.700000000000003</v>
      </c>
      <c r="P15" s="4">
        <v>43.6</v>
      </c>
      <c r="Q15" s="4">
        <v>63.6</v>
      </c>
      <c r="R15" s="4">
        <v>61.2</v>
      </c>
      <c r="S15" s="4">
        <v>66</v>
      </c>
      <c r="T15" s="4">
        <v>31.9</v>
      </c>
      <c r="U15" s="4">
        <v>30.2</v>
      </c>
      <c r="V15" s="4">
        <v>33.6</v>
      </c>
      <c r="W15" s="4">
        <v>22.9</v>
      </c>
      <c r="X15" s="4">
        <v>21.5</v>
      </c>
      <c r="Y15" s="4">
        <v>24.3</v>
      </c>
      <c r="Z15" s="4">
        <v>15.6</v>
      </c>
      <c r="AA15" s="4">
        <v>14.4</v>
      </c>
      <c r="AB15" s="4">
        <v>16.7</v>
      </c>
      <c r="AC15" s="4">
        <v>17.5</v>
      </c>
      <c r="AD15" s="4">
        <v>16.3</v>
      </c>
      <c r="AE15" s="4">
        <v>18.600000000000001</v>
      </c>
      <c r="AF15" s="4">
        <v>2.1</v>
      </c>
      <c r="AG15" s="4">
        <v>1.7</v>
      </c>
      <c r="AH15" s="4">
        <v>2.6</v>
      </c>
      <c r="AI15" s="4" t="s">
        <v>6</v>
      </c>
      <c r="AJ15" s="4" t="s">
        <v>6</v>
      </c>
      <c r="AK15" s="4" t="s">
        <v>6</v>
      </c>
      <c r="AL15" s="4" t="s">
        <v>6</v>
      </c>
      <c r="AM15" s="4" t="s">
        <v>6</v>
      </c>
      <c r="AN15" s="4" t="s">
        <v>6</v>
      </c>
      <c r="AO15" s="25">
        <v>1999</v>
      </c>
    </row>
    <row r="16" spans="1:41" x14ac:dyDescent="0.2">
      <c r="A16" s="20">
        <v>2000</v>
      </c>
      <c r="B16" s="4">
        <v>607.29999999999995</v>
      </c>
      <c r="C16" s="4">
        <v>600.1</v>
      </c>
      <c r="D16" s="4">
        <v>614.5</v>
      </c>
      <c r="E16" s="4">
        <v>206</v>
      </c>
      <c r="F16" s="4">
        <v>201.8</v>
      </c>
      <c r="G16" s="4">
        <v>210.3</v>
      </c>
      <c r="H16" s="4">
        <v>207.3</v>
      </c>
      <c r="I16" s="4">
        <v>203</v>
      </c>
      <c r="J16" s="4">
        <v>211.5</v>
      </c>
      <c r="K16" s="4">
        <v>129</v>
      </c>
      <c r="L16" s="4">
        <v>125.6</v>
      </c>
      <c r="M16" s="4">
        <v>132.30000000000001</v>
      </c>
      <c r="N16" s="4">
        <v>41.7</v>
      </c>
      <c r="O16" s="4">
        <v>39.799999999999997</v>
      </c>
      <c r="P16" s="4">
        <v>43.6</v>
      </c>
      <c r="Q16" s="4">
        <v>54.4</v>
      </c>
      <c r="R16" s="4">
        <v>52.2</v>
      </c>
      <c r="S16" s="4">
        <v>56.6</v>
      </c>
      <c r="T16" s="4">
        <v>31.2</v>
      </c>
      <c r="U16" s="4">
        <v>29.5</v>
      </c>
      <c r="V16" s="4">
        <v>32.799999999999997</v>
      </c>
      <c r="W16" s="4">
        <v>25.6</v>
      </c>
      <c r="X16" s="4">
        <v>24.2</v>
      </c>
      <c r="Y16" s="4">
        <v>27.1</v>
      </c>
      <c r="Z16" s="4">
        <v>15.2</v>
      </c>
      <c r="AA16" s="4">
        <v>14.1</v>
      </c>
      <c r="AB16" s="4">
        <v>16.3</v>
      </c>
      <c r="AC16" s="4">
        <v>17.600000000000001</v>
      </c>
      <c r="AD16" s="4">
        <v>16.5</v>
      </c>
      <c r="AE16" s="4">
        <v>18.8</v>
      </c>
      <c r="AF16" s="4">
        <v>4.3</v>
      </c>
      <c r="AG16" s="4">
        <v>3.7</v>
      </c>
      <c r="AH16" s="4">
        <v>5</v>
      </c>
      <c r="AI16" s="4">
        <v>5.8</v>
      </c>
      <c r="AJ16" s="4">
        <v>5.2</v>
      </c>
      <c r="AK16" s="4">
        <v>6.4</v>
      </c>
      <c r="AL16" s="4" t="s">
        <v>6</v>
      </c>
      <c r="AM16" s="4" t="s">
        <v>6</v>
      </c>
      <c r="AN16" s="4" t="s">
        <v>6</v>
      </c>
      <c r="AO16" s="25">
        <v>2000</v>
      </c>
    </row>
    <row r="17" spans="1:41" x14ac:dyDescent="0.2">
      <c r="A17" s="20">
        <v>2001</v>
      </c>
      <c r="B17" s="4">
        <v>593.1</v>
      </c>
      <c r="C17" s="4">
        <v>586</v>
      </c>
      <c r="D17" s="4">
        <v>600.20000000000005</v>
      </c>
      <c r="E17" s="4">
        <v>207.3</v>
      </c>
      <c r="F17" s="4">
        <v>203.1</v>
      </c>
      <c r="G17" s="4">
        <v>211.6</v>
      </c>
      <c r="H17" s="4">
        <v>191.4</v>
      </c>
      <c r="I17" s="4">
        <v>187.3</v>
      </c>
      <c r="J17" s="4">
        <v>195.5</v>
      </c>
      <c r="K17" s="4">
        <v>118.5</v>
      </c>
      <c r="L17" s="4">
        <v>115.3</v>
      </c>
      <c r="M17" s="4">
        <v>121.8</v>
      </c>
      <c r="N17" s="4">
        <v>38.9</v>
      </c>
      <c r="O17" s="4">
        <v>37</v>
      </c>
      <c r="P17" s="4">
        <v>40.700000000000003</v>
      </c>
      <c r="Q17" s="4">
        <v>47.6</v>
      </c>
      <c r="R17" s="4">
        <v>45.5</v>
      </c>
      <c r="S17" s="4">
        <v>49.6</v>
      </c>
      <c r="T17" s="4">
        <v>28.5</v>
      </c>
      <c r="U17" s="4">
        <v>26.9</v>
      </c>
      <c r="V17" s="4">
        <v>30.1</v>
      </c>
      <c r="W17" s="4">
        <v>27.5</v>
      </c>
      <c r="X17" s="4">
        <v>26</v>
      </c>
      <c r="Y17" s="4">
        <v>29</v>
      </c>
      <c r="Z17" s="4">
        <v>16.8</v>
      </c>
      <c r="AA17" s="4">
        <v>15.7</v>
      </c>
      <c r="AB17" s="4">
        <v>18</v>
      </c>
      <c r="AC17" s="4">
        <v>18</v>
      </c>
      <c r="AD17" s="4">
        <v>16.899999999999999</v>
      </c>
      <c r="AE17" s="4">
        <v>19.2</v>
      </c>
      <c r="AF17" s="4">
        <v>4.2</v>
      </c>
      <c r="AG17" s="4">
        <v>3.6</v>
      </c>
      <c r="AH17" s="4">
        <v>4.8</v>
      </c>
      <c r="AI17" s="4">
        <v>6.8</v>
      </c>
      <c r="AJ17" s="4">
        <v>6.1</v>
      </c>
      <c r="AK17" s="4">
        <v>7.5</v>
      </c>
      <c r="AL17" s="4" t="s">
        <v>6</v>
      </c>
      <c r="AM17" s="4" t="s">
        <v>6</v>
      </c>
      <c r="AN17" s="4" t="s">
        <v>6</v>
      </c>
      <c r="AO17" s="25">
        <v>2001</v>
      </c>
    </row>
    <row r="18" spans="1:41" x14ac:dyDescent="0.2">
      <c r="A18" s="20">
        <v>2002</v>
      </c>
      <c r="B18" s="4">
        <v>588.9</v>
      </c>
      <c r="C18" s="4">
        <v>581.9</v>
      </c>
      <c r="D18" s="4">
        <v>596</v>
      </c>
      <c r="E18" s="4">
        <v>204.4</v>
      </c>
      <c r="F18" s="4">
        <v>200.2</v>
      </c>
      <c r="G18" s="4">
        <v>208.6</v>
      </c>
      <c r="H18" s="4">
        <v>184.3</v>
      </c>
      <c r="I18" s="4">
        <v>180.3</v>
      </c>
      <c r="J18" s="4">
        <v>188.3</v>
      </c>
      <c r="K18" s="4">
        <v>112.9</v>
      </c>
      <c r="L18" s="4">
        <v>109.8</v>
      </c>
      <c r="M18" s="4">
        <v>116.1</v>
      </c>
      <c r="N18" s="4">
        <v>37.200000000000003</v>
      </c>
      <c r="O18" s="4">
        <v>35.4</v>
      </c>
      <c r="P18" s="4">
        <v>39</v>
      </c>
      <c r="Q18" s="4">
        <v>50.5</v>
      </c>
      <c r="R18" s="4">
        <v>48.4</v>
      </c>
      <c r="S18" s="4">
        <v>52.7</v>
      </c>
      <c r="T18" s="4">
        <v>28.2</v>
      </c>
      <c r="U18" s="4">
        <v>26.7</v>
      </c>
      <c r="V18" s="4">
        <v>29.8</v>
      </c>
      <c r="W18" s="4">
        <v>29.5</v>
      </c>
      <c r="X18" s="4">
        <v>28</v>
      </c>
      <c r="Y18" s="4">
        <v>31.1</v>
      </c>
      <c r="Z18" s="4">
        <v>14.6</v>
      </c>
      <c r="AA18" s="4">
        <v>13.6</v>
      </c>
      <c r="AB18" s="4">
        <v>15.7</v>
      </c>
      <c r="AC18" s="4">
        <v>18.399999999999999</v>
      </c>
      <c r="AD18" s="4">
        <v>17.2</v>
      </c>
      <c r="AE18" s="4">
        <v>19.600000000000001</v>
      </c>
      <c r="AF18" s="4">
        <v>4.5</v>
      </c>
      <c r="AG18" s="4">
        <v>3.8</v>
      </c>
      <c r="AH18" s="4">
        <v>5.0999999999999996</v>
      </c>
      <c r="AI18" s="4">
        <v>7.8</v>
      </c>
      <c r="AJ18" s="4">
        <v>7.1</v>
      </c>
      <c r="AK18" s="4">
        <v>8.6</v>
      </c>
      <c r="AL18" s="4" t="s">
        <v>6</v>
      </c>
      <c r="AM18" s="4" t="s">
        <v>6</v>
      </c>
      <c r="AN18" s="4" t="s">
        <v>6</v>
      </c>
      <c r="AO18" s="25">
        <v>2002</v>
      </c>
    </row>
    <row r="19" spans="1:41" x14ac:dyDescent="0.2">
      <c r="A19" s="20">
        <v>2003</v>
      </c>
      <c r="B19" s="4">
        <v>573.4</v>
      </c>
      <c r="C19" s="4">
        <v>566.5</v>
      </c>
      <c r="D19" s="4">
        <v>580.29999999999995</v>
      </c>
      <c r="E19" s="4">
        <v>198.3</v>
      </c>
      <c r="F19" s="4">
        <v>194.2</v>
      </c>
      <c r="G19" s="4">
        <v>202.4</v>
      </c>
      <c r="H19" s="4">
        <v>176.1</v>
      </c>
      <c r="I19" s="4">
        <v>172.2</v>
      </c>
      <c r="J19" s="4">
        <v>180</v>
      </c>
      <c r="K19" s="4">
        <v>109.2</v>
      </c>
      <c r="L19" s="4">
        <v>106.2</v>
      </c>
      <c r="M19" s="4">
        <v>112.3</v>
      </c>
      <c r="N19" s="4">
        <v>35.6</v>
      </c>
      <c r="O19" s="4">
        <v>33.9</v>
      </c>
      <c r="P19" s="4">
        <v>37.4</v>
      </c>
      <c r="Q19" s="4">
        <v>51.9</v>
      </c>
      <c r="R19" s="4">
        <v>49.8</v>
      </c>
      <c r="S19" s="4">
        <v>54</v>
      </c>
      <c r="T19" s="4">
        <v>29.5</v>
      </c>
      <c r="U19" s="4">
        <v>27.9</v>
      </c>
      <c r="V19" s="4">
        <v>31.1</v>
      </c>
      <c r="W19" s="4">
        <v>29.3</v>
      </c>
      <c r="X19" s="4">
        <v>27.8</v>
      </c>
      <c r="Y19" s="4">
        <v>30.8</v>
      </c>
      <c r="Z19" s="4">
        <v>14.7</v>
      </c>
      <c r="AA19" s="4">
        <v>13.7</v>
      </c>
      <c r="AB19" s="4">
        <v>15.8</v>
      </c>
      <c r="AC19" s="4">
        <v>16</v>
      </c>
      <c r="AD19" s="4">
        <v>14.9</v>
      </c>
      <c r="AE19" s="4">
        <v>17.100000000000001</v>
      </c>
      <c r="AF19" s="4">
        <v>4.5</v>
      </c>
      <c r="AG19" s="4">
        <v>3.9</v>
      </c>
      <c r="AH19" s="4">
        <v>5.2</v>
      </c>
      <c r="AI19" s="4">
        <v>6.5</v>
      </c>
      <c r="AJ19" s="4">
        <v>5.8</v>
      </c>
      <c r="AK19" s="4">
        <v>7.2</v>
      </c>
      <c r="AL19" s="4" t="s">
        <v>6</v>
      </c>
      <c r="AM19" s="4" t="s">
        <v>6</v>
      </c>
      <c r="AN19" s="4" t="s">
        <v>6</v>
      </c>
      <c r="AO19" s="25">
        <v>2003</v>
      </c>
    </row>
    <row r="20" spans="1:41" x14ac:dyDescent="0.2">
      <c r="A20" s="20">
        <v>2004</v>
      </c>
      <c r="B20" s="4">
        <v>546.20000000000005</v>
      </c>
      <c r="C20" s="4">
        <v>539.4</v>
      </c>
      <c r="D20" s="4">
        <v>552.9</v>
      </c>
      <c r="E20" s="4">
        <v>195.9</v>
      </c>
      <c r="F20" s="4">
        <v>191.8</v>
      </c>
      <c r="G20" s="4">
        <v>199.9</v>
      </c>
      <c r="H20" s="4">
        <v>160.30000000000001</v>
      </c>
      <c r="I20" s="4">
        <v>156.6</v>
      </c>
      <c r="J20" s="4">
        <v>164</v>
      </c>
      <c r="K20" s="4">
        <v>98.9</v>
      </c>
      <c r="L20" s="4">
        <v>96</v>
      </c>
      <c r="M20" s="4">
        <v>101.8</v>
      </c>
      <c r="N20" s="4">
        <v>32</v>
      </c>
      <c r="O20" s="4">
        <v>30.3</v>
      </c>
      <c r="P20" s="4">
        <v>33.6</v>
      </c>
      <c r="Q20" s="4">
        <v>47</v>
      </c>
      <c r="R20" s="4">
        <v>45</v>
      </c>
      <c r="S20" s="4">
        <v>49</v>
      </c>
      <c r="T20" s="4">
        <v>25.6</v>
      </c>
      <c r="U20" s="4">
        <v>24.1</v>
      </c>
      <c r="V20" s="4">
        <v>27.1</v>
      </c>
      <c r="W20" s="4">
        <v>28.4</v>
      </c>
      <c r="X20" s="4">
        <v>26.9</v>
      </c>
      <c r="Y20" s="4">
        <v>29.9</v>
      </c>
      <c r="Z20" s="4">
        <v>15.7</v>
      </c>
      <c r="AA20" s="4">
        <v>14.6</v>
      </c>
      <c r="AB20" s="4">
        <v>16.8</v>
      </c>
      <c r="AC20" s="4">
        <v>16.5</v>
      </c>
      <c r="AD20" s="4">
        <v>15.4</v>
      </c>
      <c r="AE20" s="4">
        <v>17.7</v>
      </c>
      <c r="AF20" s="4">
        <v>5.3</v>
      </c>
      <c r="AG20" s="4">
        <v>4.5999999999999996</v>
      </c>
      <c r="AH20" s="4">
        <v>6</v>
      </c>
      <c r="AI20" s="4">
        <v>7.3</v>
      </c>
      <c r="AJ20" s="4">
        <v>6.6</v>
      </c>
      <c r="AK20" s="4">
        <v>8</v>
      </c>
      <c r="AL20" s="4" t="s">
        <v>6</v>
      </c>
      <c r="AM20" s="4" t="s">
        <v>6</v>
      </c>
      <c r="AN20" s="4" t="s">
        <v>6</v>
      </c>
      <c r="AO20" s="25">
        <v>2004</v>
      </c>
    </row>
    <row r="21" spans="1:41" x14ac:dyDescent="0.2">
      <c r="A21" s="20">
        <v>2005</v>
      </c>
      <c r="B21" s="4">
        <v>530.29999999999995</v>
      </c>
      <c r="C21" s="4">
        <v>523.79999999999995</v>
      </c>
      <c r="D21" s="4">
        <v>536.9</v>
      </c>
      <c r="E21" s="4">
        <v>192.5</v>
      </c>
      <c r="F21" s="4">
        <v>188.5</v>
      </c>
      <c r="G21" s="4">
        <v>196.5</v>
      </c>
      <c r="H21" s="4">
        <v>152.6</v>
      </c>
      <c r="I21" s="4">
        <v>149</v>
      </c>
      <c r="J21" s="4">
        <v>156.19999999999999</v>
      </c>
      <c r="K21" s="4">
        <v>94.7</v>
      </c>
      <c r="L21" s="4">
        <v>91.9</v>
      </c>
      <c r="M21" s="4">
        <v>97.5</v>
      </c>
      <c r="N21" s="4">
        <v>29.3</v>
      </c>
      <c r="O21" s="4">
        <v>27.7</v>
      </c>
      <c r="P21" s="4">
        <v>30.9</v>
      </c>
      <c r="Q21" s="4">
        <v>47.6</v>
      </c>
      <c r="R21" s="4">
        <v>45.6</v>
      </c>
      <c r="S21" s="4">
        <v>49.6</v>
      </c>
      <c r="T21" s="4">
        <v>25.6</v>
      </c>
      <c r="U21" s="4">
        <v>24.1</v>
      </c>
      <c r="V21" s="4">
        <v>27.1</v>
      </c>
      <c r="W21" s="4">
        <v>28.8</v>
      </c>
      <c r="X21" s="4">
        <v>27.3</v>
      </c>
      <c r="Y21" s="4">
        <v>30.3</v>
      </c>
      <c r="Z21" s="4">
        <v>14.1</v>
      </c>
      <c r="AA21" s="4">
        <v>13</v>
      </c>
      <c r="AB21" s="4">
        <v>15.1</v>
      </c>
      <c r="AC21" s="4">
        <v>15.3</v>
      </c>
      <c r="AD21" s="4">
        <v>14.2</v>
      </c>
      <c r="AE21" s="4">
        <v>16.3</v>
      </c>
      <c r="AF21" s="4">
        <v>4</v>
      </c>
      <c r="AG21" s="4">
        <v>3.4</v>
      </c>
      <c r="AH21" s="4">
        <v>4.5999999999999996</v>
      </c>
      <c r="AI21" s="4">
        <v>6.8</v>
      </c>
      <c r="AJ21" s="4">
        <v>6.1</v>
      </c>
      <c r="AK21" s="4">
        <v>7.5</v>
      </c>
      <c r="AL21" s="4" t="s">
        <v>6</v>
      </c>
      <c r="AM21" s="4" t="s">
        <v>6</v>
      </c>
      <c r="AN21" s="4" t="s">
        <v>6</v>
      </c>
      <c r="AO21" s="25">
        <v>2005</v>
      </c>
    </row>
    <row r="22" spans="1:41" x14ac:dyDescent="0.2">
      <c r="A22" s="20">
        <v>2006</v>
      </c>
      <c r="B22" s="4">
        <v>520.4</v>
      </c>
      <c r="C22" s="4">
        <v>513.9</v>
      </c>
      <c r="D22" s="4">
        <v>526.9</v>
      </c>
      <c r="E22" s="4">
        <v>187.5</v>
      </c>
      <c r="F22" s="4">
        <v>183.6</v>
      </c>
      <c r="G22" s="4">
        <v>191.5</v>
      </c>
      <c r="H22" s="4">
        <v>141.4</v>
      </c>
      <c r="I22" s="4">
        <v>138</v>
      </c>
      <c r="J22" s="4">
        <v>144.80000000000001</v>
      </c>
      <c r="K22" s="4">
        <v>85.6</v>
      </c>
      <c r="L22" s="4">
        <v>82.9</v>
      </c>
      <c r="M22" s="4">
        <v>88.3</v>
      </c>
      <c r="N22" s="4">
        <v>28</v>
      </c>
      <c r="O22" s="4">
        <v>26.4</v>
      </c>
      <c r="P22" s="4">
        <v>29.5</v>
      </c>
      <c r="Q22" s="4">
        <v>49</v>
      </c>
      <c r="R22" s="4">
        <v>46.9</v>
      </c>
      <c r="S22" s="4">
        <v>51</v>
      </c>
      <c r="T22" s="4">
        <v>26.7</v>
      </c>
      <c r="U22" s="4">
        <v>25.2</v>
      </c>
      <c r="V22" s="4">
        <v>28.2</v>
      </c>
      <c r="W22" s="4">
        <v>30.3</v>
      </c>
      <c r="X22" s="4">
        <v>28.8</v>
      </c>
      <c r="Y22" s="4">
        <v>31.8</v>
      </c>
      <c r="Z22" s="4">
        <v>13.8</v>
      </c>
      <c r="AA22" s="4">
        <v>12.8</v>
      </c>
      <c r="AB22" s="4">
        <v>14.9</v>
      </c>
      <c r="AC22" s="4">
        <v>15.4</v>
      </c>
      <c r="AD22" s="4">
        <v>14.4</v>
      </c>
      <c r="AE22" s="4">
        <v>16.5</v>
      </c>
      <c r="AF22" s="4">
        <v>4.8</v>
      </c>
      <c r="AG22" s="4">
        <v>4.2</v>
      </c>
      <c r="AH22" s="4">
        <v>5.5</v>
      </c>
      <c r="AI22" s="4">
        <v>8.6</v>
      </c>
      <c r="AJ22" s="4">
        <v>7.9</v>
      </c>
      <c r="AK22" s="4">
        <v>9.4</v>
      </c>
      <c r="AL22" s="4" t="s">
        <v>6</v>
      </c>
      <c r="AM22" s="4" t="s">
        <v>6</v>
      </c>
      <c r="AN22" s="4" t="s">
        <v>6</v>
      </c>
      <c r="AO22" s="25">
        <v>2006</v>
      </c>
    </row>
    <row r="23" spans="1:41" x14ac:dyDescent="0.2">
      <c r="A23" s="20">
        <v>2007</v>
      </c>
      <c r="B23" s="4">
        <v>516.79999999999995</v>
      </c>
      <c r="C23" s="4">
        <v>510.4</v>
      </c>
      <c r="D23" s="4">
        <v>523.29999999999995</v>
      </c>
      <c r="E23" s="4">
        <v>186.8</v>
      </c>
      <c r="F23" s="4">
        <v>182.9</v>
      </c>
      <c r="G23" s="4">
        <v>190.7</v>
      </c>
      <c r="H23" s="4">
        <v>139.5</v>
      </c>
      <c r="I23" s="4">
        <v>136.1</v>
      </c>
      <c r="J23" s="4">
        <v>142.9</v>
      </c>
      <c r="K23" s="4">
        <v>84.6</v>
      </c>
      <c r="L23" s="4">
        <v>82</v>
      </c>
      <c r="M23" s="4">
        <v>87.2</v>
      </c>
      <c r="N23" s="4">
        <v>26.5</v>
      </c>
      <c r="O23" s="4">
        <v>25</v>
      </c>
      <c r="P23" s="4">
        <v>28</v>
      </c>
      <c r="Q23" s="4">
        <v>47.1</v>
      </c>
      <c r="R23" s="4">
        <v>45.1</v>
      </c>
      <c r="S23" s="4">
        <v>49</v>
      </c>
      <c r="T23" s="4">
        <v>25.2</v>
      </c>
      <c r="U23" s="4">
        <v>23.8</v>
      </c>
      <c r="V23" s="4">
        <v>26.7</v>
      </c>
      <c r="W23" s="4">
        <v>26.9</v>
      </c>
      <c r="X23" s="4">
        <v>25.5</v>
      </c>
      <c r="Y23" s="4">
        <v>28.4</v>
      </c>
      <c r="Z23" s="4">
        <v>14.2</v>
      </c>
      <c r="AA23" s="4">
        <v>13.1</v>
      </c>
      <c r="AB23" s="4">
        <v>15.2</v>
      </c>
      <c r="AC23" s="4">
        <v>16.7</v>
      </c>
      <c r="AD23" s="4">
        <v>15.6</v>
      </c>
      <c r="AE23" s="4">
        <v>17.8</v>
      </c>
      <c r="AF23" s="4">
        <v>5.7</v>
      </c>
      <c r="AG23" s="4">
        <v>5</v>
      </c>
      <c r="AH23" s="4">
        <v>6.4</v>
      </c>
      <c r="AI23" s="4">
        <v>9.3000000000000007</v>
      </c>
      <c r="AJ23" s="4">
        <v>8.5</v>
      </c>
      <c r="AK23" s="4">
        <v>10.1</v>
      </c>
      <c r="AL23" s="4" t="s">
        <v>6</v>
      </c>
      <c r="AM23" s="4" t="s">
        <v>6</v>
      </c>
      <c r="AN23" s="4" t="s">
        <v>6</v>
      </c>
      <c r="AO23" s="25">
        <v>2007</v>
      </c>
    </row>
    <row r="24" spans="1:41" x14ac:dyDescent="0.2">
      <c r="A24" s="20">
        <v>2008</v>
      </c>
      <c r="B24" s="4">
        <v>501.3</v>
      </c>
      <c r="C24" s="4">
        <v>495</v>
      </c>
      <c r="D24" s="4">
        <v>507.6</v>
      </c>
      <c r="E24" s="4">
        <v>183</v>
      </c>
      <c r="F24" s="4">
        <v>179.2</v>
      </c>
      <c r="G24" s="4">
        <v>186.9</v>
      </c>
      <c r="H24" s="4">
        <v>130.1</v>
      </c>
      <c r="I24" s="4">
        <v>126.9</v>
      </c>
      <c r="J24" s="4">
        <v>133.4</v>
      </c>
      <c r="K24" s="4">
        <v>77.2</v>
      </c>
      <c r="L24" s="4">
        <v>74.599999999999994</v>
      </c>
      <c r="M24" s="4">
        <v>79.7</v>
      </c>
      <c r="N24" s="4">
        <v>27.5</v>
      </c>
      <c r="O24" s="4">
        <v>26</v>
      </c>
      <c r="P24" s="4">
        <v>29</v>
      </c>
      <c r="Q24" s="4">
        <v>45.5</v>
      </c>
      <c r="R24" s="4">
        <v>43.5</v>
      </c>
      <c r="S24" s="4">
        <v>47.4</v>
      </c>
      <c r="T24" s="4">
        <v>24.1</v>
      </c>
      <c r="U24" s="4">
        <v>22.6</v>
      </c>
      <c r="V24" s="4">
        <v>25.5</v>
      </c>
      <c r="W24" s="4">
        <v>27.2</v>
      </c>
      <c r="X24" s="4">
        <v>25.7</v>
      </c>
      <c r="Y24" s="4">
        <v>28.6</v>
      </c>
      <c r="Z24" s="4">
        <v>13.5</v>
      </c>
      <c r="AA24" s="4">
        <v>12.5</v>
      </c>
      <c r="AB24" s="4">
        <v>14.5</v>
      </c>
      <c r="AC24" s="4">
        <v>16.600000000000001</v>
      </c>
      <c r="AD24" s="4">
        <v>15.5</v>
      </c>
      <c r="AE24" s="4">
        <v>17.7</v>
      </c>
      <c r="AF24" s="4">
        <v>6.1</v>
      </c>
      <c r="AG24" s="4">
        <v>5.4</v>
      </c>
      <c r="AH24" s="4">
        <v>6.8</v>
      </c>
      <c r="AI24" s="4">
        <v>11.7</v>
      </c>
      <c r="AJ24" s="4">
        <v>10.7</v>
      </c>
      <c r="AK24" s="4">
        <v>12.6</v>
      </c>
      <c r="AL24" s="4" t="s">
        <v>6</v>
      </c>
      <c r="AM24" s="4" t="s">
        <v>6</v>
      </c>
      <c r="AN24" s="4" t="s">
        <v>6</v>
      </c>
      <c r="AO24" s="25">
        <v>2008</v>
      </c>
    </row>
    <row r="25" spans="1:41" x14ac:dyDescent="0.2">
      <c r="A25" s="20">
        <v>2009</v>
      </c>
      <c r="B25" s="4">
        <v>477</v>
      </c>
      <c r="C25" s="4">
        <v>470.9</v>
      </c>
      <c r="D25" s="4">
        <v>483.1</v>
      </c>
      <c r="E25" s="4">
        <v>178.9</v>
      </c>
      <c r="F25" s="4">
        <v>175.1</v>
      </c>
      <c r="G25" s="4">
        <v>182.6</v>
      </c>
      <c r="H25" s="4">
        <v>117.2</v>
      </c>
      <c r="I25" s="4">
        <v>114.1</v>
      </c>
      <c r="J25" s="4">
        <v>120.2</v>
      </c>
      <c r="K25" s="4">
        <v>68.8</v>
      </c>
      <c r="L25" s="4">
        <v>66.5</v>
      </c>
      <c r="M25" s="4">
        <v>71.2</v>
      </c>
      <c r="N25" s="4">
        <v>24.1</v>
      </c>
      <c r="O25" s="4">
        <v>22.7</v>
      </c>
      <c r="P25" s="4">
        <v>25.5</v>
      </c>
      <c r="Q25" s="4">
        <v>45.2</v>
      </c>
      <c r="R25" s="4">
        <v>43.3</v>
      </c>
      <c r="S25" s="4">
        <v>47.1</v>
      </c>
      <c r="T25" s="4">
        <v>24.4</v>
      </c>
      <c r="U25" s="4">
        <v>23</v>
      </c>
      <c r="V25" s="4">
        <v>25.8</v>
      </c>
      <c r="W25" s="4">
        <v>24</v>
      </c>
      <c r="X25" s="4">
        <v>22.7</v>
      </c>
      <c r="Y25" s="4">
        <v>25.4</v>
      </c>
      <c r="Z25" s="4">
        <v>14.5</v>
      </c>
      <c r="AA25" s="4">
        <v>13.5</v>
      </c>
      <c r="AB25" s="4">
        <v>15.6</v>
      </c>
      <c r="AC25" s="4">
        <v>14.8</v>
      </c>
      <c r="AD25" s="4">
        <v>13.8</v>
      </c>
      <c r="AE25" s="4">
        <v>15.9</v>
      </c>
      <c r="AF25" s="4">
        <v>6.1</v>
      </c>
      <c r="AG25" s="4">
        <v>5.4</v>
      </c>
      <c r="AH25" s="4">
        <v>6.8</v>
      </c>
      <c r="AI25" s="4">
        <v>11.1</v>
      </c>
      <c r="AJ25" s="4">
        <v>10.3</v>
      </c>
      <c r="AK25" s="4">
        <v>12</v>
      </c>
      <c r="AL25" s="4" t="s">
        <v>6</v>
      </c>
      <c r="AM25" s="4" t="s">
        <v>6</v>
      </c>
      <c r="AN25" s="4" t="s">
        <v>6</v>
      </c>
      <c r="AO25" s="25">
        <v>2009</v>
      </c>
    </row>
    <row r="26" spans="1:41" x14ac:dyDescent="0.2">
      <c r="A26" s="20">
        <v>2010</v>
      </c>
      <c r="B26" s="4">
        <v>467.4</v>
      </c>
      <c r="C26" s="4">
        <v>461.4</v>
      </c>
      <c r="D26" s="4">
        <v>473.4</v>
      </c>
      <c r="E26" s="4">
        <v>174.5</v>
      </c>
      <c r="F26" s="4">
        <v>170.8</v>
      </c>
      <c r="G26" s="4">
        <v>178.2</v>
      </c>
      <c r="H26" s="4">
        <v>113.8</v>
      </c>
      <c r="I26" s="4">
        <v>110.8</v>
      </c>
      <c r="J26" s="4">
        <v>116.9</v>
      </c>
      <c r="K26" s="4">
        <v>67.2</v>
      </c>
      <c r="L26" s="4">
        <v>64.900000000000006</v>
      </c>
      <c r="M26" s="4">
        <v>69.5</v>
      </c>
      <c r="N26" s="4">
        <v>21.4</v>
      </c>
      <c r="O26" s="4">
        <v>20.100000000000001</v>
      </c>
      <c r="P26" s="4">
        <v>22.7</v>
      </c>
      <c r="Q26" s="4">
        <v>42.5</v>
      </c>
      <c r="R26" s="4">
        <v>40.700000000000003</v>
      </c>
      <c r="S26" s="4">
        <v>44.4</v>
      </c>
      <c r="T26" s="4">
        <v>22.8</v>
      </c>
      <c r="U26" s="4">
        <v>21.5</v>
      </c>
      <c r="V26" s="4">
        <v>24.2</v>
      </c>
      <c r="W26" s="4">
        <v>23.9</v>
      </c>
      <c r="X26" s="4">
        <v>22.5</v>
      </c>
      <c r="Y26" s="4">
        <v>25.2</v>
      </c>
      <c r="Z26" s="4">
        <v>13.4</v>
      </c>
      <c r="AA26" s="4">
        <v>12.4</v>
      </c>
      <c r="AB26" s="4">
        <v>14.4</v>
      </c>
      <c r="AC26" s="4">
        <v>15.3</v>
      </c>
      <c r="AD26" s="4">
        <v>14.2</v>
      </c>
      <c r="AE26" s="4">
        <v>16.3</v>
      </c>
      <c r="AF26" s="4">
        <v>5.5</v>
      </c>
      <c r="AG26" s="4">
        <v>4.9000000000000004</v>
      </c>
      <c r="AH26" s="4">
        <v>6.2</v>
      </c>
      <c r="AI26" s="4">
        <v>9.9</v>
      </c>
      <c r="AJ26" s="4">
        <v>9</v>
      </c>
      <c r="AK26" s="4">
        <v>10.7</v>
      </c>
      <c r="AL26" s="4" t="s">
        <v>6</v>
      </c>
      <c r="AM26" s="4" t="s">
        <v>6</v>
      </c>
      <c r="AN26" s="4" t="s">
        <v>6</v>
      </c>
      <c r="AO26" s="25">
        <v>2010</v>
      </c>
    </row>
    <row r="27" spans="1:41" x14ac:dyDescent="0.2">
      <c r="A27" s="20">
        <v>2011</v>
      </c>
      <c r="B27" s="4">
        <v>456.1</v>
      </c>
      <c r="C27" s="4">
        <v>450.1</v>
      </c>
      <c r="D27" s="4">
        <v>462</v>
      </c>
      <c r="E27" s="4">
        <v>174</v>
      </c>
      <c r="F27" s="4">
        <v>170.3</v>
      </c>
      <c r="G27" s="4">
        <v>177.7</v>
      </c>
      <c r="H27" s="4">
        <v>106.7</v>
      </c>
      <c r="I27" s="4">
        <v>103.8</v>
      </c>
      <c r="J27" s="4">
        <v>109.6</v>
      </c>
      <c r="K27" s="4">
        <v>61</v>
      </c>
      <c r="L27" s="4">
        <v>58.8</v>
      </c>
      <c r="M27" s="4">
        <v>63.1</v>
      </c>
      <c r="N27" s="4">
        <v>21.3</v>
      </c>
      <c r="O27" s="4">
        <v>20</v>
      </c>
      <c r="P27" s="4">
        <v>22.6</v>
      </c>
      <c r="Q27" s="4">
        <v>43.7</v>
      </c>
      <c r="R27" s="4">
        <v>41.8</v>
      </c>
      <c r="S27" s="4">
        <v>45.6</v>
      </c>
      <c r="T27" s="4">
        <v>24.2</v>
      </c>
      <c r="U27" s="4">
        <v>22.8</v>
      </c>
      <c r="V27" s="4">
        <v>25.6</v>
      </c>
      <c r="W27" s="4">
        <v>22.6</v>
      </c>
      <c r="X27" s="4">
        <v>21.4</v>
      </c>
      <c r="Y27" s="4">
        <v>23.9</v>
      </c>
      <c r="Z27" s="4">
        <v>19.399999999999999</v>
      </c>
      <c r="AA27" s="4">
        <v>18.2</v>
      </c>
      <c r="AB27" s="4">
        <v>20.6</v>
      </c>
      <c r="AC27" s="4">
        <v>17.399999999999999</v>
      </c>
      <c r="AD27" s="4">
        <v>16.3</v>
      </c>
      <c r="AE27" s="4">
        <v>18.600000000000001</v>
      </c>
      <c r="AF27" s="4">
        <v>5.0999999999999996</v>
      </c>
      <c r="AG27" s="4">
        <v>4.5</v>
      </c>
      <c r="AH27" s="4">
        <v>5.8</v>
      </c>
      <c r="AI27" s="4">
        <v>11.9</v>
      </c>
      <c r="AJ27" s="4">
        <v>11</v>
      </c>
      <c r="AK27" s="4">
        <v>12.9</v>
      </c>
      <c r="AL27" s="4" t="s">
        <v>6</v>
      </c>
      <c r="AM27" s="4" t="s">
        <v>6</v>
      </c>
      <c r="AN27" s="4" t="s">
        <v>6</v>
      </c>
      <c r="AO27" s="25">
        <v>2011</v>
      </c>
    </row>
    <row r="28" spans="1:41" x14ac:dyDescent="0.2">
      <c r="A28" s="20">
        <v>2012</v>
      </c>
      <c r="B28" s="4">
        <v>445.3</v>
      </c>
      <c r="C28" s="4">
        <v>439.5</v>
      </c>
      <c r="D28" s="4">
        <v>451.1</v>
      </c>
      <c r="E28" s="4">
        <v>172.7</v>
      </c>
      <c r="F28" s="4">
        <v>169</v>
      </c>
      <c r="G28" s="4">
        <v>176.3</v>
      </c>
      <c r="H28" s="4">
        <v>104.2</v>
      </c>
      <c r="I28" s="4">
        <v>101.4</v>
      </c>
      <c r="J28" s="4">
        <v>107.1</v>
      </c>
      <c r="K28" s="4">
        <v>60.3</v>
      </c>
      <c r="L28" s="4">
        <v>58.2</v>
      </c>
      <c r="M28" s="4">
        <v>62.5</v>
      </c>
      <c r="N28" s="4">
        <v>20</v>
      </c>
      <c r="O28" s="4">
        <v>18.7</v>
      </c>
      <c r="P28" s="4">
        <v>21.2</v>
      </c>
      <c r="Q28" s="4">
        <v>43.2</v>
      </c>
      <c r="R28" s="4">
        <v>41.3</v>
      </c>
      <c r="S28" s="4">
        <v>45</v>
      </c>
      <c r="T28" s="4">
        <v>25.4</v>
      </c>
      <c r="U28" s="4">
        <v>24</v>
      </c>
      <c r="V28" s="4">
        <v>26.9</v>
      </c>
      <c r="W28" s="4">
        <v>18.899999999999999</v>
      </c>
      <c r="X28" s="4">
        <v>17.7</v>
      </c>
      <c r="Y28" s="4">
        <v>20.100000000000001</v>
      </c>
      <c r="Z28" s="4">
        <v>19.7</v>
      </c>
      <c r="AA28" s="4">
        <v>18.5</v>
      </c>
      <c r="AB28" s="4">
        <v>20.9</v>
      </c>
      <c r="AC28" s="4">
        <v>16</v>
      </c>
      <c r="AD28" s="4">
        <v>15</v>
      </c>
      <c r="AE28" s="4">
        <v>17.100000000000001</v>
      </c>
      <c r="AF28" s="4">
        <v>6.7</v>
      </c>
      <c r="AG28" s="4">
        <v>6</v>
      </c>
      <c r="AH28" s="4">
        <v>7.5</v>
      </c>
      <c r="AI28" s="4">
        <v>11.8</v>
      </c>
      <c r="AJ28" s="4">
        <v>10.8</v>
      </c>
      <c r="AK28" s="4">
        <v>12.7</v>
      </c>
      <c r="AL28" s="4" t="s">
        <v>6</v>
      </c>
      <c r="AM28" s="4" t="s">
        <v>6</v>
      </c>
      <c r="AN28" s="4" t="s">
        <v>6</v>
      </c>
      <c r="AO28" s="25">
        <v>2012</v>
      </c>
    </row>
    <row r="29" spans="1:41" x14ac:dyDescent="0.2">
      <c r="A29" s="20">
        <v>2013</v>
      </c>
      <c r="B29" s="4">
        <v>437.5</v>
      </c>
      <c r="C29" s="4">
        <v>431.7</v>
      </c>
      <c r="D29" s="4">
        <v>443.2</v>
      </c>
      <c r="E29" s="4">
        <v>170.2</v>
      </c>
      <c r="F29" s="4">
        <v>166.6</v>
      </c>
      <c r="G29" s="4">
        <v>173.8</v>
      </c>
      <c r="H29" s="4">
        <v>101.5</v>
      </c>
      <c r="I29" s="4">
        <v>98.7</v>
      </c>
      <c r="J29" s="4">
        <v>104.3</v>
      </c>
      <c r="K29" s="4">
        <v>56.8</v>
      </c>
      <c r="L29" s="4">
        <v>54.7</v>
      </c>
      <c r="M29" s="4">
        <v>58.9</v>
      </c>
      <c r="N29" s="4">
        <v>20.399999999999999</v>
      </c>
      <c r="O29" s="4">
        <v>19.100000000000001</v>
      </c>
      <c r="P29" s="4">
        <v>21.6</v>
      </c>
      <c r="Q29" s="4">
        <v>41.5</v>
      </c>
      <c r="R29" s="4">
        <v>39.700000000000003</v>
      </c>
      <c r="S29" s="4">
        <v>43.3</v>
      </c>
      <c r="T29" s="4">
        <v>23.8</v>
      </c>
      <c r="U29" s="4">
        <v>22.4</v>
      </c>
      <c r="V29" s="4">
        <v>25.2</v>
      </c>
      <c r="W29" s="4">
        <v>19.399999999999999</v>
      </c>
      <c r="X29" s="4">
        <v>18.2</v>
      </c>
      <c r="Y29" s="4">
        <v>20.6</v>
      </c>
      <c r="Z29" s="4">
        <v>20.399999999999999</v>
      </c>
      <c r="AA29" s="4">
        <v>19.2</v>
      </c>
      <c r="AB29" s="4">
        <v>21.6</v>
      </c>
      <c r="AC29" s="4">
        <v>15.5</v>
      </c>
      <c r="AD29" s="4">
        <v>14.4</v>
      </c>
      <c r="AE29" s="4">
        <v>16.600000000000001</v>
      </c>
      <c r="AF29" s="4">
        <v>6.6</v>
      </c>
      <c r="AG29" s="4">
        <v>5.9</v>
      </c>
      <c r="AH29" s="4">
        <v>7.3</v>
      </c>
      <c r="AI29" s="4">
        <v>10.8</v>
      </c>
      <c r="AJ29" s="4">
        <v>9.9</v>
      </c>
      <c r="AK29" s="4">
        <v>11.7</v>
      </c>
      <c r="AL29" s="4" t="s">
        <v>6</v>
      </c>
      <c r="AM29" s="4" t="s">
        <v>6</v>
      </c>
      <c r="AN29" s="4" t="s">
        <v>6</v>
      </c>
      <c r="AO29" s="25">
        <v>2013</v>
      </c>
    </row>
    <row r="30" spans="1:41" x14ac:dyDescent="0.2">
      <c r="A30" s="20">
        <v>2014</v>
      </c>
      <c r="B30" s="4">
        <v>423.2</v>
      </c>
      <c r="C30" s="4">
        <v>417.6</v>
      </c>
      <c r="D30" s="4">
        <v>428.7</v>
      </c>
      <c r="E30" s="4">
        <v>165.8</v>
      </c>
      <c r="F30" s="4">
        <v>162.30000000000001</v>
      </c>
      <c r="G30" s="4">
        <v>169.3</v>
      </c>
      <c r="H30" s="4">
        <v>94</v>
      </c>
      <c r="I30" s="4">
        <v>91.4</v>
      </c>
      <c r="J30" s="4">
        <v>96.7</v>
      </c>
      <c r="K30" s="4">
        <v>52.5</v>
      </c>
      <c r="L30" s="4">
        <v>50.5</v>
      </c>
      <c r="M30" s="4">
        <v>54.5</v>
      </c>
      <c r="N30" s="4">
        <v>17.399999999999999</v>
      </c>
      <c r="O30" s="4">
        <v>16.2</v>
      </c>
      <c r="P30" s="4">
        <v>18.5</v>
      </c>
      <c r="Q30" s="4">
        <v>40</v>
      </c>
      <c r="R30" s="4">
        <v>38.200000000000003</v>
      </c>
      <c r="S30" s="4">
        <v>41.7</v>
      </c>
      <c r="T30" s="4">
        <v>23</v>
      </c>
      <c r="U30" s="4">
        <v>21.7</v>
      </c>
      <c r="V30" s="4">
        <v>24.3</v>
      </c>
      <c r="W30" s="4">
        <v>19.7</v>
      </c>
      <c r="X30" s="4">
        <v>18.5</v>
      </c>
      <c r="Y30" s="4">
        <v>20.9</v>
      </c>
      <c r="Z30" s="4">
        <v>20.8</v>
      </c>
      <c r="AA30" s="4">
        <v>19.5</v>
      </c>
      <c r="AB30" s="4">
        <v>22</v>
      </c>
      <c r="AC30" s="4">
        <v>13.5</v>
      </c>
      <c r="AD30" s="4">
        <v>12.6</v>
      </c>
      <c r="AE30" s="4">
        <v>14.5</v>
      </c>
      <c r="AF30" s="4">
        <v>5.8</v>
      </c>
      <c r="AG30" s="4">
        <v>5.0999999999999996</v>
      </c>
      <c r="AH30" s="4">
        <v>6.5</v>
      </c>
      <c r="AI30" s="4">
        <v>12.6</v>
      </c>
      <c r="AJ30" s="4">
        <v>11.7</v>
      </c>
      <c r="AK30" s="4">
        <v>13.6</v>
      </c>
      <c r="AL30" s="4" t="s">
        <v>6</v>
      </c>
      <c r="AM30" s="4" t="s">
        <v>6</v>
      </c>
      <c r="AN30" s="4" t="s">
        <v>6</v>
      </c>
      <c r="AO30" s="25">
        <v>2014</v>
      </c>
    </row>
    <row r="31" spans="1:41" x14ac:dyDescent="0.2">
      <c r="A31" s="20">
        <v>2015</v>
      </c>
      <c r="B31" s="4">
        <v>440.5</v>
      </c>
      <c r="C31" s="4">
        <v>434.8</v>
      </c>
      <c r="D31" s="4">
        <v>446.2</v>
      </c>
      <c r="E31" s="4">
        <v>167.1</v>
      </c>
      <c r="F31" s="4">
        <v>163.6</v>
      </c>
      <c r="G31" s="4">
        <v>170.6</v>
      </c>
      <c r="H31" s="4">
        <v>98.5</v>
      </c>
      <c r="I31" s="4">
        <v>95.8</v>
      </c>
      <c r="J31" s="4">
        <v>101.2</v>
      </c>
      <c r="K31" s="4">
        <v>54.1</v>
      </c>
      <c r="L31" s="4">
        <v>52.1</v>
      </c>
      <c r="M31" s="4">
        <v>56.1</v>
      </c>
      <c r="N31" s="4">
        <v>18.3</v>
      </c>
      <c r="O31" s="4">
        <v>17.100000000000001</v>
      </c>
      <c r="P31" s="4">
        <v>19.399999999999999</v>
      </c>
      <c r="Q31" s="4">
        <v>42.5</v>
      </c>
      <c r="R31" s="4">
        <v>40.700000000000003</v>
      </c>
      <c r="S31" s="4">
        <v>44.3</v>
      </c>
      <c r="T31" s="4">
        <v>24.8</v>
      </c>
      <c r="U31" s="4">
        <v>23.4</v>
      </c>
      <c r="V31" s="4">
        <v>26.1</v>
      </c>
      <c r="W31" s="4">
        <v>19.7</v>
      </c>
      <c r="X31" s="4">
        <v>18.600000000000001</v>
      </c>
      <c r="Y31" s="4">
        <v>20.9</v>
      </c>
      <c r="Z31" s="4">
        <v>22.8</v>
      </c>
      <c r="AA31" s="4">
        <v>21.6</v>
      </c>
      <c r="AB31" s="4">
        <v>24.1</v>
      </c>
      <c r="AC31" s="4">
        <v>13</v>
      </c>
      <c r="AD31" s="4">
        <v>12</v>
      </c>
      <c r="AE31" s="4">
        <v>13.9</v>
      </c>
      <c r="AF31" s="4">
        <v>7.2</v>
      </c>
      <c r="AG31" s="4">
        <v>6.4</v>
      </c>
      <c r="AH31" s="4">
        <v>7.9</v>
      </c>
      <c r="AI31" s="4">
        <v>14.6</v>
      </c>
      <c r="AJ31" s="4">
        <v>13.5</v>
      </c>
      <c r="AK31" s="4">
        <v>15.6</v>
      </c>
      <c r="AL31" s="4" t="s">
        <v>6</v>
      </c>
      <c r="AM31" s="4" t="s">
        <v>6</v>
      </c>
      <c r="AN31" s="4" t="s">
        <v>6</v>
      </c>
      <c r="AO31" s="25">
        <v>2015</v>
      </c>
    </row>
    <row r="32" spans="1:41" x14ac:dyDescent="0.2">
      <c r="A32" s="20">
        <v>2016</v>
      </c>
      <c r="B32" s="4">
        <v>439.7</v>
      </c>
      <c r="C32" s="4">
        <v>434</v>
      </c>
      <c r="D32" s="4">
        <v>445.3</v>
      </c>
      <c r="E32" s="4">
        <v>160</v>
      </c>
      <c r="F32" s="4">
        <v>156.6</v>
      </c>
      <c r="G32" s="4">
        <v>163.4</v>
      </c>
      <c r="H32" s="4">
        <v>96.1</v>
      </c>
      <c r="I32" s="4">
        <v>93.5</v>
      </c>
      <c r="J32" s="4">
        <v>98.8</v>
      </c>
      <c r="K32" s="4">
        <v>52.6</v>
      </c>
      <c r="L32" s="4">
        <v>50.7</v>
      </c>
      <c r="M32" s="4">
        <v>54.6</v>
      </c>
      <c r="N32" s="4">
        <v>18.7</v>
      </c>
      <c r="O32" s="4">
        <v>17.5</v>
      </c>
      <c r="P32" s="4">
        <v>19.8</v>
      </c>
      <c r="Q32" s="4">
        <v>43.3</v>
      </c>
      <c r="R32" s="4">
        <v>41.5</v>
      </c>
      <c r="S32" s="4">
        <v>45.1</v>
      </c>
      <c r="T32" s="4">
        <v>24.3</v>
      </c>
      <c r="U32" s="4">
        <v>23</v>
      </c>
      <c r="V32" s="4">
        <v>25.6</v>
      </c>
      <c r="W32" s="4">
        <v>20.9</v>
      </c>
      <c r="X32" s="4">
        <v>19.7</v>
      </c>
      <c r="Y32" s="4">
        <v>22.1</v>
      </c>
      <c r="Z32" s="4">
        <v>27.6</v>
      </c>
      <c r="AA32" s="4">
        <v>26.2</v>
      </c>
      <c r="AB32" s="4">
        <v>29.1</v>
      </c>
      <c r="AC32" s="4">
        <v>14.1</v>
      </c>
      <c r="AD32" s="4">
        <v>13.1</v>
      </c>
      <c r="AE32" s="4">
        <v>15.1</v>
      </c>
      <c r="AF32" s="4">
        <v>7.6</v>
      </c>
      <c r="AG32" s="4">
        <v>6.9</v>
      </c>
      <c r="AH32" s="4">
        <v>8.4</v>
      </c>
      <c r="AI32" s="4">
        <v>17.899999999999999</v>
      </c>
      <c r="AJ32" s="4">
        <v>16.8</v>
      </c>
      <c r="AK32" s="4">
        <v>19.100000000000001</v>
      </c>
      <c r="AL32" s="4" t="s">
        <v>6</v>
      </c>
      <c r="AM32" s="4" t="s">
        <v>6</v>
      </c>
      <c r="AN32" s="4" t="s">
        <v>6</v>
      </c>
      <c r="AO32" s="25">
        <v>2016</v>
      </c>
    </row>
    <row r="33" spans="1:41" x14ac:dyDescent="0.2">
      <c r="A33" s="20">
        <v>2017</v>
      </c>
      <c r="B33" s="4">
        <v>425.2</v>
      </c>
      <c r="C33" s="4">
        <v>419.8</v>
      </c>
      <c r="D33" s="4">
        <v>430.7</v>
      </c>
      <c r="E33" s="4">
        <v>154.69999999999999</v>
      </c>
      <c r="F33" s="4">
        <v>151.4</v>
      </c>
      <c r="G33" s="4">
        <v>158</v>
      </c>
      <c r="H33" s="4">
        <v>94.6</v>
      </c>
      <c r="I33" s="4">
        <v>92</v>
      </c>
      <c r="J33" s="4">
        <v>97.2</v>
      </c>
      <c r="K33" s="4">
        <v>52</v>
      </c>
      <c r="L33" s="4">
        <v>50.1</v>
      </c>
      <c r="M33" s="4">
        <v>54</v>
      </c>
      <c r="N33" s="4">
        <v>16.399999999999999</v>
      </c>
      <c r="O33" s="4">
        <v>15.3</v>
      </c>
      <c r="P33" s="4">
        <v>17.399999999999999</v>
      </c>
      <c r="Q33" s="4">
        <v>39</v>
      </c>
      <c r="R33" s="4">
        <v>37.299999999999997</v>
      </c>
      <c r="S33" s="4">
        <v>40.700000000000003</v>
      </c>
      <c r="T33" s="4">
        <v>24.4</v>
      </c>
      <c r="U33" s="4">
        <v>23</v>
      </c>
      <c r="V33" s="4">
        <v>25.7</v>
      </c>
      <c r="W33" s="4">
        <v>20.7</v>
      </c>
      <c r="X33" s="4">
        <v>19.5</v>
      </c>
      <c r="Y33" s="4">
        <v>21.9</v>
      </c>
      <c r="Z33" s="4">
        <v>28.8</v>
      </c>
      <c r="AA33" s="4">
        <v>27.4</v>
      </c>
      <c r="AB33" s="4">
        <v>30.3</v>
      </c>
      <c r="AC33" s="4">
        <v>13</v>
      </c>
      <c r="AD33" s="4">
        <v>12</v>
      </c>
      <c r="AE33" s="4">
        <v>14</v>
      </c>
      <c r="AF33" s="4">
        <v>7.1</v>
      </c>
      <c r="AG33" s="4">
        <v>6.4</v>
      </c>
      <c r="AH33" s="4">
        <v>7.8</v>
      </c>
      <c r="AI33" s="4">
        <v>19.399999999999999</v>
      </c>
      <c r="AJ33" s="4">
        <v>18.2</v>
      </c>
      <c r="AK33" s="4">
        <v>20.6</v>
      </c>
      <c r="AL33" s="4" t="s">
        <v>6</v>
      </c>
      <c r="AM33" s="4" t="s">
        <v>6</v>
      </c>
      <c r="AN33" s="4" t="s">
        <v>6</v>
      </c>
      <c r="AO33" s="25">
        <v>2017</v>
      </c>
    </row>
    <row r="34" spans="1:41" x14ac:dyDescent="0.2">
      <c r="A34" s="20">
        <v>2018</v>
      </c>
      <c r="B34" s="4">
        <v>432</v>
      </c>
      <c r="C34" s="4">
        <v>426.5</v>
      </c>
      <c r="D34" s="4">
        <v>437.5</v>
      </c>
      <c r="E34" s="4">
        <v>156.6</v>
      </c>
      <c r="F34" s="4">
        <v>153.30000000000001</v>
      </c>
      <c r="G34" s="4">
        <v>159.9</v>
      </c>
      <c r="H34" s="4">
        <v>90</v>
      </c>
      <c r="I34" s="4">
        <v>87.5</v>
      </c>
      <c r="J34" s="4">
        <v>92.5</v>
      </c>
      <c r="K34" s="4">
        <v>49.5</v>
      </c>
      <c r="L34" s="4">
        <v>47.7</v>
      </c>
      <c r="M34" s="4">
        <v>51.4</v>
      </c>
      <c r="N34" s="4">
        <v>16.8</v>
      </c>
      <c r="O34" s="4">
        <v>15.7</v>
      </c>
      <c r="P34" s="4">
        <v>17.899999999999999</v>
      </c>
      <c r="Q34" s="4">
        <v>37.6</v>
      </c>
      <c r="R34" s="4">
        <v>35.9</v>
      </c>
      <c r="S34" s="4">
        <v>39.200000000000003</v>
      </c>
      <c r="T34" s="4">
        <v>23.5</v>
      </c>
      <c r="U34" s="4">
        <v>22.2</v>
      </c>
      <c r="V34" s="4">
        <v>24.8</v>
      </c>
      <c r="W34" s="4">
        <v>20.7</v>
      </c>
      <c r="X34" s="4">
        <v>19.5</v>
      </c>
      <c r="Y34" s="4">
        <v>21.9</v>
      </c>
      <c r="Z34" s="4">
        <v>32.4</v>
      </c>
      <c r="AA34" s="4">
        <v>30.8</v>
      </c>
      <c r="AB34" s="4">
        <v>33.9</v>
      </c>
      <c r="AC34" s="4">
        <v>15.3</v>
      </c>
      <c r="AD34" s="4">
        <v>14.2</v>
      </c>
      <c r="AE34" s="4">
        <v>16.3</v>
      </c>
      <c r="AF34" s="4">
        <v>7.4</v>
      </c>
      <c r="AG34" s="4">
        <v>6.7</v>
      </c>
      <c r="AH34" s="4">
        <v>8.1</v>
      </c>
      <c r="AI34" s="4">
        <v>24.6</v>
      </c>
      <c r="AJ34" s="4">
        <v>23.3</v>
      </c>
      <c r="AK34" s="4">
        <v>26</v>
      </c>
      <c r="AL34" s="4" t="s">
        <v>6</v>
      </c>
      <c r="AM34" s="4" t="s">
        <v>6</v>
      </c>
      <c r="AN34" s="4" t="s">
        <v>6</v>
      </c>
      <c r="AO34" s="25">
        <v>2018</v>
      </c>
    </row>
    <row r="35" spans="1:41" x14ac:dyDescent="0.2">
      <c r="A35" s="20">
        <v>2019</v>
      </c>
      <c r="B35" s="4">
        <v>425.8</v>
      </c>
      <c r="C35" s="4">
        <v>420.4</v>
      </c>
      <c r="D35" s="4">
        <v>431.2</v>
      </c>
      <c r="E35" s="4">
        <v>154</v>
      </c>
      <c r="F35" s="4">
        <v>150.80000000000001</v>
      </c>
      <c r="G35" s="4">
        <v>157.30000000000001</v>
      </c>
      <c r="H35" s="4">
        <v>89</v>
      </c>
      <c r="I35" s="4">
        <v>86.5</v>
      </c>
      <c r="J35" s="4">
        <v>91.5</v>
      </c>
      <c r="K35" s="4">
        <v>49.5</v>
      </c>
      <c r="L35" s="4">
        <v>47.7</v>
      </c>
      <c r="M35" s="4">
        <v>51.4</v>
      </c>
      <c r="N35" s="4">
        <v>16.2</v>
      </c>
      <c r="O35" s="4">
        <v>15.2</v>
      </c>
      <c r="P35" s="4">
        <v>17.3</v>
      </c>
      <c r="Q35" s="4">
        <v>38.5</v>
      </c>
      <c r="R35" s="4">
        <v>36.799999999999997</v>
      </c>
      <c r="S35" s="4">
        <v>40.1</v>
      </c>
      <c r="T35" s="4">
        <v>23.2</v>
      </c>
      <c r="U35" s="4">
        <v>21.9</v>
      </c>
      <c r="V35" s="4">
        <v>24.4</v>
      </c>
      <c r="W35" s="4">
        <v>18.7</v>
      </c>
      <c r="X35" s="4">
        <v>17.5</v>
      </c>
      <c r="Y35" s="4">
        <v>19.8</v>
      </c>
      <c r="Z35" s="4">
        <v>35.6</v>
      </c>
      <c r="AA35" s="4">
        <v>34</v>
      </c>
      <c r="AB35" s="4">
        <v>37.200000000000003</v>
      </c>
      <c r="AC35" s="4">
        <v>15.9</v>
      </c>
      <c r="AD35" s="4">
        <v>14.9</v>
      </c>
      <c r="AE35" s="4">
        <v>17</v>
      </c>
      <c r="AF35" s="4">
        <v>6.6</v>
      </c>
      <c r="AG35" s="4">
        <v>5.9</v>
      </c>
      <c r="AH35" s="4">
        <v>7.3</v>
      </c>
      <c r="AI35" s="4">
        <v>26.7</v>
      </c>
      <c r="AJ35" s="4">
        <v>25.3</v>
      </c>
      <c r="AK35" s="4">
        <v>28.1</v>
      </c>
      <c r="AL35" s="4" t="s">
        <v>6</v>
      </c>
      <c r="AM35" s="4" t="s">
        <v>6</v>
      </c>
      <c r="AN35" s="4" t="s">
        <v>6</v>
      </c>
      <c r="AO35" s="25">
        <v>2019</v>
      </c>
    </row>
    <row r="36" spans="1:41" x14ac:dyDescent="0.2">
      <c r="A36" s="20">
        <v>2020</v>
      </c>
      <c r="B36" s="4">
        <v>457.4</v>
      </c>
      <c r="C36" s="4">
        <v>451.8</v>
      </c>
      <c r="D36" s="4">
        <v>462.9</v>
      </c>
      <c r="E36" s="4">
        <v>149.6</v>
      </c>
      <c r="F36" s="4">
        <v>146.5</v>
      </c>
      <c r="G36" s="4">
        <v>152.80000000000001</v>
      </c>
      <c r="H36" s="4">
        <v>97</v>
      </c>
      <c r="I36" s="4">
        <v>94.5</v>
      </c>
      <c r="J36" s="4">
        <v>99.6</v>
      </c>
      <c r="K36" s="4">
        <v>52</v>
      </c>
      <c r="L36" s="4">
        <v>50.1</v>
      </c>
      <c r="M36" s="4">
        <v>53.9</v>
      </c>
      <c r="N36" s="4">
        <v>18</v>
      </c>
      <c r="O36" s="4">
        <v>16.8</v>
      </c>
      <c r="P36" s="4">
        <v>19.100000000000001</v>
      </c>
      <c r="Q36" s="4">
        <v>31</v>
      </c>
      <c r="R36" s="4">
        <v>29.6</v>
      </c>
      <c r="S36" s="4">
        <v>32.5</v>
      </c>
      <c r="T36" s="4">
        <v>18.8</v>
      </c>
      <c r="U36" s="4">
        <v>17.600000000000001</v>
      </c>
      <c r="V36" s="4">
        <v>19.899999999999999</v>
      </c>
      <c r="W36" s="4">
        <v>21.5</v>
      </c>
      <c r="X36" s="4">
        <v>20.3</v>
      </c>
      <c r="Y36" s="4">
        <v>22.8</v>
      </c>
      <c r="Z36" s="4">
        <v>36.700000000000003</v>
      </c>
      <c r="AA36" s="4">
        <v>35.1</v>
      </c>
      <c r="AB36" s="4">
        <v>38.4</v>
      </c>
      <c r="AC36" s="4">
        <v>15.5</v>
      </c>
      <c r="AD36" s="4">
        <v>14.4</v>
      </c>
      <c r="AE36" s="4">
        <v>16.5</v>
      </c>
      <c r="AF36" s="4">
        <v>6.8</v>
      </c>
      <c r="AG36" s="4">
        <v>6.2</v>
      </c>
      <c r="AH36" s="4">
        <v>7.5</v>
      </c>
      <c r="AI36" s="4">
        <v>27.5</v>
      </c>
      <c r="AJ36" s="4">
        <v>26.1</v>
      </c>
      <c r="AK36" s="4">
        <v>28.9</v>
      </c>
      <c r="AL36" s="4">
        <v>28.5</v>
      </c>
      <c r="AM36" s="4">
        <v>27.1</v>
      </c>
      <c r="AN36" s="4">
        <v>29.9</v>
      </c>
      <c r="AO36" s="25">
        <v>2020</v>
      </c>
    </row>
    <row r="37" spans="1:41" x14ac:dyDescent="0.2">
      <c r="A37" s="20">
        <v>2021</v>
      </c>
      <c r="B37" s="4">
        <v>465.9</v>
      </c>
      <c r="C37" s="4">
        <v>460.3</v>
      </c>
      <c r="D37" s="4">
        <v>471.5</v>
      </c>
      <c r="E37" s="4">
        <v>146.9</v>
      </c>
      <c r="F37" s="4">
        <v>143.80000000000001</v>
      </c>
      <c r="G37" s="4">
        <v>150</v>
      </c>
      <c r="H37" s="4">
        <v>99.8</v>
      </c>
      <c r="I37" s="4">
        <v>97.3</v>
      </c>
      <c r="J37" s="4">
        <v>102.4</v>
      </c>
      <c r="K37" s="4">
        <v>54.9</v>
      </c>
      <c r="L37" s="4">
        <v>53</v>
      </c>
      <c r="M37" s="4">
        <v>56.8</v>
      </c>
      <c r="N37" s="4">
        <v>17.399999999999999</v>
      </c>
      <c r="O37" s="4">
        <v>16.3</v>
      </c>
      <c r="P37" s="4">
        <v>18.5</v>
      </c>
      <c r="Q37" s="4">
        <v>31.3</v>
      </c>
      <c r="R37" s="4">
        <v>29.8</v>
      </c>
      <c r="S37" s="4">
        <v>32.700000000000003</v>
      </c>
      <c r="T37" s="4">
        <v>19.600000000000001</v>
      </c>
      <c r="U37" s="4">
        <v>18.5</v>
      </c>
      <c r="V37" s="4">
        <v>20.8</v>
      </c>
      <c r="W37" s="4">
        <v>22.2</v>
      </c>
      <c r="X37" s="4">
        <v>21</v>
      </c>
      <c r="Y37" s="4">
        <v>23.5</v>
      </c>
      <c r="Z37" s="4">
        <v>36.1</v>
      </c>
      <c r="AA37" s="4">
        <v>34.5</v>
      </c>
      <c r="AB37" s="4">
        <v>37.700000000000003</v>
      </c>
      <c r="AC37" s="4">
        <v>14.1</v>
      </c>
      <c r="AD37" s="4">
        <v>13.1</v>
      </c>
      <c r="AE37" s="4">
        <v>15.1</v>
      </c>
      <c r="AF37" s="4">
        <v>6.8</v>
      </c>
      <c r="AG37" s="4">
        <v>6.2</v>
      </c>
      <c r="AH37" s="4">
        <v>7.5</v>
      </c>
      <c r="AI37" s="4">
        <v>27.3</v>
      </c>
      <c r="AJ37" s="4">
        <v>25.9</v>
      </c>
      <c r="AK37" s="4">
        <v>28.8</v>
      </c>
      <c r="AL37" s="4">
        <v>34.5</v>
      </c>
      <c r="AM37" s="4">
        <v>33</v>
      </c>
      <c r="AN37" s="4">
        <v>36.1</v>
      </c>
      <c r="AO37" s="25">
        <v>2021</v>
      </c>
    </row>
    <row r="38" spans="1:41" x14ac:dyDescent="0.2">
      <c r="A38" s="20">
        <v>2022</v>
      </c>
      <c r="B38" s="4">
        <v>442.1</v>
      </c>
      <c r="C38" s="56">
        <v>436.7</v>
      </c>
      <c r="D38" s="56">
        <v>447.6</v>
      </c>
      <c r="E38" s="56">
        <v>144.5</v>
      </c>
      <c r="F38" s="56">
        <v>141.4</v>
      </c>
      <c r="G38" s="56">
        <v>147.6</v>
      </c>
      <c r="H38" s="4">
        <v>100.2</v>
      </c>
      <c r="I38" s="56">
        <v>97.6</v>
      </c>
      <c r="J38" s="56">
        <v>102.8</v>
      </c>
      <c r="K38" s="56">
        <v>54.8</v>
      </c>
      <c r="L38" s="56">
        <v>52.9</v>
      </c>
      <c r="M38" s="56">
        <v>56.7</v>
      </c>
      <c r="N38" s="4">
        <v>17.2</v>
      </c>
      <c r="O38" s="56">
        <v>16.2</v>
      </c>
      <c r="P38" s="56">
        <v>18.3</v>
      </c>
      <c r="Q38" s="56">
        <v>35.9</v>
      </c>
      <c r="R38" s="56">
        <v>34.4</v>
      </c>
      <c r="S38" s="56">
        <v>37.5</v>
      </c>
      <c r="T38" s="4">
        <v>22.1</v>
      </c>
      <c r="U38" s="56">
        <v>20.9</v>
      </c>
      <c r="V38" s="56">
        <v>23.3</v>
      </c>
      <c r="W38" s="56">
        <v>22.6</v>
      </c>
      <c r="X38" s="56">
        <v>21.4</v>
      </c>
      <c r="Y38" s="56">
        <v>23.9</v>
      </c>
      <c r="Z38" s="4">
        <v>31.2</v>
      </c>
      <c r="AA38" s="56">
        <v>29.7</v>
      </c>
      <c r="AB38" s="56">
        <v>32.6</v>
      </c>
      <c r="AC38" s="56">
        <v>14.4</v>
      </c>
      <c r="AD38" s="56">
        <v>13.4</v>
      </c>
      <c r="AE38" s="56">
        <v>15.4</v>
      </c>
      <c r="AF38" s="4">
        <v>6.6</v>
      </c>
      <c r="AG38" s="56">
        <v>6</v>
      </c>
      <c r="AH38" s="56">
        <v>7.3</v>
      </c>
      <c r="AI38" s="4">
        <v>21.6</v>
      </c>
      <c r="AJ38" s="56">
        <v>20.3</v>
      </c>
      <c r="AK38" s="56">
        <v>22.8</v>
      </c>
      <c r="AL38" s="4">
        <v>10.3</v>
      </c>
      <c r="AM38" s="56">
        <v>9.5</v>
      </c>
      <c r="AN38" s="56">
        <v>11.2</v>
      </c>
      <c r="AO38" s="20">
        <v>2022</v>
      </c>
    </row>
    <row r="39" spans="1:41" x14ac:dyDescent="0.2">
      <c r="A39" s="20"/>
      <c r="B39" s="7"/>
      <c r="C39" s="8"/>
      <c r="D39" s="9"/>
      <c r="E39" s="8"/>
      <c r="F39" s="8"/>
      <c r="G39" s="8"/>
      <c r="H39" s="19"/>
      <c r="I39" s="8"/>
      <c r="J39" s="9"/>
      <c r="K39" s="8"/>
      <c r="L39" s="8"/>
      <c r="M39" s="8"/>
      <c r="N39" s="7"/>
      <c r="O39" s="8"/>
      <c r="P39" s="9"/>
      <c r="Q39" s="8"/>
      <c r="R39" s="8"/>
      <c r="S39" s="8"/>
      <c r="T39" s="7"/>
      <c r="U39" s="8"/>
      <c r="V39" s="9"/>
      <c r="W39" s="8"/>
      <c r="X39" s="8"/>
      <c r="Y39" s="9"/>
      <c r="Z39" s="7"/>
      <c r="AA39" s="8"/>
      <c r="AB39" s="9"/>
      <c r="AC39" s="8"/>
      <c r="AD39" s="8"/>
      <c r="AE39" s="8"/>
      <c r="AF39" s="10"/>
      <c r="AG39" s="5"/>
      <c r="AH39" s="6"/>
      <c r="AI39" s="10"/>
      <c r="AJ39" s="5"/>
      <c r="AK39" s="6"/>
      <c r="AL39" s="10"/>
      <c r="AM39" s="5"/>
      <c r="AN39" s="6"/>
      <c r="AO39" s="25"/>
    </row>
    <row r="40" spans="1:41" x14ac:dyDescent="0.2">
      <c r="A40" s="20" t="s">
        <v>82</v>
      </c>
      <c r="B40" s="57">
        <f>B38/B10-1</f>
        <v>-0.3559149184149184</v>
      </c>
      <c r="C40" s="58"/>
      <c r="D40" s="59"/>
      <c r="E40" s="57">
        <f t="shared" ref="E40" si="0">E38/E10-1</f>
        <v>-0.37554019014693174</v>
      </c>
      <c r="F40" s="58"/>
      <c r="G40" s="59"/>
      <c r="H40" s="57">
        <f t="shared" ref="H40" si="1">H38/H10-1</f>
        <v>-0.63969795037756205</v>
      </c>
      <c r="I40" s="58"/>
      <c r="J40" s="59"/>
      <c r="K40" s="57">
        <f t="shared" ref="K40" si="2">K38/K10-1</f>
        <v>-0.70201196302338231</v>
      </c>
      <c r="L40" s="58"/>
      <c r="M40" s="59"/>
      <c r="N40" s="57">
        <f t="shared" ref="N40" si="3">N38/N10-1</f>
        <v>-0.69664902998236333</v>
      </c>
      <c r="O40" s="58"/>
      <c r="P40" s="59"/>
      <c r="Q40" s="57">
        <f t="shared" ref="Q40" si="4">Q38/Q10-1</f>
        <v>-0.35081374321880654</v>
      </c>
      <c r="R40" s="58"/>
      <c r="S40" s="59"/>
      <c r="T40" s="57">
        <f t="shared" ref="T40" si="5">T38/T10-1</f>
        <v>-0.18749999999999989</v>
      </c>
      <c r="U40" s="58"/>
      <c r="V40" s="59"/>
      <c r="W40" s="57">
        <f t="shared" ref="W40" si="6">W38/W10-1</f>
        <v>0.75193798449612403</v>
      </c>
      <c r="X40" s="58"/>
      <c r="Y40" s="59"/>
      <c r="Z40" s="57"/>
      <c r="AA40" s="58"/>
      <c r="AB40" s="59"/>
      <c r="AC40" s="57">
        <f t="shared" ref="AC40" si="7">AC38/AC10-1</f>
        <v>-0.1325301204819278</v>
      </c>
      <c r="AD40" s="58"/>
      <c r="AE40" s="59"/>
      <c r="AF40" s="57"/>
      <c r="AG40" s="58"/>
      <c r="AH40" s="59"/>
      <c r="AI40" s="57"/>
      <c r="AJ40" s="58"/>
      <c r="AK40" s="59"/>
      <c r="AL40" s="57"/>
      <c r="AM40" s="58"/>
      <c r="AN40" s="59"/>
      <c r="AO40" s="20" t="s">
        <v>82</v>
      </c>
    </row>
    <row r="41" spans="1:41" x14ac:dyDescent="0.2">
      <c r="A41" s="25" t="s">
        <v>83</v>
      </c>
      <c r="B41" s="57">
        <f>B38/B28-1</f>
        <v>-7.186166629238655E-3</v>
      </c>
      <c r="C41" s="58"/>
      <c r="D41" s="59"/>
      <c r="E41" s="57">
        <f t="shared" ref="E41" si="8">E38/E28-1</f>
        <v>-0.16328894035900399</v>
      </c>
      <c r="F41" s="58"/>
      <c r="G41" s="59"/>
      <c r="H41" s="57">
        <f t="shared" ref="H41" si="9">H38/H28-1</f>
        <v>-3.8387715930902067E-2</v>
      </c>
      <c r="I41" s="58"/>
      <c r="J41" s="59"/>
      <c r="K41" s="57">
        <f t="shared" ref="K41" si="10">K38/K28-1</f>
        <v>-9.1210613598673329E-2</v>
      </c>
      <c r="L41" s="58"/>
      <c r="M41" s="59"/>
      <c r="N41" s="57">
        <f t="shared" ref="N41" si="11">N38/N28-1</f>
        <v>-0.14000000000000001</v>
      </c>
      <c r="O41" s="58"/>
      <c r="P41" s="59"/>
      <c r="Q41" s="57">
        <f t="shared" ref="Q41" si="12">Q38/Q28-1</f>
        <v>-0.16898148148148162</v>
      </c>
      <c r="R41" s="58"/>
      <c r="S41" s="59"/>
      <c r="T41" s="57">
        <f t="shared" ref="T41" si="13">T38/T28-1</f>
        <v>-0.12992125984251957</v>
      </c>
      <c r="U41" s="58"/>
      <c r="V41" s="59"/>
      <c r="W41" s="57">
        <f t="shared" ref="W41" si="14">W38/W28-1</f>
        <v>0.19576719576719603</v>
      </c>
      <c r="X41" s="58"/>
      <c r="Y41" s="59"/>
      <c r="Z41" s="57">
        <f t="shared" ref="Z41" si="15">Z38/Z28-1</f>
        <v>0.58375634517766506</v>
      </c>
      <c r="AA41" s="58"/>
      <c r="AB41" s="59"/>
      <c r="AC41" s="57">
        <f t="shared" ref="AC41" si="16">AC38/AC28-1</f>
        <v>-9.9999999999999978E-2</v>
      </c>
      <c r="AD41" s="58"/>
      <c r="AE41" s="59"/>
      <c r="AF41" s="57">
        <f t="shared" ref="AF41" si="17">AF38/AF28-1</f>
        <v>-1.4925373134328401E-2</v>
      </c>
      <c r="AG41" s="58"/>
      <c r="AH41" s="59"/>
      <c r="AI41" s="57">
        <f t="shared" ref="AI41" si="18">AI38/AI28-1</f>
        <v>0.83050847457627119</v>
      </c>
      <c r="AJ41" s="58"/>
      <c r="AK41" s="59"/>
      <c r="AL41" s="57"/>
      <c r="AM41" s="58"/>
      <c r="AN41" s="59"/>
      <c r="AO41" s="25" t="s">
        <v>83</v>
      </c>
    </row>
    <row r="42" spans="1:41" x14ac:dyDescent="0.2">
      <c r="A42" s="25" t="s">
        <v>84</v>
      </c>
      <c r="B42" s="57">
        <f>B38/B37-1</f>
        <v>-5.1083923588752911E-2</v>
      </c>
      <c r="C42" s="58"/>
      <c r="D42" s="59"/>
      <c r="E42" s="57">
        <f t="shared" ref="E42" si="19">E38/E37-1</f>
        <v>-1.6337644656228778E-2</v>
      </c>
      <c r="F42" s="58"/>
      <c r="G42" s="59"/>
      <c r="H42" s="57">
        <f t="shared" ref="H42" si="20">H38/H37-1</f>
        <v>4.0080160320641323E-3</v>
      </c>
      <c r="I42" s="58"/>
      <c r="J42" s="59"/>
      <c r="K42" s="57">
        <f t="shared" ref="K42" si="21">K38/K37-1</f>
        <v>-1.8214936247723523E-3</v>
      </c>
      <c r="L42" s="58"/>
      <c r="M42" s="59"/>
      <c r="N42" s="57">
        <f t="shared" ref="N42" si="22">N38/N37-1</f>
        <v>-1.1494252873563204E-2</v>
      </c>
      <c r="O42" s="58"/>
      <c r="P42" s="59"/>
      <c r="Q42" s="57">
        <f t="shared" ref="Q42" si="23">Q38/Q37-1</f>
        <v>0.14696485623003186</v>
      </c>
      <c r="R42" s="58"/>
      <c r="S42" s="59"/>
      <c r="T42" s="57">
        <f t="shared" ref="T42" si="24">T38/T37-1</f>
        <v>0.12755102040816335</v>
      </c>
      <c r="U42" s="58"/>
      <c r="V42" s="59"/>
      <c r="W42" s="57">
        <f t="shared" ref="W42" si="25">W38/W37-1</f>
        <v>1.8018018018018056E-2</v>
      </c>
      <c r="X42" s="58"/>
      <c r="Y42" s="59"/>
      <c r="Z42" s="57">
        <f t="shared" ref="Z42" si="26">Z38/Z37-1</f>
        <v>-0.1357340720221607</v>
      </c>
      <c r="AA42" s="58"/>
      <c r="AB42" s="59"/>
      <c r="AC42" s="57">
        <f t="shared" ref="AC42" si="27">AC38/AC37-1</f>
        <v>2.1276595744680993E-2</v>
      </c>
      <c r="AD42" s="58"/>
      <c r="AE42" s="59"/>
      <c r="AF42" s="57">
        <f t="shared" ref="AF42" si="28">AF38/AF37-1</f>
        <v>-2.9411764705882359E-2</v>
      </c>
      <c r="AG42" s="58"/>
      <c r="AH42" s="59"/>
      <c r="AI42" s="57">
        <f t="shared" ref="AI42" si="29">AI38/AI37-1</f>
        <v>-0.20879120879120872</v>
      </c>
      <c r="AJ42" s="58"/>
      <c r="AK42" s="59"/>
      <c r="AL42" s="57">
        <f>AL38/AL37-1</f>
        <v>-0.70144927536231882</v>
      </c>
      <c r="AM42" s="58"/>
      <c r="AN42" s="59"/>
      <c r="AO42" s="25" t="s">
        <v>84</v>
      </c>
    </row>
    <row r="43" spans="1:41" x14ac:dyDescent="0.2">
      <c r="A43" s="20"/>
      <c r="B43" s="57"/>
      <c r="C43" s="58"/>
      <c r="D43" s="59"/>
      <c r="E43" s="57"/>
      <c r="F43" s="58"/>
      <c r="G43" s="59"/>
      <c r="H43" s="57"/>
      <c r="I43" s="58"/>
      <c r="J43" s="59"/>
      <c r="K43" s="57"/>
      <c r="L43" s="58"/>
      <c r="M43" s="59"/>
      <c r="N43" s="57"/>
      <c r="O43" s="58"/>
      <c r="P43" s="59"/>
      <c r="Q43" s="57"/>
      <c r="R43" s="58"/>
      <c r="S43" s="59"/>
      <c r="T43" s="57"/>
      <c r="U43" s="58"/>
      <c r="V43" s="59"/>
      <c r="W43" s="57"/>
      <c r="X43" s="58"/>
      <c r="Y43" s="59"/>
      <c r="Z43" s="57"/>
      <c r="AA43" s="58"/>
      <c r="AB43" s="59"/>
      <c r="AC43" s="57"/>
      <c r="AD43" s="58"/>
      <c r="AE43" s="59"/>
      <c r="AF43" s="57"/>
      <c r="AG43" s="58"/>
      <c r="AH43" s="59"/>
      <c r="AI43" s="57"/>
      <c r="AJ43" s="58"/>
      <c r="AK43" s="59"/>
      <c r="AL43" s="57"/>
      <c r="AM43" s="58"/>
      <c r="AN43" s="59"/>
      <c r="AO43" s="25"/>
    </row>
    <row r="44" spans="1:41" x14ac:dyDescent="0.2">
      <c r="A44" s="1"/>
      <c r="B44" s="11"/>
      <c r="C44" s="12"/>
      <c r="D44" s="13"/>
      <c r="E44" s="12"/>
      <c r="F44" s="12"/>
      <c r="G44" s="12"/>
      <c r="H44" s="11"/>
      <c r="I44" s="12"/>
      <c r="J44" s="13"/>
      <c r="K44" s="12"/>
      <c r="L44" s="12"/>
      <c r="M44" s="12"/>
      <c r="N44" s="11"/>
      <c r="O44" s="12"/>
      <c r="P44" s="13"/>
      <c r="Q44" s="12"/>
      <c r="R44" s="12"/>
      <c r="S44" s="12"/>
      <c r="T44" s="11"/>
      <c r="U44" s="12"/>
      <c r="V44" s="13"/>
      <c r="W44" s="12"/>
      <c r="X44" s="12"/>
      <c r="Y44" s="13"/>
      <c r="Z44" s="11"/>
      <c r="AA44" s="12"/>
      <c r="AB44" s="13"/>
      <c r="AC44" s="12"/>
      <c r="AD44" s="12"/>
      <c r="AE44" s="12"/>
      <c r="AF44" s="11"/>
      <c r="AG44" s="14"/>
      <c r="AH44" s="15"/>
      <c r="AI44" s="11"/>
      <c r="AJ44" s="14"/>
      <c r="AK44" s="15"/>
      <c r="AL44" s="11"/>
      <c r="AM44" s="14"/>
      <c r="AN44" s="15"/>
      <c r="AO44" s="26"/>
    </row>
    <row r="45" spans="1:41" x14ac:dyDescent="0.2">
      <c r="AH45" s="22"/>
      <c r="AK45" s="22"/>
      <c r="AN45" s="22"/>
    </row>
    <row r="46" spans="1:41" x14ac:dyDescent="0.2">
      <c r="A46" s="69" t="s">
        <v>51</v>
      </c>
      <c r="B46" s="69"/>
      <c r="C46" s="69"/>
      <c r="D46" s="69"/>
      <c r="E46" s="69"/>
      <c r="F46" s="69"/>
      <c r="G46" s="69"/>
      <c r="H46" s="69"/>
      <c r="I46" s="69"/>
      <c r="J46" s="69"/>
      <c r="K46" s="69"/>
      <c r="L46" s="69"/>
      <c r="M46" s="18"/>
      <c r="N46" s="18"/>
      <c r="O46" s="18"/>
      <c r="P46" s="18"/>
      <c r="Q46" s="18"/>
      <c r="R46" s="18"/>
      <c r="S46" s="18"/>
      <c r="AO46" s="24" t="s">
        <v>51</v>
      </c>
    </row>
    <row r="47" spans="1:41" x14ac:dyDescent="0.2">
      <c r="AH47" s="21"/>
      <c r="AK47" s="21"/>
      <c r="AN47" s="21"/>
    </row>
    <row r="48" spans="1:41" x14ac:dyDescent="0.2">
      <c r="A48" s="2"/>
      <c r="B48" s="74" t="s">
        <v>0</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6"/>
      <c r="AO48" s="2"/>
    </row>
    <row r="49" spans="1:41" ht="18" customHeight="1" x14ac:dyDescent="0.2">
      <c r="A49" s="28"/>
      <c r="B49" s="62" t="s">
        <v>2</v>
      </c>
      <c r="C49" s="64"/>
      <c r="D49" s="64"/>
      <c r="E49" s="64" t="s">
        <v>78</v>
      </c>
      <c r="F49" s="64"/>
      <c r="G49" s="64"/>
      <c r="H49" s="60" t="s">
        <v>77</v>
      </c>
      <c r="I49" s="60"/>
      <c r="J49" s="60"/>
      <c r="K49" s="64" t="s">
        <v>76</v>
      </c>
      <c r="L49" s="64"/>
      <c r="M49" s="64"/>
      <c r="N49" s="64" t="s">
        <v>75</v>
      </c>
      <c r="O49" s="64"/>
      <c r="P49" s="64"/>
      <c r="Q49" s="60" t="s">
        <v>74</v>
      </c>
      <c r="R49" s="60"/>
      <c r="S49" s="60"/>
      <c r="T49" s="64" t="s">
        <v>73</v>
      </c>
      <c r="U49" s="64"/>
      <c r="V49" s="64"/>
      <c r="W49" s="64" t="s">
        <v>69</v>
      </c>
      <c r="X49" s="64"/>
      <c r="Y49" s="64"/>
      <c r="Z49" s="60" t="s">
        <v>71</v>
      </c>
      <c r="AA49" s="60"/>
      <c r="AB49" s="60"/>
      <c r="AC49" s="64" t="s">
        <v>70</v>
      </c>
      <c r="AD49" s="64"/>
      <c r="AE49" s="64"/>
      <c r="AF49" s="60" t="s">
        <v>72</v>
      </c>
      <c r="AG49" s="60"/>
      <c r="AH49" s="61"/>
      <c r="AI49" s="60" t="s">
        <v>64</v>
      </c>
      <c r="AJ49" s="60"/>
      <c r="AK49" s="61"/>
      <c r="AL49" s="60" t="s">
        <v>65</v>
      </c>
      <c r="AM49" s="60"/>
      <c r="AN49" s="61"/>
      <c r="AO49" s="70" t="s">
        <v>1</v>
      </c>
    </row>
    <row r="50" spans="1:41" ht="18" customHeight="1" x14ac:dyDescent="0.2">
      <c r="A50" s="23" t="s">
        <v>1</v>
      </c>
      <c r="B50" s="62"/>
      <c r="C50" s="64"/>
      <c r="D50" s="64"/>
      <c r="E50" s="64"/>
      <c r="F50" s="64"/>
      <c r="G50" s="64"/>
      <c r="H50" s="60"/>
      <c r="I50" s="60"/>
      <c r="J50" s="60"/>
      <c r="K50" s="64"/>
      <c r="L50" s="64"/>
      <c r="M50" s="64"/>
      <c r="N50" s="64"/>
      <c r="O50" s="64"/>
      <c r="P50" s="64"/>
      <c r="Q50" s="60"/>
      <c r="R50" s="60"/>
      <c r="S50" s="60"/>
      <c r="T50" s="64"/>
      <c r="U50" s="64"/>
      <c r="V50" s="64"/>
      <c r="W50" s="64"/>
      <c r="X50" s="64"/>
      <c r="Y50" s="64"/>
      <c r="Z50" s="60"/>
      <c r="AA50" s="60"/>
      <c r="AB50" s="60"/>
      <c r="AC50" s="64"/>
      <c r="AD50" s="64"/>
      <c r="AE50" s="64"/>
      <c r="AF50" s="60"/>
      <c r="AG50" s="60"/>
      <c r="AH50" s="61"/>
      <c r="AI50" s="60"/>
      <c r="AJ50" s="60"/>
      <c r="AK50" s="61"/>
      <c r="AL50" s="60"/>
      <c r="AM50" s="60"/>
      <c r="AN50" s="61"/>
      <c r="AO50" s="70"/>
    </row>
    <row r="51" spans="1:41" ht="14.1" customHeight="1" x14ac:dyDescent="0.2">
      <c r="A51" s="23"/>
      <c r="B51" s="62" t="s">
        <v>3</v>
      </c>
      <c r="C51" s="64" t="s">
        <v>4</v>
      </c>
      <c r="D51" s="64" t="s">
        <v>5</v>
      </c>
      <c r="E51" s="62" t="s">
        <v>3</v>
      </c>
      <c r="F51" s="64" t="s">
        <v>4</v>
      </c>
      <c r="G51" s="64" t="s">
        <v>5</v>
      </c>
      <c r="H51" s="62" t="s">
        <v>3</v>
      </c>
      <c r="I51" s="64" t="s">
        <v>4</v>
      </c>
      <c r="J51" s="64" t="s">
        <v>5</v>
      </c>
      <c r="K51" s="62" t="s">
        <v>3</v>
      </c>
      <c r="L51" s="64" t="s">
        <v>4</v>
      </c>
      <c r="M51" s="64" t="s">
        <v>5</v>
      </c>
      <c r="N51" s="62" t="s">
        <v>3</v>
      </c>
      <c r="O51" s="64" t="s">
        <v>4</v>
      </c>
      <c r="P51" s="64" t="s">
        <v>5</v>
      </c>
      <c r="Q51" s="62" t="s">
        <v>3</v>
      </c>
      <c r="R51" s="64" t="s">
        <v>4</v>
      </c>
      <c r="S51" s="64" t="s">
        <v>5</v>
      </c>
      <c r="T51" s="62" t="s">
        <v>3</v>
      </c>
      <c r="U51" s="64" t="s">
        <v>4</v>
      </c>
      <c r="V51" s="64" t="s">
        <v>5</v>
      </c>
      <c r="W51" s="62" t="s">
        <v>3</v>
      </c>
      <c r="X51" s="64" t="s">
        <v>4</v>
      </c>
      <c r="Y51" s="64" t="s">
        <v>5</v>
      </c>
      <c r="Z51" s="62" t="s">
        <v>3</v>
      </c>
      <c r="AA51" s="64" t="s">
        <v>4</v>
      </c>
      <c r="AB51" s="64" t="s">
        <v>5</v>
      </c>
      <c r="AC51" s="62" t="s">
        <v>3</v>
      </c>
      <c r="AD51" s="64" t="s">
        <v>4</v>
      </c>
      <c r="AE51" s="64" t="s">
        <v>5</v>
      </c>
      <c r="AF51" s="62" t="s">
        <v>3</v>
      </c>
      <c r="AG51" s="64" t="s">
        <v>4</v>
      </c>
      <c r="AH51" s="66" t="s">
        <v>5</v>
      </c>
      <c r="AI51" s="62" t="s">
        <v>3</v>
      </c>
      <c r="AJ51" s="64" t="s">
        <v>4</v>
      </c>
      <c r="AK51" s="66" t="s">
        <v>5</v>
      </c>
      <c r="AL51" s="62" t="s">
        <v>3</v>
      </c>
      <c r="AM51" s="64" t="s">
        <v>4</v>
      </c>
      <c r="AN51" s="66" t="s">
        <v>5</v>
      </c>
      <c r="AO51" s="23"/>
    </row>
    <row r="52" spans="1:41" x14ac:dyDescent="0.2">
      <c r="A52" s="3"/>
      <c r="B52" s="63"/>
      <c r="C52" s="65"/>
      <c r="D52" s="65"/>
      <c r="E52" s="63"/>
      <c r="F52" s="65"/>
      <c r="G52" s="65"/>
      <c r="H52" s="63"/>
      <c r="I52" s="65"/>
      <c r="J52" s="65"/>
      <c r="K52" s="63"/>
      <c r="L52" s="65"/>
      <c r="M52" s="65"/>
      <c r="N52" s="63"/>
      <c r="O52" s="65"/>
      <c r="P52" s="65"/>
      <c r="Q52" s="63"/>
      <c r="R52" s="65"/>
      <c r="S52" s="65"/>
      <c r="T52" s="63"/>
      <c r="U52" s="65"/>
      <c r="V52" s="65"/>
      <c r="W52" s="63"/>
      <c r="X52" s="65"/>
      <c r="Y52" s="65"/>
      <c r="Z52" s="63"/>
      <c r="AA52" s="65"/>
      <c r="AB52" s="65"/>
      <c r="AC52" s="63"/>
      <c r="AD52" s="65"/>
      <c r="AE52" s="65"/>
      <c r="AF52" s="63"/>
      <c r="AG52" s="65"/>
      <c r="AH52" s="67"/>
      <c r="AI52" s="63"/>
      <c r="AJ52" s="65"/>
      <c r="AK52" s="67"/>
      <c r="AL52" s="63"/>
      <c r="AM52" s="65"/>
      <c r="AN52" s="67"/>
      <c r="AO52" s="3"/>
    </row>
    <row r="53" spans="1:41" x14ac:dyDescent="0.2">
      <c r="A53" s="20">
        <v>1994</v>
      </c>
      <c r="B53" s="4">
        <v>879.8</v>
      </c>
      <c r="C53" s="4">
        <v>867</v>
      </c>
      <c r="D53" s="4">
        <v>892.6</v>
      </c>
      <c r="E53" s="4">
        <v>271.60000000000002</v>
      </c>
      <c r="F53" s="4">
        <v>264.3</v>
      </c>
      <c r="G53" s="4">
        <v>278.8</v>
      </c>
      <c r="H53" s="4">
        <v>383.1</v>
      </c>
      <c r="I53" s="4">
        <v>374.5</v>
      </c>
      <c r="J53" s="4">
        <v>391.7</v>
      </c>
      <c r="K53" s="4">
        <v>273.3</v>
      </c>
      <c r="L53" s="4">
        <v>266.10000000000002</v>
      </c>
      <c r="M53" s="4">
        <v>280.60000000000002</v>
      </c>
      <c r="N53" s="4">
        <v>63.3</v>
      </c>
      <c r="O53" s="4">
        <v>59.8</v>
      </c>
      <c r="P53" s="4">
        <v>66.900000000000006</v>
      </c>
      <c r="Q53" s="4">
        <v>67.400000000000006</v>
      </c>
      <c r="R53" s="4">
        <v>63.7</v>
      </c>
      <c r="S53" s="4">
        <v>71</v>
      </c>
      <c r="T53" s="4">
        <v>32.1</v>
      </c>
      <c r="U53" s="4">
        <v>29.5</v>
      </c>
      <c r="V53" s="4">
        <v>34.6</v>
      </c>
      <c r="W53" s="4">
        <v>19.100000000000001</v>
      </c>
      <c r="X53" s="4">
        <v>17.2</v>
      </c>
      <c r="Y53" s="4">
        <v>21</v>
      </c>
      <c r="Z53" s="4">
        <v>26.9</v>
      </c>
      <c r="AA53" s="4">
        <v>24.8</v>
      </c>
      <c r="AB53" s="4">
        <v>28.9</v>
      </c>
      <c r="AC53" s="4">
        <v>25</v>
      </c>
      <c r="AD53" s="4">
        <v>23</v>
      </c>
      <c r="AE53" s="4">
        <v>27</v>
      </c>
      <c r="AF53" s="4">
        <v>1.2</v>
      </c>
      <c r="AG53" s="4">
        <v>0.7</v>
      </c>
      <c r="AH53" s="4">
        <v>1.7</v>
      </c>
      <c r="AI53" s="4" t="s">
        <v>6</v>
      </c>
      <c r="AJ53" s="4" t="s">
        <v>6</v>
      </c>
      <c r="AK53" s="4" t="s">
        <v>6</v>
      </c>
      <c r="AL53" s="4" t="s">
        <v>6</v>
      </c>
      <c r="AM53" s="4" t="s">
        <v>6</v>
      </c>
      <c r="AN53" s="4" t="s">
        <v>6</v>
      </c>
      <c r="AO53" s="25">
        <v>1994</v>
      </c>
    </row>
    <row r="54" spans="1:41" x14ac:dyDescent="0.2">
      <c r="A54" s="20">
        <v>1995</v>
      </c>
      <c r="B54" s="4">
        <v>880.2</v>
      </c>
      <c r="C54" s="4">
        <v>867.4</v>
      </c>
      <c r="D54" s="4">
        <v>893.1</v>
      </c>
      <c r="E54" s="4">
        <v>271.2</v>
      </c>
      <c r="F54" s="4">
        <v>264</v>
      </c>
      <c r="G54" s="4">
        <v>278.5</v>
      </c>
      <c r="H54" s="4">
        <v>369.7</v>
      </c>
      <c r="I54" s="4">
        <v>361.2</v>
      </c>
      <c r="J54" s="4">
        <v>378.1</v>
      </c>
      <c r="K54" s="4">
        <v>258.89999999999998</v>
      </c>
      <c r="L54" s="4">
        <v>251.8</v>
      </c>
      <c r="M54" s="4">
        <v>266</v>
      </c>
      <c r="N54" s="4">
        <v>63.7</v>
      </c>
      <c r="O54" s="4">
        <v>60.2</v>
      </c>
      <c r="P54" s="4">
        <v>67.3</v>
      </c>
      <c r="Q54" s="4">
        <v>74.7</v>
      </c>
      <c r="R54" s="4">
        <v>70.900000000000006</v>
      </c>
      <c r="S54" s="4">
        <v>78.599999999999994</v>
      </c>
      <c r="T54" s="4">
        <v>37.4</v>
      </c>
      <c r="U54" s="4">
        <v>34.6</v>
      </c>
      <c r="V54" s="4">
        <v>40.1</v>
      </c>
      <c r="W54" s="4">
        <v>21.1</v>
      </c>
      <c r="X54" s="4">
        <v>19.100000000000001</v>
      </c>
      <c r="Y54" s="4">
        <v>23.1</v>
      </c>
      <c r="Z54" s="4">
        <v>25.7</v>
      </c>
      <c r="AA54" s="4">
        <v>23.6</v>
      </c>
      <c r="AB54" s="4">
        <v>27.7</v>
      </c>
      <c r="AC54" s="4">
        <v>25.7</v>
      </c>
      <c r="AD54" s="4">
        <v>23.7</v>
      </c>
      <c r="AE54" s="4">
        <v>27.7</v>
      </c>
      <c r="AF54" s="4">
        <v>1.8</v>
      </c>
      <c r="AG54" s="4">
        <v>1.2</v>
      </c>
      <c r="AH54" s="4">
        <v>2.4</v>
      </c>
      <c r="AI54" s="4" t="s">
        <v>6</v>
      </c>
      <c r="AJ54" s="4" t="s">
        <v>6</v>
      </c>
      <c r="AK54" s="4" t="s">
        <v>6</v>
      </c>
      <c r="AL54" s="4" t="s">
        <v>6</v>
      </c>
      <c r="AM54" s="4" t="s">
        <v>6</v>
      </c>
      <c r="AN54" s="4" t="s">
        <v>6</v>
      </c>
      <c r="AO54" s="25">
        <v>1995</v>
      </c>
    </row>
    <row r="55" spans="1:41" x14ac:dyDescent="0.2">
      <c r="A55" s="20">
        <v>1996</v>
      </c>
      <c r="B55" s="4">
        <v>876.2</v>
      </c>
      <c r="C55" s="4">
        <v>863.4</v>
      </c>
      <c r="D55" s="4">
        <v>889</v>
      </c>
      <c r="E55" s="4">
        <v>267.60000000000002</v>
      </c>
      <c r="F55" s="4">
        <v>260.39999999999998</v>
      </c>
      <c r="G55" s="4">
        <v>274.8</v>
      </c>
      <c r="H55" s="4">
        <v>359.3</v>
      </c>
      <c r="I55" s="4">
        <v>350.9</v>
      </c>
      <c r="J55" s="4">
        <v>367.6</v>
      </c>
      <c r="K55" s="4">
        <v>248.8</v>
      </c>
      <c r="L55" s="4">
        <v>241.8</v>
      </c>
      <c r="M55" s="4">
        <v>255.7</v>
      </c>
      <c r="N55" s="4">
        <v>56.7</v>
      </c>
      <c r="O55" s="4">
        <v>53.4</v>
      </c>
      <c r="P55" s="4">
        <v>60.1</v>
      </c>
      <c r="Q55" s="4">
        <v>74.599999999999994</v>
      </c>
      <c r="R55" s="4">
        <v>70.7</v>
      </c>
      <c r="S55" s="4">
        <v>78.400000000000006</v>
      </c>
      <c r="T55" s="4">
        <v>33.9</v>
      </c>
      <c r="U55" s="4">
        <v>31.2</v>
      </c>
      <c r="V55" s="4">
        <v>36.5</v>
      </c>
      <c r="W55" s="4">
        <v>25.5</v>
      </c>
      <c r="X55" s="4">
        <v>23.4</v>
      </c>
      <c r="Y55" s="4">
        <v>27.7</v>
      </c>
      <c r="Z55" s="4">
        <v>25.1</v>
      </c>
      <c r="AA55" s="4">
        <v>23.1</v>
      </c>
      <c r="AB55" s="4">
        <v>27.2</v>
      </c>
      <c r="AC55" s="4">
        <v>25.4</v>
      </c>
      <c r="AD55" s="4">
        <v>23.4</v>
      </c>
      <c r="AE55" s="4">
        <v>27.4</v>
      </c>
      <c r="AF55" s="4">
        <v>2.4</v>
      </c>
      <c r="AG55" s="4">
        <v>1.7</v>
      </c>
      <c r="AH55" s="4">
        <v>3.1</v>
      </c>
      <c r="AI55" s="4" t="s">
        <v>6</v>
      </c>
      <c r="AJ55" s="4" t="s">
        <v>6</v>
      </c>
      <c r="AK55" s="4" t="s">
        <v>6</v>
      </c>
      <c r="AL55" s="4" t="s">
        <v>6</v>
      </c>
      <c r="AM55" s="4" t="s">
        <v>6</v>
      </c>
      <c r="AN55" s="4" t="s">
        <v>6</v>
      </c>
      <c r="AO55" s="25">
        <v>1996</v>
      </c>
    </row>
    <row r="56" spans="1:41" x14ac:dyDescent="0.2">
      <c r="A56" s="20">
        <v>1997</v>
      </c>
      <c r="B56" s="4">
        <v>838.6</v>
      </c>
      <c r="C56" s="4">
        <v>826.1</v>
      </c>
      <c r="D56" s="4">
        <v>851.1</v>
      </c>
      <c r="E56" s="4">
        <v>256.89999999999998</v>
      </c>
      <c r="F56" s="4">
        <v>249.8</v>
      </c>
      <c r="G56" s="4">
        <v>263.89999999999998</v>
      </c>
      <c r="H56" s="4">
        <v>337.9</v>
      </c>
      <c r="I56" s="4">
        <v>329.8</v>
      </c>
      <c r="J56" s="4">
        <v>346</v>
      </c>
      <c r="K56" s="4">
        <v>230.9</v>
      </c>
      <c r="L56" s="4">
        <v>224.2</v>
      </c>
      <c r="M56" s="4">
        <v>237.7</v>
      </c>
      <c r="N56" s="4">
        <v>54.3</v>
      </c>
      <c r="O56" s="4">
        <v>51</v>
      </c>
      <c r="P56" s="4">
        <v>57.6</v>
      </c>
      <c r="Q56" s="4">
        <v>73.5</v>
      </c>
      <c r="R56" s="4">
        <v>69.7</v>
      </c>
      <c r="S56" s="4">
        <v>77.400000000000006</v>
      </c>
      <c r="T56" s="4">
        <v>35.6</v>
      </c>
      <c r="U56" s="4">
        <v>32.9</v>
      </c>
      <c r="V56" s="4">
        <v>38.200000000000003</v>
      </c>
      <c r="W56" s="4">
        <v>29</v>
      </c>
      <c r="X56" s="4">
        <v>26.8</v>
      </c>
      <c r="Y56" s="4">
        <v>31.3</v>
      </c>
      <c r="Z56" s="4">
        <v>23.2</v>
      </c>
      <c r="AA56" s="4">
        <v>21.3</v>
      </c>
      <c r="AB56" s="4">
        <v>25.2</v>
      </c>
      <c r="AC56" s="4">
        <v>26.7</v>
      </c>
      <c r="AD56" s="4">
        <v>24.6</v>
      </c>
      <c r="AE56" s="4">
        <v>28.7</v>
      </c>
      <c r="AF56" s="4">
        <v>2.6</v>
      </c>
      <c r="AG56" s="4">
        <v>1.9</v>
      </c>
      <c r="AH56" s="4">
        <v>3.4</v>
      </c>
      <c r="AI56" s="4" t="s">
        <v>6</v>
      </c>
      <c r="AJ56" s="4" t="s">
        <v>6</v>
      </c>
      <c r="AK56" s="4" t="s">
        <v>6</v>
      </c>
      <c r="AL56" s="4" t="s">
        <v>6</v>
      </c>
      <c r="AM56" s="4" t="s">
        <v>6</v>
      </c>
      <c r="AN56" s="4" t="s">
        <v>6</v>
      </c>
      <c r="AO56" s="25">
        <v>1997</v>
      </c>
    </row>
    <row r="57" spans="1:41" x14ac:dyDescent="0.2">
      <c r="A57" s="20">
        <v>1998</v>
      </c>
      <c r="B57" s="4">
        <v>825.3</v>
      </c>
      <c r="C57" s="4">
        <v>812.9</v>
      </c>
      <c r="D57" s="4">
        <v>837.7</v>
      </c>
      <c r="E57" s="4">
        <v>252.6</v>
      </c>
      <c r="F57" s="4">
        <v>245.6</v>
      </c>
      <c r="G57" s="4">
        <v>259.60000000000002</v>
      </c>
      <c r="H57" s="4">
        <v>325.5</v>
      </c>
      <c r="I57" s="4">
        <v>317.60000000000002</v>
      </c>
      <c r="J57" s="4">
        <v>333.4</v>
      </c>
      <c r="K57" s="4">
        <v>222</v>
      </c>
      <c r="L57" s="4">
        <v>215.4</v>
      </c>
      <c r="M57" s="4">
        <v>228.5</v>
      </c>
      <c r="N57" s="4">
        <v>52.6</v>
      </c>
      <c r="O57" s="4">
        <v>49.4</v>
      </c>
      <c r="P57" s="4">
        <v>55.9</v>
      </c>
      <c r="Q57" s="4">
        <v>70.900000000000006</v>
      </c>
      <c r="R57" s="4">
        <v>67.2</v>
      </c>
      <c r="S57" s="4">
        <v>74.7</v>
      </c>
      <c r="T57" s="4">
        <v>33.799999999999997</v>
      </c>
      <c r="U57" s="4">
        <v>31.2</v>
      </c>
      <c r="V57" s="4">
        <v>36.4</v>
      </c>
      <c r="W57" s="4">
        <v>30.2</v>
      </c>
      <c r="X57" s="4">
        <v>27.9</v>
      </c>
      <c r="Y57" s="4">
        <v>32.5</v>
      </c>
      <c r="Z57" s="4">
        <v>24</v>
      </c>
      <c r="AA57" s="4">
        <v>22</v>
      </c>
      <c r="AB57" s="4">
        <v>25.9</v>
      </c>
      <c r="AC57" s="4">
        <v>27.1</v>
      </c>
      <c r="AD57" s="4">
        <v>25.1</v>
      </c>
      <c r="AE57" s="4">
        <v>29.2</v>
      </c>
      <c r="AF57" s="4">
        <v>2.2999999999999998</v>
      </c>
      <c r="AG57" s="4">
        <v>1.6</v>
      </c>
      <c r="AH57" s="4">
        <v>3</v>
      </c>
      <c r="AI57" s="4" t="s">
        <v>6</v>
      </c>
      <c r="AJ57" s="4" t="s">
        <v>6</v>
      </c>
      <c r="AK57" s="4" t="s">
        <v>6</v>
      </c>
      <c r="AL57" s="4" t="s">
        <v>6</v>
      </c>
      <c r="AM57" s="4" t="s">
        <v>6</v>
      </c>
      <c r="AN57" s="4" t="s">
        <v>6</v>
      </c>
      <c r="AO57" s="25">
        <v>1998</v>
      </c>
    </row>
    <row r="58" spans="1:41" x14ac:dyDescent="0.2">
      <c r="A58" s="20">
        <v>1999</v>
      </c>
      <c r="B58" s="4">
        <v>808</v>
      </c>
      <c r="C58" s="4">
        <v>795.8</v>
      </c>
      <c r="D58" s="4">
        <v>820.2</v>
      </c>
      <c r="E58" s="4">
        <v>245.8</v>
      </c>
      <c r="F58" s="4">
        <v>238.9</v>
      </c>
      <c r="G58" s="4">
        <v>252.6</v>
      </c>
      <c r="H58" s="4">
        <v>307.2</v>
      </c>
      <c r="I58" s="4">
        <v>299.5</v>
      </c>
      <c r="J58" s="4">
        <v>314.89999999999998</v>
      </c>
      <c r="K58" s="4">
        <v>211.8</v>
      </c>
      <c r="L58" s="4">
        <v>205.4</v>
      </c>
      <c r="M58" s="4">
        <v>218.2</v>
      </c>
      <c r="N58" s="4">
        <v>47.3</v>
      </c>
      <c r="O58" s="4">
        <v>44.2</v>
      </c>
      <c r="P58" s="4">
        <v>50.3</v>
      </c>
      <c r="Q58" s="4">
        <v>73.099999999999994</v>
      </c>
      <c r="R58" s="4">
        <v>69.3</v>
      </c>
      <c r="S58" s="4">
        <v>76.900000000000006</v>
      </c>
      <c r="T58" s="4">
        <v>33.799999999999997</v>
      </c>
      <c r="U58" s="4">
        <v>31.2</v>
      </c>
      <c r="V58" s="4">
        <v>36.4</v>
      </c>
      <c r="W58" s="4">
        <v>33.4</v>
      </c>
      <c r="X58" s="4">
        <v>31</v>
      </c>
      <c r="Y58" s="4">
        <v>35.799999999999997</v>
      </c>
      <c r="Z58" s="4">
        <v>22.9</v>
      </c>
      <c r="AA58" s="4">
        <v>20.9</v>
      </c>
      <c r="AB58" s="4">
        <v>24.8</v>
      </c>
      <c r="AC58" s="4">
        <v>27.5</v>
      </c>
      <c r="AD58" s="4">
        <v>25.4</v>
      </c>
      <c r="AE58" s="4">
        <v>29.5</v>
      </c>
      <c r="AF58" s="4">
        <v>2.4</v>
      </c>
      <c r="AG58" s="4">
        <v>1.7</v>
      </c>
      <c r="AH58" s="4">
        <v>3.1</v>
      </c>
      <c r="AI58" s="4" t="s">
        <v>6</v>
      </c>
      <c r="AJ58" s="4" t="s">
        <v>6</v>
      </c>
      <c r="AK58" s="4" t="s">
        <v>6</v>
      </c>
      <c r="AL58" s="4" t="s">
        <v>6</v>
      </c>
      <c r="AM58" s="4" t="s">
        <v>6</v>
      </c>
      <c r="AN58" s="4" t="s">
        <v>6</v>
      </c>
      <c r="AO58" s="25">
        <v>1999</v>
      </c>
    </row>
    <row r="59" spans="1:41" x14ac:dyDescent="0.2">
      <c r="A59" s="20">
        <v>2000</v>
      </c>
      <c r="B59" s="4">
        <v>777.9</v>
      </c>
      <c r="C59" s="4">
        <v>766</v>
      </c>
      <c r="D59" s="4">
        <v>789.9</v>
      </c>
      <c r="E59" s="4">
        <v>241</v>
      </c>
      <c r="F59" s="4">
        <v>234.2</v>
      </c>
      <c r="G59" s="4">
        <v>247.8</v>
      </c>
      <c r="H59" s="4">
        <v>287.60000000000002</v>
      </c>
      <c r="I59" s="4">
        <v>280.2</v>
      </c>
      <c r="J59" s="4">
        <v>295</v>
      </c>
      <c r="K59" s="4">
        <v>191.2</v>
      </c>
      <c r="L59" s="4">
        <v>185.2</v>
      </c>
      <c r="M59" s="4">
        <v>197.3</v>
      </c>
      <c r="N59" s="4">
        <v>48.6</v>
      </c>
      <c r="O59" s="4">
        <v>45.5</v>
      </c>
      <c r="P59" s="4">
        <v>51.7</v>
      </c>
      <c r="Q59" s="4">
        <v>65.099999999999994</v>
      </c>
      <c r="R59" s="4">
        <v>61.5</v>
      </c>
      <c r="S59" s="4">
        <v>68.7</v>
      </c>
      <c r="T59" s="4">
        <v>36.4</v>
      </c>
      <c r="U59" s="4">
        <v>33.700000000000003</v>
      </c>
      <c r="V59" s="4">
        <v>39.1</v>
      </c>
      <c r="W59" s="4">
        <v>37.5</v>
      </c>
      <c r="X59" s="4">
        <v>34.9</v>
      </c>
      <c r="Y59" s="4">
        <v>40</v>
      </c>
      <c r="Z59" s="4">
        <v>23</v>
      </c>
      <c r="AA59" s="4">
        <v>21</v>
      </c>
      <c r="AB59" s="4">
        <v>25</v>
      </c>
      <c r="AC59" s="4">
        <v>28</v>
      </c>
      <c r="AD59" s="4">
        <v>25.9</v>
      </c>
      <c r="AE59" s="4">
        <v>30</v>
      </c>
      <c r="AF59" s="4">
        <v>4.0999999999999996</v>
      </c>
      <c r="AG59" s="4">
        <v>3.1</v>
      </c>
      <c r="AH59" s="4">
        <v>5</v>
      </c>
      <c r="AI59" s="4">
        <v>9.6999999999999993</v>
      </c>
      <c r="AJ59" s="4">
        <v>8.5</v>
      </c>
      <c r="AK59" s="4">
        <v>10.9</v>
      </c>
      <c r="AL59" s="4" t="s">
        <v>6</v>
      </c>
      <c r="AM59" s="4" t="s">
        <v>6</v>
      </c>
      <c r="AN59" s="4" t="s">
        <v>6</v>
      </c>
      <c r="AO59" s="25">
        <v>2000</v>
      </c>
    </row>
    <row r="60" spans="1:41" x14ac:dyDescent="0.2">
      <c r="A60" s="20">
        <v>2001</v>
      </c>
      <c r="B60" s="4">
        <v>761.1</v>
      </c>
      <c r="C60" s="4">
        <v>749.3</v>
      </c>
      <c r="D60" s="4">
        <v>772.8</v>
      </c>
      <c r="E60" s="4">
        <v>245.3</v>
      </c>
      <c r="F60" s="4">
        <v>238.5</v>
      </c>
      <c r="G60" s="4">
        <v>252.2</v>
      </c>
      <c r="H60" s="4">
        <v>263.89999999999998</v>
      </c>
      <c r="I60" s="4">
        <v>256.89999999999998</v>
      </c>
      <c r="J60" s="4">
        <v>271</v>
      </c>
      <c r="K60" s="4">
        <v>175.2</v>
      </c>
      <c r="L60" s="4">
        <v>169.4</v>
      </c>
      <c r="M60" s="4">
        <v>181</v>
      </c>
      <c r="N60" s="4">
        <v>44.2</v>
      </c>
      <c r="O60" s="4">
        <v>41.2</v>
      </c>
      <c r="P60" s="4">
        <v>47.1</v>
      </c>
      <c r="Q60" s="4">
        <v>57.3</v>
      </c>
      <c r="R60" s="4">
        <v>54</v>
      </c>
      <c r="S60" s="4">
        <v>60.7</v>
      </c>
      <c r="T60" s="4">
        <v>32.700000000000003</v>
      </c>
      <c r="U60" s="4">
        <v>30.1</v>
      </c>
      <c r="V60" s="4">
        <v>35.200000000000003</v>
      </c>
      <c r="W60" s="4">
        <v>40.700000000000003</v>
      </c>
      <c r="X60" s="4">
        <v>38</v>
      </c>
      <c r="Y60" s="4">
        <v>43.3</v>
      </c>
      <c r="Z60" s="4">
        <v>25.6</v>
      </c>
      <c r="AA60" s="4">
        <v>23.6</v>
      </c>
      <c r="AB60" s="4">
        <v>27.7</v>
      </c>
      <c r="AC60" s="4">
        <v>27.2</v>
      </c>
      <c r="AD60" s="4">
        <v>25.2</v>
      </c>
      <c r="AE60" s="4">
        <v>29.3</v>
      </c>
      <c r="AF60" s="4">
        <v>4.5999999999999996</v>
      </c>
      <c r="AG60" s="4">
        <v>3.6</v>
      </c>
      <c r="AH60" s="4">
        <v>5.5</v>
      </c>
      <c r="AI60" s="4">
        <v>11</v>
      </c>
      <c r="AJ60" s="4">
        <v>9.8000000000000007</v>
      </c>
      <c r="AK60" s="4">
        <v>12.3</v>
      </c>
      <c r="AL60" s="4" t="s">
        <v>6</v>
      </c>
      <c r="AM60" s="4" t="s">
        <v>6</v>
      </c>
      <c r="AN60" s="4" t="s">
        <v>6</v>
      </c>
      <c r="AO60" s="25">
        <v>2001</v>
      </c>
    </row>
    <row r="61" spans="1:41" x14ac:dyDescent="0.2">
      <c r="A61" s="20">
        <v>2002</v>
      </c>
      <c r="B61" s="4">
        <v>755.6</v>
      </c>
      <c r="C61" s="4">
        <v>744</v>
      </c>
      <c r="D61" s="4">
        <v>767.3</v>
      </c>
      <c r="E61" s="4">
        <v>243</v>
      </c>
      <c r="F61" s="4">
        <v>236.3</v>
      </c>
      <c r="G61" s="4">
        <v>249.8</v>
      </c>
      <c r="H61" s="4">
        <v>251.7</v>
      </c>
      <c r="I61" s="4">
        <v>244.9</v>
      </c>
      <c r="J61" s="4">
        <v>258.60000000000002</v>
      </c>
      <c r="K61" s="4">
        <v>165.2</v>
      </c>
      <c r="L61" s="4">
        <v>159.6</v>
      </c>
      <c r="M61" s="4">
        <v>170.7</v>
      </c>
      <c r="N61" s="4">
        <v>42.5</v>
      </c>
      <c r="O61" s="4">
        <v>39.6</v>
      </c>
      <c r="P61" s="4">
        <v>45.3</v>
      </c>
      <c r="Q61" s="4">
        <v>61</v>
      </c>
      <c r="R61" s="4">
        <v>57.6</v>
      </c>
      <c r="S61" s="4">
        <v>64.400000000000006</v>
      </c>
      <c r="T61" s="4">
        <v>32.5</v>
      </c>
      <c r="U61" s="4">
        <v>29.9</v>
      </c>
      <c r="V61" s="4">
        <v>35</v>
      </c>
      <c r="W61" s="4">
        <v>43</v>
      </c>
      <c r="X61" s="4">
        <v>40.299999999999997</v>
      </c>
      <c r="Y61" s="4">
        <v>45.7</v>
      </c>
      <c r="Z61" s="4">
        <v>22.3</v>
      </c>
      <c r="AA61" s="4">
        <v>20.399999999999999</v>
      </c>
      <c r="AB61" s="4">
        <v>24.2</v>
      </c>
      <c r="AC61" s="4">
        <v>28.7</v>
      </c>
      <c r="AD61" s="4">
        <v>26.6</v>
      </c>
      <c r="AE61" s="4">
        <v>30.8</v>
      </c>
      <c r="AF61" s="4">
        <v>5.3</v>
      </c>
      <c r="AG61" s="4">
        <v>4.3</v>
      </c>
      <c r="AH61" s="4">
        <v>6.4</v>
      </c>
      <c r="AI61" s="4">
        <v>13.4</v>
      </c>
      <c r="AJ61" s="4">
        <v>12</v>
      </c>
      <c r="AK61" s="4">
        <v>14.8</v>
      </c>
      <c r="AL61" s="4" t="s">
        <v>6</v>
      </c>
      <c r="AM61" s="4" t="s">
        <v>6</v>
      </c>
      <c r="AN61" s="4" t="s">
        <v>6</v>
      </c>
      <c r="AO61" s="25">
        <v>2002</v>
      </c>
    </row>
    <row r="62" spans="1:41" x14ac:dyDescent="0.2">
      <c r="A62" s="20">
        <v>2003</v>
      </c>
      <c r="B62" s="4">
        <v>725.7</v>
      </c>
      <c r="C62" s="4">
        <v>714.4</v>
      </c>
      <c r="D62" s="4">
        <v>737.1</v>
      </c>
      <c r="E62" s="4">
        <v>228.2</v>
      </c>
      <c r="F62" s="4">
        <v>221.7</v>
      </c>
      <c r="G62" s="4">
        <v>234.7</v>
      </c>
      <c r="H62" s="4">
        <v>244.2</v>
      </c>
      <c r="I62" s="4">
        <v>237.5</v>
      </c>
      <c r="J62" s="4">
        <v>250.9</v>
      </c>
      <c r="K62" s="4">
        <v>163.6</v>
      </c>
      <c r="L62" s="4">
        <v>158.1</v>
      </c>
      <c r="M62" s="4">
        <v>169.1</v>
      </c>
      <c r="N62" s="4">
        <v>41.5</v>
      </c>
      <c r="O62" s="4">
        <v>38.700000000000003</v>
      </c>
      <c r="P62" s="4">
        <v>44.3</v>
      </c>
      <c r="Q62" s="4">
        <v>61</v>
      </c>
      <c r="R62" s="4">
        <v>57.6</v>
      </c>
      <c r="S62" s="4">
        <v>64.5</v>
      </c>
      <c r="T62" s="4">
        <v>31.9</v>
      </c>
      <c r="U62" s="4">
        <v>29.4</v>
      </c>
      <c r="V62" s="4">
        <v>34.4</v>
      </c>
      <c r="W62" s="4">
        <v>43</v>
      </c>
      <c r="X62" s="4">
        <v>40.299999999999997</v>
      </c>
      <c r="Y62" s="4">
        <v>45.7</v>
      </c>
      <c r="Z62" s="4">
        <v>22.2</v>
      </c>
      <c r="AA62" s="4">
        <v>20.399999999999999</v>
      </c>
      <c r="AB62" s="4">
        <v>24.1</v>
      </c>
      <c r="AC62" s="4">
        <v>24.1</v>
      </c>
      <c r="AD62" s="4">
        <v>22.1</v>
      </c>
      <c r="AE62" s="4">
        <v>26</v>
      </c>
      <c r="AF62" s="4">
        <v>4.5999999999999996</v>
      </c>
      <c r="AG62" s="4">
        <v>3.6</v>
      </c>
      <c r="AH62" s="4">
        <v>5.6</v>
      </c>
      <c r="AI62" s="4">
        <v>10.7</v>
      </c>
      <c r="AJ62" s="4">
        <v>9.4</v>
      </c>
      <c r="AK62" s="4">
        <v>11.9</v>
      </c>
      <c r="AL62" s="4" t="s">
        <v>6</v>
      </c>
      <c r="AM62" s="4" t="s">
        <v>6</v>
      </c>
      <c r="AN62" s="4" t="s">
        <v>6</v>
      </c>
      <c r="AO62" s="25">
        <v>2003</v>
      </c>
    </row>
    <row r="63" spans="1:41" x14ac:dyDescent="0.2">
      <c r="A63" s="20">
        <v>2004</v>
      </c>
      <c r="B63" s="4">
        <v>693.4</v>
      </c>
      <c r="C63" s="4">
        <v>682.3</v>
      </c>
      <c r="D63" s="4">
        <v>704.4</v>
      </c>
      <c r="E63" s="4">
        <v>228.3</v>
      </c>
      <c r="F63" s="4">
        <v>221.9</v>
      </c>
      <c r="G63" s="4">
        <v>234.8</v>
      </c>
      <c r="H63" s="4">
        <v>221.6</v>
      </c>
      <c r="I63" s="4">
        <v>215.2</v>
      </c>
      <c r="J63" s="4">
        <v>228</v>
      </c>
      <c r="K63" s="4">
        <v>148</v>
      </c>
      <c r="L63" s="4">
        <v>142.80000000000001</v>
      </c>
      <c r="M63" s="4">
        <v>153.19999999999999</v>
      </c>
      <c r="N63" s="4">
        <v>36.6</v>
      </c>
      <c r="O63" s="4">
        <v>34</v>
      </c>
      <c r="P63" s="4">
        <v>39.299999999999997</v>
      </c>
      <c r="Q63" s="4">
        <v>54.9</v>
      </c>
      <c r="R63" s="4">
        <v>51.7</v>
      </c>
      <c r="S63" s="4">
        <v>58.1</v>
      </c>
      <c r="T63" s="4">
        <v>27.2</v>
      </c>
      <c r="U63" s="4">
        <v>24.9</v>
      </c>
      <c r="V63" s="4">
        <v>29.4</v>
      </c>
      <c r="W63" s="4">
        <v>41.8</v>
      </c>
      <c r="X63" s="4">
        <v>39.200000000000003</v>
      </c>
      <c r="Y63" s="4">
        <v>44.5</v>
      </c>
      <c r="Z63" s="4">
        <v>23.7</v>
      </c>
      <c r="AA63" s="4">
        <v>21.7</v>
      </c>
      <c r="AB63" s="4">
        <v>25.6</v>
      </c>
      <c r="AC63" s="4">
        <v>24.9</v>
      </c>
      <c r="AD63" s="4">
        <v>22.9</v>
      </c>
      <c r="AE63" s="4">
        <v>26.8</v>
      </c>
      <c r="AF63" s="4">
        <v>6.1</v>
      </c>
      <c r="AG63" s="4">
        <v>5</v>
      </c>
      <c r="AH63" s="4">
        <v>7.2</v>
      </c>
      <c r="AI63" s="4">
        <v>12.1</v>
      </c>
      <c r="AJ63" s="4">
        <v>10.8</v>
      </c>
      <c r="AK63" s="4">
        <v>13.5</v>
      </c>
      <c r="AL63" s="4" t="s">
        <v>6</v>
      </c>
      <c r="AM63" s="4" t="s">
        <v>6</v>
      </c>
      <c r="AN63" s="4" t="s">
        <v>6</v>
      </c>
      <c r="AO63" s="25">
        <v>2004</v>
      </c>
    </row>
    <row r="64" spans="1:41" x14ac:dyDescent="0.2">
      <c r="A64" s="20">
        <v>2005</v>
      </c>
      <c r="B64" s="4">
        <v>663.8</v>
      </c>
      <c r="C64" s="4">
        <v>653.1</v>
      </c>
      <c r="D64" s="4">
        <v>674.6</v>
      </c>
      <c r="E64" s="4">
        <v>220.5</v>
      </c>
      <c r="F64" s="4">
        <v>214.2</v>
      </c>
      <c r="G64" s="4">
        <v>226.8</v>
      </c>
      <c r="H64" s="4">
        <v>211.5</v>
      </c>
      <c r="I64" s="4">
        <v>205.3</v>
      </c>
      <c r="J64" s="4">
        <v>217.6</v>
      </c>
      <c r="K64" s="4">
        <v>141.9</v>
      </c>
      <c r="L64" s="4">
        <v>136.9</v>
      </c>
      <c r="M64" s="4">
        <v>147</v>
      </c>
      <c r="N64" s="4">
        <v>32.799999999999997</v>
      </c>
      <c r="O64" s="4">
        <v>30.3</v>
      </c>
      <c r="P64" s="4">
        <v>35.200000000000003</v>
      </c>
      <c r="Q64" s="4">
        <v>55</v>
      </c>
      <c r="R64" s="4">
        <v>51.8</v>
      </c>
      <c r="S64" s="4">
        <v>58.2</v>
      </c>
      <c r="T64" s="4">
        <v>27.4</v>
      </c>
      <c r="U64" s="4">
        <v>25.1</v>
      </c>
      <c r="V64" s="4">
        <v>29.7</v>
      </c>
      <c r="W64" s="4">
        <v>40.9</v>
      </c>
      <c r="X64" s="4">
        <v>38.299999999999997</v>
      </c>
      <c r="Y64" s="4">
        <v>43.5</v>
      </c>
      <c r="Z64" s="4">
        <v>20.100000000000001</v>
      </c>
      <c r="AA64" s="4">
        <v>18.3</v>
      </c>
      <c r="AB64" s="4">
        <v>21.9</v>
      </c>
      <c r="AC64" s="4">
        <v>22.8</v>
      </c>
      <c r="AD64" s="4">
        <v>21</v>
      </c>
      <c r="AE64" s="4">
        <v>24.7</v>
      </c>
      <c r="AF64" s="4">
        <v>4.2</v>
      </c>
      <c r="AG64" s="4">
        <v>3.3</v>
      </c>
      <c r="AH64" s="4">
        <v>5.0999999999999996</v>
      </c>
      <c r="AI64" s="4">
        <v>10.8</v>
      </c>
      <c r="AJ64" s="4">
        <v>9.5</v>
      </c>
      <c r="AK64" s="4">
        <v>12.1</v>
      </c>
      <c r="AL64" s="4" t="s">
        <v>6</v>
      </c>
      <c r="AM64" s="4" t="s">
        <v>6</v>
      </c>
      <c r="AN64" s="4" t="s">
        <v>6</v>
      </c>
      <c r="AO64" s="25">
        <v>2005</v>
      </c>
    </row>
    <row r="65" spans="1:41" x14ac:dyDescent="0.2">
      <c r="A65" s="20">
        <v>2006</v>
      </c>
      <c r="B65" s="4">
        <v>648.5</v>
      </c>
      <c r="C65" s="4">
        <v>637.9</v>
      </c>
      <c r="D65" s="4">
        <v>659</v>
      </c>
      <c r="E65" s="4">
        <v>214.6</v>
      </c>
      <c r="F65" s="4">
        <v>208.4</v>
      </c>
      <c r="G65" s="4">
        <v>220.8</v>
      </c>
      <c r="H65" s="4">
        <v>192.9</v>
      </c>
      <c r="I65" s="4">
        <v>187.1</v>
      </c>
      <c r="J65" s="4">
        <v>198.8</v>
      </c>
      <c r="K65" s="4">
        <v>125.3</v>
      </c>
      <c r="L65" s="4">
        <v>120.6</v>
      </c>
      <c r="M65" s="4">
        <v>130</v>
      </c>
      <c r="N65" s="4">
        <v>32.9</v>
      </c>
      <c r="O65" s="4">
        <v>30.5</v>
      </c>
      <c r="P65" s="4">
        <v>35.4</v>
      </c>
      <c r="Q65" s="4">
        <v>56.6</v>
      </c>
      <c r="R65" s="4">
        <v>53.4</v>
      </c>
      <c r="S65" s="4">
        <v>59.8</v>
      </c>
      <c r="T65" s="4">
        <v>28.6</v>
      </c>
      <c r="U65" s="4">
        <v>26.3</v>
      </c>
      <c r="V65" s="4">
        <v>31</v>
      </c>
      <c r="W65" s="4">
        <v>43.4</v>
      </c>
      <c r="X65" s="4">
        <v>40.700000000000003</v>
      </c>
      <c r="Y65" s="4">
        <v>46</v>
      </c>
      <c r="Z65" s="4">
        <v>21.9</v>
      </c>
      <c r="AA65" s="4">
        <v>20</v>
      </c>
      <c r="AB65" s="4">
        <v>23.7</v>
      </c>
      <c r="AC65" s="4">
        <v>24.5</v>
      </c>
      <c r="AD65" s="4">
        <v>22.6</v>
      </c>
      <c r="AE65" s="4">
        <v>26.4</v>
      </c>
      <c r="AF65" s="4">
        <v>4.5</v>
      </c>
      <c r="AG65" s="4">
        <v>3.6</v>
      </c>
      <c r="AH65" s="4">
        <v>5.5</v>
      </c>
      <c r="AI65" s="4">
        <v>14</v>
      </c>
      <c r="AJ65" s="4">
        <v>12.5</v>
      </c>
      <c r="AK65" s="4">
        <v>15.4</v>
      </c>
      <c r="AL65" s="4" t="s">
        <v>6</v>
      </c>
      <c r="AM65" s="4" t="s">
        <v>6</v>
      </c>
      <c r="AN65" s="4" t="s">
        <v>6</v>
      </c>
      <c r="AO65" s="25">
        <v>2006</v>
      </c>
    </row>
    <row r="66" spans="1:41" x14ac:dyDescent="0.2">
      <c r="A66" s="20">
        <v>2007</v>
      </c>
      <c r="B66" s="4">
        <v>645.1</v>
      </c>
      <c r="C66" s="4">
        <v>634.6</v>
      </c>
      <c r="D66" s="4">
        <v>655.5</v>
      </c>
      <c r="E66" s="4">
        <v>210.9</v>
      </c>
      <c r="F66" s="4">
        <v>204.8</v>
      </c>
      <c r="G66" s="4">
        <v>217</v>
      </c>
      <c r="H66" s="4">
        <v>195.2</v>
      </c>
      <c r="I66" s="4">
        <v>189.4</v>
      </c>
      <c r="J66" s="4">
        <v>201</v>
      </c>
      <c r="K66" s="4">
        <v>127.8</v>
      </c>
      <c r="L66" s="4">
        <v>123</v>
      </c>
      <c r="M66" s="4">
        <v>132.5</v>
      </c>
      <c r="N66" s="4">
        <v>31.2</v>
      </c>
      <c r="O66" s="4">
        <v>28.9</v>
      </c>
      <c r="P66" s="4">
        <v>33.6</v>
      </c>
      <c r="Q66" s="4">
        <v>53.6</v>
      </c>
      <c r="R66" s="4">
        <v>50.5</v>
      </c>
      <c r="S66" s="4">
        <v>56.7</v>
      </c>
      <c r="T66" s="4">
        <v>27.6</v>
      </c>
      <c r="U66" s="4">
        <v>25.3</v>
      </c>
      <c r="V66" s="4">
        <v>29.8</v>
      </c>
      <c r="W66" s="4">
        <v>39.200000000000003</v>
      </c>
      <c r="X66" s="4">
        <v>36.700000000000003</v>
      </c>
      <c r="Y66" s="4">
        <v>41.7</v>
      </c>
      <c r="Z66" s="4">
        <v>22.3</v>
      </c>
      <c r="AA66" s="4">
        <v>20.399999999999999</v>
      </c>
      <c r="AB66" s="4">
        <v>24.2</v>
      </c>
      <c r="AC66" s="4">
        <v>25.2</v>
      </c>
      <c r="AD66" s="4">
        <v>23.3</v>
      </c>
      <c r="AE66" s="4">
        <v>27.2</v>
      </c>
      <c r="AF66" s="4">
        <v>6.2</v>
      </c>
      <c r="AG66" s="4">
        <v>5.0999999999999996</v>
      </c>
      <c r="AH66" s="4">
        <v>7.3</v>
      </c>
      <c r="AI66" s="4">
        <v>16.399999999999999</v>
      </c>
      <c r="AJ66" s="4">
        <v>14.8</v>
      </c>
      <c r="AK66" s="4">
        <v>17.899999999999999</v>
      </c>
      <c r="AL66" s="4" t="s">
        <v>6</v>
      </c>
      <c r="AM66" s="4" t="s">
        <v>6</v>
      </c>
      <c r="AN66" s="4" t="s">
        <v>6</v>
      </c>
      <c r="AO66" s="25">
        <v>2007</v>
      </c>
    </row>
    <row r="67" spans="1:41" x14ac:dyDescent="0.2">
      <c r="A67" s="20">
        <v>2008</v>
      </c>
      <c r="B67" s="4">
        <v>626.70000000000005</v>
      </c>
      <c r="C67" s="4">
        <v>616.5</v>
      </c>
      <c r="D67" s="4">
        <v>637</v>
      </c>
      <c r="E67" s="4">
        <v>210.3</v>
      </c>
      <c r="F67" s="4">
        <v>204.3</v>
      </c>
      <c r="G67" s="4">
        <v>216.3</v>
      </c>
      <c r="H67" s="4">
        <v>180.9</v>
      </c>
      <c r="I67" s="4">
        <v>175.3</v>
      </c>
      <c r="J67" s="4">
        <v>186.4</v>
      </c>
      <c r="K67" s="4">
        <v>115.7</v>
      </c>
      <c r="L67" s="4">
        <v>111.2</v>
      </c>
      <c r="M67" s="4">
        <v>120.2</v>
      </c>
      <c r="N67" s="4">
        <v>33.1</v>
      </c>
      <c r="O67" s="4">
        <v>30.7</v>
      </c>
      <c r="P67" s="4">
        <v>35.5</v>
      </c>
      <c r="Q67" s="4">
        <v>51.5</v>
      </c>
      <c r="R67" s="4">
        <v>48.5</v>
      </c>
      <c r="S67" s="4">
        <v>54.6</v>
      </c>
      <c r="T67" s="4">
        <v>24.8</v>
      </c>
      <c r="U67" s="4">
        <v>22.7</v>
      </c>
      <c r="V67" s="4">
        <v>26.9</v>
      </c>
      <c r="W67" s="4">
        <v>39</v>
      </c>
      <c r="X67" s="4">
        <v>36.5</v>
      </c>
      <c r="Y67" s="4">
        <v>41.5</v>
      </c>
      <c r="Z67" s="4">
        <v>20.8</v>
      </c>
      <c r="AA67" s="4">
        <v>19</v>
      </c>
      <c r="AB67" s="4">
        <v>22.6</v>
      </c>
      <c r="AC67" s="4">
        <v>25.6</v>
      </c>
      <c r="AD67" s="4">
        <v>23.6</v>
      </c>
      <c r="AE67" s="4">
        <v>27.5</v>
      </c>
      <c r="AF67" s="4">
        <v>6.3</v>
      </c>
      <c r="AG67" s="4">
        <v>5.2</v>
      </c>
      <c r="AH67" s="4">
        <v>7.4</v>
      </c>
      <c r="AI67" s="4">
        <v>19.2</v>
      </c>
      <c r="AJ67" s="4">
        <v>17.5</v>
      </c>
      <c r="AK67" s="4">
        <v>20.9</v>
      </c>
      <c r="AL67" s="4" t="s">
        <v>6</v>
      </c>
      <c r="AM67" s="4" t="s">
        <v>6</v>
      </c>
      <c r="AN67" s="4" t="s">
        <v>6</v>
      </c>
      <c r="AO67" s="25">
        <v>2008</v>
      </c>
    </row>
    <row r="68" spans="1:41" x14ac:dyDescent="0.2">
      <c r="A68" s="20">
        <v>2009</v>
      </c>
      <c r="B68" s="4">
        <v>590.1</v>
      </c>
      <c r="C68" s="4">
        <v>580.29999999999995</v>
      </c>
      <c r="D68" s="4">
        <v>599.9</v>
      </c>
      <c r="E68" s="4">
        <v>202.6</v>
      </c>
      <c r="F68" s="4">
        <v>196.7</v>
      </c>
      <c r="G68" s="4">
        <v>208.5</v>
      </c>
      <c r="H68" s="4">
        <v>160.6</v>
      </c>
      <c r="I68" s="4">
        <v>155.4</v>
      </c>
      <c r="J68" s="4">
        <v>165.8</v>
      </c>
      <c r="K68" s="4">
        <v>102.6</v>
      </c>
      <c r="L68" s="4">
        <v>98.4</v>
      </c>
      <c r="M68" s="4">
        <v>106.7</v>
      </c>
      <c r="N68" s="4">
        <v>27</v>
      </c>
      <c r="O68" s="4">
        <v>24.9</v>
      </c>
      <c r="P68" s="4">
        <v>29.2</v>
      </c>
      <c r="Q68" s="4">
        <v>52</v>
      </c>
      <c r="R68" s="4">
        <v>49</v>
      </c>
      <c r="S68" s="4">
        <v>55</v>
      </c>
      <c r="T68" s="4">
        <v>26.1</v>
      </c>
      <c r="U68" s="4">
        <v>24</v>
      </c>
      <c r="V68" s="4">
        <v>28.3</v>
      </c>
      <c r="W68" s="4">
        <v>33</v>
      </c>
      <c r="X68" s="4">
        <v>30.7</v>
      </c>
      <c r="Y68" s="4">
        <v>35.299999999999997</v>
      </c>
      <c r="Z68" s="4">
        <v>21.7</v>
      </c>
      <c r="AA68" s="4">
        <v>19.899999999999999</v>
      </c>
      <c r="AB68" s="4">
        <v>23.5</v>
      </c>
      <c r="AC68" s="4">
        <v>22.3</v>
      </c>
      <c r="AD68" s="4">
        <v>20.5</v>
      </c>
      <c r="AE68" s="4">
        <v>24.2</v>
      </c>
      <c r="AF68" s="4">
        <v>6.7</v>
      </c>
      <c r="AG68" s="4">
        <v>5.6</v>
      </c>
      <c r="AH68" s="4">
        <v>7.8</v>
      </c>
      <c r="AI68" s="4">
        <v>17.2</v>
      </c>
      <c r="AJ68" s="4">
        <v>15.6</v>
      </c>
      <c r="AK68" s="4">
        <v>18.8</v>
      </c>
      <c r="AL68" s="4" t="s">
        <v>6</v>
      </c>
      <c r="AM68" s="4" t="s">
        <v>6</v>
      </c>
      <c r="AN68" s="4" t="s">
        <v>6</v>
      </c>
      <c r="AO68" s="25">
        <v>2009</v>
      </c>
    </row>
    <row r="69" spans="1:41" x14ac:dyDescent="0.2">
      <c r="A69" s="20">
        <v>2010</v>
      </c>
      <c r="B69" s="4">
        <v>573.6</v>
      </c>
      <c r="C69" s="4">
        <v>564</v>
      </c>
      <c r="D69" s="4">
        <v>583.20000000000005</v>
      </c>
      <c r="E69" s="4">
        <v>194.3</v>
      </c>
      <c r="F69" s="4">
        <v>188.6</v>
      </c>
      <c r="G69" s="4">
        <v>200</v>
      </c>
      <c r="H69" s="4">
        <v>158.69999999999999</v>
      </c>
      <c r="I69" s="4">
        <v>153.6</v>
      </c>
      <c r="J69" s="4">
        <v>163.9</v>
      </c>
      <c r="K69" s="4">
        <v>101.1</v>
      </c>
      <c r="L69" s="4">
        <v>97</v>
      </c>
      <c r="M69" s="4">
        <v>105.2</v>
      </c>
      <c r="N69" s="4">
        <v>25.3</v>
      </c>
      <c r="O69" s="4">
        <v>23.2</v>
      </c>
      <c r="P69" s="4">
        <v>27.3</v>
      </c>
      <c r="Q69" s="4">
        <v>46</v>
      </c>
      <c r="R69" s="4">
        <v>43.2</v>
      </c>
      <c r="S69" s="4">
        <v>48.9</v>
      </c>
      <c r="T69" s="4">
        <v>21.5</v>
      </c>
      <c r="U69" s="4">
        <v>19.600000000000001</v>
      </c>
      <c r="V69" s="4">
        <v>23.4</v>
      </c>
      <c r="W69" s="4">
        <v>34.5</v>
      </c>
      <c r="X69" s="4">
        <v>32.200000000000003</v>
      </c>
      <c r="Y69" s="4">
        <v>36.799999999999997</v>
      </c>
      <c r="Z69" s="4">
        <v>19.600000000000001</v>
      </c>
      <c r="AA69" s="4">
        <v>17.899999999999999</v>
      </c>
      <c r="AB69" s="4">
        <v>21.3</v>
      </c>
      <c r="AC69" s="4">
        <v>23.3</v>
      </c>
      <c r="AD69" s="4">
        <v>21.5</v>
      </c>
      <c r="AE69" s="4">
        <v>25.2</v>
      </c>
      <c r="AF69" s="4">
        <v>5.5</v>
      </c>
      <c r="AG69" s="4">
        <v>4.5</v>
      </c>
      <c r="AH69" s="4">
        <v>6.5</v>
      </c>
      <c r="AI69" s="4">
        <v>15.1</v>
      </c>
      <c r="AJ69" s="4">
        <v>13.7</v>
      </c>
      <c r="AK69" s="4">
        <v>16.600000000000001</v>
      </c>
      <c r="AL69" s="4" t="s">
        <v>6</v>
      </c>
      <c r="AM69" s="4" t="s">
        <v>6</v>
      </c>
      <c r="AN69" s="4" t="s">
        <v>6</v>
      </c>
      <c r="AO69" s="25">
        <v>2010</v>
      </c>
    </row>
    <row r="70" spans="1:41" x14ac:dyDescent="0.2">
      <c r="A70" s="20">
        <v>2011</v>
      </c>
      <c r="B70" s="4">
        <v>560.6</v>
      </c>
      <c r="C70" s="4">
        <v>551.1</v>
      </c>
      <c r="D70" s="4">
        <v>570.1</v>
      </c>
      <c r="E70" s="4">
        <v>195.5</v>
      </c>
      <c r="F70" s="4">
        <v>189.8</v>
      </c>
      <c r="G70" s="4">
        <v>201.2</v>
      </c>
      <c r="H70" s="4">
        <v>148</v>
      </c>
      <c r="I70" s="4">
        <v>143.1</v>
      </c>
      <c r="J70" s="4">
        <v>152.9</v>
      </c>
      <c r="K70" s="4">
        <v>93.4</v>
      </c>
      <c r="L70" s="4">
        <v>89.5</v>
      </c>
      <c r="M70" s="4">
        <v>97.4</v>
      </c>
      <c r="N70" s="4">
        <v>25.5</v>
      </c>
      <c r="O70" s="4">
        <v>23.5</v>
      </c>
      <c r="P70" s="4">
        <v>27.6</v>
      </c>
      <c r="Q70" s="4">
        <v>51.2</v>
      </c>
      <c r="R70" s="4">
        <v>48.2</v>
      </c>
      <c r="S70" s="4">
        <v>54.1</v>
      </c>
      <c r="T70" s="4">
        <v>25.6</v>
      </c>
      <c r="U70" s="4">
        <v>23.5</v>
      </c>
      <c r="V70" s="4">
        <v>27.7</v>
      </c>
      <c r="W70" s="4">
        <v>31.2</v>
      </c>
      <c r="X70" s="4">
        <v>29</v>
      </c>
      <c r="Y70" s="4">
        <v>33.4</v>
      </c>
      <c r="Z70" s="4">
        <v>28.8</v>
      </c>
      <c r="AA70" s="4">
        <v>26.7</v>
      </c>
      <c r="AB70" s="4">
        <v>30.9</v>
      </c>
      <c r="AC70" s="4">
        <v>25.6</v>
      </c>
      <c r="AD70" s="4">
        <v>23.6</v>
      </c>
      <c r="AE70" s="4">
        <v>27.5</v>
      </c>
      <c r="AF70" s="4">
        <v>5.6</v>
      </c>
      <c r="AG70" s="4">
        <v>4.5999999999999996</v>
      </c>
      <c r="AH70" s="4">
        <v>6.6</v>
      </c>
      <c r="AI70" s="4">
        <v>17.8</v>
      </c>
      <c r="AJ70" s="4">
        <v>16.2</v>
      </c>
      <c r="AK70" s="4">
        <v>19.399999999999999</v>
      </c>
      <c r="AL70" s="4" t="s">
        <v>6</v>
      </c>
      <c r="AM70" s="4" t="s">
        <v>6</v>
      </c>
      <c r="AN70" s="4" t="s">
        <v>6</v>
      </c>
      <c r="AO70" s="25">
        <v>2011</v>
      </c>
    </row>
    <row r="71" spans="1:41" x14ac:dyDescent="0.2">
      <c r="A71" s="20">
        <v>2012</v>
      </c>
      <c r="B71" s="4">
        <v>542</v>
      </c>
      <c r="C71" s="4">
        <v>532.70000000000005</v>
      </c>
      <c r="D71" s="4">
        <v>551.29999999999995</v>
      </c>
      <c r="E71" s="4">
        <v>190.4</v>
      </c>
      <c r="F71" s="4">
        <v>184.8</v>
      </c>
      <c r="G71" s="4">
        <v>196</v>
      </c>
      <c r="H71" s="4">
        <v>143.4</v>
      </c>
      <c r="I71" s="4">
        <v>138.6</v>
      </c>
      <c r="J71" s="4">
        <v>148.19999999999999</v>
      </c>
      <c r="K71" s="4">
        <v>91.9</v>
      </c>
      <c r="L71" s="4">
        <v>88.1</v>
      </c>
      <c r="M71" s="4">
        <v>95.8</v>
      </c>
      <c r="N71" s="4">
        <v>21.7</v>
      </c>
      <c r="O71" s="4">
        <v>19.8</v>
      </c>
      <c r="P71" s="4">
        <v>23.6</v>
      </c>
      <c r="Q71" s="4">
        <v>47.1</v>
      </c>
      <c r="R71" s="4">
        <v>44.3</v>
      </c>
      <c r="S71" s="4">
        <v>49.9</v>
      </c>
      <c r="T71" s="4">
        <v>25.4</v>
      </c>
      <c r="U71" s="4">
        <v>23.3</v>
      </c>
      <c r="V71" s="4">
        <v>27.5</v>
      </c>
      <c r="W71" s="4">
        <v>26.8</v>
      </c>
      <c r="X71" s="4">
        <v>24.7</v>
      </c>
      <c r="Y71" s="4">
        <v>28.8</v>
      </c>
      <c r="Z71" s="4">
        <v>30.3</v>
      </c>
      <c r="AA71" s="4">
        <v>28.2</v>
      </c>
      <c r="AB71" s="4">
        <v>32.4</v>
      </c>
      <c r="AC71" s="4">
        <v>24.2</v>
      </c>
      <c r="AD71" s="4">
        <v>22.3</v>
      </c>
      <c r="AE71" s="4">
        <v>26.1</v>
      </c>
      <c r="AF71" s="4">
        <v>6.6</v>
      </c>
      <c r="AG71" s="4">
        <v>5.5</v>
      </c>
      <c r="AH71" s="4">
        <v>7.6</v>
      </c>
      <c r="AI71" s="4">
        <v>17.3</v>
      </c>
      <c r="AJ71" s="4">
        <v>15.7</v>
      </c>
      <c r="AK71" s="4">
        <v>18.899999999999999</v>
      </c>
      <c r="AL71" s="4" t="s">
        <v>6</v>
      </c>
      <c r="AM71" s="4" t="s">
        <v>6</v>
      </c>
      <c r="AN71" s="4" t="s">
        <v>6</v>
      </c>
      <c r="AO71" s="25">
        <v>2012</v>
      </c>
    </row>
    <row r="72" spans="1:41" x14ac:dyDescent="0.2">
      <c r="A72" s="20">
        <v>2013</v>
      </c>
      <c r="B72" s="4">
        <v>533.20000000000005</v>
      </c>
      <c r="C72" s="4">
        <v>524.1</v>
      </c>
      <c r="D72" s="4">
        <v>542.29999999999995</v>
      </c>
      <c r="E72" s="4">
        <v>187.9</v>
      </c>
      <c r="F72" s="4">
        <v>182.4</v>
      </c>
      <c r="G72" s="4">
        <v>193.4</v>
      </c>
      <c r="H72" s="4">
        <v>140.1</v>
      </c>
      <c r="I72" s="4">
        <v>135.30000000000001</v>
      </c>
      <c r="J72" s="4">
        <v>144.80000000000001</v>
      </c>
      <c r="K72" s="4">
        <v>87.4</v>
      </c>
      <c r="L72" s="4">
        <v>83.7</v>
      </c>
      <c r="M72" s="4">
        <v>91.2</v>
      </c>
      <c r="N72" s="4">
        <v>22.8</v>
      </c>
      <c r="O72" s="4">
        <v>20.8</v>
      </c>
      <c r="P72" s="4">
        <v>24.7</v>
      </c>
      <c r="Q72" s="4">
        <v>47.2</v>
      </c>
      <c r="R72" s="4">
        <v>44.4</v>
      </c>
      <c r="S72" s="4">
        <v>49.9</v>
      </c>
      <c r="T72" s="4">
        <v>25.3</v>
      </c>
      <c r="U72" s="4">
        <v>23.3</v>
      </c>
      <c r="V72" s="4">
        <v>27.4</v>
      </c>
      <c r="W72" s="4">
        <v>27.5</v>
      </c>
      <c r="X72" s="4">
        <v>25.4</v>
      </c>
      <c r="Y72" s="4">
        <v>29.5</v>
      </c>
      <c r="Z72" s="4">
        <v>29.9</v>
      </c>
      <c r="AA72" s="4">
        <v>27.7</v>
      </c>
      <c r="AB72" s="4">
        <v>32</v>
      </c>
      <c r="AC72" s="4">
        <v>24.4</v>
      </c>
      <c r="AD72" s="4">
        <v>22.5</v>
      </c>
      <c r="AE72" s="4">
        <v>26.3</v>
      </c>
      <c r="AF72" s="4">
        <v>6.2</v>
      </c>
      <c r="AG72" s="4">
        <v>5.0999999999999996</v>
      </c>
      <c r="AH72" s="4">
        <v>7.2</v>
      </c>
      <c r="AI72" s="4">
        <v>16.5</v>
      </c>
      <c r="AJ72" s="4">
        <v>15</v>
      </c>
      <c r="AK72" s="4">
        <v>18.100000000000001</v>
      </c>
      <c r="AL72" s="4" t="s">
        <v>6</v>
      </c>
      <c r="AM72" s="4" t="s">
        <v>6</v>
      </c>
      <c r="AN72" s="4" t="s">
        <v>6</v>
      </c>
      <c r="AO72" s="25">
        <v>2013</v>
      </c>
    </row>
    <row r="73" spans="1:41" x14ac:dyDescent="0.2">
      <c r="A73" s="20">
        <v>2014</v>
      </c>
      <c r="B73" s="4">
        <v>519.1</v>
      </c>
      <c r="C73" s="4">
        <v>510.2</v>
      </c>
      <c r="D73" s="4">
        <v>528.1</v>
      </c>
      <c r="E73" s="4">
        <v>185.7</v>
      </c>
      <c r="F73" s="4">
        <v>180.3</v>
      </c>
      <c r="G73" s="4">
        <v>191.1</v>
      </c>
      <c r="H73" s="4">
        <v>130.69999999999999</v>
      </c>
      <c r="I73" s="4">
        <v>126.1</v>
      </c>
      <c r="J73" s="4">
        <v>135.19999999999999</v>
      </c>
      <c r="K73" s="4">
        <v>80.099999999999994</v>
      </c>
      <c r="L73" s="4">
        <v>76.5</v>
      </c>
      <c r="M73" s="4">
        <v>83.6</v>
      </c>
      <c r="N73" s="4">
        <v>19.399999999999999</v>
      </c>
      <c r="O73" s="4">
        <v>17.600000000000001</v>
      </c>
      <c r="P73" s="4">
        <v>21.2</v>
      </c>
      <c r="Q73" s="4">
        <v>44.3</v>
      </c>
      <c r="R73" s="4">
        <v>41.6</v>
      </c>
      <c r="S73" s="4">
        <v>46.9</v>
      </c>
      <c r="T73" s="4">
        <v>23.8</v>
      </c>
      <c r="U73" s="4">
        <v>21.8</v>
      </c>
      <c r="V73" s="4">
        <v>25.7</v>
      </c>
      <c r="W73" s="4">
        <v>28.1</v>
      </c>
      <c r="X73" s="4">
        <v>26.1</v>
      </c>
      <c r="Y73" s="4">
        <v>30.2</v>
      </c>
      <c r="Z73" s="4">
        <v>31.2</v>
      </c>
      <c r="AA73" s="4">
        <v>29.1</v>
      </c>
      <c r="AB73" s="4">
        <v>33.4</v>
      </c>
      <c r="AC73" s="4">
        <v>19.8</v>
      </c>
      <c r="AD73" s="4">
        <v>18.100000000000001</v>
      </c>
      <c r="AE73" s="4">
        <v>21.5</v>
      </c>
      <c r="AF73" s="4">
        <v>5.8</v>
      </c>
      <c r="AG73" s="4">
        <v>4.8</v>
      </c>
      <c r="AH73" s="4">
        <v>6.7</v>
      </c>
      <c r="AI73" s="4">
        <v>19.100000000000001</v>
      </c>
      <c r="AJ73" s="4">
        <v>17.399999999999999</v>
      </c>
      <c r="AK73" s="4">
        <v>20.8</v>
      </c>
      <c r="AL73" s="4" t="s">
        <v>6</v>
      </c>
      <c r="AM73" s="4" t="s">
        <v>6</v>
      </c>
      <c r="AN73" s="4" t="s">
        <v>6</v>
      </c>
      <c r="AO73" s="25">
        <v>2014</v>
      </c>
    </row>
    <row r="74" spans="1:41" x14ac:dyDescent="0.2">
      <c r="A74" s="20">
        <v>2015</v>
      </c>
      <c r="B74" s="4">
        <v>541.4</v>
      </c>
      <c r="C74" s="4">
        <v>532.29999999999995</v>
      </c>
      <c r="D74" s="4">
        <v>550.4</v>
      </c>
      <c r="E74" s="4">
        <v>189.9</v>
      </c>
      <c r="F74" s="4">
        <v>184.5</v>
      </c>
      <c r="G74" s="4">
        <v>195.3</v>
      </c>
      <c r="H74" s="4">
        <v>137.1</v>
      </c>
      <c r="I74" s="4">
        <v>132.5</v>
      </c>
      <c r="J74" s="4">
        <v>141.69999999999999</v>
      </c>
      <c r="K74" s="4">
        <v>83.5</v>
      </c>
      <c r="L74" s="4">
        <v>79.900000000000006</v>
      </c>
      <c r="M74" s="4">
        <v>87.1</v>
      </c>
      <c r="N74" s="4">
        <v>20.8</v>
      </c>
      <c r="O74" s="4">
        <v>19</v>
      </c>
      <c r="P74" s="4">
        <v>22.6</v>
      </c>
      <c r="Q74" s="4">
        <v>48.2</v>
      </c>
      <c r="R74" s="4">
        <v>45.5</v>
      </c>
      <c r="S74" s="4">
        <v>51</v>
      </c>
      <c r="T74" s="4">
        <v>25.4</v>
      </c>
      <c r="U74" s="4">
        <v>23.4</v>
      </c>
      <c r="V74" s="4">
        <v>27.4</v>
      </c>
      <c r="W74" s="4">
        <v>27.5</v>
      </c>
      <c r="X74" s="4">
        <v>25.5</v>
      </c>
      <c r="Y74" s="4">
        <v>29.6</v>
      </c>
      <c r="Z74" s="4">
        <v>33.4</v>
      </c>
      <c r="AA74" s="4">
        <v>31.2</v>
      </c>
      <c r="AB74" s="4">
        <v>35.6</v>
      </c>
      <c r="AC74" s="4">
        <v>18.8</v>
      </c>
      <c r="AD74" s="4">
        <v>17.100000000000001</v>
      </c>
      <c r="AE74" s="4">
        <v>20.5</v>
      </c>
      <c r="AF74" s="4">
        <v>6.8</v>
      </c>
      <c r="AG74" s="4">
        <v>5.8</v>
      </c>
      <c r="AH74" s="4">
        <v>7.9</v>
      </c>
      <c r="AI74" s="4">
        <v>20.399999999999999</v>
      </c>
      <c r="AJ74" s="4">
        <v>18.7</v>
      </c>
      <c r="AK74" s="4">
        <v>22.2</v>
      </c>
      <c r="AL74" s="4" t="s">
        <v>6</v>
      </c>
      <c r="AM74" s="4" t="s">
        <v>6</v>
      </c>
      <c r="AN74" s="4" t="s">
        <v>6</v>
      </c>
      <c r="AO74" s="25">
        <v>2015</v>
      </c>
    </row>
    <row r="75" spans="1:41" x14ac:dyDescent="0.2">
      <c r="A75" s="20">
        <v>2016</v>
      </c>
      <c r="B75" s="4">
        <v>539.20000000000005</v>
      </c>
      <c r="C75" s="4">
        <v>530.20000000000005</v>
      </c>
      <c r="D75" s="4">
        <v>548.1</v>
      </c>
      <c r="E75" s="4">
        <v>181.4</v>
      </c>
      <c r="F75" s="4">
        <v>176.2</v>
      </c>
      <c r="G75" s="4">
        <v>186.7</v>
      </c>
      <c r="H75" s="4">
        <v>132.30000000000001</v>
      </c>
      <c r="I75" s="4">
        <v>127.8</v>
      </c>
      <c r="J75" s="4">
        <v>136.69999999999999</v>
      </c>
      <c r="K75" s="4">
        <v>78.599999999999994</v>
      </c>
      <c r="L75" s="4">
        <v>75.099999999999994</v>
      </c>
      <c r="M75" s="4">
        <v>82</v>
      </c>
      <c r="N75" s="4">
        <v>21.1</v>
      </c>
      <c r="O75" s="4">
        <v>19.3</v>
      </c>
      <c r="P75" s="4">
        <v>22.9</v>
      </c>
      <c r="Q75" s="4">
        <v>47.1</v>
      </c>
      <c r="R75" s="4">
        <v>44.4</v>
      </c>
      <c r="S75" s="4">
        <v>49.8</v>
      </c>
      <c r="T75" s="4">
        <v>23.5</v>
      </c>
      <c r="U75" s="4">
        <v>21.6</v>
      </c>
      <c r="V75" s="4">
        <v>25.4</v>
      </c>
      <c r="W75" s="4">
        <v>30.1</v>
      </c>
      <c r="X75" s="4">
        <v>28</v>
      </c>
      <c r="Y75" s="4">
        <v>32.200000000000003</v>
      </c>
      <c r="Z75" s="4">
        <v>40.1</v>
      </c>
      <c r="AA75" s="4">
        <v>37.6</v>
      </c>
      <c r="AB75" s="4">
        <v>42.5</v>
      </c>
      <c r="AC75" s="4">
        <v>20.5</v>
      </c>
      <c r="AD75" s="4">
        <v>18.8</v>
      </c>
      <c r="AE75" s="4">
        <v>22.2</v>
      </c>
      <c r="AF75" s="4">
        <v>7.5</v>
      </c>
      <c r="AG75" s="4">
        <v>6.4</v>
      </c>
      <c r="AH75" s="4">
        <v>8.6999999999999993</v>
      </c>
      <c r="AI75" s="4">
        <v>25.2</v>
      </c>
      <c r="AJ75" s="4">
        <v>23.2</v>
      </c>
      <c r="AK75" s="4">
        <v>27.1</v>
      </c>
      <c r="AL75" s="4" t="s">
        <v>6</v>
      </c>
      <c r="AM75" s="4" t="s">
        <v>6</v>
      </c>
      <c r="AN75" s="4" t="s">
        <v>6</v>
      </c>
      <c r="AO75" s="25">
        <v>2016</v>
      </c>
    </row>
    <row r="76" spans="1:41" x14ac:dyDescent="0.2">
      <c r="A76" s="20">
        <v>2017</v>
      </c>
      <c r="B76" s="4">
        <v>518.1</v>
      </c>
      <c r="C76" s="4">
        <v>509.4</v>
      </c>
      <c r="D76" s="4">
        <v>526.70000000000005</v>
      </c>
      <c r="E76" s="4">
        <v>170.8</v>
      </c>
      <c r="F76" s="4">
        <v>165.8</v>
      </c>
      <c r="G76" s="4">
        <v>175.8</v>
      </c>
      <c r="H76" s="4">
        <v>130.5</v>
      </c>
      <c r="I76" s="4">
        <v>126.1</v>
      </c>
      <c r="J76" s="4">
        <v>134.80000000000001</v>
      </c>
      <c r="K76" s="4">
        <v>79.2</v>
      </c>
      <c r="L76" s="4">
        <v>75.8</v>
      </c>
      <c r="M76" s="4">
        <v>82.6</v>
      </c>
      <c r="N76" s="4">
        <v>18.899999999999999</v>
      </c>
      <c r="O76" s="4">
        <v>17.2</v>
      </c>
      <c r="P76" s="4">
        <v>20.5</v>
      </c>
      <c r="Q76" s="4">
        <v>40.9</v>
      </c>
      <c r="R76" s="4">
        <v>38.4</v>
      </c>
      <c r="S76" s="4">
        <v>43.3</v>
      </c>
      <c r="T76" s="4">
        <v>23.9</v>
      </c>
      <c r="U76" s="4">
        <v>22</v>
      </c>
      <c r="V76" s="4">
        <v>25.8</v>
      </c>
      <c r="W76" s="4">
        <v>29.6</v>
      </c>
      <c r="X76" s="4">
        <v>27.5</v>
      </c>
      <c r="Y76" s="4">
        <v>31.7</v>
      </c>
      <c r="Z76" s="4">
        <v>41.5</v>
      </c>
      <c r="AA76" s="4">
        <v>39</v>
      </c>
      <c r="AB76" s="4">
        <v>43.9</v>
      </c>
      <c r="AC76" s="4">
        <v>20.399999999999999</v>
      </c>
      <c r="AD76" s="4">
        <v>18.7</v>
      </c>
      <c r="AE76" s="4">
        <v>22.1</v>
      </c>
      <c r="AF76" s="4">
        <v>7</v>
      </c>
      <c r="AG76" s="4">
        <v>6</v>
      </c>
      <c r="AH76" s="4">
        <v>8.1</v>
      </c>
      <c r="AI76" s="4">
        <v>27.5</v>
      </c>
      <c r="AJ76" s="4">
        <v>25.5</v>
      </c>
      <c r="AK76" s="4">
        <v>29.5</v>
      </c>
      <c r="AL76" s="4" t="s">
        <v>6</v>
      </c>
      <c r="AM76" s="4" t="s">
        <v>6</v>
      </c>
      <c r="AN76" s="4" t="s">
        <v>6</v>
      </c>
      <c r="AO76" s="25">
        <v>2017</v>
      </c>
    </row>
    <row r="77" spans="1:41" x14ac:dyDescent="0.2">
      <c r="A77" s="20">
        <v>2018</v>
      </c>
      <c r="B77" s="4">
        <v>521.20000000000005</v>
      </c>
      <c r="C77" s="4">
        <v>512.5</v>
      </c>
      <c r="D77" s="4">
        <v>529.79999999999995</v>
      </c>
      <c r="E77" s="4">
        <v>170.1</v>
      </c>
      <c r="F77" s="4">
        <v>165.1</v>
      </c>
      <c r="G77" s="4">
        <v>175</v>
      </c>
      <c r="H77" s="4">
        <v>125.2</v>
      </c>
      <c r="I77" s="4">
        <v>121</v>
      </c>
      <c r="J77" s="4">
        <v>129.5</v>
      </c>
      <c r="K77" s="4">
        <v>76</v>
      </c>
      <c r="L77" s="4">
        <v>72.7</v>
      </c>
      <c r="M77" s="4">
        <v>79.3</v>
      </c>
      <c r="N77" s="4">
        <v>19.2</v>
      </c>
      <c r="O77" s="4">
        <v>17.5</v>
      </c>
      <c r="P77" s="4">
        <v>20.9</v>
      </c>
      <c r="Q77" s="4">
        <v>38.200000000000003</v>
      </c>
      <c r="R77" s="4">
        <v>35.9</v>
      </c>
      <c r="S77" s="4">
        <v>40.6</v>
      </c>
      <c r="T77" s="4">
        <v>21.9</v>
      </c>
      <c r="U77" s="4">
        <v>20.2</v>
      </c>
      <c r="V77" s="4">
        <v>23.7</v>
      </c>
      <c r="W77" s="4">
        <v>28.8</v>
      </c>
      <c r="X77" s="4">
        <v>26.8</v>
      </c>
      <c r="Y77" s="4">
        <v>30.9</v>
      </c>
      <c r="Z77" s="4">
        <v>47.1</v>
      </c>
      <c r="AA77" s="4">
        <v>44.4</v>
      </c>
      <c r="AB77" s="4">
        <v>49.7</v>
      </c>
      <c r="AC77" s="4">
        <v>23.2</v>
      </c>
      <c r="AD77" s="4">
        <v>21.3</v>
      </c>
      <c r="AE77" s="4">
        <v>25</v>
      </c>
      <c r="AF77" s="4">
        <v>7.5</v>
      </c>
      <c r="AG77" s="4">
        <v>6.4</v>
      </c>
      <c r="AH77" s="4">
        <v>8.5</v>
      </c>
      <c r="AI77" s="4">
        <v>36.4</v>
      </c>
      <c r="AJ77" s="4">
        <v>34</v>
      </c>
      <c r="AK77" s="4">
        <v>38.700000000000003</v>
      </c>
      <c r="AL77" s="4" t="s">
        <v>6</v>
      </c>
      <c r="AM77" s="4" t="s">
        <v>6</v>
      </c>
      <c r="AN77" s="4" t="s">
        <v>6</v>
      </c>
      <c r="AO77" s="25">
        <v>2018</v>
      </c>
    </row>
    <row r="78" spans="1:41" x14ac:dyDescent="0.2">
      <c r="A78" s="20">
        <v>2019</v>
      </c>
      <c r="B78" s="4">
        <v>515</v>
      </c>
      <c r="C78" s="4">
        <v>506.4</v>
      </c>
      <c r="D78" s="4">
        <v>523.6</v>
      </c>
      <c r="E78" s="4">
        <v>167.8</v>
      </c>
      <c r="F78" s="4">
        <v>162.9</v>
      </c>
      <c r="G78" s="4">
        <v>172.6</v>
      </c>
      <c r="H78" s="4">
        <v>121.4</v>
      </c>
      <c r="I78" s="4">
        <v>117.2</v>
      </c>
      <c r="J78" s="4">
        <v>125.5</v>
      </c>
      <c r="K78" s="4">
        <v>74.8</v>
      </c>
      <c r="L78" s="4">
        <v>71.599999999999994</v>
      </c>
      <c r="M78" s="4">
        <v>78.099999999999994</v>
      </c>
      <c r="N78" s="4">
        <v>17.8</v>
      </c>
      <c r="O78" s="4">
        <v>16.2</v>
      </c>
      <c r="P78" s="4">
        <v>19.399999999999999</v>
      </c>
      <c r="Q78" s="4">
        <v>40.5</v>
      </c>
      <c r="R78" s="4">
        <v>38.1</v>
      </c>
      <c r="S78" s="4">
        <v>42.9</v>
      </c>
      <c r="T78" s="4">
        <v>22</v>
      </c>
      <c r="U78" s="4">
        <v>20.3</v>
      </c>
      <c r="V78" s="4">
        <v>23.8</v>
      </c>
      <c r="W78" s="4">
        <v>24.6</v>
      </c>
      <c r="X78" s="4">
        <v>22.7</v>
      </c>
      <c r="Y78" s="4">
        <v>26.5</v>
      </c>
      <c r="Z78" s="4">
        <v>51.6</v>
      </c>
      <c r="AA78" s="4">
        <v>48.9</v>
      </c>
      <c r="AB78" s="4">
        <v>54.4</v>
      </c>
      <c r="AC78" s="4">
        <v>23.9</v>
      </c>
      <c r="AD78" s="4">
        <v>22.1</v>
      </c>
      <c r="AE78" s="4">
        <v>25.8</v>
      </c>
      <c r="AF78" s="4">
        <v>7.1</v>
      </c>
      <c r="AG78" s="4">
        <v>6.1</v>
      </c>
      <c r="AH78" s="4">
        <v>8.1999999999999993</v>
      </c>
      <c r="AI78" s="4">
        <v>37.799999999999997</v>
      </c>
      <c r="AJ78" s="4">
        <v>35.4</v>
      </c>
      <c r="AK78" s="4">
        <v>40.1</v>
      </c>
      <c r="AL78" s="4" t="s">
        <v>6</v>
      </c>
      <c r="AM78" s="4" t="s">
        <v>6</v>
      </c>
      <c r="AN78" s="4" t="s">
        <v>6</v>
      </c>
      <c r="AO78" s="25">
        <v>2019</v>
      </c>
    </row>
    <row r="79" spans="1:41" x14ac:dyDescent="0.2">
      <c r="A79" s="20">
        <v>2020</v>
      </c>
      <c r="B79" s="4">
        <v>566.6</v>
      </c>
      <c r="C79" s="4">
        <v>557.70000000000005</v>
      </c>
      <c r="D79" s="4">
        <v>575.5</v>
      </c>
      <c r="E79" s="4">
        <v>164.3</v>
      </c>
      <c r="F79" s="4">
        <v>159.5</v>
      </c>
      <c r="G79" s="4">
        <v>169.1</v>
      </c>
      <c r="H79" s="4">
        <v>135.5</v>
      </c>
      <c r="I79" s="4">
        <v>131.1</v>
      </c>
      <c r="J79" s="4">
        <v>139.80000000000001</v>
      </c>
      <c r="K79" s="4">
        <v>80.599999999999994</v>
      </c>
      <c r="L79" s="4">
        <v>77.3</v>
      </c>
      <c r="M79" s="4">
        <v>84</v>
      </c>
      <c r="N79" s="4">
        <v>21.1</v>
      </c>
      <c r="O79" s="4">
        <v>19.399999999999999</v>
      </c>
      <c r="P79" s="4">
        <v>22.9</v>
      </c>
      <c r="Q79" s="4">
        <v>33.9</v>
      </c>
      <c r="R79" s="4">
        <v>31.7</v>
      </c>
      <c r="S79" s="4">
        <v>36.1</v>
      </c>
      <c r="T79" s="4">
        <v>18.5</v>
      </c>
      <c r="U79" s="4">
        <v>16.899999999999999</v>
      </c>
      <c r="V79" s="4">
        <v>20.100000000000001</v>
      </c>
      <c r="W79" s="4">
        <v>30.4</v>
      </c>
      <c r="X79" s="4">
        <v>28.3</v>
      </c>
      <c r="Y79" s="4">
        <v>32.5</v>
      </c>
      <c r="Z79" s="4">
        <v>54.9</v>
      </c>
      <c r="AA79" s="4">
        <v>52</v>
      </c>
      <c r="AB79" s="4">
        <v>57.7</v>
      </c>
      <c r="AC79" s="4">
        <v>22.4</v>
      </c>
      <c r="AD79" s="4">
        <v>20.6</v>
      </c>
      <c r="AE79" s="4">
        <v>24.2</v>
      </c>
      <c r="AF79" s="4">
        <v>7.3</v>
      </c>
      <c r="AG79" s="4">
        <v>6.3</v>
      </c>
      <c r="AH79" s="4">
        <v>8.4</v>
      </c>
      <c r="AI79" s="4">
        <v>40.799999999999997</v>
      </c>
      <c r="AJ79" s="4">
        <v>38.299999999999997</v>
      </c>
      <c r="AK79" s="4">
        <v>43.3</v>
      </c>
      <c r="AL79" s="4">
        <v>37.1</v>
      </c>
      <c r="AM79" s="4">
        <v>34.799999999999997</v>
      </c>
      <c r="AN79" s="4">
        <v>39.4</v>
      </c>
      <c r="AO79" s="25">
        <v>2020</v>
      </c>
    </row>
    <row r="80" spans="1:41" x14ac:dyDescent="0.2">
      <c r="A80" s="20">
        <v>2021</v>
      </c>
      <c r="B80" s="4">
        <v>567.79999999999995</v>
      </c>
      <c r="C80" s="4">
        <v>558.9</v>
      </c>
      <c r="D80" s="4">
        <v>576.70000000000005</v>
      </c>
      <c r="E80" s="4">
        <v>160.80000000000001</v>
      </c>
      <c r="F80" s="4">
        <v>156.1</v>
      </c>
      <c r="G80" s="4">
        <v>165.5</v>
      </c>
      <c r="H80" s="4">
        <v>138.30000000000001</v>
      </c>
      <c r="I80" s="4">
        <v>133.9</v>
      </c>
      <c r="J80" s="4">
        <v>142.69999999999999</v>
      </c>
      <c r="K80" s="4">
        <v>83.9</v>
      </c>
      <c r="L80" s="4">
        <v>80.5</v>
      </c>
      <c r="M80" s="4">
        <v>87.4</v>
      </c>
      <c r="N80" s="4">
        <v>19.899999999999999</v>
      </c>
      <c r="O80" s="4">
        <v>18.2</v>
      </c>
      <c r="P80" s="4">
        <v>21.5</v>
      </c>
      <c r="Q80" s="4">
        <v>32.5</v>
      </c>
      <c r="R80" s="4">
        <v>30.3</v>
      </c>
      <c r="S80" s="4">
        <v>34.6</v>
      </c>
      <c r="T80" s="4">
        <v>18.7</v>
      </c>
      <c r="U80" s="4">
        <v>17.100000000000001</v>
      </c>
      <c r="V80" s="4">
        <v>20.3</v>
      </c>
      <c r="W80" s="4">
        <v>30.7</v>
      </c>
      <c r="X80" s="4">
        <v>28.6</v>
      </c>
      <c r="Y80" s="4">
        <v>32.799999999999997</v>
      </c>
      <c r="Z80" s="4">
        <v>51.9</v>
      </c>
      <c r="AA80" s="4">
        <v>49.2</v>
      </c>
      <c r="AB80" s="4">
        <v>54.7</v>
      </c>
      <c r="AC80" s="4">
        <v>21.4</v>
      </c>
      <c r="AD80" s="4">
        <v>19.7</v>
      </c>
      <c r="AE80" s="4">
        <v>23.2</v>
      </c>
      <c r="AF80" s="4">
        <v>6</v>
      </c>
      <c r="AG80" s="4">
        <v>5.0999999999999996</v>
      </c>
      <c r="AH80" s="4">
        <v>6.9</v>
      </c>
      <c r="AI80" s="4">
        <v>39.200000000000003</v>
      </c>
      <c r="AJ80" s="4">
        <v>36.799999999999997</v>
      </c>
      <c r="AK80" s="4">
        <v>41.6</v>
      </c>
      <c r="AL80" s="4">
        <v>42.7</v>
      </c>
      <c r="AM80" s="4">
        <v>40.200000000000003</v>
      </c>
      <c r="AN80" s="4">
        <v>45.1</v>
      </c>
      <c r="AO80" s="25">
        <v>2021</v>
      </c>
    </row>
    <row r="81" spans="1:41" x14ac:dyDescent="0.2">
      <c r="A81" s="20">
        <v>2022</v>
      </c>
      <c r="B81" s="97">
        <v>533.6</v>
      </c>
      <c r="C81" s="97">
        <v>525</v>
      </c>
      <c r="D81" s="98">
        <v>542.20000000000005</v>
      </c>
      <c r="E81" s="97">
        <v>158</v>
      </c>
      <c r="F81" s="97">
        <v>153.30000000000001</v>
      </c>
      <c r="G81" s="56">
        <v>162.69999999999999</v>
      </c>
      <c r="H81" s="97">
        <v>136.30000000000001</v>
      </c>
      <c r="I81" s="97">
        <v>131.9</v>
      </c>
      <c r="J81" s="97">
        <v>140.6</v>
      </c>
      <c r="K81" s="97">
        <v>80.8</v>
      </c>
      <c r="L81" s="97">
        <v>77.400000000000006</v>
      </c>
      <c r="M81" s="97">
        <v>84.1</v>
      </c>
      <c r="N81" s="97">
        <v>19.600000000000001</v>
      </c>
      <c r="O81" s="98">
        <v>18</v>
      </c>
      <c r="P81" s="98">
        <v>21.3</v>
      </c>
      <c r="Q81" s="98">
        <v>39.200000000000003</v>
      </c>
      <c r="R81" s="98">
        <v>36.9</v>
      </c>
      <c r="S81" s="98">
        <v>41.5</v>
      </c>
      <c r="T81" s="98">
        <v>23</v>
      </c>
      <c r="U81" s="98">
        <v>21.2</v>
      </c>
      <c r="V81" s="98">
        <v>24.8</v>
      </c>
      <c r="W81" s="98">
        <v>30.3</v>
      </c>
      <c r="X81" s="98">
        <v>28.2</v>
      </c>
      <c r="Y81" s="98">
        <v>32.4</v>
      </c>
      <c r="Z81" s="98">
        <v>43.2</v>
      </c>
      <c r="AA81" s="98">
        <v>40.6</v>
      </c>
      <c r="AB81" s="98">
        <v>45.7</v>
      </c>
      <c r="AC81" s="98">
        <v>21.5</v>
      </c>
      <c r="AD81" s="98">
        <v>19.7</v>
      </c>
      <c r="AE81" s="98">
        <v>23.2</v>
      </c>
      <c r="AF81" s="98">
        <v>6.3</v>
      </c>
      <c r="AG81" s="98">
        <v>5.4</v>
      </c>
      <c r="AH81" s="98">
        <v>7.2</v>
      </c>
      <c r="AI81" s="98">
        <v>29</v>
      </c>
      <c r="AJ81" s="98">
        <v>26.9</v>
      </c>
      <c r="AK81" s="98">
        <v>31.1</v>
      </c>
      <c r="AL81" s="98">
        <v>11.9</v>
      </c>
      <c r="AM81" s="98">
        <v>10.6</v>
      </c>
      <c r="AN81" s="98">
        <v>13.2</v>
      </c>
      <c r="AO81" s="25">
        <v>2022</v>
      </c>
    </row>
    <row r="82" spans="1:41" x14ac:dyDescent="0.2">
      <c r="A82" s="20"/>
      <c r="B82" s="7"/>
      <c r="C82" s="8"/>
      <c r="D82" s="9"/>
      <c r="E82" s="8"/>
      <c r="F82" s="8"/>
      <c r="G82" s="8"/>
      <c r="H82" s="7"/>
      <c r="I82" s="8"/>
      <c r="J82" s="9"/>
      <c r="K82" s="8"/>
      <c r="L82" s="8"/>
      <c r="M82" s="8"/>
      <c r="N82" s="7"/>
      <c r="O82" s="8"/>
      <c r="P82" s="9"/>
      <c r="Q82" s="8"/>
      <c r="R82" s="8"/>
      <c r="S82" s="8"/>
      <c r="T82" s="7"/>
      <c r="U82" s="8"/>
      <c r="V82" s="9"/>
      <c r="W82" s="8"/>
      <c r="X82" s="8"/>
      <c r="Y82" s="9"/>
      <c r="Z82" s="7"/>
      <c r="AA82" s="8"/>
      <c r="AB82" s="9"/>
      <c r="AC82" s="8"/>
      <c r="AD82" s="8"/>
      <c r="AE82" s="8"/>
      <c r="AF82" s="10"/>
      <c r="AG82" s="5"/>
      <c r="AH82" s="6"/>
      <c r="AI82" s="10"/>
      <c r="AJ82" s="5"/>
      <c r="AK82" s="6"/>
      <c r="AL82" s="10"/>
      <c r="AM82" s="5"/>
      <c r="AN82" s="6"/>
      <c r="AO82" s="25"/>
    </row>
    <row r="83" spans="1:41" x14ac:dyDescent="0.2">
      <c r="A83" s="20" t="s">
        <v>82</v>
      </c>
      <c r="B83" s="57">
        <f>B81/B53-1</f>
        <v>-0.39349852239145255</v>
      </c>
      <c r="C83" s="58"/>
      <c r="D83" s="59"/>
      <c r="E83" s="57">
        <f t="shared" ref="E83" si="30">E81/E53-1</f>
        <v>-0.41826215022091318</v>
      </c>
      <c r="F83" s="58"/>
      <c r="G83" s="59"/>
      <c r="H83" s="57">
        <f t="shared" ref="H83" si="31">H81/H53-1</f>
        <v>-0.64421821978595672</v>
      </c>
      <c r="I83" s="58"/>
      <c r="J83" s="59"/>
      <c r="K83" s="57">
        <f t="shared" ref="K83" si="32">K81/K53-1</f>
        <v>-0.70435418953530915</v>
      </c>
      <c r="L83" s="58"/>
      <c r="M83" s="59"/>
      <c r="N83" s="57">
        <f t="shared" ref="N83" si="33">N81/N53-1</f>
        <v>-0.69036334913112163</v>
      </c>
      <c r="O83" s="58"/>
      <c r="P83" s="59"/>
      <c r="Q83" s="57">
        <f t="shared" ref="Q83" si="34">Q81/Q53-1</f>
        <v>-0.41839762611275966</v>
      </c>
      <c r="R83" s="58"/>
      <c r="S83" s="59"/>
      <c r="T83" s="57">
        <f t="shared" ref="T83" si="35">T81/T53-1</f>
        <v>-0.28348909657320875</v>
      </c>
      <c r="U83" s="58"/>
      <c r="V83" s="59"/>
      <c r="W83" s="57">
        <f t="shared" ref="W83" si="36">W81/W53-1</f>
        <v>0.58638743455497377</v>
      </c>
      <c r="X83" s="58"/>
      <c r="Y83" s="59"/>
      <c r="Z83" s="57"/>
      <c r="AA83" s="58"/>
      <c r="AB83" s="59"/>
      <c r="AC83" s="57">
        <f t="shared" ref="AC83" si="37">AC81/AC53-1</f>
        <v>-0.14000000000000001</v>
      </c>
      <c r="AD83" s="58"/>
      <c r="AE83" s="59"/>
      <c r="AF83" s="57"/>
      <c r="AG83" s="58"/>
      <c r="AH83" s="59"/>
      <c r="AI83" s="57"/>
      <c r="AJ83" s="58"/>
      <c r="AK83" s="59"/>
      <c r="AL83" s="57"/>
      <c r="AM83" s="58"/>
      <c r="AN83" s="59"/>
      <c r="AO83" s="25" t="s">
        <v>82</v>
      </c>
    </row>
    <row r="84" spans="1:41" x14ac:dyDescent="0.2">
      <c r="A84" s="25" t="s">
        <v>83</v>
      </c>
      <c r="B84" s="57">
        <f>B81/B71-1</f>
        <v>-1.5498154981549828E-2</v>
      </c>
      <c r="C84" s="58"/>
      <c r="D84" s="59"/>
      <c r="E84" s="57">
        <f t="shared" ref="E84" si="38">E81/E71-1</f>
        <v>-0.17016806722689082</v>
      </c>
      <c r="F84" s="58"/>
      <c r="G84" s="59"/>
      <c r="H84" s="57">
        <f t="shared" ref="H84" si="39">H81/H71-1</f>
        <v>-4.9511854951185486E-2</v>
      </c>
      <c r="I84" s="58"/>
      <c r="J84" s="59"/>
      <c r="K84" s="57">
        <f t="shared" ref="K84" si="40">K81/K71-1</f>
        <v>-0.12078346028291631</v>
      </c>
      <c r="L84" s="58"/>
      <c r="M84" s="59"/>
      <c r="N84" s="57">
        <f t="shared" ref="N84" si="41">N81/N71-1</f>
        <v>-9.6774193548387011E-2</v>
      </c>
      <c r="O84" s="58"/>
      <c r="P84" s="59"/>
      <c r="Q84" s="57">
        <f t="shared" ref="Q84" si="42">Q81/Q71-1</f>
        <v>-0.16772823779193202</v>
      </c>
      <c r="R84" s="58"/>
      <c r="S84" s="59"/>
      <c r="T84" s="57">
        <f t="shared" ref="T84" si="43">T81/T71-1</f>
        <v>-9.4488188976377896E-2</v>
      </c>
      <c r="U84" s="58"/>
      <c r="V84" s="59"/>
      <c r="W84" s="57">
        <f t="shared" ref="W84" si="44">W81/W71-1</f>
        <v>0.13059701492537323</v>
      </c>
      <c r="X84" s="58"/>
      <c r="Y84" s="59"/>
      <c r="Z84" s="57">
        <f t="shared" ref="Z84" si="45">Z81/Z71-1</f>
        <v>0.4257425742574259</v>
      </c>
      <c r="AA84" s="58"/>
      <c r="AB84" s="59"/>
      <c r="AC84" s="57">
        <f t="shared" ref="AC84" si="46">AC81/AC71-1</f>
        <v>-0.11157024793388426</v>
      </c>
      <c r="AD84" s="58"/>
      <c r="AE84" s="59"/>
      <c r="AF84" s="57">
        <f t="shared" ref="AF84" si="47">AF81/AF71-1</f>
        <v>-4.5454545454545414E-2</v>
      </c>
      <c r="AG84" s="58"/>
      <c r="AH84" s="59"/>
      <c r="AI84" s="57">
        <f t="shared" ref="AI84" si="48">AI81/AI71-1</f>
        <v>0.67630057803468202</v>
      </c>
      <c r="AJ84" s="58"/>
      <c r="AK84" s="59"/>
      <c r="AL84" s="57"/>
      <c r="AM84" s="58"/>
      <c r="AN84" s="59"/>
      <c r="AO84" s="25" t="s">
        <v>83</v>
      </c>
    </row>
    <row r="85" spans="1:41" x14ac:dyDescent="0.2">
      <c r="A85" s="25" t="s">
        <v>84</v>
      </c>
      <c r="B85" s="57">
        <f>B81/B80-1</f>
        <v>-6.0232476224022391E-2</v>
      </c>
      <c r="C85" s="58"/>
      <c r="D85" s="59"/>
      <c r="E85" s="57">
        <f t="shared" ref="E85" si="49">E81/E80-1</f>
        <v>-1.7412935323383172E-2</v>
      </c>
      <c r="F85" s="58"/>
      <c r="G85" s="59"/>
      <c r="H85" s="57">
        <f t="shared" ref="H85" si="50">H81/H80-1</f>
        <v>-1.4461315979754197E-2</v>
      </c>
      <c r="I85" s="58"/>
      <c r="J85" s="59"/>
      <c r="K85" s="57">
        <f t="shared" ref="K85" si="51">K81/K80-1</f>
        <v>-3.6948748510131191E-2</v>
      </c>
      <c r="L85" s="58"/>
      <c r="M85" s="59"/>
      <c r="N85" s="57">
        <f t="shared" ref="N85" si="52">N81/N80-1</f>
        <v>-1.5075376884421954E-2</v>
      </c>
      <c r="O85" s="58"/>
      <c r="P85" s="59"/>
      <c r="Q85" s="57">
        <f t="shared" ref="Q85" si="53">Q81/Q80-1</f>
        <v>0.20615384615384613</v>
      </c>
      <c r="R85" s="58"/>
      <c r="S85" s="59"/>
      <c r="T85" s="57">
        <f t="shared" ref="T85" si="54">T81/T80-1</f>
        <v>0.22994652406417115</v>
      </c>
      <c r="U85" s="58"/>
      <c r="V85" s="59"/>
      <c r="W85" s="57">
        <f t="shared" ref="W85" si="55">W81/W80-1</f>
        <v>-1.3029315960912058E-2</v>
      </c>
      <c r="X85" s="58"/>
      <c r="Y85" s="59"/>
      <c r="Z85" s="57">
        <f t="shared" ref="Z85" si="56">Z81/Z80-1</f>
        <v>-0.16763005780346818</v>
      </c>
      <c r="AA85" s="58"/>
      <c r="AB85" s="59"/>
      <c r="AC85" s="57">
        <f t="shared" ref="AC85" si="57">AC81/AC80-1</f>
        <v>4.6728971962617383E-3</v>
      </c>
      <c r="AD85" s="58"/>
      <c r="AE85" s="59"/>
      <c r="AF85" s="57">
        <f t="shared" ref="AF85" si="58">AF81/AF80-1</f>
        <v>5.0000000000000044E-2</v>
      </c>
      <c r="AG85" s="58"/>
      <c r="AH85" s="59"/>
      <c r="AI85" s="57">
        <f t="shared" ref="AI85" si="59">AI81/AI80-1</f>
        <v>-0.26020408163265307</v>
      </c>
      <c r="AJ85" s="58"/>
      <c r="AK85" s="59"/>
      <c r="AL85" s="57">
        <f>AL81/AL80-1</f>
        <v>-0.72131147540983609</v>
      </c>
      <c r="AM85" s="58"/>
      <c r="AN85" s="59"/>
      <c r="AO85" s="25" t="s">
        <v>84</v>
      </c>
    </row>
    <row r="86" spans="1:41" x14ac:dyDescent="0.2">
      <c r="A86" s="20"/>
      <c r="B86" s="57"/>
      <c r="C86" s="58"/>
      <c r="D86" s="59"/>
      <c r="E86" s="57"/>
      <c r="F86" s="58"/>
      <c r="G86" s="59"/>
      <c r="H86" s="57"/>
      <c r="I86" s="58"/>
      <c r="J86" s="59"/>
      <c r="K86" s="57"/>
      <c r="L86" s="58"/>
      <c r="M86" s="59"/>
      <c r="N86" s="57"/>
      <c r="O86" s="58"/>
      <c r="P86" s="59"/>
      <c r="Q86" s="57"/>
      <c r="R86" s="58"/>
      <c r="S86" s="59"/>
      <c r="T86" s="57"/>
      <c r="U86" s="58"/>
      <c r="V86" s="59"/>
      <c r="W86" s="57"/>
      <c r="X86" s="58"/>
      <c r="Y86" s="59"/>
      <c r="Z86" s="57"/>
      <c r="AA86" s="58"/>
      <c r="AB86" s="59"/>
      <c r="AC86" s="57"/>
      <c r="AD86" s="58"/>
      <c r="AE86" s="59"/>
      <c r="AF86" s="57"/>
      <c r="AG86" s="58"/>
      <c r="AH86" s="59"/>
      <c r="AI86" s="57"/>
      <c r="AJ86" s="58"/>
      <c r="AK86" s="59"/>
      <c r="AL86" s="57"/>
      <c r="AM86" s="58"/>
      <c r="AN86" s="59"/>
      <c r="AO86" s="25"/>
    </row>
    <row r="87" spans="1:41" x14ac:dyDescent="0.2">
      <c r="A87" s="1"/>
      <c r="B87" s="11"/>
      <c r="C87" s="12"/>
      <c r="D87" s="13"/>
      <c r="E87" s="12"/>
      <c r="F87" s="12"/>
      <c r="G87" s="12"/>
      <c r="H87" s="11"/>
      <c r="I87" s="12"/>
      <c r="J87" s="13"/>
      <c r="K87" s="12"/>
      <c r="L87" s="12"/>
      <c r="M87" s="12"/>
      <c r="N87" s="11"/>
      <c r="O87" s="12"/>
      <c r="P87" s="13"/>
      <c r="Q87" s="12"/>
      <c r="R87" s="12"/>
      <c r="S87" s="12"/>
      <c r="T87" s="11"/>
      <c r="U87" s="12"/>
      <c r="V87" s="13"/>
      <c r="W87" s="12"/>
      <c r="X87" s="12"/>
      <c r="Y87" s="13"/>
      <c r="Z87" s="11"/>
      <c r="AA87" s="12"/>
      <c r="AB87" s="13"/>
      <c r="AC87" s="12"/>
      <c r="AD87" s="12"/>
      <c r="AE87" s="12"/>
      <c r="AF87" s="11"/>
      <c r="AG87" s="14"/>
      <c r="AH87" s="15"/>
      <c r="AI87" s="11"/>
      <c r="AJ87" s="14"/>
      <c r="AK87" s="15"/>
      <c r="AL87" s="11"/>
      <c r="AM87" s="14"/>
      <c r="AN87" s="15"/>
      <c r="AO87" s="26"/>
    </row>
    <row r="89" spans="1:41" x14ac:dyDescent="0.2">
      <c r="A89" s="69" t="s">
        <v>52</v>
      </c>
      <c r="B89" s="69"/>
      <c r="C89" s="69"/>
      <c r="D89" s="69"/>
      <c r="E89" s="69"/>
      <c r="F89" s="69"/>
      <c r="G89" s="69"/>
      <c r="H89" s="69"/>
      <c r="I89" s="69"/>
      <c r="J89" s="69"/>
      <c r="K89" s="69"/>
      <c r="L89" s="69"/>
      <c r="M89" s="18"/>
      <c r="N89" s="18"/>
      <c r="O89" s="18"/>
      <c r="P89" s="18"/>
      <c r="Q89" s="18"/>
      <c r="R89" s="18"/>
      <c r="S89" s="18"/>
      <c r="AO89" s="24" t="s">
        <v>52</v>
      </c>
    </row>
    <row r="91" spans="1:41" x14ac:dyDescent="0.2">
      <c r="A91" s="2"/>
      <c r="B91" s="74" t="s">
        <v>0</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6"/>
      <c r="AO91" s="2"/>
    </row>
    <row r="92" spans="1:41" ht="18" customHeight="1" x14ac:dyDescent="0.2">
      <c r="A92" s="28"/>
      <c r="B92" s="62" t="s">
        <v>2</v>
      </c>
      <c r="C92" s="64"/>
      <c r="D92" s="64"/>
      <c r="E92" s="64" t="s">
        <v>78</v>
      </c>
      <c r="F92" s="64"/>
      <c r="G92" s="64"/>
      <c r="H92" s="60" t="s">
        <v>77</v>
      </c>
      <c r="I92" s="60"/>
      <c r="J92" s="60"/>
      <c r="K92" s="64" t="s">
        <v>76</v>
      </c>
      <c r="L92" s="64"/>
      <c r="M92" s="64"/>
      <c r="N92" s="64" t="s">
        <v>75</v>
      </c>
      <c r="O92" s="64"/>
      <c r="P92" s="64"/>
      <c r="Q92" s="60" t="s">
        <v>74</v>
      </c>
      <c r="R92" s="60"/>
      <c r="S92" s="60"/>
      <c r="T92" s="64" t="s">
        <v>73</v>
      </c>
      <c r="U92" s="64"/>
      <c r="V92" s="64"/>
      <c r="W92" s="64" t="s">
        <v>69</v>
      </c>
      <c r="X92" s="64"/>
      <c r="Y92" s="64"/>
      <c r="Z92" s="60" t="s">
        <v>71</v>
      </c>
      <c r="AA92" s="60"/>
      <c r="AB92" s="60"/>
      <c r="AC92" s="64" t="s">
        <v>70</v>
      </c>
      <c r="AD92" s="64"/>
      <c r="AE92" s="64"/>
      <c r="AF92" s="60" t="s">
        <v>72</v>
      </c>
      <c r="AG92" s="60"/>
      <c r="AH92" s="61"/>
      <c r="AI92" s="60" t="s">
        <v>64</v>
      </c>
      <c r="AJ92" s="60"/>
      <c r="AK92" s="61"/>
      <c r="AL92" s="60" t="s">
        <v>65</v>
      </c>
      <c r="AM92" s="60"/>
      <c r="AN92" s="61"/>
      <c r="AO92" s="70" t="s">
        <v>1</v>
      </c>
    </row>
    <row r="93" spans="1:41" ht="18" customHeight="1" x14ac:dyDescent="0.2">
      <c r="A93" s="23" t="s">
        <v>1</v>
      </c>
      <c r="B93" s="62"/>
      <c r="C93" s="64"/>
      <c r="D93" s="64"/>
      <c r="E93" s="64"/>
      <c r="F93" s="64"/>
      <c r="G93" s="64"/>
      <c r="H93" s="60"/>
      <c r="I93" s="60"/>
      <c r="J93" s="60"/>
      <c r="K93" s="64"/>
      <c r="L93" s="64"/>
      <c r="M93" s="64"/>
      <c r="N93" s="64"/>
      <c r="O93" s="64"/>
      <c r="P93" s="64"/>
      <c r="Q93" s="60"/>
      <c r="R93" s="60"/>
      <c r="S93" s="60"/>
      <c r="T93" s="64"/>
      <c r="U93" s="64"/>
      <c r="V93" s="64"/>
      <c r="W93" s="64"/>
      <c r="X93" s="64"/>
      <c r="Y93" s="64"/>
      <c r="Z93" s="60"/>
      <c r="AA93" s="60"/>
      <c r="AB93" s="60"/>
      <c r="AC93" s="64"/>
      <c r="AD93" s="64"/>
      <c r="AE93" s="64"/>
      <c r="AF93" s="60"/>
      <c r="AG93" s="60"/>
      <c r="AH93" s="61"/>
      <c r="AI93" s="60"/>
      <c r="AJ93" s="60"/>
      <c r="AK93" s="61"/>
      <c r="AL93" s="60"/>
      <c r="AM93" s="60"/>
      <c r="AN93" s="61"/>
      <c r="AO93" s="70"/>
    </row>
    <row r="94" spans="1:41" ht="14.1" customHeight="1" x14ac:dyDescent="0.2">
      <c r="A94" s="23"/>
      <c r="B94" s="62" t="s">
        <v>3</v>
      </c>
      <c r="C94" s="64" t="s">
        <v>4</v>
      </c>
      <c r="D94" s="64" t="s">
        <v>5</v>
      </c>
      <c r="E94" s="62" t="s">
        <v>3</v>
      </c>
      <c r="F94" s="64" t="s">
        <v>4</v>
      </c>
      <c r="G94" s="64" t="s">
        <v>5</v>
      </c>
      <c r="H94" s="62" t="s">
        <v>3</v>
      </c>
      <c r="I94" s="64" t="s">
        <v>4</v>
      </c>
      <c r="J94" s="64" t="s">
        <v>5</v>
      </c>
      <c r="K94" s="62" t="s">
        <v>3</v>
      </c>
      <c r="L94" s="64" t="s">
        <v>4</v>
      </c>
      <c r="M94" s="64" t="s">
        <v>5</v>
      </c>
      <c r="N94" s="62" t="s">
        <v>3</v>
      </c>
      <c r="O94" s="64" t="s">
        <v>4</v>
      </c>
      <c r="P94" s="64" t="s">
        <v>5</v>
      </c>
      <c r="Q94" s="62" t="s">
        <v>3</v>
      </c>
      <c r="R94" s="64" t="s">
        <v>4</v>
      </c>
      <c r="S94" s="64" t="s">
        <v>5</v>
      </c>
      <c r="T94" s="62" t="s">
        <v>3</v>
      </c>
      <c r="U94" s="64" t="s">
        <v>4</v>
      </c>
      <c r="V94" s="64" t="s">
        <v>5</v>
      </c>
      <c r="W94" s="62" t="s">
        <v>3</v>
      </c>
      <c r="X94" s="64" t="s">
        <v>4</v>
      </c>
      <c r="Y94" s="64" t="s">
        <v>5</v>
      </c>
      <c r="Z94" s="62" t="s">
        <v>3</v>
      </c>
      <c r="AA94" s="64" t="s">
        <v>4</v>
      </c>
      <c r="AB94" s="64" t="s">
        <v>5</v>
      </c>
      <c r="AC94" s="62" t="s">
        <v>3</v>
      </c>
      <c r="AD94" s="64" t="s">
        <v>4</v>
      </c>
      <c r="AE94" s="64" t="s">
        <v>5</v>
      </c>
      <c r="AF94" s="62" t="s">
        <v>3</v>
      </c>
      <c r="AG94" s="64" t="s">
        <v>4</v>
      </c>
      <c r="AH94" s="66" t="s">
        <v>5</v>
      </c>
      <c r="AI94" s="62" t="s">
        <v>3</v>
      </c>
      <c r="AJ94" s="64" t="s">
        <v>4</v>
      </c>
      <c r="AK94" s="66" t="s">
        <v>5</v>
      </c>
      <c r="AL94" s="62" t="s">
        <v>3</v>
      </c>
      <c r="AM94" s="64" t="s">
        <v>4</v>
      </c>
      <c r="AN94" s="66" t="s">
        <v>5</v>
      </c>
      <c r="AO94" s="23"/>
    </row>
    <row r="95" spans="1:41" x14ac:dyDescent="0.2">
      <c r="A95" s="3"/>
      <c r="B95" s="63"/>
      <c r="C95" s="65"/>
      <c r="D95" s="65"/>
      <c r="E95" s="63"/>
      <c r="F95" s="65"/>
      <c r="G95" s="65"/>
      <c r="H95" s="63"/>
      <c r="I95" s="65"/>
      <c r="J95" s="65"/>
      <c r="K95" s="63"/>
      <c r="L95" s="65"/>
      <c r="M95" s="65"/>
      <c r="N95" s="63"/>
      <c r="O95" s="65"/>
      <c r="P95" s="65"/>
      <c r="Q95" s="63"/>
      <c r="R95" s="65"/>
      <c r="S95" s="65"/>
      <c r="T95" s="63"/>
      <c r="U95" s="65"/>
      <c r="V95" s="65"/>
      <c r="W95" s="63"/>
      <c r="X95" s="65"/>
      <c r="Y95" s="65"/>
      <c r="Z95" s="63"/>
      <c r="AA95" s="65"/>
      <c r="AB95" s="65"/>
      <c r="AC95" s="63"/>
      <c r="AD95" s="65"/>
      <c r="AE95" s="65"/>
      <c r="AF95" s="63"/>
      <c r="AG95" s="65"/>
      <c r="AH95" s="67"/>
      <c r="AI95" s="63"/>
      <c r="AJ95" s="65"/>
      <c r="AK95" s="67"/>
      <c r="AL95" s="63"/>
      <c r="AM95" s="65"/>
      <c r="AN95" s="67"/>
      <c r="AO95" s="3"/>
    </row>
    <row r="96" spans="1:41" x14ac:dyDescent="0.2">
      <c r="A96" s="20">
        <v>1994</v>
      </c>
      <c r="B96" s="4">
        <v>524.20000000000005</v>
      </c>
      <c r="C96" s="4">
        <v>515.1</v>
      </c>
      <c r="D96" s="4">
        <v>533.29999999999995</v>
      </c>
      <c r="E96" s="4">
        <v>200</v>
      </c>
      <c r="F96" s="4">
        <v>194.3</v>
      </c>
      <c r="G96" s="4">
        <v>205.7</v>
      </c>
      <c r="H96" s="4">
        <v>190.7</v>
      </c>
      <c r="I96" s="4">
        <v>185.2</v>
      </c>
      <c r="J96" s="4">
        <v>196.2</v>
      </c>
      <c r="K96" s="4">
        <v>109.1</v>
      </c>
      <c r="L96" s="4">
        <v>104.9</v>
      </c>
      <c r="M96" s="4">
        <v>113.2</v>
      </c>
      <c r="N96" s="4">
        <v>51.4</v>
      </c>
      <c r="O96" s="4">
        <v>48.5</v>
      </c>
      <c r="P96" s="4">
        <v>54.2</v>
      </c>
      <c r="Q96" s="4">
        <v>45.5</v>
      </c>
      <c r="R96" s="4">
        <v>42.8</v>
      </c>
      <c r="S96" s="4">
        <v>48.2</v>
      </c>
      <c r="T96" s="4">
        <v>23.4</v>
      </c>
      <c r="U96" s="4">
        <v>21.4</v>
      </c>
      <c r="V96" s="4">
        <v>25.3</v>
      </c>
      <c r="W96" s="4">
        <v>7.3</v>
      </c>
      <c r="X96" s="4">
        <v>6.2</v>
      </c>
      <c r="Y96" s="4">
        <v>8.4</v>
      </c>
      <c r="Z96" s="4">
        <v>8.9</v>
      </c>
      <c r="AA96" s="4">
        <v>7.7</v>
      </c>
      <c r="AB96" s="4">
        <v>10</v>
      </c>
      <c r="AC96" s="4">
        <v>8.5</v>
      </c>
      <c r="AD96" s="4">
        <v>7.4</v>
      </c>
      <c r="AE96" s="4">
        <v>9.6</v>
      </c>
      <c r="AF96" s="4">
        <v>1.9</v>
      </c>
      <c r="AG96" s="4">
        <v>1.3</v>
      </c>
      <c r="AH96" s="4">
        <v>2.4</v>
      </c>
      <c r="AI96" s="4" t="s">
        <v>6</v>
      </c>
      <c r="AJ96" s="4" t="s">
        <v>6</v>
      </c>
      <c r="AK96" s="4" t="s">
        <v>6</v>
      </c>
      <c r="AL96" s="4" t="s">
        <v>6</v>
      </c>
      <c r="AM96" s="4" t="s">
        <v>6</v>
      </c>
      <c r="AN96" s="4" t="s">
        <v>6</v>
      </c>
      <c r="AO96" s="25">
        <v>1994</v>
      </c>
    </row>
    <row r="97" spans="1:41" x14ac:dyDescent="0.2">
      <c r="A97" s="20">
        <v>1995</v>
      </c>
      <c r="B97" s="4">
        <v>514.70000000000005</v>
      </c>
      <c r="C97" s="4">
        <v>505.7</v>
      </c>
      <c r="D97" s="4">
        <v>523.79999999999995</v>
      </c>
      <c r="E97" s="4">
        <v>194.5</v>
      </c>
      <c r="F97" s="4">
        <v>188.9</v>
      </c>
      <c r="G97" s="4">
        <v>200.1</v>
      </c>
      <c r="H97" s="4">
        <v>181.5</v>
      </c>
      <c r="I97" s="4">
        <v>176.1</v>
      </c>
      <c r="J97" s="4">
        <v>187</v>
      </c>
      <c r="K97" s="4">
        <v>105.9</v>
      </c>
      <c r="L97" s="4">
        <v>101.8</v>
      </c>
      <c r="M97" s="4">
        <v>110.1</v>
      </c>
      <c r="N97" s="4">
        <v>46.4</v>
      </c>
      <c r="O97" s="4">
        <v>43.6</v>
      </c>
      <c r="P97" s="4">
        <v>49.1</v>
      </c>
      <c r="Q97" s="4">
        <v>48.6</v>
      </c>
      <c r="R97" s="4">
        <v>45.8</v>
      </c>
      <c r="S97" s="4">
        <v>51.4</v>
      </c>
      <c r="T97" s="4">
        <v>24.3</v>
      </c>
      <c r="U97" s="4">
        <v>22.3</v>
      </c>
      <c r="V97" s="4">
        <v>26.3</v>
      </c>
      <c r="W97" s="4">
        <v>8.8000000000000007</v>
      </c>
      <c r="X97" s="4">
        <v>7.6</v>
      </c>
      <c r="Y97" s="4">
        <v>10</v>
      </c>
      <c r="Z97" s="4">
        <v>9</v>
      </c>
      <c r="AA97" s="4">
        <v>7.8</v>
      </c>
      <c r="AB97" s="4">
        <v>10.1</v>
      </c>
      <c r="AC97" s="4">
        <v>8.1</v>
      </c>
      <c r="AD97" s="4">
        <v>7</v>
      </c>
      <c r="AE97" s="4">
        <v>9.1999999999999993</v>
      </c>
      <c r="AF97" s="4">
        <v>2.2999999999999998</v>
      </c>
      <c r="AG97" s="4">
        <v>1.7</v>
      </c>
      <c r="AH97" s="4">
        <v>2.9</v>
      </c>
      <c r="AI97" s="4" t="s">
        <v>6</v>
      </c>
      <c r="AJ97" s="4" t="s">
        <v>6</v>
      </c>
      <c r="AK97" s="4" t="s">
        <v>6</v>
      </c>
      <c r="AL97" s="4" t="s">
        <v>6</v>
      </c>
      <c r="AM97" s="4" t="s">
        <v>6</v>
      </c>
      <c r="AN97" s="4" t="s">
        <v>6</v>
      </c>
      <c r="AO97" s="25">
        <v>1995</v>
      </c>
    </row>
    <row r="98" spans="1:41" x14ac:dyDescent="0.2">
      <c r="A98" s="20">
        <v>1996</v>
      </c>
      <c r="B98" s="4">
        <v>508.8</v>
      </c>
      <c r="C98" s="4">
        <v>499.8</v>
      </c>
      <c r="D98" s="4">
        <v>517.79999999999995</v>
      </c>
      <c r="E98" s="4">
        <v>190.7</v>
      </c>
      <c r="F98" s="4">
        <v>185.2</v>
      </c>
      <c r="G98" s="4">
        <v>196.3</v>
      </c>
      <c r="H98" s="4">
        <v>170.3</v>
      </c>
      <c r="I98" s="4">
        <v>165</v>
      </c>
      <c r="J98" s="4">
        <v>175.5</v>
      </c>
      <c r="K98" s="4">
        <v>97.3</v>
      </c>
      <c r="L98" s="4">
        <v>93.3</v>
      </c>
      <c r="M98" s="4">
        <v>101.2</v>
      </c>
      <c r="N98" s="4">
        <v>38.9</v>
      </c>
      <c r="O98" s="4">
        <v>36.4</v>
      </c>
      <c r="P98" s="4">
        <v>41.4</v>
      </c>
      <c r="Q98" s="4">
        <v>50.1</v>
      </c>
      <c r="R98" s="4">
        <v>47.3</v>
      </c>
      <c r="S98" s="4">
        <v>53</v>
      </c>
      <c r="T98" s="4">
        <v>25.3</v>
      </c>
      <c r="U98" s="4">
        <v>23.3</v>
      </c>
      <c r="V98" s="4">
        <v>27.3</v>
      </c>
      <c r="W98" s="4">
        <v>11.3</v>
      </c>
      <c r="X98" s="4">
        <v>9.9</v>
      </c>
      <c r="Y98" s="4">
        <v>12.7</v>
      </c>
      <c r="Z98" s="4">
        <v>8.8000000000000007</v>
      </c>
      <c r="AA98" s="4">
        <v>7.6</v>
      </c>
      <c r="AB98" s="4">
        <v>9.9</v>
      </c>
      <c r="AC98" s="4">
        <v>8.3000000000000007</v>
      </c>
      <c r="AD98" s="4">
        <v>7.2</v>
      </c>
      <c r="AE98" s="4">
        <v>9.4</v>
      </c>
      <c r="AF98" s="4">
        <v>1.6</v>
      </c>
      <c r="AG98" s="4">
        <v>1.1000000000000001</v>
      </c>
      <c r="AH98" s="4">
        <v>2.2000000000000002</v>
      </c>
      <c r="AI98" s="4" t="s">
        <v>6</v>
      </c>
      <c r="AJ98" s="4" t="s">
        <v>6</v>
      </c>
      <c r="AK98" s="4" t="s">
        <v>6</v>
      </c>
      <c r="AL98" s="4" t="s">
        <v>6</v>
      </c>
      <c r="AM98" s="4" t="s">
        <v>6</v>
      </c>
      <c r="AN98" s="4" t="s">
        <v>6</v>
      </c>
      <c r="AO98" s="25">
        <v>1996</v>
      </c>
    </row>
    <row r="99" spans="1:41" x14ac:dyDescent="0.2">
      <c r="A99" s="20">
        <v>1997</v>
      </c>
      <c r="B99" s="4">
        <v>493</v>
      </c>
      <c r="C99" s="4">
        <v>484.1</v>
      </c>
      <c r="D99" s="4">
        <v>501.8</v>
      </c>
      <c r="E99" s="4">
        <v>184.4</v>
      </c>
      <c r="F99" s="4">
        <v>178.9</v>
      </c>
      <c r="G99" s="4">
        <v>189.9</v>
      </c>
      <c r="H99" s="4">
        <v>167.7</v>
      </c>
      <c r="I99" s="4">
        <v>162.5</v>
      </c>
      <c r="J99" s="4">
        <v>172.9</v>
      </c>
      <c r="K99" s="4">
        <v>94.3</v>
      </c>
      <c r="L99" s="4">
        <v>90.3</v>
      </c>
      <c r="M99" s="4">
        <v>98.2</v>
      </c>
      <c r="N99" s="4">
        <v>40</v>
      </c>
      <c r="O99" s="4">
        <v>37.5</v>
      </c>
      <c r="P99" s="4">
        <v>42.6</v>
      </c>
      <c r="Q99" s="4">
        <v>48.3</v>
      </c>
      <c r="R99" s="4">
        <v>45.5</v>
      </c>
      <c r="S99" s="4">
        <v>51.1</v>
      </c>
      <c r="T99" s="4">
        <v>24.5</v>
      </c>
      <c r="U99" s="4">
        <v>22.5</v>
      </c>
      <c r="V99" s="4">
        <v>26.5</v>
      </c>
      <c r="W99" s="4">
        <v>11.2</v>
      </c>
      <c r="X99" s="4">
        <v>9.9</v>
      </c>
      <c r="Y99" s="4">
        <v>12.6</v>
      </c>
      <c r="Z99" s="4">
        <v>8.4</v>
      </c>
      <c r="AA99" s="4">
        <v>7.3</v>
      </c>
      <c r="AB99" s="4">
        <v>9.5</v>
      </c>
      <c r="AC99" s="4">
        <v>8.6999999999999993</v>
      </c>
      <c r="AD99" s="4">
        <v>7.6</v>
      </c>
      <c r="AE99" s="4">
        <v>9.8000000000000007</v>
      </c>
      <c r="AF99" s="4">
        <v>1.9</v>
      </c>
      <c r="AG99" s="4">
        <v>1.4</v>
      </c>
      <c r="AH99" s="4">
        <v>2.5</v>
      </c>
      <c r="AI99" s="4" t="s">
        <v>6</v>
      </c>
      <c r="AJ99" s="4" t="s">
        <v>6</v>
      </c>
      <c r="AK99" s="4" t="s">
        <v>6</v>
      </c>
      <c r="AL99" s="4" t="s">
        <v>6</v>
      </c>
      <c r="AM99" s="4" t="s">
        <v>6</v>
      </c>
      <c r="AN99" s="4" t="s">
        <v>6</v>
      </c>
      <c r="AO99" s="25">
        <v>1997</v>
      </c>
    </row>
    <row r="100" spans="1:41" x14ac:dyDescent="0.2">
      <c r="A100" s="20">
        <v>1998</v>
      </c>
      <c r="B100" s="4">
        <v>486.9</v>
      </c>
      <c r="C100" s="4">
        <v>478.1</v>
      </c>
      <c r="D100" s="4">
        <v>495.8</v>
      </c>
      <c r="E100" s="4">
        <v>181.6</v>
      </c>
      <c r="F100" s="4">
        <v>176.2</v>
      </c>
      <c r="G100" s="4">
        <v>187</v>
      </c>
      <c r="H100" s="4">
        <v>158</v>
      </c>
      <c r="I100" s="4">
        <v>152.9</v>
      </c>
      <c r="J100" s="4">
        <v>163.1</v>
      </c>
      <c r="K100" s="4">
        <v>89.4</v>
      </c>
      <c r="L100" s="4">
        <v>85.6</v>
      </c>
      <c r="M100" s="4">
        <v>93.2</v>
      </c>
      <c r="N100" s="4">
        <v>37.6</v>
      </c>
      <c r="O100" s="4">
        <v>35.1</v>
      </c>
      <c r="P100" s="4">
        <v>40.1</v>
      </c>
      <c r="Q100" s="4">
        <v>51.4</v>
      </c>
      <c r="R100" s="4">
        <v>48.5</v>
      </c>
      <c r="S100" s="4">
        <v>54.3</v>
      </c>
      <c r="T100" s="4">
        <v>27.3</v>
      </c>
      <c r="U100" s="4">
        <v>25.1</v>
      </c>
      <c r="V100" s="4">
        <v>29.4</v>
      </c>
      <c r="W100" s="4">
        <v>12.1</v>
      </c>
      <c r="X100" s="4">
        <v>10.7</v>
      </c>
      <c r="Y100" s="4">
        <v>13.5</v>
      </c>
      <c r="Z100" s="4">
        <v>8.6999999999999993</v>
      </c>
      <c r="AA100" s="4">
        <v>7.5</v>
      </c>
      <c r="AB100" s="4">
        <v>9.8000000000000007</v>
      </c>
      <c r="AC100" s="4">
        <v>8.8000000000000007</v>
      </c>
      <c r="AD100" s="4">
        <v>7.6</v>
      </c>
      <c r="AE100" s="4">
        <v>9.9</v>
      </c>
      <c r="AF100" s="4">
        <v>2</v>
      </c>
      <c r="AG100" s="4">
        <v>1.4</v>
      </c>
      <c r="AH100" s="4">
        <v>2.6</v>
      </c>
      <c r="AI100" s="4" t="s">
        <v>6</v>
      </c>
      <c r="AJ100" s="4" t="s">
        <v>6</v>
      </c>
      <c r="AK100" s="4" t="s">
        <v>6</v>
      </c>
      <c r="AL100" s="4" t="s">
        <v>6</v>
      </c>
      <c r="AM100" s="4" t="s">
        <v>6</v>
      </c>
      <c r="AN100" s="4" t="s">
        <v>6</v>
      </c>
      <c r="AO100" s="25">
        <v>1998</v>
      </c>
    </row>
    <row r="101" spans="1:41" x14ac:dyDescent="0.2">
      <c r="A101" s="20">
        <v>1999</v>
      </c>
      <c r="B101" s="4">
        <v>480.9</v>
      </c>
      <c r="C101" s="4">
        <v>472.1</v>
      </c>
      <c r="D101" s="4">
        <v>489.6</v>
      </c>
      <c r="E101" s="4">
        <v>180.5</v>
      </c>
      <c r="F101" s="4">
        <v>175.1</v>
      </c>
      <c r="G101" s="4">
        <v>185.9</v>
      </c>
      <c r="H101" s="4">
        <v>149.19999999999999</v>
      </c>
      <c r="I101" s="4">
        <v>144.30000000000001</v>
      </c>
      <c r="J101" s="4">
        <v>154.1</v>
      </c>
      <c r="K101" s="4">
        <v>82.8</v>
      </c>
      <c r="L101" s="4">
        <v>79.2</v>
      </c>
      <c r="M101" s="4">
        <v>86.5</v>
      </c>
      <c r="N101" s="4">
        <v>36.9</v>
      </c>
      <c r="O101" s="4">
        <v>34.5</v>
      </c>
      <c r="P101" s="4">
        <v>39.4</v>
      </c>
      <c r="Q101" s="4">
        <v>55.7</v>
      </c>
      <c r="R101" s="4">
        <v>52.7</v>
      </c>
      <c r="S101" s="4">
        <v>58.7</v>
      </c>
      <c r="T101" s="4">
        <v>30.4</v>
      </c>
      <c r="U101" s="4">
        <v>28.2</v>
      </c>
      <c r="V101" s="4">
        <v>32.6</v>
      </c>
      <c r="W101" s="4">
        <v>13.3</v>
      </c>
      <c r="X101" s="4">
        <v>11.8</v>
      </c>
      <c r="Y101" s="4">
        <v>14.7</v>
      </c>
      <c r="Z101" s="4">
        <v>8.6999999999999993</v>
      </c>
      <c r="AA101" s="4">
        <v>7.5</v>
      </c>
      <c r="AB101" s="4">
        <v>9.9</v>
      </c>
      <c r="AC101" s="4">
        <v>8.1</v>
      </c>
      <c r="AD101" s="4">
        <v>7</v>
      </c>
      <c r="AE101" s="4">
        <v>9.1999999999999993</v>
      </c>
      <c r="AF101" s="4">
        <v>2</v>
      </c>
      <c r="AG101" s="4">
        <v>1.4</v>
      </c>
      <c r="AH101" s="4">
        <v>2.5</v>
      </c>
      <c r="AI101" s="4" t="s">
        <v>6</v>
      </c>
      <c r="AJ101" s="4" t="s">
        <v>6</v>
      </c>
      <c r="AK101" s="4" t="s">
        <v>6</v>
      </c>
      <c r="AL101" s="4" t="s">
        <v>6</v>
      </c>
      <c r="AM101" s="4" t="s">
        <v>6</v>
      </c>
      <c r="AN101" s="4" t="s">
        <v>6</v>
      </c>
      <c r="AO101" s="25">
        <v>1999</v>
      </c>
    </row>
    <row r="102" spans="1:41" x14ac:dyDescent="0.2">
      <c r="A102" s="20">
        <v>2000</v>
      </c>
      <c r="B102" s="4">
        <v>459.4</v>
      </c>
      <c r="C102" s="4">
        <v>450.9</v>
      </c>
      <c r="D102" s="4">
        <v>468</v>
      </c>
      <c r="E102" s="4">
        <v>177.3</v>
      </c>
      <c r="F102" s="4">
        <v>171.9</v>
      </c>
      <c r="G102" s="4">
        <v>182.6</v>
      </c>
      <c r="H102" s="4">
        <v>138.30000000000001</v>
      </c>
      <c r="I102" s="4">
        <v>133.6</v>
      </c>
      <c r="J102" s="4">
        <v>143.1</v>
      </c>
      <c r="K102" s="4">
        <v>75.2</v>
      </c>
      <c r="L102" s="4">
        <v>71.7</v>
      </c>
      <c r="M102" s="4">
        <v>78.7</v>
      </c>
      <c r="N102" s="4">
        <v>36</v>
      </c>
      <c r="O102" s="4">
        <v>33.6</v>
      </c>
      <c r="P102" s="4">
        <v>38.4</v>
      </c>
      <c r="Q102" s="4">
        <v>45.5</v>
      </c>
      <c r="R102" s="4">
        <v>42.7</v>
      </c>
      <c r="S102" s="4">
        <v>48.2</v>
      </c>
      <c r="T102" s="4">
        <v>26.9</v>
      </c>
      <c r="U102" s="4">
        <v>24.8</v>
      </c>
      <c r="V102" s="4">
        <v>29</v>
      </c>
      <c r="W102" s="4">
        <v>14.7</v>
      </c>
      <c r="X102" s="4">
        <v>13.2</v>
      </c>
      <c r="Y102" s="4">
        <v>16.2</v>
      </c>
      <c r="Z102" s="4">
        <v>7.9</v>
      </c>
      <c r="AA102" s="4">
        <v>6.8</v>
      </c>
      <c r="AB102" s="4">
        <v>9</v>
      </c>
      <c r="AC102" s="4">
        <v>7.8</v>
      </c>
      <c r="AD102" s="4">
        <v>6.7</v>
      </c>
      <c r="AE102" s="4">
        <v>8.9</v>
      </c>
      <c r="AF102" s="4">
        <v>4.5999999999999996</v>
      </c>
      <c r="AG102" s="4">
        <v>3.7</v>
      </c>
      <c r="AH102" s="4">
        <v>5.4</v>
      </c>
      <c r="AI102" s="4">
        <v>2</v>
      </c>
      <c r="AJ102" s="4">
        <v>1.5</v>
      </c>
      <c r="AK102" s="4">
        <v>2.6</v>
      </c>
      <c r="AL102" s="4" t="s">
        <v>6</v>
      </c>
      <c r="AM102" s="4" t="s">
        <v>6</v>
      </c>
      <c r="AN102" s="4" t="s">
        <v>6</v>
      </c>
      <c r="AO102" s="25">
        <v>2000</v>
      </c>
    </row>
    <row r="103" spans="1:41" x14ac:dyDescent="0.2">
      <c r="A103" s="20">
        <v>2001</v>
      </c>
      <c r="B103" s="4">
        <v>446.7</v>
      </c>
      <c r="C103" s="4">
        <v>438.3</v>
      </c>
      <c r="D103" s="4">
        <v>455.2</v>
      </c>
      <c r="E103" s="4">
        <v>175.7</v>
      </c>
      <c r="F103" s="4">
        <v>170.4</v>
      </c>
      <c r="G103" s="4">
        <v>181.1</v>
      </c>
      <c r="H103" s="4">
        <v>128.6</v>
      </c>
      <c r="I103" s="4">
        <v>124</v>
      </c>
      <c r="J103" s="4">
        <v>133.19999999999999</v>
      </c>
      <c r="K103" s="4">
        <v>69.3</v>
      </c>
      <c r="L103" s="4">
        <v>66</v>
      </c>
      <c r="M103" s="4">
        <v>72.7</v>
      </c>
      <c r="N103" s="4">
        <v>34.5</v>
      </c>
      <c r="O103" s="4">
        <v>32.1</v>
      </c>
      <c r="P103" s="4">
        <v>36.799999999999997</v>
      </c>
      <c r="Q103" s="4">
        <v>39.5</v>
      </c>
      <c r="R103" s="4">
        <v>36.9</v>
      </c>
      <c r="S103" s="4">
        <v>42</v>
      </c>
      <c r="T103" s="4">
        <v>25.2</v>
      </c>
      <c r="U103" s="4">
        <v>23.2</v>
      </c>
      <c r="V103" s="4">
        <v>27.2</v>
      </c>
      <c r="W103" s="4">
        <v>15.4</v>
      </c>
      <c r="X103" s="4">
        <v>13.8</v>
      </c>
      <c r="Y103" s="4">
        <v>16.899999999999999</v>
      </c>
      <c r="Z103" s="4">
        <v>8.5</v>
      </c>
      <c r="AA103" s="4">
        <v>7.4</v>
      </c>
      <c r="AB103" s="4">
        <v>9.6999999999999993</v>
      </c>
      <c r="AC103" s="4">
        <v>9.3000000000000007</v>
      </c>
      <c r="AD103" s="4">
        <v>8.1</v>
      </c>
      <c r="AE103" s="4">
        <v>10.5</v>
      </c>
      <c r="AF103" s="4">
        <v>4</v>
      </c>
      <c r="AG103" s="4">
        <v>3.2</v>
      </c>
      <c r="AH103" s="4">
        <v>4.8</v>
      </c>
      <c r="AI103" s="4">
        <v>2.7</v>
      </c>
      <c r="AJ103" s="4">
        <v>2.1</v>
      </c>
      <c r="AK103" s="4">
        <v>3.3</v>
      </c>
      <c r="AL103" s="4" t="s">
        <v>6</v>
      </c>
      <c r="AM103" s="4" t="s">
        <v>6</v>
      </c>
      <c r="AN103" s="4" t="s">
        <v>6</v>
      </c>
      <c r="AO103" s="25">
        <v>2001</v>
      </c>
    </row>
    <row r="104" spans="1:41" x14ac:dyDescent="0.2">
      <c r="A104" s="20">
        <v>2002</v>
      </c>
      <c r="B104" s="4">
        <v>442.8</v>
      </c>
      <c r="C104" s="4">
        <v>434.4</v>
      </c>
      <c r="D104" s="4">
        <v>451.1</v>
      </c>
      <c r="E104" s="4">
        <v>172.2</v>
      </c>
      <c r="F104" s="4">
        <v>167</v>
      </c>
      <c r="G104" s="4">
        <v>177.5</v>
      </c>
      <c r="H104" s="4">
        <v>125.7</v>
      </c>
      <c r="I104" s="4">
        <v>121.2</v>
      </c>
      <c r="J104" s="4">
        <v>130.19999999999999</v>
      </c>
      <c r="K104" s="4">
        <v>67.400000000000006</v>
      </c>
      <c r="L104" s="4">
        <v>64.099999999999994</v>
      </c>
      <c r="M104" s="4">
        <v>70.7</v>
      </c>
      <c r="N104" s="4">
        <v>32.799999999999997</v>
      </c>
      <c r="O104" s="4">
        <v>30.5</v>
      </c>
      <c r="P104" s="4">
        <v>35.1</v>
      </c>
      <c r="Q104" s="4">
        <v>41.7</v>
      </c>
      <c r="R104" s="4">
        <v>39.1</v>
      </c>
      <c r="S104" s="4">
        <v>44.3</v>
      </c>
      <c r="T104" s="4">
        <v>24.7</v>
      </c>
      <c r="U104" s="4">
        <v>22.7</v>
      </c>
      <c r="V104" s="4">
        <v>26.7</v>
      </c>
      <c r="W104" s="4">
        <v>17</v>
      </c>
      <c r="X104" s="4">
        <v>15.4</v>
      </c>
      <c r="Y104" s="4">
        <v>18.600000000000001</v>
      </c>
      <c r="Z104" s="4">
        <v>7.5</v>
      </c>
      <c r="AA104" s="4">
        <v>6.5</v>
      </c>
      <c r="AB104" s="4">
        <v>8.6</v>
      </c>
      <c r="AC104" s="4">
        <v>8.6999999999999993</v>
      </c>
      <c r="AD104" s="4">
        <v>7.6</v>
      </c>
      <c r="AE104" s="4">
        <v>9.8000000000000007</v>
      </c>
      <c r="AF104" s="4">
        <v>3.7</v>
      </c>
      <c r="AG104" s="4">
        <v>2.9</v>
      </c>
      <c r="AH104" s="4">
        <v>4.5</v>
      </c>
      <c r="AI104" s="4">
        <v>2.5</v>
      </c>
      <c r="AJ104" s="4">
        <v>1.9</v>
      </c>
      <c r="AK104" s="4">
        <v>3.1</v>
      </c>
      <c r="AL104" s="4" t="s">
        <v>6</v>
      </c>
      <c r="AM104" s="4" t="s">
        <v>6</v>
      </c>
      <c r="AN104" s="4" t="s">
        <v>6</v>
      </c>
      <c r="AO104" s="25">
        <v>2002</v>
      </c>
    </row>
    <row r="105" spans="1:41" x14ac:dyDescent="0.2">
      <c r="A105" s="20">
        <v>2003</v>
      </c>
      <c r="B105" s="4">
        <v>439.6</v>
      </c>
      <c r="C105" s="4">
        <v>431.3</v>
      </c>
      <c r="D105" s="4">
        <v>447.9</v>
      </c>
      <c r="E105" s="4">
        <v>173.5</v>
      </c>
      <c r="F105" s="4">
        <v>168.2</v>
      </c>
      <c r="G105" s="4">
        <v>178.7</v>
      </c>
      <c r="H105" s="4">
        <v>116.7</v>
      </c>
      <c r="I105" s="4">
        <v>112.4</v>
      </c>
      <c r="J105" s="4">
        <v>121</v>
      </c>
      <c r="K105" s="4">
        <v>61.7</v>
      </c>
      <c r="L105" s="4">
        <v>58.6</v>
      </c>
      <c r="M105" s="4">
        <v>64.900000000000006</v>
      </c>
      <c r="N105" s="4">
        <v>30.7</v>
      </c>
      <c r="O105" s="4">
        <v>28.5</v>
      </c>
      <c r="P105" s="4">
        <v>32.9</v>
      </c>
      <c r="Q105" s="4">
        <v>44.1</v>
      </c>
      <c r="R105" s="4">
        <v>41.4</v>
      </c>
      <c r="S105" s="4">
        <v>46.7</v>
      </c>
      <c r="T105" s="4">
        <v>27.3</v>
      </c>
      <c r="U105" s="4">
        <v>25.2</v>
      </c>
      <c r="V105" s="4">
        <v>29.5</v>
      </c>
      <c r="W105" s="4">
        <v>16.7</v>
      </c>
      <c r="X105" s="4">
        <v>15.1</v>
      </c>
      <c r="Y105" s="4">
        <v>18.3</v>
      </c>
      <c r="Z105" s="4">
        <v>7.7</v>
      </c>
      <c r="AA105" s="4">
        <v>6.6</v>
      </c>
      <c r="AB105" s="4">
        <v>8.8000000000000007</v>
      </c>
      <c r="AC105" s="4">
        <v>8.5</v>
      </c>
      <c r="AD105" s="4">
        <v>7.4</v>
      </c>
      <c r="AE105" s="4">
        <v>9.6</v>
      </c>
      <c r="AF105" s="4">
        <v>4.5</v>
      </c>
      <c r="AG105" s="4">
        <v>3.6</v>
      </c>
      <c r="AH105" s="4">
        <v>5.3</v>
      </c>
      <c r="AI105" s="4">
        <v>2.5</v>
      </c>
      <c r="AJ105" s="4">
        <v>1.9</v>
      </c>
      <c r="AK105" s="4">
        <v>3.1</v>
      </c>
      <c r="AL105" s="4" t="s">
        <v>6</v>
      </c>
      <c r="AM105" s="4" t="s">
        <v>6</v>
      </c>
      <c r="AN105" s="4" t="s">
        <v>6</v>
      </c>
      <c r="AO105" s="25">
        <v>2003</v>
      </c>
    </row>
    <row r="106" spans="1:41" x14ac:dyDescent="0.2">
      <c r="A106" s="20">
        <v>2004</v>
      </c>
      <c r="B106" s="4">
        <v>416</v>
      </c>
      <c r="C106" s="4">
        <v>407.9</v>
      </c>
      <c r="D106" s="4">
        <v>424.1</v>
      </c>
      <c r="E106" s="4">
        <v>168.6</v>
      </c>
      <c r="F106" s="4">
        <v>163.5</v>
      </c>
      <c r="G106" s="4">
        <v>173.8</v>
      </c>
      <c r="H106" s="4">
        <v>106.6</v>
      </c>
      <c r="I106" s="4">
        <v>102.4</v>
      </c>
      <c r="J106" s="4">
        <v>110.7</v>
      </c>
      <c r="K106" s="4">
        <v>55.7</v>
      </c>
      <c r="L106" s="4">
        <v>52.8</v>
      </c>
      <c r="M106" s="4">
        <v>58.7</v>
      </c>
      <c r="N106" s="4">
        <v>27.9</v>
      </c>
      <c r="O106" s="4">
        <v>25.8</v>
      </c>
      <c r="P106" s="4">
        <v>30</v>
      </c>
      <c r="Q106" s="4">
        <v>40.200000000000003</v>
      </c>
      <c r="R106" s="4">
        <v>37.700000000000003</v>
      </c>
      <c r="S106" s="4">
        <v>42.8</v>
      </c>
      <c r="T106" s="4">
        <v>24.3</v>
      </c>
      <c r="U106" s="4">
        <v>22.3</v>
      </c>
      <c r="V106" s="4">
        <v>26.2</v>
      </c>
      <c r="W106" s="4">
        <v>15.9</v>
      </c>
      <c r="X106" s="4">
        <v>14.4</v>
      </c>
      <c r="Y106" s="4">
        <v>17.5</v>
      </c>
      <c r="Z106" s="4">
        <v>8.1999999999999993</v>
      </c>
      <c r="AA106" s="4">
        <v>7.1</v>
      </c>
      <c r="AB106" s="4">
        <v>9.4</v>
      </c>
      <c r="AC106" s="4">
        <v>8.6999999999999993</v>
      </c>
      <c r="AD106" s="4">
        <v>7.5</v>
      </c>
      <c r="AE106" s="4">
        <v>9.8000000000000007</v>
      </c>
      <c r="AF106" s="4">
        <v>4.5999999999999996</v>
      </c>
      <c r="AG106" s="4">
        <v>3.7</v>
      </c>
      <c r="AH106" s="4">
        <v>5.5</v>
      </c>
      <c r="AI106" s="4">
        <v>2.7</v>
      </c>
      <c r="AJ106" s="4">
        <v>2</v>
      </c>
      <c r="AK106" s="4">
        <v>3.3</v>
      </c>
      <c r="AL106" s="4" t="s">
        <v>6</v>
      </c>
      <c r="AM106" s="4" t="s">
        <v>6</v>
      </c>
      <c r="AN106" s="4" t="s">
        <v>6</v>
      </c>
      <c r="AO106" s="25">
        <v>2004</v>
      </c>
    </row>
    <row r="107" spans="1:41" x14ac:dyDescent="0.2">
      <c r="A107" s="20">
        <v>2005</v>
      </c>
      <c r="B107" s="4">
        <v>411.8</v>
      </c>
      <c r="C107" s="4">
        <v>403.9</v>
      </c>
      <c r="D107" s="4">
        <v>419.8</v>
      </c>
      <c r="E107" s="4">
        <v>168.9</v>
      </c>
      <c r="F107" s="4">
        <v>163.80000000000001</v>
      </c>
      <c r="G107" s="4">
        <v>174.1</v>
      </c>
      <c r="H107" s="4">
        <v>100.4</v>
      </c>
      <c r="I107" s="4">
        <v>96.4</v>
      </c>
      <c r="J107" s="4">
        <v>104.4</v>
      </c>
      <c r="K107" s="4">
        <v>52.8</v>
      </c>
      <c r="L107" s="4">
        <v>49.9</v>
      </c>
      <c r="M107" s="4">
        <v>55.7</v>
      </c>
      <c r="N107" s="4">
        <v>26.3</v>
      </c>
      <c r="O107" s="4">
        <v>24.3</v>
      </c>
      <c r="P107" s="4">
        <v>28.3</v>
      </c>
      <c r="Q107" s="4">
        <v>41.2</v>
      </c>
      <c r="R107" s="4">
        <v>38.6</v>
      </c>
      <c r="S107" s="4">
        <v>43.8</v>
      </c>
      <c r="T107" s="4">
        <v>24</v>
      </c>
      <c r="U107" s="4">
        <v>22</v>
      </c>
      <c r="V107" s="4">
        <v>26</v>
      </c>
      <c r="W107" s="4">
        <v>17.600000000000001</v>
      </c>
      <c r="X107" s="4">
        <v>16</v>
      </c>
      <c r="Y107" s="4">
        <v>19.2</v>
      </c>
      <c r="Z107" s="4">
        <v>8.4</v>
      </c>
      <c r="AA107" s="4">
        <v>7.3</v>
      </c>
      <c r="AB107" s="4">
        <v>9.5</v>
      </c>
      <c r="AC107" s="4">
        <v>8.1</v>
      </c>
      <c r="AD107" s="4">
        <v>7.1</v>
      </c>
      <c r="AE107" s="4">
        <v>9.1999999999999993</v>
      </c>
      <c r="AF107" s="4">
        <v>3.9</v>
      </c>
      <c r="AG107" s="4">
        <v>3.1</v>
      </c>
      <c r="AH107" s="4">
        <v>4.7</v>
      </c>
      <c r="AI107" s="4">
        <v>3</v>
      </c>
      <c r="AJ107" s="4">
        <v>2.4</v>
      </c>
      <c r="AK107" s="4">
        <v>3.7</v>
      </c>
      <c r="AL107" s="4" t="s">
        <v>6</v>
      </c>
      <c r="AM107" s="4" t="s">
        <v>6</v>
      </c>
      <c r="AN107" s="4" t="s">
        <v>6</v>
      </c>
      <c r="AO107" s="25">
        <v>2005</v>
      </c>
    </row>
    <row r="108" spans="1:41" x14ac:dyDescent="0.2">
      <c r="A108" s="20">
        <v>2006</v>
      </c>
      <c r="B108" s="4">
        <v>405</v>
      </c>
      <c r="C108" s="4">
        <v>397.1</v>
      </c>
      <c r="D108" s="4">
        <v>413</v>
      </c>
      <c r="E108" s="4">
        <v>164.3</v>
      </c>
      <c r="F108" s="4">
        <v>159.19999999999999</v>
      </c>
      <c r="G108" s="4">
        <v>169.4</v>
      </c>
      <c r="H108" s="4">
        <v>95.2</v>
      </c>
      <c r="I108" s="4">
        <v>91.4</v>
      </c>
      <c r="J108" s="4">
        <v>99.1</v>
      </c>
      <c r="K108" s="4">
        <v>49.9</v>
      </c>
      <c r="L108" s="4">
        <v>47.1</v>
      </c>
      <c r="M108" s="4">
        <v>52.7</v>
      </c>
      <c r="N108" s="4">
        <v>23.6</v>
      </c>
      <c r="O108" s="4">
        <v>21.6</v>
      </c>
      <c r="P108" s="4">
        <v>25.5</v>
      </c>
      <c r="Q108" s="4">
        <v>42.3</v>
      </c>
      <c r="R108" s="4">
        <v>39.700000000000003</v>
      </c>
      <c r="S108" s="4">
        <v>44.9</v>
      </c>
      <c r="T108" s="4">
        <v>25</v>
      </c>
      <c r="U108" s="4">
        <v>23</v>
      </c>
      <c r="V108" s="4">
        <v>27</v>
      </c>
      <c r="W108" s="4">
        <v>18.2</v>
      </c>
      <c r="X108" s="4">
        <v>16.600000000000001</v>
      </c>
      <c r="Y108" s="4">
        <v>19.8</v>
      </c>
      <c r="Z108" s="4">
        <v>6.3</v>
      </c>
      <c r="AA108" s="4">
        <v>5.4</v>
      </c>
      <c r="AB108" s="4">
        <v>7.3</v>
      </c>
      <c r="AC108" s="4">
        <v>6.9</v>
      </c>
      <c r="AD108" s="4">
        <v>5.9</v>
      </c>
      <c r="AE108" s="4">
        <v>7.9</v>
      </c>
      <c r="AF108" s="4">
        <v>5</v>
      </c>
      <c r="AG108" s="4">
        <v>4.0999999999999996</v>
      </c>
      <c r="AH108" s="4">
        <v>5.9</v>
      </c>
      <c r="AI108" s="4">
        <v>3.5</v>
      </c>
      <c r="AJ108" s="4">
        <v>2.8</v>
      </c>
      <c r="AK108" s="4">
        <v>4.2</v>
      </c>
      <c r="AL108" s="4" t="s">
        <v>6</v>
      </c>
      <c r="AM108" s="4" t="s">
        <v>6</v>
      </c>
      <c r="AN108" s="4" t="s">
        <v>6</v>
      </c>
      <c r="AO108" s="25">
        <v>2006</v>
      </c>
    </row>
    <row r="109" spans="1:41" x14ac:dyDescent="0.2">
      <c r="A109" s="20">
        <v>2007</v>
      </c>
      <c r="B109" s="4">
        <v>401.2</v>
      </c>
      <c r="C109" s="4">
        <v>393.4</v>
      </c>
      <c r="D109" s="4">
        <v>409</v>
      </c>
      <c r="E109" s="4">
        <v>166.1</v>
      </c>
      <c r="F109" s="4">
        <v>161.1</v>
      </c>
      <c r="G109" s="4">
        <v>171.2</v>
      </c>
      <c r="H109" s="4">
        <v>89.5</v>
      </c>
      <c r="I109" s="4">
        <v>85.8</v>
      </c>
      <c r="J109" s="4">
        <v>93.3</v>
      </c>
      <c r="K109" s="4">
        <v>45.8</v>
      </c>
      <c r="L109" s="4">
        <v>43.1</v>
      </c>
      <c r="M109" s="4">
        <v>48.5</v>
      </c>
      <c r="N109" s="4">
        <v>22.3</v>
      </c>
      <c r="O109" s="4">
        <v>20.399999999999999</v>
      </c>
      <c r="P109" s="4">
        <v>24.2</v>
      </c>
      <c r="Q109" s="4">
        <v>41.5</v>
      </c>
      <c r="R109" s="4">
        <v>38.9</v>
      </c>
      <c r="S109" s="4">
        <v>44</v>
      </c>
      <c r="T109" s="4">
        <v>23.3</v>
      </c>
      <c r="U109" s="4">
        <v>21.4</v>
      </c>
      <c r="V109" s="4">
        <v>25.2</v>
      </c>
      <c r="W109" s="4">
        <v>15.5</v>
      </c>
      <c r="X109" s="4">
        <v>14</v>
      </c>
      <c r="Y109" s="4">
        <v>17.100000000000001</v>
      </c>
      <c r="Z109" s="4">
        <v>6.4</v>
      </c>
      <c r="AA109" s="4">
        <v>5.5</v>
      </c>
      <c r="AB109" s="4">
        <v>7.4</v>
      </c>
      <c r="AC109" s="4">
        <v>8.5</v>
      </c>
      <c r="AD109" s="4">
        <v>7.4</v>
      </c>
      <c r="AE109" s="4">
        <v>9.6999999999999993</v>
      </c>
      <c r="AF109" s="4">
        <v>5.3</v>
      </c>
      <c r="AG109" s="4">
        <v>4.4000000000000004</v>
      </c>
      <c r="AH109" s="4">
        <v>6.2</v>
      </c>
      <c r="AI109" s="4">
        <v>2.5</v>
      </c>
      <c r="AJ109" s="4">
        <v>1.9</v>
      </c>
      <c r="AK109" s="4">
        <v>3</v>
      </c>
      <c r="AL109" s="4" t="s">
        <v>6</v>
      </c>
      <c r="AM109" s="4" t="s">
        <v>6</v>
      </c>
      <c r="AN109" s="4" t="s">
        <v>6</v>
      </c>
      <c r="AO109" s="25">
        <v>2007</v>
      </c>
    </row>
    <row r="110" spans="1:41" x14ac:dyDescent="0.2">
      <c r="A110" s="20">
        <v>2008</v>
      </c>
      <c r="B110" s="4">
        <v>387.7</v>
      </c>
      <c r="C110" s="4">
        <v>380.1</v>
      </c>
      <c r="D110" s="4">
        <v>395.4</v>
      </c>
      <c r="E110" s="4">
        <v>159.19999999999999</v>
      </c>
      <c r="F110" s="4">
        <v>154.30000000000001</v>
      </c>
      <c r="G110" s="4">
        <v>164.1</v>
      </c>
      <c r="H110" s="4">
        <v>84.5</v>
      </c>
      <c r="I110" s="4">
        <v>80.900000000000006</v>
      </c>
      <c r="J110" s="4">
        <v>88.1</v>
      </c>
      <c r="K110" s="4">
        <v>42.4</v>
      </c>
      <c r="L110" s="4">
        <v>39.799999999999997</v>
      </c>
      <c r="M110" s="4">
        <v>45</v>
      </c>
      <c r="N110" s="4">
        <v>22.5</v>
      </c>
      <c r="O110" s="4">
        <v>20.6</v>
      </c>
      <c r="P110" s="4">
        <v>24.4</v>
      </c>
      <c r="Q110" s="4">
        <v>40.200000000000003</v>
      </c>
      <c r="R110" s="4">
        <v>37.700000000000003</v>
      </c>
      <c r="S110" s="4">
        <v>42.7</v>
      </c>
      <c r="T110" s="4">
        <v>23.5</v>
      </c>
      <c r="U110" s="4">
        <v>21.6</v>
      </c>
      <c r="V110" s="4">
        <v>25.4</v>
      </c>
      <c r="W110" s="4">
        <v>16.100000000000001</v>
      </c>
      <c r="X110" s="4">
        <v>14.6</v>
      </c>
      <c r="Y110" s="4">
        <v>17.7</v>
      </c>
      <c r="Z110" s="4">
        <v>6.5</v>
      </c>
      <c r="AA110" s="4">
        <v>5.5</v>
      </c>
      <c r="AB110" s="4">
        <v>7.5</v>
      </c>
      <c r="AC110" s="4">
        <v>8.1</v>
      </c>
      <c r="AD110" s="4">
        <v>7</v>
      </c>
      <c r="AE110" s="4">
        <v>9.1999999999999993</v>
      </c>
      <c r="AF110" s="4">
        <v>5.9</v>
      </c>
      <c r="AG110" s="4">
        <v>5</v>
      </c>
      <c r="AH110" s="4">
        <v>6.9</v>
      </c>
      <c r="AI110" s="4">
        <v>4.4000000000000004</v>
      </c>
      <c r="AJ110" s="4">
        <v>3.6</v>
      </c>
      <c r="AK110" s="4">
        <v>5.2</v>
      </c>
      <c r="AL110" s="4" t="s">
        <v>6</v>
      </c>
      <c r="AM110" s="4" t="s">
        <v>6</v>
      </c>
      <c r="AN110" s="4" t="s">
        <v>6</v>
      </c>
      <c r="AO110" s="25">
        <v>2008</v>
      </c>
    </row>
    <row r="111" spans="1:41" x14ac:dyDescent="0.2">
      <c r="A111" s="20">
        <v>2009</v>
      </c>
      <c r="B111" s="4">
        <v>374.3</v>
      </c>
      <c r="C111" s="4">
        <v>366.8</v>
      </c>
      <c r="D111" s="4">
        <v>381.8</v>
      </c>
      <c r="E111" s="4">
        <v>158.19999999999999</v>
      </c>
      <c r="F111" s="4">
        <v>153.30000000000001</v>
      </c>
      <c r="G111" s="4">
        <v>163</v>
      </c>
      <c r="H111" s="4">
        <v>77.8</v>
      </c>
      <c r="I111" s="4">
        <v>74.400000000000006</v>
      </c>
      <c r="J111" s="4">
        <v>81.3</v>
      </c>
      <c r="K111" s="4">
        <v>38.200000000000003</v>
      </c>
      <c r="L111" s="4">
        <v>35.799999999999997</v>
      </c>
      <c r="M111" s="4">
        <v>40.6</v>
      </c>
      <c r="N111" s="4">
        <v>21.4</v>
      </c>
      <c r="O111" s="4">
        <v>19.600000000000001</v>
      </c>
      <c r="P111" s="4">
        <v>23.2</v>
      </c>
      <c r="Q111" s="4">
        <v>39.299999999999997</v>
      </c>
      <c r="R111" s="4">
        <v>36.799999999999997</v>
      </c>
      <c r="S111" s="4">
        <v>41.7</v>
      </c>
      <c r="T111" s="4">
        <v>22.9</v>
      </c>
      <c r="U111" s="4">
        <v>21</v>
      </c>
      <c r="V111" s="4">
        <v>24.8</v>
      </c>
      <c r="W111" s="4">
        <v>15.6</v>
      </c>
      <c r="X111" s="4">
        <v>14.1</v>
      </c>
      <c r="Y111" s="4">
        <v>17.100000000000001</v>
      </c>
      <c r="Z111" s="4">
        <v>7.7</v>
      </c>
      <c r="AA111" s="4">
        <v>6.6</v>
      </c>
      <c r="AB111" s="4">
        <v>8.8000000000000007</v>
      </c>
      <c r="AC111" s="4">
        <v>7.6</v>
      </c>
      <c r="AD111" s="4">
        <v>6.6</v>
      </c>
      <c r="AE111" s="4">
        <v>8.6999999999999993</v>
      </c>
      <c r="AF111" s="4">
        <v>5.5</v>
      </c>
      <c r="AG111" s="4">
        <v>4.5999999999999996</v>
      </c>
      <c r="AH111" s="4">
        <v>6.5</v>
      </c>
      <c r="AI111" s="4">
        <v>5.3</v>
      </c>
      <c r="AJ111" s="4">
        <v>4.5</v>
      </c>
      <c r="AK111" s="4">
        <v>6.2</v>
      </c>
      <c r="AL111" s="4" t="s">
        <v>6</v>
      </c>
      <c r="AM111" s="4" t="s">
        <v>6</v>
      </c>
      <c r="AN111" s="4" t="s">
        <v>6</v>
      </c>
      <c r="AO111" s="25">
        <v>2009</v>
      </c>
    </row>
    <row r="112" spans="1:41" x14ac:dyDescent="0.2">
      <c r="A112" s="20">
        <v>2010</v>
      </c>
      <c r="B112" s="4">
        <v>370.4</v>
      </c>
      <c r="C112" s="4">
        <v>363</v>
      </c>
      <c r="D112" s="4">
        <v>377.8</v>
      </c>
      <c r="E112" s="4">
        <v>157</v>
      </c>
      <c r="F112" s="4">
        <v>152.19999999999999</v>
      </c>
      <c r="G112" s="4">
        <v>161.9</v>
      </c>
      <c r="H112" s="4">
        <v>73.099999999999994</v>
      </c>
      <c r="I112" s="4">
        <v>69.7</v>
      </c>
      <c r="J112" s="4">
        <v>76.400000000000006</v>
      </c>
      <c r="K112" s="4">
        <v>36.4</v>
      </c>
      <c r="L112" s="4">
        <v>34.1</v>
      </c>
      <c r="M112" s="4">
        <v>38.799999999999997</v>
      </c>
      <c r="N112" s="4">
        <v>18</v>
      </c>
      <c r="O112" s="4">
        <v>16.3</v>
      </c>
      <c r="P112" s="4">
        <v>19.600000000000001</v>
      </c>
      <c r="Q112" s="4">
        <v>39.5</v>
      </c>
      <c r="R112" s="4">
        <v>37.1</v>
      </c>
      <c r="S112" s="4">
        <v>42</v>
      </c>
      <c r="T112" s="4">
        <v>24.1</v>
      </c>
      <c r="U112" s="4">
        <v>22.1</v>
      </c>
      <c r="V112" s="4">
        <v>26</v>
      </c>
      <c r="W112" s="4">
        <v>13.9</v>
      </c>
      <c r="X112" s="4">
        <v>12.5</v>
      </c>
      <c r="Y112" s="4">
        <v>15.4</v>
      </c>
      <c r="Z112" s="4">
        <v>7.6</v>
      </c>
      <c r="AA112" s="4">
        <v>6.6</v>
      </c>
      <c r="AB112" s="4">
        <v>8.6999999999999993</v>
      </c>
      <c r="AC112" s="4">
        <v>7.5</v>
      </c>
      <c r="AD112" s="4">
        <v>6.5</v>
      </c>
      <c r="AE112" s="4">
        <v>8.6</v>
      </c>
      <c r="AF112" s="4">
        <v>5.6</v>
      </c>
      <c r="AG112" s="4">
        <v>4.5999999999999996</v>
      </c>
      <c r="AH112" s="4">
        <v>6.5</v>
      </c>
      <c r="AI112" s="4">
        <v>4.8</v>
      </c>
      <c r="AJ112" s="4">
        <v>4</v>
      </c>
      <c r="AK112" s="4">
        <v>5.6</v>
      </c>
      <c r="AL112" s="4" t="s">
        <v>6</v>
      </c>
      <c r="AM112" s="4" t="s">
        <v>6</v>
      </c>
      <c r="AN112" s="4" t="s">
        <v>6</v>
      </c>
      <c r="AO112" s="25">
        <v>2010</v>
      </c>
    </row>
    <row r="113" spans="1:41" x14ac:dyDescent="0.2">
      <c r="A113" s="20">
        <v>2011</v>
      </c>
      <c r="B113" s="4">
        <v>360.7</v>
      </c>
      <c r="C113" s="4">
        <v>353.5</v>
      </c>
      <c r="D113" s="4">
        <v>368</v>
      </c>
      <c r="E113" s="4">
        <v>155.30000000000001</v>
      </c>
      <c r="F113" s="4">
        <v>150.5</v>
      </c>
      <c r="G113" s="4">
        <v>160.1</v>
      </c>
      <c r="H113" s="4">
        <v>68.900000000000006</v>
      </c>
      <c r="I113" s="4">
        <v>65.7</v>
      </c>
      <c r="J113" s="4">
        <v>72.2</v>
      </c>
      <c r="K113" s="4">
        <v>31.3</v>
      </c>
      <c r="L113" s="4">
        <v>29.1</v>
      </c>
      <c r="M113" s="4">
        <v>33.4</v>
      </c>
      <c r="N113" s="4">
        <v>17.600000000000001</v>
      </c>
      <c r="O113" s="4">
        <v>16</v>
      </c>
      <c r="P113" s="4">
        <v>19.2</v>
      </c>
      <c r="Q113" s="4">
        <v>37.1</v>
      </c>
      <c r="R113" s="4">
        <v>34.700000000000003</v>
      </c>
      <c r="S113" s="4">
        <v>39.5</v>
      </c>
      <c r="T113" s="4">
        <v>23</v>
      </c>
      <c r="U113" s="4">
        <v>21.1</v>
      </c>
      <c r="V113" s="4">
        <v>24.8</v>
      </c>
      <c r="W113" s="4">
        <v>14.7</v>
      </c>
      <c r="X113" s="4">
        <v>13.2</v>
      </c>
      <c r="Y113" s="4">
        <v>16.100000000000001</v>
      </c>
      <c r="Z113" s="4">
        <v>10.4</v>
      </c>
      <c r="AA113" s="4">
        <v>9.1</v>
      </c>
      <c r="AB113" s="4">
        <v>11.6</v>
      </c>
      <c r="AC113" s="4">
        <v>9.6</v>
      </c>
      <c r="AD113" s="4">
        <v>8.5</v>
      </c>
      <c r="AE113" s="4">
        <v>10.8</v>
      </c>
      <c r="AF113" s="4">
        <v>4.7</v>
      </c>
      <c r="AG113" s="4">
        <v>3.9</v>
      </c>
      <c r="AH113" s="4">
        <v>5.6</v>
      </c>
      <c r="AI113" s="4">
        <v>6.3</v>
      </c>
      <c r="AJ113" s="4">
        <v>5.3</v>
      </c>
      <c r="AK113" s="4">
        <v>7.2</v>
      </c>
      <c r="AL113" s="4" t="s">
        <v>6</v>
      </c>
      <c r="AM113" s="4" t="s">
        <v>6</v>
      </c>
      <c r="AN113" s="4" t="s">
        <v>6</v>
      </c>
      <c r="AO113" s="25">
        <v>2011</v>
      </c>
    </row>
    <row r="114" spans="1:41" x14ac:dyDescent="0.2">
      <c r="A114" s="20">
        <v>2012</v>
      </c>
      <c r="B114" s="4">
        <v>356.2</v>
      </c>
      <c r="C114" s="4">
        <v>349</v>
      </c>
      <c r="D114" s="4">
        <v>363.3</v>
      </c>
      <c r="E114" s="4">
        <v>157.1</v>
      </c>
      <c r="F114" s="4">
        <v>152.30000000000001</v>
      </c>
      <c r="G114" s="4">
        <v>161.9</v>
      </c>
      <c r="H114" s="4">
        <v>68.2</v>
      </c>
      <c r="I114" s="4">
        <v>65.099999999999994</v>
      </c>
      <c r="J114" s="4">
        <v>71.400000000000006</v>
      </c>
      <c r="K114" s="4">
        <v>31.3</v>
      </c>
      <c r="L114" s="4">
        <v>29.1</v>
      </c>
      <c r="M114" s="4">
        <v>33.5</v>
      </c>
      <c r="N114" s="4">
        <v>18.399999999999999</v>
      </c>
      <c r="O114" s="4">
        <v>16.7</v>
      </c>
      <c r="P114" s="4">
        <v>20</v>
      </c>
      <c r="Q114" s="4">
        <v>39.700000000000003</v>
      </c>
      <c r="R114" s="4">
        <v>37.299999999999997</v>
      </c>
      <c r="S114" s="4">
        <v>42.1</v>
      </c>
      <c r="T114" s="4">
        <v>25.5</v>
      </c>
      <c r="U114" s="4">
        <v>23.6</v>
      </c>
      <c r="V114" s="4">
        <v>27.5</v>
      </c>
      <c r="W114" s="4">
        <v>11.5</v>
      </c>
      <c r="X114" s="4">
        <v>10.199999999999999</v>
      </c>
      <c r="Y114" s="4">
        <v>12.8</v>
      </c>
      <c r="Z114" s="4">
        <v>9.6</v>
      </c>
      <c r="AA114" s="4">
        <v>8.4</v>
      </c>
      <c r="AB114" s="4">
        <v>10.7</v>
      </c>
      <c r="AC114" s="4">
        <v>8.3000000000000007</v>
      </c>
      <c r="AD114" s="4">
        <v>7.2</v>
      </c>
      <c r="AE114" s="4">
        <v>9.4</v>
      </c>
      <c r="AF114" s="4">
        <v>6.8</v>
      </c>
      <c r="AG114" s="4">
        <v>5.8</v>
      </c>
      <c r="AH114" s="4">
        <v>7.9</v>
      </c>
      <c r="AI114" s="4">
        <v>6.5</v>
      </c>
      <c r="AJ114" s="4">
        <v>5.5</v>
      </c>
      <c r="AK114" s="4">
        <v>7.4</v>
      </c>
      <c r="AL114" s="4" t="s">
        <v>6</v>
      </c>
      <c r="AM114" s="4" t="s">
        <v>6</v>
      </c>
      <c r="AN114" s="4" t="s">
        <v>6</v>
      </c>
      <c r="AO114" s="25">
        <v>2012</v>
      </c>
    </row>
    <row r="115" spans="1:41" x14ac:dyDescent="0.2">
      <c r="A115" s="20">
        <v>2013</v>
      </c>
      <c r="B115" s="4">
        <v>349.2</v>
      </c>
      <c r="C115" s="4">
        <v>342.1</v>
      </c>
      <c r="D115" s="4">
        <v>356.3</v>
      </c>
      <c r="E115" s="4">
        <v>154.6</v>
      </c>
      <c r="F115" s="4">
        <v>149.9</v>
      </c>
      <c r="G115" s="4">
        <v>159.30000000000001</v>
      </c>
      <c r="H115" s="4">
        <v>66.099999999999994</v>
      </c>
      <c r="I115" s="4">
        <v>63</v>
      </c>
      <c r="J115" s="4">
        <v>69.2</v>
      </c>
      <c r="K115" s="4">
        <v>28.7</v>
      </c>
      <c r="L115" s="4">
        <v>26.6</v>
      </c>
      <c r="M115" s="4">
        <v>30.7</v>
      </c>
      <c r="N115" s="4">
        <v>18.2</v>
      </c>
      <c r="O115" s="4">
        <v>16.5</v>
      </c>
      <c r="P115" s="4">
        <v>19.8</v>
      </c>
      <c r="Q115" s="4">
        <v>36.5</v>
      </c>
      <c r="R115" s="4">
        <v>34.200000000000003</v>
      </c>
      <c r="S115" s="4">
        <v>38.799999999999997</v>
      </c>
      <c r="T115" s="4">
        <v>22.5</v>
      </c>
      <c r="U115" s="4">
        <v>20.7</v>
      </c>
      <c r="V115" s="4">
        <v>24.3</v>
      </c>
      <c r="W115" s="4">
        <v>11.8</v>
      </c>
      <c r="X115" s="4">
        <v>10.5</v>
      </c>
      <c r="Y115" s="4">
        <v>13.1</v>
      </c>
      <c r="Z115" s="4">
        <v>11.3</v>
      </c>
      <c r="AA115" s="4">
        <v>10</v>
      </c>
      <c r="AB115" s="4">
        <v>12.6</v>
      </c>
      <c r="AC115" s="4">
        <v>7</v>
      </c>
      <c r="AD115" s="4">
        <v>6</v>
      </c>
      <c r="AE115" s="4">
        <v>8</v>
      </c>
      <c r="AF115" s="4">
        <v>7</v>
      </c>
      <c r="AG115" s="4">
        <v>6</v>
      </c>
      <c r="AH115" s="4">
        <v>8</v>
      </c>
      <c r="AI115" s="4">
        <v>5.3</v>
      </c>
      <c r="AJ115" s="4">
        <v>4.5</v>
      </c>
      <c r="AK115" s="4">
        <v>6.2</v>
      </c>
      <c r="AL115" s="4" t="s">
        <v>6</v>
      </c>
      <c r="AM115" s="4" t="s">
        <v>6</v>
      </c>
      <c r="AN115" s="4" t="s">
        <v>6</v>
      </c>
      <c r="AO115" s="25">
        <v>2013</v>
      </c>
    </row>
    <row r="116" spans="1:41" x14ac:dyDescent="0.2">
      <c r="A116" s="20">
        <v>2014</v>
      </c>
      <c r="B116" s="4">
        <v>334.8</v>
      </c>
      <c r="C116" s="4">
        <v>327.9</v>
      </c>
      <c r="D116" s="4">
        <v>341.6</v>
      </c>
      <c r="E116" s="4">
        <v>147.9</v>
      </c>
      <c r="F116" s="4">
        <v>143.4</v>
      </c>
      <c r="G116" s="4">
        <v>152.5</v>
      </c>
      <c r="H116" s="4">
        <v>60.4</v>
      </c>
      <c r="I116" s="4">
        <v>57.5</v>
      </c>
      <c r="J116" s="4">
        <v>63.3</v>
      </c>
      <c r="K116" s="4">
        <v>27.3</v>
      </c>
      <c r="L116" s="4">
        <v>25.3</v>
      </c>
      <c r="M116" s="4">
        <v>29.2</v>
      </c>
      <c r="N116" s="4">
        <v>15.6</v>
      </c>
      <c r="O116" s="4">
        <v>14.1</v>
      </c>
      <c r="P116" s="4">
        <v>17</v>
      </c>
      <c r="Q116" s="4">
        <v>36.1</v>
      </c>
      <c r="R116" s="4">
        <v>33.799999999999997</v>
      </c>
      <c r="S116" s="4">
        <v>38.4</v>
      </c>
      <c r="T116" s="4">
        <v>22.3</v>
      </c>
      <c r="U116" s="4">
        <v>20.5</v>
      </c>
      <c r="V116" s="4">
        <v>24.1</v>
      </c>
      <c r="W116" s="4">
        <v>11.9</v>
      </c>
      <c r="X116" s="4">
        <v>10.6</v>
      </c>
      <c r="Y116" s="4">
        <v>13.2</v>
      </c>
      <c r="Z116" s="4">
        <v>10.8</v>
      </c>
      <c r="AA116" s="4">
        <v>9.5</v>
      </c>
      <c r="AB116" s="4">
        <v>12</v>
      </c>
      <c r="AC116" s="4">
        <v>7.6</v>
      </c>
      <c r="AD116" s="4">
        <v>6.6</v>
      </c>
      <c r="AE116" s="4">
        <v>8.6</v>
      </c>
      <c r="AF116" s="4">
        <v>5.9</v>
      </c>
      <c r="AG116" s="4">
        <v>4.9000000000000004</v>
      </c>
      <c r="AH116" s="4">
        <v>6.8</v>
      </c>
      <c r="AI116" s="4">
        <v>6.5</v>
      </c>
      <c r="AJ116" s="4">
        <v>5.5</v>
      </c>
      <c r="AK116" s="4">
        <v>7.4</v>
      </c>
      <c r="AL116" s="4" t="s">
        <v>6</v>
      </c>
      <c r="AM116" s="4" t="s">
        <v>6</v>
      </c>
      <c r="AN116" s="4" t="s">
        <v>6</v>
      </c>
      <c r="AO116" s="25">
        <v>2014</v>
      </c>
    </row>
    <row r="117" spans="1:41" x14ac:dyDescent="0.2">
      <c r="A117" s="20">
        <v>2015</v>
      </c>
      <c r="B117" s="4">
        <v>347.3</v>
      </c>
      <c r="C117" s="4">
        <v>340.3</v>
      </c>
      <c r="D117" s="4">
        <v>354.2</v>
      </c>
      <c r="E117" s="4">
        <v>146.30000000000001</v>
      </c>
      <c r="F117" s="4">
        <v>141.80000000000001</v>
      </c>
      <c r="G117" s="4">
        <v>150.9</v>
      </c>
      <c r="H117" s="4">
        <v>62.9</v>
      </c>
      <c r="I117" s="4">
        <v>59.9</v>
      </c>
      <c r="J117" s="4">
        <v>65.900000000000006</v>
      </c>
      <c r="K117" s="4">
        <v>27.1</v>
      </c>
      <c r="L117" s="4">
        <v>25.1</v>
      </c>
      <c r="M117" s="4">
        <v>29</v>
      </c>
      <c r="N117" s="4">
        <v>15.9</v>
      </c>
      <c r="O117" s="4">
        <v>14.4</v>
      </c>
      <c r="P117" s="4">
        <v>17.399999999999999</v>
      </c>
      <c r="Q117" s="4">
        <v>37.299999999999997</v>
      </c>
      <c r="R117" s="4">
        <v>35</v>
      </c>
      <c r="S117" s="4">
        <v>39.700000000000003</v>
      </c>
      <c r="T117" s="4">
        <v>24.2</v>
      </c>
      <c r="U117" s="4">
        <v>22.4</v>
      </c>
      <c r="V117" s="4">
        <v>26.1</v>
      </c>
      <c r="W117" s="4">
        <v>12.4</v>
      </c>
      <c r="X117" s="4">
        <v>11.1</v>
      </c>
      <c r="Y117" s="4">
        <v>13.8</v>
      </c>
      <c r="Z117" s="4">
        <v>12.8</v>
      </c>
      <c r="AA117" s="4">
        <v>11.5</v>
      </c>
      <c r="AB117" s="4">
        <v>14.2</v>
      </c>
      <c r="AC117" s="4">
        <v>7.4</v>
      </c>
      <c r="AD117" s="4">
        <v>6.4</v>
      </c>
      <c r="AE117" s="4">
        <v>8.4</v>
      </c>
      <c r="AF117" s="4">
        <v>7.5</v>
      </c>
      <c r="AG117" s="4">
        <v>6.5</v>
      </c>
      <c r="AH117" s="4">
        <v>8.6</v>
      </c>
      <c r="AI117" s="4">
        <v>8.9</v>
      </c>
      <c r="AJ117" s="4">
        <v>7.8</v>
      </c>
      <c r="AK117" s="4">
        <v>10</v>
      </c>
      <c r="AL117" s="4" t="s">
        <v>6</v>
      </c>
      <c r="AM117" s="4" t="s">
        <v>6</v>
      </c>
      <c r="AN117" s="4" t="s">
        <v>6</v>
      </c>
      <c r="AO117" s="25">
        <v>2015</v>
      </c>
    </row>
    <row r="118" spans="1:41" x14ac:dyDescent="0.2">
      <c r="A118" s="20">
        <v>2016</v>
      </c>
      <c r="B118" s="4">
        <v>347.1</v>
      </c>
      <c r="C118" s="4">
        <v>340.1</v>
      </c>
      <c r="D118" s="4">
        <v>354</v>
      </c>
      <c r="E118" s="4">
        <v>140.4</v>
      </c>
      <c r="F118" s="4">
        <v>136</v>
      </c>
      <c r="G118" s="4">
        <v>144.80000000000001</v>
      </c>
      <c r="H118" s="4">
        <v>62.7</v>
      </c>
      <c r="I118" s="4">
        <v>59.7</v>
      </c>
      <c r="J118" s="4">
        <v>65.599999999999994</v>
      </c>
      <c r="K118" s="4">
        <v>28.6</v>
      </c>
      <c r="L118" s="4">
        <v>26.6</v>
      </c>
      <c r="M118" s="4">
        <v>30.6</v>
      </c>
      <c r="N118" s="4">
        <v>16.399999999999999</v>
      </c>
      <c r="O118" s="4">
        <v>14.9</v>
      </c>
      <c r="P118" s="4">
        <v>18</v>
      </c>
      <c r="Q118" s="4">
        <v>39.700000000000003</v>
      </c>
      <c r="R118" s="4">
        <v>37.4</v>
      </c>
      <c r="S118" s="4">
        <v>42.1</v>
      </c>
      <c r="T118" s="4">
        <v>25</v>
      </c>
      <c r="U118" s="4">
        <v>23.2</v>
      </c>
      <c r="V118" s="4">
        <v>26.9</v>
      </c>
      <c r="W118" s="4">
        <v>12.4</v>
      </c>
      <c r="X118" s="4">
        <v>11.1</v>
      </c>
      <c r="Y118" s="4">
        <v>13.7</v>
      </c>
      <c r="Z118" s="4">
        <v>15.8</v>
      </c>
      <c r="AA118" s="4">
        <v>14.3</v>
      </c>
      <c r="AB118" s="4">
        <v>17.3</v>
      </c>
      <c r="AC118" s="4">
        <v>7.9</v>
      </c>
      <c r="AD118" s="4">
        <v>6.9</v>
      </c>
      <c r="AE118" s="4">
        <v>9</v>
      </c>
      <c r="AF118" s="4">
        <v>7.7</v>
      </c>
      <c r="AG118" s="4">
        <v>6.7</v>
      </c>
      <c r="AH118" s="4">
        <v>8.8000000000000007</v>
      </c>
      <c r="AI118" s="4">
        <v>11</v>
      </c>
      <c r="AJ118" s="4">
        <v>9.6999999999999993</v>
      </c>
      <c r="AK118" s="4">
        <v>12.2</v>
      </c>
      <c r="AL118" s="4" t="s">
        <v>6</v>
      </c>
      <c r="AM118" s="4" t="s">
        <v>6</v>
      </c>
      <c r="AN118" s="4" t="s">
        <v>6</v>
      </c>
      <c r="AO118" s="25">
        <v>2016</v>
      </c>
    </row>
    <row r="119" spans="1:41" x14ac:dyDescent="0.2">
      <c r="A119" s="20">
        <v>2017</v>
      </c>
      <c r="B119" s="4">
        <v>338.6</v>
      </c>
      <c r="C119" s="4">
        <v>331.8</v>
      </c>
      <c r="D119" s="4">
        <v>345.4</v>
      </c>
      <c r="E119" s="4">
        <v>140.1</v>
      </c>
      <c r="F119" s="4">
        <v>135.80000000000001</v>
      </c>
      <c r="G119" s="4">
        <v>144.5</v>
      </c>
      <c r="H119" s="4">
        <v>61.3</v>
      </c>
      <c r="I119" s="4">
        <v>58.4</v>
      </c>
      <c r="J119" s="4">
        <v>64.2</v>
      </c>
      <c r="K119" s="4">
        <v>26.9</v>
      </c>
      <c r="L119" s="4">
        <v>25</v>
      </c>
      <c r="M119" s="4">
        <v>28.8</v>
      </c>
      <c r="N119" s="4">
        <v>14.1</v>
      </c>
      <c r="O119" s="4">
        <v>12.7</v>
      </c>
      <c r="P119" s="4">
        <v>15.5</v>
      </c>
      <c r="Q119" s="4">
        <v>37.200000000000003</v>
      </c>
      <c r="R119" s="4">
        <v>35</v>
      </c>
      <c r="S119" s="4">
        <v>39.5</v>
      </c>
      <c r="T119" s="4">
        <v>24.7</v>
      </c>
      <c r="U119" s="4">
        <v>22.9</v>
      </c>
      <c r="V119" s="4">
        <v>26.6</v>
      </c>
      <c r="W119" s="4">
        <v>12.3</v>
      </c>
      <c r="X119" s="4">
        <v>11</v>
      </c>
      <c r="Y119" s="4">
        <v>13.6</v>
      </c>
      <c r="Z119" s="4">
        <v>16.7</v>
      </c>
      <c r="AA119" s="4">
        <v>15.2</v>
      </c>
      <c r="AB119" s="4">
        <v>18.3</v>
      </c>
      <c r="AC119" s="4">
        <v>5.9</v>
      </c>
      <c r="AD119" s="4">
        <v>5</v>
      </c>
      <c r="AE119" s="4">
        <v>6.8</v>
      </c>
      <c r="AF119" s="4">
        <v>7.2</v>
      </c>
      <c r="AG119" s="4">
        <v>6.2</v>
      </c>
      <c r="AH119" s="4">
        <v>8.1</v>
      </c>
      <c r="AI119" s="4">
        <v>11.6</v>
      </c>
      <c r="AJ119" s="4">
        <v>10.3</v>
      </c>
      <c r="AK119" s="4">
        <v>12.9</v>
      </c>
      <c r="AL119" s="4" t="s">
        <v>6</v>
      </c>
      <c r="AM119" s="4" t="s">
        <v>6</v>
      </c>
      <c r="AN119" s="4" t="s">
        <v>6</v>
      </c>
      <c r="AO119" s="25">
        <v>2017</v>
      </c>
    </row>
    <row r="120" spans="1:41" x14ac:dyDescent="0.2">
      <c r="A120" s="20">
        <v>2018</v>
      </c>
      <c r="B120" s="4">
        <v>348.5</v>
      </c>
      <c r="C120" s="4">
        <v>341.7</v>
      </c>
      <c r="D120" s="4">
        <v>355.4</v>
      </c>
      <c r="E120" s="4">
        <v>144.30000000000001</v>
      </c>
      <c r="F120" s="4">
        <v>139.9</v>
      </c>
      <c r="G120" s="4">
        <v>148.6</v>
      </c>
      <c r="H120" s="4">
        <v>57.3</v>
      </c>
      <c r="I120" s="4">
        <v>54.6</v>
      </c>
      <c r="J120" s="4">
        <v>60.1</v>
      </c>
      <c r="K120" s="4">
        <v>24.9</v>
      </c>
      <c r="L120" s="4">
        <v>23.1</v>
      </c>
      <c r="M120" s="4">
        <v>26.8</v>
      </c>
      <c r="N120" s="4">
        <v>14.5</v>
      </c>
      <c r="O120" s="4">
        <v>13.1</v>
      </c>
      <c r="P120" s="4">
        <v>15.9</v>
      </c>
      <c r="Q120" s="4">
        <v>36.9</v>
      </c>
      <c r="R120" s="4">
        <v>34.700000000000003</v>
      </c>
      <c r="S120" s="4">
        <v>39.200000000000003</v>
      </c>
      <c r="T120" s="4">
        <v>24.9</v>
      </c>
      <c r="U120" s="4">
        <v>23.1</v>
      </c>
      <c r="V120" s="4">
        <v>26.8</v>
      </c>
      <c r="W120" s="4">
        <v>13.2</v>
      </c>
      <c r="X120" s="4">
        <v>11.8</v>
      </c>
      <c r="Y120" s="4">
        <v>14.5</v>
      </c>
      <c r="Z120" s="4">
        <v>18.2</v>
      </c>
      <c r="AA120" s="4">
        <v>16.600000000000001</v>
      </c>
      <c r="AB120" s="4">
        <v>19.899999999999999</v>
      </c>
      <c r="AC120" s="4">
        <v>7.7</v>
      </c>
      <c r="AD120" s="4">
        <v>6.7</v>
      </c>
      <c r="AE120" s="4">
        <v>8.6999999999999993</v>
      </c>
      <c r="AF120" s="4">
        <v>7.3</v>
      </c>
      <c r="AG120" s="4">
        <v>6.3</v>
      </c>
      <c r="AH120" s="4">
        <v>8.3000000000000007</v>
      </c>
      <c r="AI120" s="4">
        <v>13.3</v>
      </c>
      <c r="AJ120" s="4">
        <v>12</v>
      </c>
      <c r="AK120" s="4">
        <v>14.7</v>
      </c>
      <c r="AL120" s="4" t="s">
        <v>6</v>
      </c>
      <c r="AM120" s="4" t="s">
        <v>6</v>
      </c>
      <c r="AN120" s="4" t="s">
        <v>6</v>
      </c>
      <c r="AO120" s="25">
        <v>2018</v>
      </c>
    </row>
    <row r="121" spans="1:41" x14ac:dyDescent="0.2">
      <c r="A121" s="20">
        <v>2019</v>
      </c>
      <c r="B121" s="4">
        <v>342.2</v>
      </c>
      <c r="C121" s="4">
        <v>335.5</v>
      </c>
      <c r="D121" s="4">
        <v>349</v>
      </c>
      <c r="E121" s="4">
        <v>141.4</v>
      </c>
      <c r="F121" s="4">
        <v>137.1</v>
      </c>
      <c r="G121" s="4">
        <v>145.80000000000001</v>
      </c>
      <c r="H121" s="4">
        <v>59</v>
      </c>
      <c r="I121" s="4">
        <v>56.2</v>
      </c>
      <c r="J121" s="4">
        <v>61.8</v>
      </c>
      <c r="K121" s="4">
        <v>26</v>
      </c>
      <c r="L121" s="4">
        <v>24.1</v>
      </c>
      <c r="M121" s="4">
        <v>27.9</v>
      </c>
      <c r="N121" s="4">
        <v>14.7</v>
      </c>
      <c r="O121" s="4">
        <v>13.3</v>
      </c>
      <c r="P121" s="4">
        <v>16.100000000000001</v>
      </c>
      <c r="Q121" s="4">
        <v>36.6</v>
      </c>
      <c r="R121" s="4">
        <v>34.4</v>
      </c>
      <c r="S121" s="4">
        <v>38.799999999999997</v>
      </c>
      <c r="T121" s="4">
        <v>24.2</v>
      </c>
      <c r="U121" s="4">
        <v>22.4</v>
      </c>
      <c r="V121" s="4">
        <v>26</v>
      </c>
      <c r="W121" s="4">
        <v>13.2</v>
      </c>
      <c r="X121" s="4">
        <v>11.8</v>
      </c>
      <c r="Y121" s="4">
        <v>14.5</v>
      </c>
      <c r="Z121" s="4">
        <v>20.3</v>
      </c>
      <c r="AA121" s="4">
        <v>18.600000000000001</v>
      </c>
      <c r="AB121" s="4">
        <v>22</v>
      </c>
      <c r="AC121" s="4">
        <v>8.1999999999999993</v>
      </c>
      <c r="AD121" s="4">
        <v>7.2</v>
      </c>
      <c r="AE121" s="4">
        <v>9.3000000000000007</v>
      </c>
      <c r="AF121" s="4">
        <v>6.1</v>
      </c>
      <c r="AG121" s="4">
        <v>5.2</v>
      </c>
      <c r="AH121" s="4">
        <v>7</v>
      </c>
      <c r="AI121" s="4">
        <v>16.100000000000001</v>
      </c>
      <c r="AJ121" s="4">
        <v>14.6</v>
      </c>
      <c r="AK121" s="4">
        <v>17.600000000000001</v>
      </c>
      <c r="AL121" s="4" t="s">
        <v>6</v>
      </c>
      <c r="AM121" s="4" t="s">
        <v>6</v>
      </c>
      <c r="AN121" s="4" t="s">
        <v>6</v>
      </c>
      <c r="AO121" s="25">
        <v>2019</v>
      </c>
    </row>
    <row r="122" spans="1:41" x14ac:dyDescent="0.2">
      <c r="A122" s="20">
        <v>2020</v>
      </c>
      <c r="B122" s="4">
        <v>355.2</v>
      </c>
      <c r="C122" s="4">
        <v>348.4</v>
      </c>
      <c r="D122" s="4">
        <v>362</v>
      </c>
      <c r="E122" s="4">
        <v>136.19999999999999</v>
      </c>
      <c r="F122" s="4">
        <v>132</v>
      </c>
      <c r="G122" s="4">
        <v>140.4</v>
      </c>
      <c r="H122" s="4">
        <v>61.4</v>
      </c>
      <c r="I122" s="4">
        <v>58.6</v>
      </c>
      <c r="J122" s="4">
        <v>64.2</v>
      </c>
      <c r="K122" s="4">
        <v>25.4</v>
      </c>
      <c r="L122" s="4">
        <v>23.6</v>
      </c>
      <c r="M122" s="4">
        <v>27.2</v>
      </c>
      <c r="N122" s="4">
        <v>15</v>
      </c>
      <c r="O122" s="4">
        <v>13.6</v>
      </c>
      <c r="P122" s="4">
        <v>16.399999999999999</v>
      </c>
      <c r="Q122" s="4">
        <v>28.4</v>
      </c>
      <c r="R122" s="4">
        <v>26.5</v>
      </c>
      <c r="S122" s="4">
        <v>30.3</v>
      </c>
      <c r="T122" s="4">
        <v>19</v>
      </c>
      <c r="U122" s="4">
        <v>17.399999999999999</v>
      </c>
      <c r="V122" s="4">
        <v>20.6</v>
      </c>
      <c r="W122" s="4">
        <v>13.2</v>
      </c>
      <c r="X122" s="4">
        <v>11.9</v>
      </c>
      <c r="Y122" s="4">
        <v>14.6</v>
      </c>
      <c r="Z122" s="4">
        <v>19.3</v>
      </c>
      <c r="AA122" s="4">
        <v>17.7</v>
      </c>
      <c r="AB122" s="4">
        <v>21</v>
      </c>
      <c r="AC122" s="4">
        <v>8.6999999999999993</v>
      </c>
      <c r="AD122" s="4">
        <v>7.6</v>
      </c>
      <c r="AE122" s="4">
        <v>9.9</v>
      </c>
      <c r="AF122" s="4">
        <v>6.4</v>
      </c>
      <c r="AG122" s="4">
        <v>5.5</v>
      </c>
      <c r="AH122" s="4">
        <v>7.3</v>
      </c>
      <c r="AI122" s="4">
        <v>14.8</v>
      </c>
      <c r="AJ122" s="4">
        <v>13.3</v>
      </c>
      <c r="AK122" s="4">
        <v>16.2</v>
      </c>
      <c r="AL122" s="4">
        <v>20.5</v>
      </c>
      <c r="AM122" s="4">
        <v>18.899999999999999</v>
      </c>
      <c r="AN122" s="4">
        <v>22.2</v>
      </c>
      <c r="AO122" s="25">
        <v>2020</v>
      </c>
    </row>
    <row r="123" spans="1:41" x14ac:dyDescent="0.2">
      <c r="A123" s="20">
        <v>2021</v>
      </c>
      <c r="B123" s="4">
        <v>371</v>
      </c>
      <c r="C123" s="4">
        <v>364.1</v>
      </c>
      <c r="D123" s="4">
        <v>378</v>
      </c>
      <c r="E123" s="4">
        <v>134.19999999999999</v>
      </c>
      <c r="F123" s="4">
        <v>130.1</v>
      </c>
      <c r="G123" s="4">
        <v>138.4</v>
      </c>
      <c r="H123" s="4">
        <v>64.2</v>
      </c>
      <c r="I123" s="4">
        <v>61.4</v>
      </c>
      <c r="J123" s="4">
        <v>67.099999999999994</v>
      </c>
      <c r="K123" s="4">
        <v>28.1</v>
      </c>
      <c r="L123" s="4">
        <v>26.2</v>
      </c>
      <c r="M123" s="4">
        <v>30</v>
      </c>
      <c r="N123" s="4">
        <v>15.1</v>
      </c>
      <c r="O123" s="4">
        <v>13.7</v>
      </c>
      <c r="P123" s="4">
        <v>16.5</v>
      </c>
      <c r="Q123" s="4">
        <v>30.2</v>
      </c>
      <c r="R123" s="4">
        <v>28.2</v>
      </c>
      <c r="S123" s="4">
        <v>32.1</v>
      </c>
      <c r="T123" s="4">
        <v>20.399999999999999</v>
      </c>
      <c r="U123" s="4">
        <v>18.8</v>
      </c>
      <c r="V123" s="4">
        <v>22</v>
      </c>
      <c r="W123" s="4">
        <v>14.4</v>
      </c>
      <c r="X123" s="4">
        <v>13</v>
      </c>
      <c r="Y123" s="4">
        <v>15.7</v>
      </c>
      <c r="Z123" s="4">
        <v>20.9</v>
      </c>
      <c r="AA123" s="4">
        <v>19.2</v>
      </c>
      <c r="AB123" s="4">
        <v>22.6</v>
      </c>
      <c r="AC123" s="4">
        <v>7.1</v>
      </c>
      <c r="AD123" s="4">
        <v>6.1</v>
      </c>
      <c r="AE123" s="4">
        <v>8.1</v>
      </c>
      <c r="AF123" s="4">
        <v>7.6</v>
      </c>
      <c r="AG123" s="4">
        <v>6.6</v>
      </c>
      <c r="AH123" s="4">
        <v>8.6</v>
      </c>
      <c r="AI123" s="4">
        <v>16</v>
      </c>
      <c r="AJ123" s="4">
        <v>14.4</v>
      </c>
      <c r="AK123" s="4">
        <v>17.5</v>
      </c>
      <c r="AL123" s="4">
        <v>27</v>
      </c>
      <c r="AM123" s="4">
        <v>25.2</v>
      </c>
      <c r="AN123" s="4">
        <v>28.9</v>
      </c>
      <c r="AO123" s="25">
        <v>2021</v>
      </c>
    </row>
    <row r="124" spans="1:41" x14ac:dyDescent="0.2">
      <c r="A124" s="20">
        <v>2022</v>
      </c>
      <c r="B124" s="97">
        <v>357</v>
      </c>
      <c r="C124" s="98">
        <v>350.2</v>
      </c>
      <c r="D124" s="98">
        <v>363.8</v>
      </c>
      <c r="E124" s="98">
        <v>132.19999999999999</v>
      </c>
      <c r="F124" s="98">
        <v>128</v>
      </c>
      <c r="G124" s="98">
        <v>136.30000000000001</v>
      </c>
      <c r="H124" s="98">
        <v>66.900000000000006</v>
      </c>
      <c r="I124" s="98">
        <v>63.9</v>
      </c>
      <c r="J124" s="98">
        <v>69.8</v>
      </c>
      <c r="K124" s="98">
        <v>30.7</v>
      </c>
      <c r="L124" s="98">
        <v>28.7</v>
      </c>
      <c r="M124" s="98">
        <v>32.700000000000003</v>
      </c>
      <c r="N124" s="98">
        <v>15.1</v>
      </c>
      <c r="O124" s="98">
        <v>13.7</v>
      </c>
      <c r="P124" s="98">
        <v>16.5</v>
      </c>
      <c r="Q124" s="98">
        <v>32.9</v>
      </c>
      <c r="R124" s="98">
        <v>30.9</v>
      </c>
      <c r="S124" s="98">
        <v>35</v>
      </c>
      <c r="T124" s="98">
        <v>21.2</v>
      </c>
      <c r="U124" s="98">
        <v>19.600000000000001</v>
      </c>
      <c r="V124" s="98">
        <v>22.9</v>
      </c>
      <c r="W124" s="98">
        <v>15.5</v>
      </c>
      <c r="X124" s="98">
        <v>14</v>
      </c>
      <c r="Y124" s="98">
        <v>16.899999999999999</v>
      </c>
      <c r="Z124" s="98">
        <v>19.7</v>
      </c>
      <c r="AA124" s="98">
        <v>18</v>
      </c>
      <c r="AB124" s="98">
        <v>21.3</v>
      </c>
      <c r="AC124" s="98">
        <v>7.6</v>
      </c>
      <c r="AD124" s="98">
        <v>6.6</v>
      </c>
      <c r="AE124" s="98">
        <v>8.6</v>
      </c>
      <c r="AF124" s="98">
        <v>6.9</v>
      </c>
      <c r="AG124" s="98">
        <v>6</v>
      </c>
      <c r="AH124" s="98">
        <v>7.8</v>
      </c>
      <c r="AI124" s="98">
        <v>14.4</v>
      </c>
      <c r="AJ124" s="98">
        <v>13</v>
      </c>
      <c r="AK124" s="98">
        <v>15.9</v>
      </c>
      <c r="AL124" s="98">
        <v>8.9</v>
      </c>
      <c r="AM124" s="98">
        <v>7.8</v>
      </c>
      <c r="AN124" s="98">
        <v>10</v>
      </c>
      <c r="AO124" s="99">
        <v>2022</v>
      </c>
    </row>
    <row r="125" spans="1:41" x14ac:dyDescent="0.2">
      <c r="A125" s="20"/>
      <c r="B125" s="7"/>
      <c r="C125" s="8"/>
      <c r="D125" s="9"/>
      <c r="E125" s="8"/>
      <c r="F125" s="8"/>
      <c r="G125" s="8"/>
      <c r="H125" s="7"/>
      <c r="I125" s="8"/>
      <c r="J125" s="9"/>
      <c r="K125" s="8"/>
      <c r="L125" s="8"/>
      <c r="M125" s="8"/>
      <c r="N125" s="7"/>
      <c r="O125" s="8"/>
      <c r="P125" s="9"/>
      <c r="Q125" s="8"/>
      <c r="R125" s="8"/>
      <c r="S125" s="8"/>
      <c r="T125" s="7"/>
      <c r="U125" s="8"/>
      <c r="V125" s="9"/>
      <c r="W125" s="8"/>
      <c r="X125" s="8"/>
      <c r="Y125" s="9"/>
      <c r="Z125" s="7"/>
      <c r="AA125" s="8"/>
      <c r="AB125" s="9"/>
      <c r="AC125" s="8"/>
      <c r="AD125" s="8"/>
      <c r="AE125" s="8"/>
      <c r="AF125" s="10"/>
      <c r="AG125" s="5"/>
      <c r="AH125" s="6"/>
      <c r="AI125" s="10"/>
      <c r="AJ125" s="5"/>
      <c r="AK125" s="6"/>
      <c r="AL125" s="10"/>
      <c r="AM125" s="5"/>
      <c r="AN125" s="6"/>
      <c r="AO125" s="25"/>
    </row>
    <row r="126" spans="1:41" x14ac:dyDescent="0.2">
      <c r="A126" s="20" t="s">
        <v>82</v>
      </c>
      <c r="B126" s="57">
        <f>B124/B96-1</f>
        <v>-0.318962228157192</v>
      </c>
      <c r="C126" s="58"/>
      <c r="D126" s="59"/>
      <c r="E126" s="57">
        <f t="shared" ref="E126" si="60">E124/E96-1</f>
        <v>-0.33900000000000008</v>
      </c>
      <c r="F126" s="58"/>
      <c r="G126" s="59"/>
      <c r="H126" s="57">
        <f t="shared" ref="H126" si="61">H124/H96-1</f>
        <v>-0.64918720503408489</v>
      </c>
      <c r="I126" s="58"/>
      <c r="J126" s="59"/>
      <c r="K126" s="57">
        <f t="shared" ref="K126" si="62">K124/K96-1</f>
        <v>-0.71860678276810264</v>
      </c>
      <c r="L126" s="58"/>
      <c r="M126" s="59"/>
      <c r="N126" s="57">
        <f t="shared" ref="N126" si="63">N124/N96-1</f>
        <v>-0.70622568093385207</v>
      </c>
      <c r="O126" s="58"/>
      <c r="P126" s="59"/>
      <c r="Q126" s="57">
        <f t="shared" ref="Q126" si="64">Q124/Q96-1</f>
        <v>-0.27692307692307694</v>
      </c>
      <c r="R126" s="58"/>
      <c r="S126" s="59"/>
      <c r="T126" s="57">
        <f t="shared" ref="T126" si="65">T124/T96-1</f>
        <v>-9.4017094017094016E-2</v>
      </c>
      <c r="U126" s="58"/>
      <c r="V126" s="59"/>
      <c r="W126" s="57">
        <f t="shared" ref="W126" si="66">W124/W96-1</f>
        <v>1.1232876712328768</v>
      </c>
      <c r="X126" s="58"/>
      <c r="Y126" s="59"/>
      <c r="Z126" s="57"/>
      <c r="AA126" s="58"/>
      <c r="AB126" s="59"/>
      <c r="AC126" s="57">
        <f t="shared" ref="AC126" si="67">AC124/AC96-1</f>
        <v>-0.10588235294117654</v>
      </c>
      <c r="AD126" s="58"/>
      <c r="AE126" s="59"/>
      <c r="AF126" s="57"/>
      <c r="AG126" s="58"/>
      <c r="AH126" s="59"/>
      <c r="AI126" s="57"/>
      <c r="AJ126" s="58"/>
      <c r="AK126" s="59"/>
      <c r="AL126" s="57"/>
      <c r="AM126" s="58"/>
      <c r="AN126" s="59"/>
      <c r="AO126" s="25" t="s">
        <v>82</v>
      </c>
    </row>
    <row r="127" spans="1:41" x14ac:dyDescent="0.2">
      <c r="A127" s="25" t="s">
        <v>83</v>
      </c>
      <c r="B127" s="57">
        <f>B124/B114-1</f>
        <v>2.2459292532286401E-3</v>
      </c>
      <c r="C127" s="58"/>
      <c r="D127" s="59"/>
      <c r="E127" s="57">
        <f t="shared" ref="E127" si="68">E124/E114-1</f>
        <v>-0.15849777211966909</v>
      </c>
      <c r="F127" s="58"/>
      <c r="G127" s="59"/>
      <c r="H127" s="57">
        <f t="shared" ref="H127" si="69">H124/H114-1</f>
        <v>-1.9061583577712593E-2</v>
      </c>
      <c r="I127" s="58"/>
      <c r="J127" s="59"/>
      <c r="K127" s="57">
        <f t="shared" ref="K127" si="70">K124/K114-1</f>
        <v>-1.9169329073482455E-2</v>
      </c>
      <c r="L127" s="58"/>
      <c r="M127" s="59"/>
      <c r="N127" s="57">
        <f t="shared" ref="N127" si="71">N124/N114-1</f>
        <v>-0.17934782608695643</v>
      </c>
      <c r="O127" s="58"/>
      <c r="P127" s="59"/>
      <c r="Q127" s="57">
        <f t="shared" ref="Q127" si="72">Q124/Q114-1</f>
        <v>-0.17128463476070543</v>
      </c>
      <c r="R127" s="58"/>
      <c r="S127" s="59"/>
      <c r="T127" s="57">
        <f t="shared" ref="T127" si="73">T124/T114-1</f>
        <v>-0.16862745098039222</v>
      </c>
      <c r="U127" s="58"/>
      <c r="V127" s="59"/>
      <c r="W127" s="57">
        <f t="shared" ref="W127" si="74">W124/W114-1</f>
        <v>0.34782608695652173</v>
      </c>
      <c r="X127" s="58"/>
      <c r="Y127" s="59"/>
      <c r="Z127" s="57">
        <f t="shared" ref="Z127" si="75">Z124/Z114-1</f>
        <v>1.0520833333333335</v>
      </c>
      <c r="AA127" s="58"/>
      <c r="AB127" s="59"/>
      <c r="AC127" s="57">
        <f t="shared" ref="AC127" si="76">AC124/AC114-1</f>
        <v>-8.4337349397590522E-2</v>
      </c>
      <c r="AD127" s="58"/>
      <c r="AE127" s="59"/>
      <c r="AF127" s="57">
        <f t="shared" ref="AF127" si="77">AF124/AF114-1</f>
        <v>1.4705882352941346E-2</v>
      </c>
      <c r="AG127" s="58"/>
      <c r="AH127" s="59"/>
      <c r="AI127" s="57">
        <f t="shared" ref="AI127" si="78">AI124/AI114-1</f>
        <v>1.2153846153846155</v>
      </c>
      <c r="AJ127" s="58"/>
      <c r="AK127" s="59"/>
      <c r="AL127" s="57"/>
      <c r="AM127" s="58"/>
      <c r="AN127" s="59"/>
      <c r="AO127" s="25" t="s">
        <v>83</v>
      </c>
    </row>
    <row r="128" spans="1:41" x14ac:dyDescent="0.2">
      <c r="A128" s="25" t="s">
        <v>84</v>
      </c>
      <c r="B128" s="57">
        <f>B124/B123-1</f>
        <v>-3.7735849056603765E-2</v>
      </c>
      <c r="C128" s="58"/>
      <c r="D128" s="59"/>
      <c r="E128" s="57">
        <f t="shared" ref="E128" si="79">E124/E123-1</f>
        <v>-1.4903129657228065E-2</v>
      </c>
      <c r="F128" s="58"/>
      <c r="G128" s="59"/>
      <c r="H128" s="57">
        <f t="shared" ref="H128" si="80">H124/H123-1</f>
        <v>4.20560747663552E-2</v>
      </c>
      <c r="I128" s="58"/>
      <c r="J128" s="59"/>
      <c r="K128" s="57">
        <f t="shared" ref="K128" si="81">K124/K123-1</f>
        <v>9.2526690391458999E-2</v>
      </c>
      <c r="L128" s="58"/>
      <c r="M128" s="59"/>
      <c r="N128" s="57">
        <f t="shared" ref="N128" si="82">N124/N123-1</f>
        <v>0</v>
      </c>
      <c r="O128" s="58"/>
      <c r="P128" s="59"/>
      <c r="Q128" s="57">
        <f t="shared" ref="Q128" si="83">Q124/Q123-1</f>
        <v>8.9403973509933676E-2</v>
      </c>
      <c r="R128" s="58"/>
      <c r="S128" s="59"/>
      <c r="T128" s="57">
        <f t="shared" ref="T128" si="84">T124/T123-1</f>
        <v>3.9215686274509887E-2</v>
      </c>
      <c r="U128" s="58"/>
      <c r="V128" s="59"/>
      <c r="W128" s="57">
        <f t="shared" ref="W128" si="85">W124/W123-1</f>
        <v>7.638888888888884E-2</v>
      </c>
      <c r="X128" s="58"/>
      <c r="Y128" s="59"/>
      <c r="Z128" s="57">
        <f t="shared" ref="Z128" si="86">Z124/Z123-1</f>
        <v>-5.7416267942583699E-2</v>
      </c>
      <c r="AA128" s="58"/>
      <c r="AB128" s="59"/>
      <c r="AC128" s="57">
        <f t="shared" ref="AC128" si="87">AC124/AC123-1</f>
        <v>7.0422535211267512E-2</v>
      </c>
      <c r="AD128" s="58"/>
      <c r="AE128" s="59"/>
      <c r="AF128" s="57">
        <f t="shared" ref="AF128" si="88">AF124/AF123-1</f>
        <v>-9.210526315789469E-2</v>
      </c>
      <c r="AG128" s="58"/>
      <c r="AH128" s="59"/>
      <c r="AI128" s="57">
        <f t="shared" ref="AI128" si="89">AI124/AI123-1</f>
        <v>-9.9999999999999978E-2</v>
      </c>
      <c r="AJ128" s="58"/>
      <c r="AK128" s="59"/>
      <c r="AL128" s="57">
        <f>AL124/AL123-1</f>
        <v>-0.67037037037037028</v>
      </c>
      <c r="AM128" s="58"/>
      <c r="AN128" s="59"/>
      <c r="AO128" s="25" t="s">
        <v>84</v>
      </c>
    </row>
    <row r="129" spans="1:41" x14ac:dyDescent="0.2">
      <c r="A129" s="20"/>
      <c r="B129" s="57"/>
      <c r="C129" s="58"/>
      <c r="D129" s="59"/>
      <c r="E129" s="57"/>
      <c r="F129" s="58"/>
      <c r="G129" s="59"/>
      <c r="H129" s="57"/>
      <c r="I129" s="58"/>
      <c r="J129" s="59"/>
      <c r="K129" s="57"/>
      <c r="L129" s="58"/>
      <c r="M129" s="59"/>
      <c r="N129" s="57"/>
      <c r="O129" s="58"/>
      <c r="P129" s="59"/>
      <c r="Q129" s="57"/>
      <c r="R129" s="58"/>
      <c r="S129" s="59"/>
      <c r="T129" s="57"/>
      <c r="U129" s="58"/>
      <c r="V129" s="59"/>
      <c r="W129" s="57"/>
      <c r="X129" s="58"/>
      <c r="Y129" s="59"/>
      <c r="Z129" s="57"/>
      <c r="AA129" s="58"/>
      <c r="AB129" s="59"/>
      <c r="AC129" s="57"/>
      <c r="AD129" s="58"/>
      <c r="AE129" s="59"/>
      <c r="AF129" s="57"/>
      <c r="AG129" s="58"/>
      <c r="AH129" s="59"/>
      <c r="AI129" s="57"/>
      <c r="AJ129" s="58"/>
      <c r="AK129" s="59"/>
      <c r="AL129" s="57"/>
      <c r="AM129" s="58"/>
      <c r="AN129" s="59"/>
      <c r="AO129" s="25"/>
    </row>
    <row r="130" spans="1:41" x14ac:dyDescent="0.2">
      <c r="A130" s="1"/>
      <c r="B130" s="11"/>
      <c r="C130" s="12"/>
      <c r="D130" s="13"/>
      <c r="E130" s="12"/>
      <c r="F130" s="12"/>
      <c r="G130" s="12"/>
      <c r="H130" s="11"/>
      <c r="I130" s="12"/>
      <c r="J130" s="13"/>
      <c r="K130" s="12"/>
      <c r="L130" s="12"/>
      <c r="M130" s="12"/>
      <c r="N130" s="11"/>
      <c r="O130" s="12"/>
      <c r="P130" s="13"/>
      <c r="Q130" s="12"/>
      <c r="R130" s="12"/>
      <c r="S130" s="12"/>
      <c r="T130" s="11"/>
      <c r="U130" s="12"/>
      <c r="V130" s="13"/>
      <c r="W130" s="12"/>
      <c r="X130" s="12"/>
      <c r="Y130" s="13"/>
      <c r="Z130" s="11"/>
      <c r="AA130" s="12"/>
      <c r="AB130" s="13"/>
      <c r="AC130" s="12"/>
      <c r="AD130" s="12"/>
      <c r="AE130" s="12"/>
      <c r="AF130" s="11"/>
      <c r="AG130" s="14"/>
      <c r="AH130" s="15"/>
      <c r="AI130" s="11"/>
      <c r="AJ130" s="14"/>
      <c r="AK130" s="15"/>
      <c r="AL130" s="11"/>
      <c r="AM130" s="14"/>
      <c r="AN130" s="15"/>
      <c r="AO130" s="26"/>
    </row>
    <row r="132" spans="1:41" ht="15" customHeight="1" x14ac:dyDescent="0.2">
      <c r="A132" s="69" t="s">
        <v>53</v>
      </c>
      <c r="B132" s="69"/>
      <c r="C132" s="69"/>
      <c r="D132" s="69"/>
      <c r="E132" s="69"/>
      <c r="F132" s="69"/>
      <c r="G132" s="69"/>
      <c r="H132" s="69"/>
      <c r="I132" s="69"/>
      <c r="J132" s="69"/>
      <c r="K132" s="69"/>
      <c r="L132" s="69"/>
      <c r="M132" s="69"/>
      <c r="N132" s="69"/>
      <c r="O132" s="69"/>
      <c r="P132" s="69"/>
      <c r="Q132" s="69"/>
      <c r="R132" s="69"/>
      <c r="S132" s="69"/>
      <c r="T132" s="69"/>
      <c r="W132" s="71"/>
      <c r="X132" s="71"/>
      <c r="Y132" s="71"/>
      <c r="Z132" s="71"/>
      <c r="AA132" s="71"/>
      <c r="AB132" s="71"/>
      <c r="AC132" s="71"/>
      <c r="AD132" s="71"/>
      <c r="AE132" s="71"/>
      <c r="AF132" s="71"/>
      <c r="AG132" s="71"/>
      <c r="AH132" s="71"/>
      <c r="AI132" s="71"/>
      <c r="AJ132" s="71"/>
      <c r="AK132" s="71"/>
      <c r="AL132" s="71"/>
      <c r="AM132" s="71"/>
      <c r="AN132" s="71"/>
      <c r="AO132" s="71"/>
    </row>
    <row r="134" spans="1:41" x14ac:dyDescent="0.2">
      <c r="A134" s="2"/>
      <c r="B134" s="74" t="s">
        <v>0</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6"/>
      <c r="AO134" s="2"/>
    </row>
    <row r="135" spans="1:41" ht="18" customHeight="1" x14ac:dyDescent="0.2">
      <c r="A135" s="28"/>
      <c r="B135" s="62" t="s">
        <v>2</v>
      </c>
      <c r="C135" s="64"/>
      <c r="D135" s="64"/>
      <c r="E135" s="64" t="s">
        <v>78</v>
      </c>
      <c r="F135" s="64"/>
      <c r="G135" s="64"/>
      <c r="H135" s="60" t="s">
        <v>77</v>
      </c>
      <c r="I135" s="60"/>
      <c r="J135" s="60"/>
      <c r="K135" s="64" t="s">
        <v>76</v>
      </c>
      <c r="L135" s="64"/>
      <c r="M135" s="64"/>
      <c r="N135" s="64" t="s">
        <v>75</v>
      </c>
      <c r="O135" s="64"/>
      <c r="P135" s="64"/>
      <c r="Q135" s="60" t="s">
        <v>74</v>
      </c>
      <c r="R135" s="60"/>
      <c r="S135" s="60"/>
      <c r="T135" s="64" t="s">
        <v>73</v>
      </c>
      <c r="U135" s="64"/>
      <c r="V135" s="64"/>
      <c r="W135" s="64" t="s">
        <v>69</v>
      </c>
      <c r="X135" s="64"/>
      <c r="Y135" s="64"/>
      <c r="Z135" s="60" t="s">
        <v>71</v>
      </c>
      <c r="AA135" s="60"/>
      <c r="AB135" s="60"/>
      <c r="AC135" s="64" t="s">
        <v>70</v>
      </c>
      <c r="AD135" s="64"/>
      <c r="AE135" s="64"/>
      <c r="AF135" s="60" t="s">
        <v>72</v>
      </c>
      <c r="AG135" s="60"/>
      <c r="AH135" s="61"/>
      <c r="AI135" s="60" t="s">
        <v>64</v>
      </c>
      <c r="AJ135" s="60"/>
      <c r="AK135" s="61"/>
      <c r="AL135" s="60" t="s">
        <v>65</v>
      </c>
      <c r="AM135" s="60"/>
      <c r="AN135" s="61"/>
      <c r="AO135" s="70" t="s">
        <v>1</v>
      </c>
    </row>
    <row r="136" spans="1:41" ht="18" customHeight="1" x14ac:dyDescent="0.2">
      <c r="A136" s="23" t="s">
        <v>1</v>
      </c>
      <c r="B136" s="62"/>
      <c r="C136" s="64"/>
      <c r="D136" s="64"/>
      <c r="E136" s="64"/>
      <c r="F136" s="64"/>
      <c r="G136" s="64"/>
      <c r="H136" s="60"/>
      <c r="I136" s="60"/>
      <c r="J136" s="60"/>
      <c r="K136" s="64"/>
      <c r="L136" s="64"/>
      <c r="M136" s="64"/>
      <c r="N136" s="64"/>
      <c r="O136" s="64"/>
      <c r="P136" s="64"/>
      <c r="Q136" s="60"/>
      <c r="R136" s="60"/>
      <c r="S136" s="60"/>
      <c r="T136" s="64"/>
      <c r="U136" s="64"/>
      <c r="V136" s="64"/>
      <c r="W136" s="64"/>
      <c r="X136" s="64"/>
      <c r="Y136" s="64"/>
      <c r="Z136" s="60"/>
      <c r="AA136" s="60"/>
      <c r="AB136" s="60"/>
      <c r="AC136" s="64"/>
      <c r="AD136" s="64"/>
      <c r="AE136" s="64"/>
      <c r="AF136" s="60"/>
      <c r="AG136" s="60"/>
      <c r="AH136" s="61"/>
      <c r="AI136" s="60"/>
      <c r="AJ136" s="60"/>
      <c r="AK136" s="61"/>
      <c r="AL136" s="60"/>
      <c r="AM136" s="60"/>
      <c r="AN136" s="61"/>
      <c r="AO136" s="70"/>
    </row>
    <row r="137" spans="1:41" ht="14.1" customHeight="1" x14ac:dyDescent="0.2">
      <c r="A137" s="23"/>
      <c r="B137" s="62" t="s">
        <v>3</v>
      </c>
      <c r="C137" s="64" t="s">
        <v>4</v>
      </c>
      <c r="D137" s="64" t="s">
        <v>5</v>
      </c>
      <c r="E137" s="62" t="s">
        <v>3</v>
      </c>
      <c r="F137" s="64" t="s">
        <v>4</v>
      </c>
      <c r="G137" s="64" t="s">
        <v>5</v>
      </c>
      <c r="H137" s="62" t="s">
        <v>3</v>
      </c>
      <c r="I137" s="64" t="s">
        <v>4</v>
      </c>
      <c r="J137" s="64" t="s">
        <v>5</v>
      </c>
      <c r="K137" s="62" t="s">
        <v>3</v>
      </c>
      <c r="L137" s="64" t="s">
        <v>4</v>
      </c>
      <c r="M137" s="64" t="s">
        <v>5</v>
      </c>
      <c r="N137" s="62" t="s">
        <v>3</v>
      </c>
      <c r="O137" s="64" t="s">
        <v>4</v>
      </c>
      <c r="P137" s="64" t="s">
        <v>5</v>
      </c>
      <c r="Q137" s="62" t="s">
        <v>3</v>
      </c>
      <c r="R137" s="64" t="s">
        <v>4</v>
      </c>
      <c r="S137" s="64" t="s">
        <v>5</v>
      </c>
      <c r="T137" s="62" t="s">
        <v>3</v>
      </c>
      <c r="U137" s="64" t="s">
        <v>4</v>
      </c>
      <c r="V137" s="64" t="s">
        <v>5</v>
      </c>
      <c r="W137" s="62" t="s">
        <v>3</v>
      </c>
      <c r="X137" s="64" t="s">
        <v>4</v>
      </c>
      <c r="Y137" s="64" t="s">
        <v>5</v>
      </c>
      <c r="Z137" s="62" t="s">
        <v>3</v>
      </c>
      <c r="AA137" s="64" t="s">
        <v>4</v>
      </c>
      <c r="AB137" s="64" t="s">
        <v>5</v>
      </c>
      <c r="AC137" s="62" t="s">
        <v>3</v>
      </c>
      <c r="AD137" s="64" t="s">
        <v>4</v>
      </c>
      <c r="AE137" s="64" t="s">
        <v>5</v>
      </c>
      <c r="AF137" s="62" t="s">
        <v>3</v>
      </c>
      <c r="AG137" s="64" t="s">
        <v>4</v>
      </c>
      <c r="AH137" s="66" t="s">
        <v>5</v>
      </c>
      <c r="AI137" s="62" t="s">
        <v>3</v>
      </c>
      <c r="AJ137" s="64" t="s">
        <v>4</v>
      </c>
      <c r="AK137" s="66" t="s">
        <v>5</v>
      </c>
      <c r="AL137" s="62" t="s">
        <v>3</v>
      </c>
      <c r="AM137" s="64" t="s">
        <v>4</v>
      </c>
      <c r="AN137" s="66" t="s">
        <v>5</v>
      </c>
      <c r="AO137" s="23"/>
    </row>
    <row r="138" spans="1:41" x14ac:dyDescent="0.2">
      <c r="A138" s="3"/>
      <c r="B138" s="63"/>
      <c r="C138" s="65"/>
      <c r="D138" s="65"/>
      <c r="E138" s="63"/>
      <c r="F138" s="65"/>
      <c r="G138" s="65"/>
      <c r="H138" s="63"/>
      <c r="I138" s="65"/>
      <c r="J138" s="65"/>
      <c r="K138" s="63"/>
      <c r="L138" s="65"/>
      <c r="M138" s="65"/>
      <c r="N138" s="63"/>
      <c r="O138" s="65"/>
      <c r="P138" s="65"/>
      <c r="Q138" s="63"/>
      <c r="R138" s="65"/>
      <c r="S138" s="65"/>
      <c r="T138" s="63"/>
      <c r="U138" s="65"/>
      <c r="V138" s="65"/>
      <c r="W138" s="63"/>
      <c r="X138" s="65"/>
      <c r="Y138" s="65"/>
      <c r="Z138" s="63"/>
      <c r="AA138" s="65"/>
      <c r="AB138" s="65"/>
      <c r="AC138" s="63"/>
      <c r="AD138" s="65"/>
      <c r="AE138" s="65"/>
      <c r="AF138" s="63"/>
      <c r="AG138" s="65"/>
      <c r="AH138" s="67"/>
      <c r="AI138" s="63"/>
      <c r="AJ138" s="65"/>
      <c r="AK138" s="67"/>
      <c r="AL138" s="63"/>
      <c r="AM138" s="65"/>
      <c r="AN138" s="67"/>
      <c r="AO138" s="3"/>
    </row>
    <row r="139" spans="1:41" x14ac:dyDescent="0.2">
      <c r="A139" s="20">
        <v>1994</v>
      </c>
      <c r="B139" s="4">
        <v>702</v>
      </c>
      <c r="C139" s="4">
        <v>694.2</v>
      </c>
      <c r="D139" s="4">
        <v>709.8</v>
      </c>
      <c r="E139" s="4">
        <v>235.8</v>
      </c>
      <c r="F139" s="4">
        <v>231.2</v>
      </c>
      <c r="G139" s="4">
        <v>240.4</v>
      </c>
      <c r="H139" s="4">
        <v>286.89999999999998</v>
      </c>
      <c r="I139" s="4">
        <v>281.8</v>
      </c>
      <c r="J139" s="4">
        <v>292</v>
      </c>
      <c r="K139" s="4">
        <v>191.2</v>
      </c>
      <c r="L139" s="4">
        <v>187</v>
      </c>
      <c r="M139" s="4">
        <v>195.4</v>
      </c>
      <c r="N139" s="4">
        <v>57.4</v>
      </c>
      <c r="O139" s="4">
        <v>55.1</v>
      </c>
      <c r="P139" s="4">
        <v>59.6</v>
      </c>
      <c r="Q139" s="4">
        <v>56.4</v>
      </c>
      <c r="R139" s="4">
        <v>54.2</v>
      </c>
      <c r="S139" s="4">
        <v>58.7</v>
      </c>
      <c r="T139" s="4">
        <v>27.7</v>
      </c>
      <c r="U139" s="4">
        <v>26.1</v>
      </c>
      <c r="V139" s="4">
        <v>29.3</v>
      </c>
      <c r="W139" s="4">
        <v>13.2</v>
      </c>
      <c r="X139" s="4">
        <v>12.1</v>
      </c>
      <c r="Y139" s="4">
        <v>14.3</v>
      </c>
      <c r="Z139" s="4">
        <v>17.899999999999999</v>
      </c>
      <c r="AA139" s="4">
        <v>16.7</v>
      </c>
      <c r="AB139" s="4">
        <v>19.100000000000001</v>
      </c>
      <c r="AC139" s="4">
        <v>16.8</v>
      </c>
      <c r="AD139" s="4">
        <v>15.6</v>
      </c>
      <c r="AE139" s="4">
        <v>17.899999999999999</v>
      </c>
      <c r="AF139" s="4">
        <v>1.5</v>
      </c>
      <c r="AG139" s="4">
        <v>1.2</v>
      </c>
      <c r="AH139" s="4">
        <v>1.9</v>
      </c>
      <c r="AI139" s="4" t="s">
        <v>6</v>
      </c>
      <c r="AJ139" s="4" t="s">
        <v>6</v>
      </c>
      <c r="AK139" s="4" t="s">
        <v>6</v>
      </c>
      <c r="AL139" s="4" t="s">
        <v>6</v>
      </c>
      <c r="AM139" s="4" t="s">
        <v>6</v>
      </c>
      <c r="AN139" s="4" t="s">
        <v>6</v>
      </c>
      <c r="AO139" s="25">
        <v>1994</v>
      </c>
    </row>
    <row r="140" spans="1:41" x14ac:dyDescent="0.2">
      <c r="A140" s="20">
        <v>1995</v>
      </c>
      <c r="B140" s="4">
        <v>697.5</v>
      </c>
      <c r="C140" s="4">
        <v>689.7</v>
      </c>
      <c r="D140" s="4">
        <v>705.3</v>
      </c>
      <c r="E140" s="4">
        <v>232.9</v>
      </c>
      <c r="F140" s="4">
        <v>228.3</v>
      </c>
      <c r="G140" s="4">
        <v>237.4</v>
      </c>
      <c r="H140" s="4">
        <v>275.60000000000002</v>
      </c>
      <c r="I140" s="4">
        <v>270.60000000000002</v>
      </c>
      <c r="J140" s="4">
        <v>280.60000000000002</v>
      </c>
      <c r="K140" s="4">
        <v>182.4</v>
      </c>
      <c r="L140" s="4">
        <v>178.3</v>
      </c>
      <c r="M140" s="4">
        <v>186.5</v>
      </c>
      <c r="N140" s="4">
        <v>55</v>
      </c>
      <c r="O140" s="4">
        <v>52.8</v>
      </c>
      <c r="P140" s="4">
        <v>57.3</v>
      </c>
      <c r="Q140" s="4">
        <v>61.6</v>
      </c>
      <c r="R140" s="4">
        <v>59.2</v>
      </c>
      <c r="S140" s="4">
        <v>64</v>
      </c>
      <c r="T140" s="4">
        <v>30.8</v>
      </c>
      <c r="U140" s="4">
        <v>29.1</v>
      </c>
      <c r="V140" s="4">
        <v>32.5</v>
      </c>
      <c r="W140" s="4">
        <v>15</v>
      </c>
      <c r="X140" s="4">
        <v>13.8</v>
      </c>
      <c r="Y140" s="4">
        <v>16.100000000000001</v>
      </c>
      <c r="Z140" s="4">
        <v>17.3</v>
      </c>
      <c r="AA140" s="4">
        <v>16.100000000000001</v>
      </c>
      <c r="AB140" s="4">
        <v>18.5</v>
      </c>
      <c r="AC140" s="4">
        <v>16.899999999999999</v>
      </c>
      <c r="AD140" s="4">
        <v>15.8</v>
      </c>
      <c r="AE140" s="4">
        <v>18.100000000000001</v>
      </c>
      <c r="AF140" s="4">
        <v>2</v>
      </c>
      <c r="AG140" s="4">
        <v>1.6</v>
      </c>
      <c r="AH140" s="4">
        <v>2.5</v>
      </c>
      <c r="AI140" s="4" t="s">
        <v>6</v>
      </c>
      <c r="AJ140" s="4" t="s">
        <v>6</v>
      </c>
      <c r="AK140" s="4" t="s">
        <v>6</v>
      </c>
      <c r="AL140" s="4" t="s">
        <v>6</v>
      </c>
      <c r="AM140" s="4" t="s">
        <v>6</v>
      </c>
      <c r="AN140" s="4" t="s">
        <v>6</v>
      </c>
      <c r="AO140" s="25">
        <v>1995</v>
      </c>
    </row>
    <row r="141" spans="1:41" x14ac:dyDescent="0.2">
      <c r="A141" s="20">
        <v>1996</v>
      </c>
      <c r="B141" s="4">
        <v>692.5</v>
      </c>
      <c r="C141" s="4">
        <v>684.7</v>
      </c>
      <c r="D141" s="4">
        <v>700.3</v>
      </c>
      <c r="E141" s="4">
        <v>229.2</v>
      </c>
      <c r="F141" s="4">
        <v>224.6</v>
      </c>
      <c r="G141" s="4">
        <v>233.7</v>
      </c>
      <c r="H141" s="4">
        <v>264.8</v>
      </c>
      <c r="I141" s="4">
        <v>259.8</v>
      </c>
      <c r="J141" s="4">
        <v>269.7</v>
      </c>
      <c r="K141" s="4">
        <v>173</v>
      </c>
      <c r="L141" s="4">
        <v>169</v>
      </c>
      <c r="M141" s="4">
        <v>177</v>
      </c>
      <c r="N141" s="4">
        <v>47.8</v>
      </c>
      <c r="O141" s="4">
        <v>45.7</v>
      </c>
      <c r="P141" s="4">
        <v>49.9</v>
      </c>
      <c r="Q141" s="4">
        <v>62.3</v>
      </c>
      <c r="R141" s="4">
        <v>59.9</v>
      </c>
      <c r="S141" s="4">
        <v>64.7</v>
      </c>
      <c r="T141" s="4">
        <v>29.6</v>
      </c>
      <c r="U141" s="4">
        <v>27.9</v>
      </c>
      <c r="V141" s="4">
        <v>31.2</v>
      </c>
      <c r="W141" s="4">
        <v>18.399999999999999</v>
      </c>
      <c r="X141" s="4">
        <v>17.100000000000001</v>
      </c>
      <c r="Y141" s="4">
        <v>19.7</v>
      </c>
      <c r="Z141" s="4">
        <v>17</v>
      </c>
      <c r="AA141" s="4">
        <v>15.8</v>
      </c>
      <c r="AB141" s="4">
        <v>18.100000000000001</v>
      </c>
      <c r="AC141" s="4">
        <v>16.899999999999999</v>
      </c>
      <c r="AD141" s="4">
        <v>15.7</v>
      </c>
      <c r="AE141" s="4">
        <v>18</v>
      </c>
      <c r="AF141" s="4">
        <v>2</v>
      </c>
      <c r="AG141" s="4">
        <v>1.6</v>
      </c>
      <c r="AH141" s="4">
        <v>2.5</v>
      </c>
      <c r="AI141" s="4" t="s">
        <v>6</v>
      </c>
      <c r="AJ141" s="4" t="s">
        <v>6</v>
      </c>
      <c r="AK141" s="4" t="s">
        <v>6</v>
      </c>
      <c r="AL141" s="4" t="s">
        <v>6</v>
      </c>
      <c r="AM141" s="4" t="s">
        <v>6</v>
      </c>
      <c r="AN141" s="4" t="s">
        <v>6</v>
      </c>
      <c r="AO141" s="25">
        <v>1996</v>
      </c>
    </row>
    <row r="142" spans="1:41" x14ac:dyDescent="0.2">
      <c r="A142" s="20">
        <v>1997</v>
      </c>
      <c r="B142" s="4">
        <v>665.8</v>
      </c>
      <c r="C142" s="4">
        <v>658.1</v>
      </c>
      <c r="D142" s="4">
        <v>673.4</v>
      </c>
      <c r="E142" s="4">
        <v>220.6</v>
      </c>
      <c r="F142" s="4">
        <v>216.1</v>
      </c>
      <c r="G142" s="4">
        <v>225.1</v>
      </c>
      <c r="H142" s="4">
        <v>252.8</v>
      </c>
      <c r="I142" s="4">
        <v>248</v>
      </c>
      <c r="J142" s="4">
        <v>257.60000000000002</v>
      </c>
      <c r="K142" s="4">
        <v>162.6</v>
      </c>
      <c r="L142" s="4">
        <v>158.69999999999999</v>
      </c>
      <c r="M142" s="4">
        <v>166.5</v>
      </c>
      <c r="N142" s="4">
        <v>47.2</v>
      </c>
      <c r="O142" s="4">
        <v>45.1</v>
      </c>
      <c r="P142" s="4">
        <v>49.3</v>
      </c>
      <c r="Q142" s="4">
        <v>60.9</v>
      </c>
      <c r="R142" s="4">
        <v>58.5</v>
      </c>
      <c r="S142" s="4">
        <v>63.3</v>
      </c>
      <c r="T142" s="4">
        <v>30</v>
      </c>
      <c r="U142" s="4">
        <v>28.3</v>
      </c>
      <c r="V142" s="4">
        <v>31.7</v>
      </c>
      <c r="W142" s="4">
        <v>20.100000000000001</v>
      </c>
      <c r="X142" s="4">
        <v>18.8</v>
      </c>
      <c r="Y142" s="4">
        <v>21.5</v>
      </c>
      <c r="Z142" s="4">
        <v>15.8</v>
      </c>
      <c r="AA142" s="4">
        <v>14.7</v>
      </c>
      <c r="AB142" s="4">
        <v>16.899999999999999</v>
      </c>
      <c r="AC142" s="4">
        <v>17.7</v>
      </c>
      <c r="AD142" s="4">
        <v>16.5</v>
      </c>
      <c r="AE142" s="4">
        <v>18.8</v>
      </c>
      <c r="AF142" s="4">
        <v>2.2999999999999998</v>
      </c>
      <c r="AG142" s="4">
        <v>1.8</v>
      </c>
      <c r="AH142" s="4">
        <v>2.7</v>
      </c>
      <c r="AI142" s="4" t="s">
        <v>6</v>
      </c>
      <c r="AJ142" s="4" t="s">
        <v>6</v>
      </c>
      <c r="AK142" s="4" t="s">
        <v>6</v>
      </c>
      <c r="AL142" s="4" t="s">
        <v>6</v>
      </c>
      <c r="AM142" s="4" t="s">
        <v>6</v>
      </c>
      <c r="AN142" s="4" t="s">
        <v>6</v>
      </c>
      <c r="AO142" s="25">
        <v>1997</v>
      </c>
    </row>
    <row r="143" spans="1:41" x14ac:dyDescent="0.2">
      <c r="A143" s="20">
        <v>1998</v>
      </c>
      <c r="B143" s="4">
        <v>656.1</v>
      </c>
      <c r="C143" s="4">
        <v>648.5</v>
      </c>
      <c r="D143" s="4">
        <v>663.7</v>
      </c>
      <c r="E143" s="4">
        <v>217.1</v>
      </c>
      <c r="F143" s="4">
        <v>212.7</v>
      </c>
      <c r="G143" s="4">
        <v>221.5</v>
      </c>
      <c r="H143" s="4">
        <v>241.8</v>
      </c>
      <c r="I143" s="4">
        <v>237</v>
      </c>
      <c r="J143" s="4">
        <v>246.5</v>
      </c>
      <c r="K143" s="4">
        <v>155.69999999999999</v>
      </c>
      <c r="L143" s="4">
        <v>151.9</v>
      </c>
      <c r="M143" s="4">
        <v>159.5</v>
      </c>
      <c r="N143" s="4">
        <v>45.1</v>
      </c>
      <c r="O143" s="4">
        <v>43.1</v>
      </c>
      <c r="P143" s="4">
        <v>47.2</v>
      </c>
      <c r="Q143" s="4">
        <v>61.2</v>
      </c>
      <c r="R143" s="4">
        <v>58.8</v>
      </c>
      <c r="S143" s="4">
        <v>63.5</v>
      </c>
      <c r="T143" s="4">
        <v>30.5</v>
      </c>
      <c r="U143" s="4">
        <v>28.8</v>
      </c>
      <c r="V143" s="4">
        <v>32.200000000000003</v>
      </c>
      <c r="W143" s="4">
        <v>21.2</v>
      </c>
      <c r="X143" s="4">
        <v>19.8</v>
      </c>
      <c r="Y143" s="4">
        <v>22.5</v>
      </c>
      <c r="Z143" s="4">
        <v>16.3</v>
      </c>
      <c r="AA143" s="4">
        <v>15.2</v>
      </c>
      <c r="AB143" s="4">
        <v>17.5</v>
      </c>
      <c r="AC143" s="4">
        <v>18</v>
      </c>
      <c r="AD143" s="4">
        <v>16.8</v>
      </c>
      <c r="AE143" s="4">
        <v>19.100000000000001</v>
      </c>
      <c r="AF143" s="4">
        <v>2.1</v>
      </c>
      <c r="AG143" s="4">
        <v>1.7</v>
      </c>
      <c r="AH143" s="4">
        <v>2.6</v>
      </c>
      <c r="AI143" s="4" t="s">
        <v>6</v>
      </c>
      <c r="AJ143" s="4" t="s">
        <v>6</v>
      </c>
      <c r="AK143" s="4" t="s">
        <v>6</v>
      </c>
      <c r="AL143" s="4" t="s">
        <v>6</v>
      </c>
      <c r="AM143" s="4" t="s">
        <v>6</v>
      </c>
      <c r="AN143" s="4" t="s">
        <v>6</v>
      </c>
      <c r="AO143" s="25">
        <v>1998</v>
      </c>
    </row>
    <row r="144" spans="1:41" x14ac:dyDescent="0.2">
      <c r="A144" s="20">
        <v>1999</v>
      </c>
      <c r="B144" s="4">
        <v>644.5</v>
      </c>
      <c r="C144" s="4">
        <v>636.9</v>
      </c>
      <c r="D144" s="4">
        <v>652</v>
      </c>
      <c r="E144" s="4">
        <v>213.1</v>
      </c>
      <c r="F144" s="4">
        <v>208.7</v>
      </c>
      <c r="G144" s="4">
        <v>217.5</v>
      </c>
      <c r="H144" s="4">
        <v>228.2</v>
      </c>
      <c r="I144" s="4">
        <v>223.6</v>
      </c>
      <c r="J144" s="4">
        <v>232.8</v>
      </c>
      <c r="K144" s="4">
        <v>147.30000000000001</v>
      </c>
      <c r="L144" s="4">
        <v>143.6</v>
      </c>
      <c r="M144" s="4">
        <v>151</v>
      </c>
      <c r="N144" s="4">
        <v>42.1</v>
      </c>
      <c r="O144" s="4">
        <v>40.1</v>
      </c>
      <c r="P144" s="4">
        <v>44.1</v>
      </c>
      <c r="Q144" s="4">
        <v>64.400000000000006</v>
      </c>
      <c r="R144" s="4">
        <v>62</v>
      </c>
      <c r="S144" s="4">
        <v>66.8</v>
      </c>
      <c r="T144" s="4">
        <v>32.1</v>
      </c>
      <c r="U144" s="4">
        <v>30.4</v>
      </c>
      <c r="V144" s="4">
        <v>33.799999999999997</v>
      </c>
      <c r="W144" s="4">
        <v>23.3</v>
      </c>
      <c r="X144" s="4">
        <v>21.9</v>
      </c>
      <c r="Y144" s="4">
        <v>24.7</v>
      </c>
      <c r="Z144" s="4">
        <v>15.8</v>
      </c>
      <c r="AA144" s="4">
        <v>14.7</v>
      </c>
      <c r="AB144" s="4">
        <v>16.899999999999999</v>
      </c>
      <c r="AC144" s="4">
        <v>17.8</v>
      </c>
      <c r="AD144" s="4">
        <v>16.600000000000001</v>
      </c>
      <c r="AE144" s="4">
        <v>18.899999999999999</v>
      </c>
      <c r="AF144" s="4">
        <v>2.2000000000000002</v>
      </c>
      <c r="AG144" s="4">
        <v>1.7</v>
      </c>
      <c r="AH144" s="4">
        <v>2.6</v>
      </c>
      <c r="AI144" s="4" t="s">
        <v>6</v>
      </c>
      <c r="AJ144" s="4" t="s">
        <v>6</v>
      </c>
      <c r="AK144" s="4" t="s">
        <v>6</v>
      </c>
      <c r="AL144" s="4" t="s">
        <v>6</v>
      </c>
      <c r="AM144" s="4" t="s">
        <v>6</v>
      </c>
      <c r="AN144" s="4" t="s">
        <v>6</v>
      </c>
      <c r="AO144" s="25">
        <v>1999</v>
      </c>
    </row>
    <row r="145" spans="1:41" x14ac:dyDescent="0.2">
      <c r="A145" s="20">
        <v>2000</v>
      </c>
      <c r="B145" s="4">
        <v>618.70000000000005</v>
      </c>
      <c r="C145" s="4">
        <v>611.29999999999995</v>
      </c>
      <c r="D145" s="4">
        <v>626</v>
      </c>
      <c r="E145" s="4">
        <v>209.1</v>
      </c>
      <c r="F145" s="4">
        <v>204.8</v>
      </c>
      <c r="G145" s="4">
        <v>213.5</v>
      </c>
      <c r="H145" s="4">
        <v>213</v>
      </c>
      <c r="I145" s="4">
        <v>208.6</v>
      </c>
      <c r="J145" s="4">
        <v>217.4</v>
      </c>
      <c r="K145" s="4">
        <v>133.19999999999999</v>
      </c>
      <c r="L145" s="4">
        <v>129.69999999999999</v>
      </c>
      <c r="M145" s="4">
        <v>136.69999999999999</v>
      </c>
      <c r="N145" s="4">
        <v>42.3</v>
      </c>
      <c r="O145" s="4">
        <v>40.299999999999997</v>
      </c>
      <c r="P145" s="4">
        <v>44.3</v>
      </c>
      <c r="Q145" s="4">
        <v>55.3</v>
      </c>
      <c r="R145" s="4">
        <v>53</v>
      </c>
      <c r="S145" s="4">
        <v>57.5</v>
      </c>
      <c r="T145" s="4">
        <v>31.6</v>
      </c>
      <c r="U145" s="4">
        <v>29.9</v>
      </c>
      <c r="V145" s="4">
        <v>33.299999999999997</v>
      </c>
      <c r="W145" s="4">
        <v>26.1</v>
      </c>
      <c r="X145" s="4">
        <v>24.6</v>
      </c>
      <c r="Y145" s="4">
        <v>27.6</v>
      </c>
      <c r="Z145" s="4">
        <v>15.5</v>
      </c>
      <c r="AA145" s="4">
        <v>14.3</v>
      </c>
      <c r="AB145" s="4">
        <v>16.600000000000001</v>
      </c>
      <c r="AC145" s="4">
        <v>17.899999999999999</v>
      </c>
      <c r="AD145" s="4">
        <v>16.7</v>
      </c>
      <c r="AE145" s="4">
        <v>19.100000000000001</v>
      </c>
      <c r="AF145" s="4">
        <v>4.3</v>
      </c>
      <c r="AG145" s="4">
        <v>3.7</v>
      </c>
      <c r="AH145" s="4">
        <v>4.9000000000000004</v>
      </c>
      <c r="AI145" s="4">
        <v>5.9</v>
      </c>
      <c r="AJ145" s="4">
        <v>5.2</v>
      </c>
      <c r="AK145" s="4">
        <v>6.5</v>
      </c>
      <c r="AL145" s="4" t="s">
        <v>6</v>
      </c>
      <c r="AM145" s="4" t="s">
        <v>6</v>
      </c>
      <c r="AN145" s="4" t="s">
        <v>6</v>
      </c>
      <c r="AO145" s="25">
        <v>2000</v>
      </c>
    </row>
    <row r="146" spans="1:41" x14ac:dyDescent="0.2">
      <c r="A146" s="20">
        <v>2001</v>
      </c>
      <c r="B146" s="4">
        <v>603.9</v>
      </c>
      <c r="C146" s="4">
        <v>596.70000000000005</v>
      </c>
      <c r="D146" s="4">
        <v>611.1</v>
      </c>
      <c r="E146" s="4">
        <v>210.5</v>
      </c>
      <c r="F146" s="4">
        <v>206.2</v>
      </c>
      <c r="G146" s="4">
        <v>214.9</v>
      </c>
      <c r="H146" s="4">
        <v>196.3</v>
      </c>
      <c r="I146" s="4">
        <v>192.1</v>
      </c>
      <c r="J146" s="4">
        <v>200.5</v>
      </c>
      <c r="K146" s="4">
        <v>122.3</v>
      </c>
      <c r="L146" s="4">
        <v>118.9</v>
      </c>
      <c r="M146" s="4">
        <v>125.6</v>
      </c>
      <c r="N146" s="4">
        <v>39.299999999999997</v>
      </c>
      <c r="O146" s="4">
        <v>37.4</v>
      </c>
      <c r="P146" s="4">
        <v>41.2</v>
      </c>
      <c r="Q146" s="4">
        <v>48.4</v>
      </c>
      <c r="R146" s="4">
        <v>46.3</v>
      </c>
      <c r="S146" s="4">
        <v>50.5</v>
      </c>
      <c r="T146" s="4">
        <v>28.9</v>
      </c>
      <c r="U146" s="4">
        <v>27.3</v>
      </c>
      <c r="V146" s="4">
        <v>30.6</v>
      </c>
      <c r="W146" s="4">
        <v>28</v>
      </c>
      <c r="X146" s="4">
        <v>26.5</v>
      </c>
      <c r="Y146" s="4">
        <v>29.5</v>
      </c>
      <c r="Z146" s="4">
        <v>17.100000000000001</v>
      </c>
      <c r="AA146" s="4">
        <v>15.9</v>
      </c>
      <c r="AB146" s="4">
        <v>18.3</v>
      </c>
      <c r="AC146" s="4">
        <v>18.3</v>
      </c>
      <c r="AD146" s="4">
        <v>17.100000000000001</v>
      </c>
      <c r="AE146" s="4">
        <v>19.399999999999999</v>
      </c>
      <c r="AF146" s="4">
        <v>4.3</v>
      </c>
      <c r="AG146" s="4">
        <v>3.6</v>
      </c>
      <c r="AH146" s="4">
        <v>4.9000000000000004</v>
      </c>
      <c r="AI146" s="4">
        <v>6.9</v>
      </c>
      <c r="AJ146" s="4">
        <v>6.1</v>
      </c>
      <c r="AK146" s="4">
        <v>7.6</v>
      </c>
      <c r="AL146" s="4" t="s">
        <v>6</v>
      </c>
      <c r="AM146" s="4" t="s">
        <v>6</v>
      </c>
      <c r="AN146" s="4" t="s">
        <v>6</v>
      </c>
      <c r="AO146" s="25">
        <v>2001</v>
      </c>
    </row>
    <row r="147" spans="1:41" x14ac:dyDescent="0.2">
      <c r="A147" s="20">
        <v>2002</v>
      </c>
      <c r="B147" s="4">
        <v>599.20000000000005</v>
      </c>
      <c r="C147" s="4">
        <v>592</v>
      </c>
      <c r="D147" s="4">
        <v>606.4</v>
      </c>
      <c r="E147" s="4">
        <v>207.6</v>
      </c>
      <c r="F147" s="4">
        <v>203.4</v>
      </c>
      <c r="G147" s="4">
        <v>211.9</v>
      </c>
      <c r="H147" s="4">
        <v>188.7</v>
      </c>
      <c r="I147" s="4">
        <v>184.6</v>
      </c>
      <c r="J147" s="4">
        <v>192.8</v>
      </c>
      <c r="K147" s="4">
        <v>116.3</v>
      </c>
      <c r="L147" s="4">
        <v>113</v>
      </c>
      <c r="M147" s="4">
        <v>119.5</v>
      </c>
      <c r="N147" s="4">
        <v>37.6</v>
      </c>
      <c r="O147" s="4">
        <v>35.799999999999997</v>
      </c>
      <c r="P147" s="4">
        <v>39.5</v>
      </c>
      <c r="Q147" s="4">
        <v>51.3</v>
      </c>
      <c r="R147" s="4">
        <v>49.2</v>
      </c>
      <c r="S147" s="4">
        <v>53.5</v>
      </c>
      <c r="T147" s="4">
        <v>28.6</v>
      </c>
      <c r="U147" s="4">
        <v>27</v>
      </c>
      <c r="V147" s="4">
        <v>30.2</v>
      </c>
      <c r="W147" s="4">
        <v>30</v>
      </c>
      <c r="X147" s="4">
        <v>28.5</v>
      </c>
      <c r="Y147" s="4">
        <v>31.6</v>
      </c>
      <c r="Z147" s="4">
        <v>14.9</v>
      </c>
      <c r="AA147" s="4">
        <v>13.8</v>
      </c>
      <c r="AB147" s="4">
        <v>16</v>
      </c>
      <c r="AC147" s="4">
        <v>18.7</v>
      </c>
      <c r="AD147" s="4">
        <v>17.5</v>
      </c>
      <c r="AE147" s="4">
        <v>19.899999999999999</v>
      </c>
      <c r="AF147" s="4">
        <v>4.5</v>
      </c>
      <c r="AG147" s="4">
        <v>3.9</v>
      </c>
      <c r="AH147" s="4">
        <v>5.2</v>
      </c>
      <c r="AI147" s="4">
        <v>7.9</v>
      </c>
      <c r="AJ147" s="4">
        <v>7.2</v>
      </c>
      <c r="AK147" s="4">
        <v>8.6999999999999993</v>
      </c>
      <c r="AL147" s="4" t="s">
        <v>6</v>
      </c>
      <c r="AM147" s="4" t="s">
        <v>6</v>
      </c>
      <c r="AN147" s="4" t="s">
        <v>6</v>
      </c>
      <c r="AO147" s="25">
        <v>2002</v>
      </c>
    </row>
    <row r="148" spans="1:41" x14ac:dyDescent="0.2">
      <c r="A148" s="20">
        <v>2003</v>
      </c>
      <c r="B148" s="4">
        <v>582.70000000000005</v>
      </c>
      <c r="C148" s="4">
        <v>575.6</v>
      </c>
      <c r="D148" s="4">
        <v>589.70000000000005</v>
      </c>
      <c r="E148" s="4">
        <v>200.8</v>
      </c>
      <c r="F148" s="4">
        <v>196.7</v>
      </c>
      <c r="G148" s="4">
        <v>205</v>
      </c>
      <c r="H148" s="4">
        <v>180.5</v>
      </c>
      <c r="I148" s="4">
        <v>176.5</v>
      </c>
      <c r="J148" s="4">
        <v>184.5</v>
      </c>
      <c r="K148" s="4">
        <v>112.6</v>
      </c>
      <c r="L148" s="4">
        <v>109.5</v>
      </c>
      <c r="M148" s="4">
        <v>115.8</v>
      </c>
      <c r="N148" s="4">
        <v>36.1</v>
      </c>
      <c r="O148" s="4">
        <v>34.299999999999997</v>
      </c>
      <c r="P148" s="4">
        <v>37.9</v>
      </c>
      <c r="Q148" s="4">
        <v>52.6</v>
      </c>
      <c r="R148" s="4">
        <v>50.4</v>
      </c>
      <c r="S148" s="4">
        <v>54.7</v>
      </c>
      <c r="T148" s="4">
        <v>29.6</v>
      </c>
      <c r="U148" s="4">
        <v>28</v>
      </c>
      <c r="V148" s="4">
        <v>31.3</v>
      </c>
      <c r="W148" s="4">
        <v>29.9</v>
      </c>
      <c r="X148" s="4">
        <v>28.3</v>
      </c>
      <c r="Y148" s="4">
        <v>31.4</v>
      </c>
      <c r="Z148" s="4">
        <v>15</v>
      </c>
      <c r="AA148" s="4">
        <v>13.9</v>
      </c>
      <c r="AB148" s="4">
        <v>16.100000000000001</v>
      </c>
      <c r="AC148" s="4">
        <v>16.3</v>
      </c>
      <c r="AD148" s="4">
        <v>15.2</v>
      </c>
      <c r="AE148" s="4">
        <v>17.399999999999999</v>
      </c>
      <c r="AF148" s="4">
        <v>4.5</v>
      </c>
      <c r="AG148" s="4">
        <v>3.9</v>
      </c>
      <c r="AH148" s="4">
        <v>5.2</v>
      </c>
      <c r="AI148" s="4">
        <v>6.6</v>
      </c>
      <c r="AJ148" s="4">
        <v>5.9</v>
      </c>
      <c r="AK148" s="4">
        <v>7.3</v>
      </c>
      <c r="AL148" s="4" t="s">
        <v>6</v>
      </c>
      <c r="AM148" s="4" t="s">
        <v>6</v>
      </c>
      <c r="AN148" s="4" t="s">
        <v>6</v>
      </c>
      <c r="AO148" s="25">
        <v>2003</v>
      </c>
    </row>
    <row r="149" spans="1:41" x14ac:dyDescent="0.2">
      <c r="A149" s="20">
        <v>2004</v>
      </c>
      <c r="B149" s="4">
        <v>554.70000000000005</v>
      </c>
      <c r="C149" s="4">
        <v>547.9</v>
      </c>
      <c r="D149" s="4">
        <v>561.5</v>
      </c>
      <c r="E149" s="4">
        <v>198.5</v>
      </c>
      <c r="F149" s="4">
        <v>194.3</v>
      </c>
      <c r="G149" s="4">
        <v>202.6</v>
      </c>
      <c r="H149" s="4">
        <v>164.1</v>
      </c>
      <c r="I149" s="4">
        <v>160.30000000000001</v>
      </c>
      <c r="J149" s="4">
        <v>167.9</v>
      </c>
      <c r="K149" s="4">
        <v>101.9</v>
      </c>
      <c r="L149" s="4">
        <v>98.9</v>
      </c>
      <c r="M149" s="4">
        <v>104.9</v>
      </c>
      <c r="N149" s="4">
        <v>32.299999999999997</v>
      </c>
      <c r="O149" s="4">
        <v>30.6</v>
      </c>
      <c r="P149" s="4">
        <v>34</v>
      </c>
      <c r="Q149" s="4">
        <v>47.6</v>
      </c>
      <c r="R149" s="4">
        <v>45.5</v>
      </c>
      <c r="S149" s="4">
        <v>49.6</v>
      </c>
      <c r="T149" s="4">
        <v>25.7</v>
      </c>
      <c r="U149" s="4">
        <v>24.2</v>
      </c>
      <c r="V149" s="4">
        <v>27.2</v>
      </c>
      <c r="W149" s="4">
        <v>28.9</v>
      </c>
      <c r="X149" s="4">
        <v>27.3</v>
      </c>
      <c r="Y149" s="4">
        <v>30.4</v>
      </c>
      <c r="Z149" s="4">
        <v>16</v>
      </c>
      <c r="AA149" s="4">
        <v>14.8</v>
      </c>
      <c r="AB149" s="4">
        <v>17.100000000000001</v>
      </c>
      <c r="AC149" s="4">
        <v>16.8</v>
      </c>
      <c r="AD149" s="4">
        <v>15.6</v>
      </c>
      <c r="AE149" s="4">
        <v>17.899999999999999</v>
      </c>
      <c r="AF149" s="4">
        <v>5.4</v>
      </c>
      <c r="AG149" s="4">
        <v>4.7</v>
      </c>
      <c r="AH149" s="4">
        <v>6.1</v>
      </c>
      <c r="AI149" s="4">
        <v>7.4</v>
      </c>
      <c r="AJ149" s="4">
        <v>6.7</v>
      </c>
      <c r="AK149" s="4">
        <v>8.1</v>
      </c>
      <c r="AL149" s="4" t="s">
        <v>6</v>
      </c>
      <c r="AM149" s="4" t="s">
        <v>6</v>
      </c>
      <c r="AN149" s="4" t="s">
        <v>6</v>
      </c>
      <c r="AO149" s="25">
        <v>2004</v>
      </c>
    </row>
    <row r="150" spans="1:41" x14ac:dyDescent="0.2">
      <c r="A150" s="20">
        <v>2005</v>
      </c>
      <c r="B150" s="4">
        <v>537.79999999999995</v>
      </c>
      <c r="C150" s="4">
        <v>531.1</v>
      </c>
      <c r="D150" s="4">
        <v>544.5</v>
      </c>
      <c r="E150" s="4">
        <v>194.7</v>
      </c>
      <c r="F150" s="4">
        <v>190.6</v>
      </c>
      <c r="G150" s="4">
        <v>198.8</v>
      </c>
      <c r="H150" s="4">
        <v>155.9</v>
      </c>
      <c r="I150" s="4">
        <v>152.30000000000001</v>
      </c>
      <c r="J150" s="4">
        <v>159.6</v>
      </c>
      <c r="K150" s="4">
        <v>97.4</v>
      </c>
      <c r="L150" s="4">
        <v>94.5</v>
      </c>
      <c r="M150" s="4">
        <v>100.3</v>
      </c>
      <c r="N150" s="4">
        <v>29.5</v>
      </c>
      <c r="O150" s="4">
        <v>27.9</v>
      </c>
      <c r="P150" s="4">
        <v>31.1</v>
      </c>
      <c r="Q150" s="4">
        <v>48.1</v>
      </c>
      <c r="R150" s="4">
        <v>46</v>
      </c>
      <c r="S150" s="4">
        <v>50.1</v>
      </c>
      <c r="T150" s="4">
        <v>25.7</v>
      </c>
      <c r="U150" s="4">
        <v>24.2</v>
      </c>
      <c r="V150" s="4">
        <v>27.2</v>
      </c>
      <c r="W150" s="4">
        <v>29.2</v>
      </c>
      <c r="X150" s="4">
        <v>27.7</v>
      </c>
      <c r="Y150" s="4">
        <v>30.8</v>
      </c>
      <c r="Z150" s="4">
        <v>14.2</v>
      </c>
      <c r="AA150" s="4">
        <v>13.2</v>
      </c>
      <c r="AB150" s="4">
        <v>15.3</v>
      </c>
      <c r="AC150" s="4">
        <v>15.5</v>
      </c>
      <c r="AD150" s="4">
        <v>14.4</v>
      </c>
      <c r="AE150" s="4">
        <v>16.600000000000001</v>
      </c>
      <c r="AF150" s="4">
        <v>4</v>
      </c>
      <c r="AG150" s="4">
        <v>3.4</v>
      </c>
      <c r="AH150" s="4">
        <v>4.5999999999999996</v>
      </c>
      <c r="AI150" s="4">
        <v>6.9</v>
      </c>
      <c r="AJ150" s="4">
        <v>6.2</v>
      </c>
      <c r="AK150" s="4">
        <v>7.6</v>
      </c>
      <c r="AL150" s="4" t="s">
        <v>6</v>
      </c>
      <c r="AM150" s="4" t="s">
        <v>6</v>
      </c>
      <c r="AN150" s="4" t="s">
        <v>6</v>
      </c>
      <c r="AO150" s="25">
        <v>2005</v>
      </c>
    </row>
    <row r="151" spans="1:41" x14ac:dyDescent="0.2">
      <c r="A151" s="20">
        <v>2006</v>
      </c>
      <c r="B151" s="4">
        <v>526.79999999999995</v>
      </c>
      <c r="C151" s="4">
        <v>520.20000000000005</v>
      </c>
      <c r="D151" s="4">
        <v>533.29999999999995</v>
      </c>
      <c r="E151" s="4">
        <v>189.4</v>
      </c>
      <c r="F151" s="4">
        <v>185.4</v>
      </c>
      <c r="G151" s="4">
        <v>193.4</v>
      </c>
      <c r="H151" s="4">
        <v>144.1</v>
      </c>
      <c r="I151" s="4">
        <v>140.6</v>
      </c>
      <c r="J151" s="4">
        <v>147.6</v>
      </c>
      <c r="K151" s="4">
        <v>87.6</v>
      </c>
      <c r="L151" s="4">
        <v>84.8</v>
      </c>
      <c r="M151" s="4">
        <v>90.3</v>
      </c>
      <c r="N151" s="4">
        <v>28.3</v>
      </c>
      <c r="O151" s="4">
        <v>26.7</v>
      </c>
      <c r="P151" s="4">
        <v>29.8</v>
      </c>
      <c r="Q151" s="4">
        <v>49.5</v>
      </c>
      <c r="R151" s="4">
        <v>47.4</v>
      </c>
      <c r="S151" s="4">
        <v>51.5</v>
      </c>
      <c r="T151" s="4">
        <v>26.8</v>
      </c>
      <c r="U151" s="4">
        <v>25.3</v>
      </c>
      <c r="V151" s="4">
        <v>28.4</v>
      </c>
      <c r="W151" s="4">
        <v>30.8</v>
      </c>
      <c r="X151" s="4">
        <v>29.2</v>
      </c>
      <c r="Y151" s="4">
        <v>32.4</v>
      </c>
      <c r="Z151" s="4">
        <v>14.1</v>
      </c>
      <c r="AA151" s="4">
        <v>13.1</v>
      </c>
      <c r="AB151" s="4">
        <v>15.1</v>
      </c>
      <c r="AC151" s="4">
        <v>15.7</v>
      </c>
      <c r="AD151" s="4">
        <v>14.6</v>
      </c>
      <c r="AE151" s="4">
        <v>16.8</v>
      </c>
      <c r="AF151" s="4">
        <v>4.8</v>
      </c>
      <c r="AG151" s="4">
        <v>4.0999999999999996</v>
      </c>
      <c r="AH151" s="4">
        <v>5.4</v>
      </c>
      <c r="AI151" s="4">
        <v>8.8000000000000007</v>
      </c>
      <c r="AJ151" s="4">
        <v>7.9</v>
      </c>
      <c r="AK151" s="4">
        <v>9.6</v>
      </c>
      <c r="AL151" s="4" t="s">
        <v>6</v>
      </c>
      <c r="AM151" s="4" t="s">
        <v>6</v>
      </c>
      <c r="AN151" s="4" t="s">
        <v>6</v>
      </c>
      <c r="AO151" s="25">
        <v>2006</v>
      </c>
    </row>
    <row r="152" spans="1:41" x14ac:dyDescent="0.2">
      <c r="A152" s="20">
        <v>2007</v>
      </c>
      <c r="B152" s="4">
        <v>523.1</v>
      </c>
      <c r="C152" s="4">
        <v>516.6</v>
      </c>
      <c r="D152" s="4">
        <v>529.70000000000005</v>
      </c>
      <c r="E152" s="4">
        <v>188.5</v>
      </c>
      <c r="F152" s="4">
        <v>184.6</v>
      </c>
      <c r="G152" s="4">
        <v>192.5</v>
      </c>
      <c r="H152" s="4">
        <v>142.4</v>
      </c>
      <c r="I152" s="4">
        <v>138.9</v>
      </c>
      <c r="J152" s="4">
        <v>145.80000000000001</v>
      </c>
      <c r="K152" s="4">
        <v>86.8</v>
      </c>
      <c r="L152" s="4">
        <v>84.1</v>
      </c>
      <c r="M152" s="4">
        <v>89.5</v>
      </c>
      <c r="N152" s="4">
        <v>26.8</v>
      </c>
      <c r="O152" s="4">
        <v>25.3</v>
      </c>
      <c r="P152" s="4">
        <v>28.3</v>
      </c>
      <c r="Q152" s="4">
        <v>47.5</v>
      </c>
      <c r="R152" s="4">
        <v>45.5</v>
      </c>
      <c r="S152" s="4">
        <v>49.5</v>
      </c>
      <c r="T152" s="4">
        <v>25.4</v>
      </c>
      <c r="U152" s="4">
        <v>23.9</v>
      </c>
      <c r="V152" s="4">
        <v>26.9</v>
      </c>
      <c r="W152" s="4">
        <v>27.4</v>
      </c>
      <c r="X152" s="4">
        <v>25.9</v>
      </c>
      <c r="Y152" s="4">
        <v>28.8</v>
      </c>
      <c r="Z152" s="4">
        <v>14.4</v>
      </c>
      <c r="AA152" s="4">
        <v>13.3</v>
      </c>
      <c r="AB152" s="4">
        <v>15.4</v>
      </c>
      <c r="AC152" s="4">
        <v>16.899999999999999</v>
      </c>
      <c r="AD152" s="4">
        <v>15.8</v>
      </c>
      <c r="AE152" s="4">
        <v>18</v>
      </c>
      <c r="AF152" s="4">
        <v>5.8</v>
      </c>
      <c r="AG152" s="4">
        <v>5</v>
      </c>
      <c r="AH152" s="4">
        <v>6.5</v>
      </c>
      <c r="AI152" s="4">
        <v>9.4</v>
      </c>
      <c r="AJ152" s="4">
        <v>8.6</v>
      </c>
      <c r="AK152" s="4">
        <v>10.199999999999999</v>
      </c>
      <c r="AL152" s="4" t="s">
        <v>6</v>
      </c>
      <c r="AM152" s="4" t="s">
        <v>6</v>
      </c>
      <c r="AN152" s="4" t="s">
        <v>6</v>
      </c>
      <c r="AO152" s="25">
        <v>2007</v>
      </c>
    </row>
    <row r="153" spans="1:41" x14ac:dyDescent="0.2">
      <c r="A153" s="20">
        <v>2008</v>
      </c>
      <c r="B153" s="4">
        <v>507.2</v>
      </c>
      <c r="C153" s="4">
        <v>500.8</v>
      </c>
      <c r="D153" s="4">
        <v>513.6</v>
      </c>
      <c r="E153" s="4">
        <v>184.8</v>
      </c>
      <c r="F153" s="4">
        <v>180.9</v>
      </c>
      <c r="G153" s="4">
        <v>188.7</v>
      </c>
      <c r="H153" s="4">
        <v>132.69999999999999</v>
      </c>
      <c r="I153" s="4">
        <v>129.30000000000001</v>
      </c>
      <c r="J153" s="4">
        <v>136</v>
      </c>
      <c r="K153" s="4">
        <v>79</v>
      </c>
      <c r="L153" s="4">
        <v>76.5</v>
      </c>
      <c r="M153" s="4">
        <v>81.599999999999994</v>
      </c>
      <c r="N153" s="4">
        <v>27.8</v>
      </c>
      <c r="O153" s="4">
        <v>26.3</v>
      </c>
      <c r="P153" s="4">
        <v>29.3</v>
      </c>
      <c r="Q153" s="4">
        <v>45.9</v>
      </c>
      <c r="R153" s="4">
        <v>43.9</v>
      </c>
      <c r="S153" s="4">
        <v>47.8</v>
      </c>
      <c r="T153" s="4">
        <v>24.1</v>
      </c>
      <c r="U153" s="4">
        <v>22.7</v>
      </c>
      <c r="V153" s="4">
        <v>25.6</v>
      </c>
      <c r="W153" s="4">
        <v>27.6</v>
      </c>
      <c r="X153" s="4">
        <v>26.1</v>
      </c>
      <c r="Y153" s="4">
        <v>29</v>
      </c>
      <c r="Z153" s="4">
        <v>13.6</v>
      </c>
      <c r="AA153" s="4">
        <v>12.6</v>
      </c>
      <c r="AB153" s="4">
        <v>14.7</v>
      </c>
      <c r="AC153" s="4">
        <v>16.8</v>
      </c>
      <c r="AD153" s="4">
        <v>15.7</v>
      </c>
      <c r="AE153" s="4">
        <v>17.899999999999999</v>
      </c>
      <c r="AF153" s="4">
        <v>6.1</v>
      </c>
      <c r="AG153" s="4">
        <v>5.4</v>
      </c>
      <c r="AH153" s="4">
        <v>6.9</v>
      </c>
      <c r="AI153" s="4">
        <v>11.8</v>
      </c>
      <c r="AJ153" s="4">
        <v>10.9</v>
      </c>
      <c r="AK153" s="4">
        <v>12.7</v>
      </c>
      <c r="AL153" s="4" t="s">
        <v>6</v>
      </c>
      <c r="AM153" s="4" t="s">
        <v>6</v>
      </c>
      <c r="AN153" s="4" t="s">
        <v>6</v>
      </c>
      <c r="AO153" s="25">
        <v>2008</v>
      </c>
    </row>
    <row r="154" spans="1:41" x14ac:dyDescent="0.2">
      <c r="A154" s="20">
        <v>2009</v>
      </c>
      <c r="B154" s="4">
        <v>482.2</v>
      </c>
      <c r="C154" s="4">
        <v>476</v>
      </c>
      <c r="D154" s="4">
        <v>488.4</v>
      </c>
      <c r="E154" s="4">
        <v>180.4</v>
      </c>
      <c r="F154" s="4">
        <v>176.6</v>
      </c>
      <c r="G154" s="4">
        <v>184.2</v>
      </c>
      <c r="H154" s="4">
        <v>119.2</v>
      </c>
      <c r="I154" s="4">
        <v>116.1</v>
      </c>
      <c r="J154" s="4">
        <v>122.3</v>
      </c>
      <c r="K154" s="4">
        <v>70.400000000000006</v>
      </c>
      <c r="L154" s="4">
        <v>68</v>
      </c>
      <c r="M154" s="4">
        <v>72.8</v>
      </c>
      <c r="N154" s="4">
        <v>24.2</v>
      </c>
      <c r="O154" s="4">
        <v>22.8</v>
      </c>
      <c r="P154" s="4">
        <v>25.6</v>
      </c>
      <c r="Q154" s="4">
        <v>45.7</v>
      </c>
      <c r="R154" s="4">
        <v>43.7</v>
      </c>
      <c r="S154" s="4">
        <v>47.6</v>
      </c>
      <c r="T154" s="4">
        <v>24.5</v>
      </c>
      <c r="U154" s="4">
        <v>23.1</v>
      </c>
      <c r="V154" s="4">
        <v>25.9</v>
      </c>
      <c r="W154" s="4">
        <v>24.3</v>
      </c>
      <c r="X154" s="4">
        <v>23</v>
      </c>
      <c r="Y154" s="4">
        <v>25.7</v>
      </c>
      <c r="Z154" s="4">
        <v>14.7</v>
      </c>
      <c r="AA154" s="4">
        <v>13.7</v>
      </c>
      <c r="AB154" s="4">
        <v>15.8</v>
      </c>
      <c r="AC154" s="4">
        <v>15</v>
      </c>
      <c r="AD154" s="4">
        <v>13.9</v>
      </c>
      <c r="AE154" s="4">
        <v>16</v>
      </c>
      <c r="AF154" s="4">
        <v>6.1</v>
      </c>
      <c r="AG154" s="4">
        <v>5.4</v>
      </c>
      <c r="AH154" s="4">
        <v>6.9</v>
      </c>
      <c r="AI154" s="4">
        <v>11.3</v>
      </c>
      <c r="AJ154" s="4">
        <v>10.4</v>
      </c>
      <c r="AK154" s="4">
        <v>12.2</v>
      </c>
      <c r="AL154" s="4" t="s">
        <v>6</v>
      </c>
      <c r="AM154" s="4" t="s">
        <v>6</v>
      </c>
      <c r="AN154" s="4" t="s">
        <v>6</v>
      </c>
      <c r="AO154" s="25">
        <v>2009</v>
      </c>
    </row>
    <row r="155" spans="1:41" x14ac:dyDescent="0.2">
      <c r="A155" s="20">
        <v>2010</v>
      </c>
      <c r="B155" s="4">
        <v>472</v>
      </c>
      <c r="C155" s="4">
        <v>465.9</v>
      </c>
      <c r="D155" s="4">
        <v>478.1</v>
      </c>
      <c r="E155" s="4">
        <v>175.6</v>
      </c>
      <c r="F155" s="4">
        <v>171.9</v>
      </c>
      <c r="G155" s="4">
        <v>179.4</v>
      </c>
      <c r="H155" s="4">
        <v>115.9</v>
      </c>
      <c r="I155" s="4">
        <v>112.8</v>
      </c>
      <c r="J155" s="4">
        <v>119</v>
      </c>
      <c r="K155" s="4">
        <v>68.8</v>
      </c>
      <c r="L155" s="4">
        <v>66.400000000000006</v>
      </c>
      <c r="M155" s="4">
        <v>71.099999999999994</v>
      </c>
      <c r="N155" s="4">
        <v>21.6</v>
      </c>
      <c r="O155" s="4">
        <v>20.3</v>
      </c>
      <c r="P155" s="4">
        <v>22.9</v>
      </c>
      <c r="Q155" s="4">
        <v>42.8</v>
      </c>
      <c r="R155" s="4">
        <v>40.9</v>
      </c>
      <c r="S155" s="4">
        <v>44.6</v>
      </c>
      <c r="T155" s="4">
        <v>22.8</v>
      </c>
      <c r="U155" s="4">
        <v>21.4</v>
      </c>
      <c r="V155" s="4">
        <v>24.2</v>
      </c>
      <c r="W155" s="4">
        <v>24.2</v>
      </c>
      <c r="X155" s="4">
        <v>22.9</v>
      </c>
      <c r="Y155" s="4">
        <v>25.6</v>
      </c>
      <c r="Z155" s="4">
        <v>13.6</v>
      </c>
      <c r="AA155" s="4">
        <v>12.6</v>
      </c>
      <c r="AB155" s="4">
        <v>14.6</v>
      </c>
      <c r="AC155" s="4">
        <v>15.4</v>
      </c>
      <c r="AD155" s="4">
        <v>14.4</v>
      </c>
      <c r="AE155" s="4">
        <v>16.5</v>
      </c>
      <c r="AF155" s="4">
        <v>5.5</v>
      </c>
      <c r="AG155" s="4">
        <v>4.8</v>
      </c>
      <c r="AH155" s="4">
        <v>6.2</v>
      </c>
      <c r="AI155" s="4">
        <v>10</v>
      </c>
      <c r="AJ155" s="4">
        <v>9.1</v>
      </c>
      <c r="AK155" s="4">
        <v>10.8</v>
      </c>
      <c r="AL155" s="4" t="s">
        <v>6</v>
      </c>
      <c r="AM155" s="4" t="s">
        <v>6</v>
      </c>
      <c r="AN155" s="4" t="s">
        <v>6</v>
      </c>
      <c r="AO155" s="25">
        <v>2010</v>
      </c>
    </row>
    <row r="156" spans="1:41" x14ac:dyDescent="0.2">
      <c r="A156" s="20">
        <v>2011</v>
      </c>
      <c r="B156" s="4">
        <v>460.7</v>
      </c>
      <c r="C156" s="4">
        <v>454.7</v>
      </c>
      <c r="D156" s="4">
        <v>466.7</v>
      </c>
      <c r="E156" s="4">
        <v>175.4</v>
      </c>
      <c r="F156" s="4">
        <v>171.7</v>
      </c>
      <c r="G156" s="4">
        <v>179.2</v>
      </c>
      <c r="H156" s="4">
        <v>108.5</v>
      </c>
      <c r="I156" s="4">
        <v>105.5</v>
      </c>
      <c r="J156" s="4">
        <v>111.4</v>
      </c>
      <c r="K156" s="4">
        <v>62.4</v>
      </c>
      <c r="L156" s="4">
        <v>60.1</v>
      </c>
      <c r="M156" s="4">
        <v>64.599999999999994</v>
      </c>
      <c r="N156" s="4">
        <v>21.6</v>
      </c>
      <c r="O156" s="4">
        <v>20.2</v>
      </c>
      <c r="P156" s="4">
        <v>22.9</v>
      </c>
      <c r="Q156" s="4">
        <v>44.1</v>
      </c>
      <c r="R156" s="4">
        <v>42.2</v>
      </c>
      <c r="S156" s="4">
        <v>46</v>
      </c>
      <c r="T156" s="4">
        <v>24.3</v>
      </c>
      <c r="U156" s="4">
        <v>22.9</v>
      </c>
      <c r="V156" s="4">
        <v>25.7</v>
      </c>
      <c r="W156" s="4">
        <v>22.9</v>
      </c>
      <c r="X156" s="4">
        <v>21.6</v>
      </c>
      <c r="Y156" s="4">
        <v>24.3</v>
      </c>
      <c r="Z156" s="4">
        <v>19.600000000000001</v>
      </c>
      <c r="AA156" s="4">
        <v>18.399999999999999</v>
      </c>
      <c r="AB156" s="4">
        <v>20.8</v>
      </c>
      <c r="AC156" s="4">
        <v>17.600000000000001</v>
      </c>
      <c r="AD156" s="4">
        <v>16.5</v>
      </c>
      <c r="AE156" s="4">
        <v>18.7</v>
      </c>
      <c r="AF156" s="4">
        <v>5.2</v>
      </c>
      <c r="AG156" s="4">
        <v>4.5</v>
      </c>
      <c r="AH156" s="4">
        <v>5.8</v>
      </c>
      <c r="AI156" s="4">
        <v>12</v>
      </c>
      <c r="AJ156" s="4">
        <v>11.1</v>
      </c>
      <c r="AK156" s="4">
        <v>13</v>
      </c>
      <c r="AL156" s="4" t="s">
        <v>6</v>
      </c>
      <c r="AM156" s="4" t="s">
        <v>6</v>
      </c>
      <c r="AN156" s="4" t="s">
        <v>6</v>
      </c>
      <c r="AO156" s="25">
        <v>2011</v>
      </c>
    </row>
    <row r="157" spans="1:41" x14ac:dyDescent="0.2">
      <c r="A157" s="20">
        <v>2012</v>
      </c>
      <c r="B157" s="4">
        <v>449.1</v>
      </c>
      <c r="C157" s="4">
        <v>443.2</v>
      </c>
      <c r="D157" s="4">
        <v>454.9</v>
      </c>
      <c r="E157" s="4">
        <v>173.8</v>
      </c>
      <c r="F157" s="4">
        <v>170.1</v>
      </c>
      <c r="G157" s="4">
        <v>177.4</v>
      </c>
      <c r="H157" s="4">
        <v>105.8</v>
      </c>
      <c r="I157" s="4">
        <v>102.9</v>
      </c>
      <c r="J157" s="4">
        <v>108.7</v>
      </c>
      <c r="K157" s="4">
        <v>61.6</v>
      </c>
      <c r="L157" s="4">
        <v>59.4</v>
      </c>
      <c r="M157" s="4">
        <v>63.8</v>
      </c>
      <c r="N157" s="4">
        <v>20.100000000000001</v>
      </c>
      <c r="O157" s="4">
        <v>18.8</v>
      </c>
      <c r="P157" s="4">
        <v>21.3</v>
      </c>
      <c r="Q157" s="4">
        <v>43.4</v>
      </c>
      <c r="R157" s="4">
        <v>41.5</v>
      </c>
      <c r="S157" s="4">
        <v>45.2</v>
      </c>
      <c r="T157" s="4">
        <v>25.5</v>
      </c>
      <c r="U157" s="4">
        <v>24</v>
      </c>
      <c r="V157" s="4">
        <v>26.9</v>
      </c>
      <c r="W157" s="4">
        <v>19.100000000000001</v>
      </c>
      <c r="X157" s="4">
        <v>17.899999999999999</v>
      </c>
      <c r="Y157" s="4">
        <v>20.3</v>
      </c>
      <c r="Z157" s="4">
        <v>19.899999999999999</v>
      </c>
      <c r="AA157" s="4">
        <v>18.7</v>
      </c>
      <c r="AB157" s="4">
        <v>21.1</v>
      </c>
      <c r="AC157" s="4">
        <v>16.2</v>
      </c>
      <c r="AD157" s="4">
        <v>15.1</v>
      </c>
      <c r="AE157" s="4">
        <v>17.3</v>
      </c>
      <c r="AF157" s="4">
        <v>6.7</v>
      </c>
      <c r="AG157" s="4">
        <v>6</v>
      </c>
      <c r="AH157" s="4">
        <v>7.4</v>
      </c>
      <c r="AI157" s="4">
        <v>11.9</v>
      </c>
      <c r="AJ157" s="4">
        <v>10.9</v>
      </c>
      <c r="AK157" s="4">
        <v>12.8</v>
      </c>
      <c r="AL157" s="4" t="s">
        <v>6</v>
      </c>
      <c r="AM157" s="4" t="s">
        <v>6</v>
      </c>
      <c r="AN157" s="4" t="s">
        <v>6</v>
      </c>
      <c r="AO157" s="25">
        <v>2012</v>
      </c>
    </row>
    <row r="158" spans="1:41" x14ac:dyDescent="0.2">
      <c r="A158" s="20">
        <v>2013</v>
      </c>
      <c r="B158" s="4">
        <v>441.2</v>
      </c>
      <c r="C158" s="4">
        <v>435.4</v>
      </c>
      <c r="D158" s="4">
        <v>447</v>
      </c>
      <c r="E158" s="4">
        <v>171.3</v>
      </c>
      <c r="F158" s="4">
        <v>167.6</v>
      </c>
      <c r="G158" s="4">
        <v>174.9</v>
      </c>
      <c r="H158" s="4">
        <v>103.1</v>
      </c>
      <c r="I158" s="4">
        <v>100.2</v>
      </c>
      <c r="J158" s="4">
        <v>105.9</v>
      </c>
      <c r="K158" s="4">
        <v>58.1</v>
      </c>
      <c r="L158" s="4">
        <v>55.9</v>
      </c>
      <c r="M158" s="4">
        <v>60.2</v>
      </c>
      <c r="N158" s="4">
        <v>20.5</v>
      </c>
      <c r="O158" s="4">
        <v>19.2</v>
      </c>
      <c r="P158" s="4">
        <v>21.7</v>
      </c>
      <c r="Q158" s="4">
        <v>41.8</v>
      </c>
      <c r="R158" s="4">
        <v>40</v>
      </c>
      <c r="S158" s="4">
        <v>43.6</v>
      </c>
      <c r="T158" s="4">
        <v>23.9</v>
      </c>
      <c r="U158" s="4">
        <v>22.5</v>
      </c>
      <c r="V158" s="4">
        <v>25.3</v>
      </c>
      <c r="W158" s="4">
        <v>19.600000000000001</v>
      </c>
      <c r="X158" s="4">
        <v>18.399999999999999</v>
      </c>
      <c r="Y158" s="4">
        <v>20.9</v>
      </c>
      <c r="Z158" s="4">
        <v>20.6</v>
      </c>
      <c r="AA158" s="4">
        <v>19.3</v>
      </c>
      <c r="AB158" s="4">
        <v>21.8</v>
      </c>
      <c r="AC158" s="4">
        <v>15.7</v>
      </c>
      <c r="AD158" s="4">
        <v>14.6</v>
      </c>
      <c r="AE158" s="4">
        <v>16.8</v>
      </c>
      <c r="AF158" s="4">
        <v>6.6</v>
      </c>
      <c r="AG158" s="4">
        <v>5.9</v>
      </c>
      <c r="AH158" s="4">
        <v>7.3</v>
      </c>
      <c r="AI158" s="4">
        <v>10.9</v>
      </c>
      <c r="AJ158" s="4">
        <v>10</v>
      </c>
      <c r="AK158" s="4">
        <v>11.8</v>
      </c>
      <c r="AL158" s="4" t="s">
        <v>6</v>
      </c>
      <c r="AM158" s="4" t="s">
        <v>6</v>
      </c>
      <c r="AN158" s="4" t="s">
        <v>6</v>
      </c>
      <c r="AO158" s="25">
        <v>2013</v>
      </c>
    </row>
    <row r="159" spans="1:41" x14ac:dyDescent="0.2">
      <c r="A159" s="20">
        <v>2014</v>
      </c>
      <c r="B159" s="4">
        <v>426.9</v>
      </c>
      <c r="C159" s="4">
        <v>421.3</v>
      </c>
      <c r="D159" s="4">
        <v>432.6</v>
      </c>
      <c r="E159" s="4">
        <v>166.8</v>
      </c>
      <c r="F159" s="4">
        <v>163.30000000000001</v>
      </c>
      <c r="G159" s="4">
        <v>170.4</v>
      </c>
      <c r="H159" s="4">
        <v>95.5</v>
      </c>
      <c r="I159" s="4">
        <v>92.8</v>
      </c>
      <c r="J159" s="4">
        <v>98.2</v>
      </c>
      <c r="K159" s="4">
        <v>53.7</v>
      </c>
      <c r="L159" s="4">
        <v>51.6</v>
      </c>
      <c r="M159" s="4">
        <v>55.7</v>
      </c>
      <c r="N159" s="4">
        <v>17.5</v>
      </c>
      <c r="O159" s="4">
        <v>16.3</v>
      </c>
      <c r="P159" s="4">
        <v>18.600000000000001</v>
      </c>
      <c r="Q159" s="4">
        <v>40.200000000000003</v>
      </c>
      <c r="R159" s="4">
        <v>38.4</v>
      </c>
      <c r="S159" s="4">
        <v>41.9</v>
      </c>
      <c r="T159" s="4">
        <v>23.1</v>
      </c>
      <c r="U159" s="4">
        <v>21.7</v>
      </c>
      <c r="V159" s="4">
        <v>24.4</v>
      </c>
      <c r="W159" s="4">
        <v>20</v>
      </c>
      <c r="X159" s="4">
        <v>18.8</v>
      </c>
      <c r="Y159" s="4">
        <v>21.2</v>
      </c>
      <c r="Z159" s="4">
        <v>21</v>
      </c>
      <c r="AA159" s="4">
        <v>19.8</v>
      </c>
      <c r="AB159" s="4">
        <v>22.2</v>
      </c>
      <c r="AC159" s="4">
        <v>13.7</v>
      </c>
      <c r="AD159" s="4">
        <v>12.7</v>
      </c>
      <c r="AE159" s="4">
        <v>14.7</v>
      </c>
      <c r="AF159" s="4">
        <v>5.8</v>
      </c>
      <c r="AG159" s="4">
        <v>5.0999999999999996</v>
      </c>
      <c r="AH159" s="4">
        <v>6.5</v>
      </c>
      <c r="AI159" s="4">
        <v>12.8</v>
      </c>
      <c r="AJ159" s="4">
        <v>11.8</v>
      </c>
      <c r="AK159" s="4">
        <v>13.7</v>
      </c>
      <c r="AL159" s="4" t="s">
        <v>6</v>
      </c>
      <c r="AM159" s="4" t="s">
        <v>6</v>
      </c>
      <c r="AN159" s="4" t="s">
        <v>6</v>
      </c>
      <c r="AO159" s="25">
        <v>2014</v>
      </c>
    </row>
    <row r="160" spans="1:41" x14ac:dyDescent="0.2">
      <c r="A160" s="20">
        <v>2015</v>
      </c>
      <c r="B160" s="4">
        <v>444.3</v>
      </c>
      <c r="C160" s="4">
        <v>438.6</v>
      </c>
      <c r="D160" s="4">
        <v>450</v>
      </c>
      <c r="E160" s="4">
        <v>168.1</v>
      </c>
      <c r="F160" s="4">
        <v>164.6</v>
      </c>
      <c r="G160" s="4">
        <v>171.7</v>
      </c>
      <c r="H160" s="4">
        <v>100</v>
      </c>
      <c r="I160" s="4">
        <v>97.3</v>
      </c>
      <c r="J160" s="4">
        <v>102.8</v>
      </c>
      <c r="K160" s="4">
        <v>55.3</v>
      </c>
      <c r="L160" s="4">
        <v>53.2</v>
      </c>
      <c r="M160" s="4">
        <v>57.3</v>
      </c>
      <c r="N160" s="4">
        <v>18.399999999999999</v>
      </c>
      <c r="O160" s="4">
        <v>17.2</v>
      </c>
      <c r="P160" s="4">
        <v>19.600000000000001</v>
      </c>
      <c r="Q160" s="4">
        <v>42.8</v>
      </c>
      <c r="R160" s="4">
        <v>41</v>
      </c>
      <c r="S160" s="4">
        <v>44.6</v>
      </c>
      <c r="T160" s="4">
        <v>24.8</v>
      </c>
      <c r="U160" s="4">
        <v>23.4</v>
      </c>
      <c r="V160" s="4">
        <v>26.2</v>
      </c>
      <c r="W160" s="4">
        <v>20</v>
      </c>
      <c r="X160" s="4">
        <v>18.8</v>
      </c>
      <c r="Y160" s="4">
        <v>21.2</v>
      </c>
      <c r="Z160" s="4">
        <v>23.1</v>
      </c>
      <c r="AA160" s="4">
        <v>21.8</v>
      </c>
      <c r="AB160" s="4">
        <v>24.4</v>
      </c>
      <c r="AC160" s="4">
        <v>13.1</v>
      </c>
      <c r="AD160" s="4">
        <v>12.1</v>
      </c>
      <c r="AE160" s="4">
        <v>14.1</v>
      </c>
      <c r="AF160" s="4">
        <v>7.2</v>
      </c>
      <c r="AG160" s="4">
        <v>6.4</v>
      </c>
      <c r="AH160" s="4">
        <v>7.9</v>
      </c>
      <c r="AI160" s="4">
        <v>14.7</v>
      </c>
      <c r="AJ160" s="4">
        <v>13.6</v>
      </c>
      <c r="AK160" s="4">
        <v>15.7</v>
      </c>
      <c r="AL160" s="4" t="s">
        <v>6</v>
      </c>
      <c r="AM160" s="4" t="s">
        <v>6</v>
      </c>
      <c r="AN160" s="4" t="s">
        <v>6</v>
      </c>
      <c r="AO160" s="25">
        <v>2015</v>
      </c>
    </row>
    <row r="161" spans="1:41" x14ac:dyDescent="0.2">
      <c r="A161" s="20">
        <v>2016</v>
      </c>
      <c r="B161" s="4">
        <v>443.1</v>
      </c>
      <c r="C161" s="4">
        <v>437.5</v>
      </c>
      <c r="D161" s="4">
        <v>448.8</v>
      </c>
      <c r="E161" s="4">
        <v>160.9</v>
      </c>
      <c r="F161" s="4">
        <v>157.5</v>
      </c>
      <c r="G161" s="4">
        <v>164.3</v>
      </c>
      <c r="H161" s="4">
        <v>97.5</v>
      </c>
      <c r="I161" s="4">
        <v>94.8</v>
      </c>
      <c r="J161" s="4">
        <v>100.2</v>
      </c>
      <c r="K161" s="4">
        <v>53.6</v>
      </c>
      <c r="L161" s="4">
        <v>51.6</v>
      </c>
      <c r="M161" s="4">
        <v>55.5</v>
      </c>
      <c r="N161" s="4">
        <v>18.8</v>
      </c>
      <c r="O161" s="4">
        <v>17.600000000000001</v>
      </c>
      <c r="P161" s="4">
        <v>19.899999999999999</v>
      </c>
      <c r="Q161" s="4">
        <v>43.4</v>
      </c>
      <c r="R161" s="4">
        <v>41.6</v>
      </c>
      <c r="S161" s="4">
        <v>45.2</v>
      </c>
      <c r="T161" s="4">
        <v>24.3</v>
      </c>
      <c r="U161" s="4">
        <v>22.9</v>
      </c>
      <c r="V161" s="4">
        <v>25.6</v>
      </c>
      <c r="W161" s="4">
        <v>21.2</v>
      </c>
      <c r="X161" s="4">
        <v>20</v>
      </c>
      <c r="Y161" s="4">
        <v>22.4</v>
      </c>
      <c r="Z161" s="4">
        <v>27.9</v>
      </c>
      <c r="AA161" s="4">
        <v>26.5</v>
      </c>
      <c r="AB161" s="4">
        <v>29.4</v>
      </c>
      <c r="AC161" s="4">
        <v>14.2</v>
      </c>
      <c r="AD161" s="4">
        <v>13.2</v>
      </c>
      <c r="AE161" s="4">
        <v>15.2</v>
      </c>
      <c r="AF161" s="4">
        <v>7.6</v>
      </c>
      <c r="AG161" s="4">
        <v>6.9</v>
      </c>
      <c r="AH161" s="4">
        <v>8.4</v>
      </c>
      <c r="AI161" s="4">
        <v>18.100000000000001</v>
      </c>
      <c r="AJ161" s="4">
        <v>16.899999999999999</v>
      </c>
      <c r="AK161" s="4">
        <v>19.2</v>
      </c>
      <c r="AL161" s="4" t="s">
        <v>6</v>
      </c>
      <c r="AM161" s="4" t="s">
        <v>6</v>
      </c>
      <c r="AN161" s="4" t="s">
        <v>6</v>
      </c>
      <c r="AO161" s="25">
        <v>2016</v>
      </c>
    </row>
    <row r="162" spans="1:41" x14ac:dyDescent="0.2">
      <c r="A162" s="20">
        <v>2017</v>
      </c>
      <c r="B162" s="4">
        <v>428.3</v>
      </c>
      <c r="C162" s="4">
        <v>422.8</v>
      </c>
      <c r="D162" s="4">
        <v>433.8</v>
      </c>
      <c r="E162" s="4">
        <v>155.5</v>
      </c>
      <c r="F162" s="4">
        <v>152.1</v>
      </c>
      <c r="G162" s="4">
        <v>158.80000000000001</v>
      </c>
      <c r="H162" s="4">
        <v>95.9</v>
      </c>
      <c r="I162" s="4">
        <v>93.3</v>
      </c>
      <c r="J162" s="4">
        <v>98.5</v>
      </c>
      <c r="K162" s="4">
        <v>53</v>
      </c>
      <c r="L162" s="4">
        <v>51.1</v>
      </c>
      <c r="M162" s="4">
        <v>55</v>
      </c>
      <c r="N162" s="4">
        <v>16.5</v>
      </c>
      <c r="O162" s="4">
        <v>15.4</v>
      </c>
      <c r="P162" s="4">
        <v>17.600000000000001</v>
      </c>
      <c r="Q162" s="4">
        <v>39.1</v>
      </c>
      <c r="R162" s="4">
        <v>37.4</v>
      </c>
      <c r="S162" s="4">
        <v>40.700000000000003</v>
      </c>
      <c r="T162" s="4">
        <v>24.3</v>
      </c>
      <c r="U162" s="4">
        <v>23</v>
      </c>
      <c r="V162" s="4">
        <v>25.7</v>
      </c>
      <c r="W162" s="4">
        <v>20.9</v>
      </c>
      <c r="X162" s="4">
        <v>19.7</v>
      </c>
      <c r="Y162" s="4">
        <v>22.2</v>
      </c>
      <c r="Z162" s="4">
        <v>29.1</v>
      </c>
      <c r="AA162" s="4">
        <v>27.6</v>
      </c>
      <c r="AB162" s="4">
        <v>30.6</v>
      </c>
      <c r="AC162" s="4">
        <v>13.1</v>
      </c>
      <c r="AD162" s="4">
        <v>12.2</v>
      </c>
      <c r="AE162" s="4">
        <v>14.1</v>
      </c>
      <c r="AF162" s="4">
        <v>7.1</v>
      </c>
      <c r="AG162" s="4">
        <v>6.4</v>
      </c>
      <c r="AH162" s="4">
        <v>7.8</v>
      </c>
      <c r="AI162" s="4">
        <v>19.600000000000001</v>
      </c>
      <c r="AJ162" s="4">
        <v>18.399999999999999</v>
      </c>
      <c r="AK162" s="4">
        <v>20.8</v>
      </c>
      <c r="AL162" s="4" t="s">
        <v>6</v>
      </c>
      <c r="AM162" s="4" t="s">
        <v>6</v>
      </c>
      <c r="AN162" s="4" t="s">
        <v>6</v>
      </c>
      <c r="AO162" s="25">
        <v>2017</v>
      </c>
    </row>
    <row r="163" spans="1:41" x14ac:dyDescent="0.2">
      <c r="A163" s="20">
        <v>2018</v>
      </c>
      <c r="B163" s="4">
        <v>434.8</v>
      </c>
      <c r="C163" s="4">
        <v>429.3</v>
      </c>
      <c r="D163" s="4">
        <v>440.3</v>
      </c>
      <c r="E163" s="4">
        <v>157.19999999999999</v>
      </c>
      <c r="F163" s="4">
        <v>153.9</v>
      </c>
      <c r="G163" s="4">
        <v>160.5</v>
      </c>
      <c r="H163" s="4">
        <v>91.3</v>
      </c>
      <c r="I163" s="4">
        <v>88.7</v>
      </c>
      <c r="J163" s="4">
        <v>93.8</v>
      </c>
      <c r="K163" s="4">
        <v>50.5</v>
      </c>
      <c r="L163" s="4">
        <v>48.6</v>
      </c>
      <c r="M163" s="4">
        <v>52.3</v>
      </c>
      <c r="N163" s="4">
        <v>16.899999999999999</v>
      </c>
      <c r="O163" s="4">
        <v>15.8</v>
      </c>
      <c r="P163" s="4">
        <v>18</v>
      </c>
      <c r="Q163" s="4">
        <v>37.6</v>
      </c>
      <c r="R163" s="4">
        <v>36</v>
      </c>
      <c r="S163" s="4">
        <v>39.200000000000003</v>
      </c>
      <c r="T163" s="4">
        <v>23.4</v>
      </c>
      <c r="U163" s="4">
        <v>22.2</v>
      </c>
      <c r="V163" s="4">
        <v>24.7</v>
      </c>
      <c r="W163" s="4">
        <v>21</v>
      </c>
      <c r="X163" s="4">
        <v>19.8</v>
      </c>
      <c r="Y163" s="4">
        <v>22.2</v>
      </c>
      <c r="Z163" s="4">
        <v>32.700000000000003</v>
      </c>
      <c r="AA163" s="4">
        <v>31.1</v>
      </c>
      <c r="AB163" s="4">
        <v>34.200000000000003</v>
      </c>
      <c r="AC163" s="4">
        <v>15.4</v>
      </c>
      <c r="AD163" s="4">
        <v>14.4</v>
      </c>
      <c r="AE163" s="4">
        <v>16.5</v>
      </c>
      <c r="AF163" s="4">
        <v>7.4</v>
      </c>
      <c r="AG163" s="4">
        <v>6.7</v>
      </c>
      <c r="AH163" s="4">
        <v>8.1</v>
      </c>
      <c r="AI163" s="4">
        <v>24.9</v>
      </c>
      <c r="AJ163" s="4">
        <v>23.5</v>
      </c>
      <c r="AK163" s="4">
        <v>26.2</v>
      </c>
      <c r="AL163" s="4" t="s">
        <v>6</v>
      </c>
      <c r="AM163" s="4" t="s">
        <v>6</v>
      </c>
      <c r="AN163" s="4" t="s">
        <v>6</v>
      </c>
      <c r="AO163" s="25">
        <v>2018</v>
      </c>
    </row>
    <row r="164" spans="1:41" x14ac:dyDescent="0.2">
      <c r="A164" s="20">
        <v>2019</v>
      </c>
      <c r="B164" s="4">
        <v>428.6</v>
      </c>
      <c r="C164" s="4">
        <v>423.2</v>
      </c>
      <c r="D164" s="4">
        <v>434.1</v>
      </c>
      <c r="E164" s="4">
        <v>154.6</v>
      </c>
      <c r="F164" s="4">
        <v>151.30000000000001</v>
      </c>
      <c r="G164" s="4">
        <v>157.9</v>
      </c>
      <c r="H164" s="4">
        <v>90.2</v>
      </c>
      <c r="I164" s="4">
        <v>87.6</v>
      </c>
      <c r="J164" s="4">
        <v>92.7</v>
      </c>
      <c r="K164" s="4">
        <v>50.4</v>
      </c>
      <c r="L164" s="4">
        <v>48.5</v>
      </c>
      <c r="M164" s="4">
        <v>52.3</v>
      </c>
      <c r="N164" s="4">
        <v>16.3</v>
      </c>
      <c r="O164" s="4">
        <v>15.2</v>
      </c>
      <c r="P164" s="4">
        <v>17.3</v>
      </c>
      <c r="Q164" s="4">
        <v>38.5</v>
      </c>
      <c r="R164" s="4">
        <v>36.9</v>
      </c>
      <c r="S164" s="4">
        <v>40.200000000000003</v>
      </c>
      <c r="T164" s="4">
        <v>23.1</v>
      </c>
      <c r="U164" s="4">
        <v>21.9</v>
      </c>
      <c r="V164" s="4">
        <v>24.4</v>
      </c>
      <c r="W164" s="4">
        <v>18.899999999999999</v>
      </c>
      <c r="X164" s="4">
        <v>17.7</v>
      </c>
      <c r="Y164" s="4">
        <v>20</v>
      </c>
      <c r="Z164" s="4">
        <v>36</v>
      </c>
      <c r="AA164" s="4">
        <v>34.299999999999997</v>
      </c>
      <c r="AB164" s="4">
        <v>37.6</v>
      </c>
      <c r="AC164" s="4">
        <v>16.100000000000001</v>
      </c>
      <c r="AD164" s="4">
        <v>15</v>
      </c>
      <c r="AE164" s="4">
        <v>17.100000000000001</v>
      </c>
      <c r="AF164" s="4">
        <v>6.6</v>
      </c>
      <c r="AG164" s="4">
        <v>5.9</v>
      </c>
      <c r="AH164" s="4">
        <v>7.3</v>
      </c>
      <c r="AI164" s="4">
        <v>26.9</v>
      </c>
      <c r="AJ164" s="4">
        <v>25.5</v>
      </c>
      <c r="AK164" s="4">
        <v>28.4</v>
      </c>
      <c r="AL164" s="4" t="s">
        <v>6</v>
      </c>
      <c r="AM164" s="4" t="s">
        <v>6</v>
      </c>
      <c r="AN164" s="4" t="s">
        <v>6</v>
      </c>
      <c r="AO164" s="25">
        <v>2019</v>
      </c>
    </row>
    <row r="165" spans="1:41" x14ac:dyDescent="0.2">
      <c r="A165" s="20">
        <v>2020</v>
      </c>
      <c r="B165" s="4">
        <v>460.9</v>
      </c>
      <c r="C165" s="4">
        <v>455.3</v>
      </c>
      <c r="D165" s="4">
        <v>466.5</v>
      </c>
      <c r="E165" s="4">
        <v>150.19999999999999</v>
      </c>
      <c r="F165" s="4">
        <v>147</v>
      </c>
      <c r="G165" s="4">
        <v>153.4</v>
      </c>
      <c r="H165" s="4">
        <v>98.4</v>
      </c>
      <c r="I165" s="4">
        <v>95.8</v>
      </c>
      <c r="J165" s="4">
        <v>101</v>
      </c>
      <c r="K165" s="4">
        <v>53</v>
      </c>
      <c r="L165" s="4">
        <v>51.1</v>
      </c>
      <c r="M165" s="4">
        <v>54.9</v>
      </c>
      <c r="N165" s="4">
        <v>18.100000000000001</v>
      </c>
      <c r="O165" s="4">
        <v>17</v>
      </c>
      <c r="P165" s="4">
        <v>19.2</v>
      </c>
      <c r="Q165" s="4">
        <v>31.1</v>
      </c>
      <c r="R165" s="4">
        <v>29.7</v>
      </c>
      <c r="S165" s="4">
        <v>32.6</v>
      </c>
      <c r="T165" s="4">
        <v>18.8</v>
      </c>
      <c r="U165" s="4">
        <v>17.600000000000001</v>
      </c>
      <c r="V165" s="4">
        <v>19.899999999999999</v>
      </c>
      <c r="W165" s="4">
        <v>21.8</v>
      </c>
      <c r="X165" s="4">
        <v>20.6</v>
      </c>
      <c r="Y165" s="4">
        <v>23.1</v>
      </c>
      <c r="Z165" s="4">
        <v>37.1</v>
      </c>
      <c r="AA165" s="4">
        <v>35.5</v>
      </c>
      <c r="AB165" s="4">
        <v>38.700000000000003</v>
      </c>
      <c r="AC165" s="4">
        <v>15.6</v>
      </c>
      <c r="AD165" s="4">
        <v>14.5</v>
      </c>
      <c r="AE165" s="4">
        <v>16.600000000000001</v>
      </c>
      <c r="AF165" s="4">
        <v>6.9</v>
      </c>
      <c r="AG165" s="4">
        <v>6.2</v>
      </c>
      <c r="AH165" s="4">
        <v>7.5</v>
      </c>
      <c r="AI165" s="4">
        <v>27.8</v>
      </c>
      <c r="AJ165" s="4">
        <v>26.3</v>
      </c>
      <c r="AK165" s="4">
        <v>29.2</v>
      </c>
      <c r="AL165" s="4">
        <v>28.8</v>
      </c>
      <c r="AM165" s="4">
        <v>27.4</v>
      </c>
      <c r="AN165" s="4">
        <v>30.2</v>
      </c>
      <c r="AO165" s="25">
        <v>2020</v>
      </c>
    </row>
    <row r="166" spans="1:41" x14ac:dyDescent="0.2">
      <c r="A166" s="20">
        <v>2021</v>
      </c>
      <c r="B166" s="4">
        <v>469.4</v>
      </c>
      <c r="C166" s="4">
        <v>463.8</v>
      </c>
      <c r="D166" s="4">
        <v>475</v>
      </c>
      <c r="E166" s="4">
        <v>147.5</v>
      </c>
      <c r="F166" s="4">
        <v>144.4</v>
      </c>
      <c r="G166" s="4">
        <v>150.69999999999999</v>
      </c>
      <c r="H166" s="4">
        <v>101.3</v>
      </c>
      <c r="I166" s="4">
        <v>98.6</v>
      </c>
      <c r="J166" s="4">
        <v>103.9</v>
      </c>
      <c r="K166" s="4">
        <v>56</v>
      </c>
      <c r="L166" s="4">
        <v>54.1</v>
      </c>
      <c r="M166" s="4">
        <v>58</v>
      </c>
      <c r="N166" s="4">
        <v>17.5</v>
      </c>
      <c r="O166" s="4">
        <v>16.399999999999999</v>
      </c>
      <c r="P166" s="4">
        <v>18.600000000000001</v>
      </c>
      <c r="Q166" s="4">
        <v>31.3</v>
      </c>
      <c r="R166" s="4">
        <v>29.9</v>
      </c>
      <c r="S166" s="4">
        <v>32.799999999999997</v>
      </c>
      <c r="T166" s="4">
        <v>19.600000000000001</v>
      </c>
      <c r="U166" s="4">
        <v>18.399999999999999</v>
      </c>
      <c r="V166" s="4">
        <v>20.7</v>
      </c>
      <c r="W166" s="4">
        <v>22.5</v>
      </c>
      <c r="X166" s="4">
        <v>21.3</v>
      </c>
      <c r="Y166" s="4">
        <v>23.8</v>
      </c>
      <c r="Z166" s="4">
        <v>36.4</v>
      </c>
      <c r="AA166" s="4">
        <v>34.799999999999997</v>
      </c>
      <c r="AB166" s="4">
        <v>38</v>
      </c>
      <c r="AC166" s="4">
        <v>14.3</v>
      </c>
      <c r="AD166" s="4">
        <v>13.3</v>
      </c>
      <c r="AE166" s="4">
        <v>15.3</v>
      </c>
      <c r="AF166" s="4">
        <v>6.8</v>
      </c>
      <c r="AG166" s="4">
        <v>6.1</v>
      </c>
      <c r="AH166" s="4">
        <v>7.5</v>
      </c>
      <c r="AI166" s="4">
        <v>27.6</v>
      </c>
      <c r="AJ166" s="4">
        <v>26.2</v>
      </c>
      <c r="AK166" s="4">
        <v>29</v>
      </c>
      <c r="AL166" s="4">
        <v>34.799999999999997</v>
      </c>
      <c r="AM166" s="4">
        <v>33.299999999999997</v>
      </c>
      <c r="AN166" s="4">
        <v>36.4</v>
      </c>
      <c r="AO166" s="25">
        <v>2021</v>
      </c>
    </row>
    <row r="167" spans="1:41" x14ac:dyDescent="0.2">
      <c r="A167" s="20">
        <v>2022</v>
      </c>
      <c r="B167" s="97">
        <v>445.3</v>
      </c>
      <c r="C167" s="98">
        <v>439.8</v>
      </c>
      <c r="D167" s="98">
        <v>450.8</v>
      </c>
      <c r="E167" s="98">
        <v>145.1</v>
      </c>
      <c r="F167" s="98">
        <v>141.9</v>
      </c>
      <c r="G167" s="98">
        <v>148.19999999999999</v>
      </c>
      <c r="H167" s="98">
        <v>101.6</v>
      </c>
      <c r="I167" s="98">
        <v>98.9</v>
      </c>
      <c r="J167" s="98">
        <v>104.2</v>
      </c>
      <c r="K167" s="98">
        <v>55.7</v>
      </c>
      <c r="L167" s="98">
        <v>53.8</v>
      </c>
      <c r="M167" s="98">
        <v>57.7</v>
      </c>
      <c r="N167" s="98">
        <v>17.3</v>
      </c>
      <c r="O167" s="98">
        <v>16.3</v>
      </c>
      <c r="P167" s="98">
        <v>18.399999999999999</v>
      </c>
      <c r="Q167" s="98">
        <v>36.1</v>
      </c>
      <c r="R167" s="98">
        <v>34.5</v>
      </c>
      <c r="S167" s="98">
        <v>37.6</v>
      </c>
      <c r="T167" s="98">
        <v>22.1</v>
      </c>
      <c r="U167" s="98">
        <v>20.9</v>
      </c>
      <c r="V167" s="98">
        <v>23.3</v>
      </c>
      <c r="W167" s="98">
        <v>22.9</v>
      </c>
      <c r="X167" s="98">
        <v>21.6</v>
      </c>
      <c r="Y167" s="98">
        <v>24.1</v>
      </c>
      <c r="Z167" s="98">
        <v>31.4</v>
      </c>
      <c r="AA167" s="98">
        <v>29.9</v>
      </c>
      <c r="AB167" s="98">
        <v>32.9</v>
      </c>
      <c r="AC167" s="98">
        <v>14.5</v>
      </c>
      <c r="AD167" s="98">
        <v>13.5</v>
      </c>
      <c r="AE167" s="98">
        <v>15.6</v>
      </c>
      <c r="AF167" s="98">
        <v>6.6</v>
      </c>
      <c r="AG167" s="98">
        <v>5.9</v>
      </c>
      <c r="AH167" s="98">
        <v>7.3</v>
      </c>
      <c r="AI167" s="98">
        <v>21.7</v>
      </c>
      <c r="AJ167" s="98">
        <v>20.5</v>
      </c>
      <c r="AK167" s="98">
        <v>23</v>
      </c>
      <c r="AL167" s="98">
        <v>10.4</v>
      </c>
      <c r="AM167" s="98">
        <v>9.6</v>
      </c>
      <c r="AN167" s="98">
        <v>11.2</v>
      </c>
      <c r="AO167" s="25">
        <v>2022</v>
      </c>
    </row>
    <row r="168" spans="1:41" x14ac:dyDescent="0.2">
      <c r="A168" s="20"/>
      <c r="B168" s="7"/>
      <c r="C168" s="8"/>
      <c r="D168" s="9"/>
      <c r="E168" s="8"/>
      <c r="F168" s="8"/>
      <c r="G168" s="8"/>
      <c r="H168" s="7"/>
      <c r="I168" s="8"/>
      <c r="J168" s="9"/>
      <c r="K168" s="8"/>
      <c r="L168" s="8"/>
      <c r="M168" s="8"/>
      <c r="N168" s="7"/>
      <c r="O168" s="8"/>
      <c r="P168" s="9"/>
      <c r="Q168" s="8"/>
      <c r="R168" s="8"/>
      <c r="S168" s="8"/>
      <c r="T168" s="7"/>
      <c r="U168" s="8"/>
      <c r="V168" s="9"/>
      <c r="W168" s="8"/>
      <c r="X168" s="8"/>
      <c r="Y168" s="9"/>
      <c r="Z168" s="7"/>
      <c r="AA168" s="8"/>
      <c r="AB168" s="9"/>
      <c r="AC168" s="8"/>
      <c r="AD168" s="8"/>
      <c r="AE168" s="8"/>
      <c r="AF168" s="10"/>
      <c r="AG168" s="5"/>
      <c r="AH168" s="6"/>
      <c r="AI168" s="10"/>
      <c r="AJ168" s="5"/>
      <c r="AK168" s="6"/>
      <c r="AL168" s="10"/>
      <c r="AM168" s="5"/>
      <c r="AN168" s="6"/>
      <c r="AO168" s="25"/>
    </row>
    <row r="169" spans="1:41" x14ac:dyDescent="0.2">
      <c r="A169" s="20" t="s">
        <v>82</v>
      </c>
      <c r="B169" s="57">
        <f>B167/B139-1</f>
        <v>-0.36566951566951567</v>
      </c>
      <c r="C169" s="58"/>
      <c r="D169" s="59"/>
      <c r="E169" s="57">
        <f t="shared" ref="E169" si="90">E167/E139-1</f>
        <v>-0.38464800678541144</v>
      </c>
      <c r="F169" s="58"/>
      <c r="G169" s="59"/>
      <c r="H169" s="57">
        <f t="shared" ref="H169" si="91">H167/H139-1</f>
        <v>-0.64586964098989186</v>
      </c>
      <c r="I169" s="58"/>
      <c r="J169" s="59"/>
      <c r="K169" s="57">
        <f t="shared" ref="K169" si="92">K167/K139-1</f>
        <v>-0.70868200836820083</v>
      </c>
      <c r="L169" s="58"/>
      <c r="M169" s="59"/>
      <c r="N169" s="57">
        <f t="shared" ref="N169" si="93">N167/N139-1</f>
        <v>-0.69860627177700341</v>
      </c>
      <c r="O169" s="58"/>
      <c r="P169" s="59"/>
      <c r="Q169" s="57">
        <f t="shared" ref="Q169" si="94">Q167/Q139-1</f>
        <v>-0.35992907801418439</v>
      </c>
      <c r="R169" s="58"/>
      <c r="S169" s="59"/>
      <c r="T169" s="57">
        <f t="shared" ref="T169" si="95">T167/T139-1</f>
        <v>-0.20216606498194933</v>
      </c>
      <c r="U169" s="58"/>
      <c r="V169" s="59"/>
      <c r="W169" s="57">
        <f t="shared" ref="W169" si="96">W167/W139-1</f>
        <v>0.73484848484848486</v>
      </c>
      <c r="X169" s="58"/>
      <c r="Y169" s="59"/>
      <c r="Z169" s="57"/>
      <c r="AA169" s="58"/>
      <c r="AB169" s="59"/>
      <c r="AC169" s="57">
        <f t="shared" ref="AC169" si="97">AC167/AC139-1</f>
        <v>-0.13690476190476197</v>
      </c>
      <c r="AD169" s="58"/>
      <c r="AE169" s="59"/>
      <c r="AF169" s="57"/>
      <c r="AG169" s="58"/>
      <c r="AH169" s="59"/>
      <c r="AI169" s="57"/>
      <c r="AJ169" s="58"/>
      <c r="AK169" s="59"/>
      <c r="AL169" s="57"/>
      <c r="AM169" s="58"/>
      <c r="AN169" s="59"/>
      <c r="AO169" s="25" t="s">
        <v>82</v>
      </c>
    </row>
    <row r="170" spans="1:41" x14ac:dyDescent="0.2">
      <c r="A170" s="25" t="s">
        <v>83</v>
      </c>
      <c r="B170" s="57">
        <f>B167/B157-1</f>
        <v>-8.4613671788020817E-3</v>
      </c>
      <c r="C170" s="58"/>
      <c r="D170" s="59"/>
      <c r="E170" s="57">
        <f t="shared" ref="E170" si="98">E167/E157-1</f>
        <v>-0.16513233601841204</v>
      </c>
      <c r="F170" s="58"/>
      <c r="G170" s="59"/>
      <c r="H170" s="57">
        <f t="shared" ref="H170" si="99">H167/H157-1</f>
        <v>-3.9697542533081331E-2</v>
      </c>
      <c r="I170" s="58"/>
      <c r="J170" s="59"/>
      <c r="K170" s="57">
        <f t="shared" ref="K170" si="100">K167/K157-1</f>
        <v>-9.5779220779220742E-2</v>
      </c>
      <c r="L170" s="58"/>
      <c r="M170" s="59"/>
      <c r="N170" s="57">
        <f t="shared" ref="N170" si="101">N167/N157-1</f>
        <v>-0.13930348258706471</v>
      </c>
      <c r="O170" s="58"/>
      <c r="P170" s="59"/>
      <c r="Q170" s="57">
        <f t="shared" ref="Q170" si="102">Q167/Q157-1</f>
        <v>-0.16820276497695852</v>
      </c>
      <c r="R170" s="58"/>
      <c r="S170" s="59"/>
      <c r="T170" s="57">
        <f t="shared" ref="T170" si="103">T167/T157-1</f>
        <v>-0.1333333333333333</v>
      </c>
      <c r="U170" s="58"/>
      <c r="V170" s="59"/>
      <c r="W170" s="57">
        <f t="shared" ref="W170" si="104">W167/W157-1</f>
        <v>0.19895287958115171</v>
      </c>
      <c r="X170" s="58"/>
      <c r="Y170" s="59"/>
      <c r="Z170" s="57">
        <f t="shared" ref="Z170" si="105">Z167/Z157-1</f>
        <v>0.57788944723618085</v>
      </c>
      <c r="AA170" s="58"/>
      <c r="AB170" s="59"/>
      <c r="AC170" s="57">
        <f t="shared" ref="AC170" si="106">AC167/AC157-1</f>
        <v>-0.10493827160493818</v>
      </c>
      <c r="AD170" s="58"/>
      <c r="AE170" s="59"/>
      <c r="AF170" s="57">
        <f t="shared" ref="AF170" si="107">AF167/AF157-1</f>
        <v>-1.4925373134328401E-2</v>
      </c>
      <c r="AG170" s="58"/>
      <c r="AH170" s="59"/>
      <c r="AI170" s="57">
        <f t="shared" ref="AI170" si="108">AI167/AI157-1</f>
        <v>0.82352941176470584</v>
      </c>
      <c r="AJ170" s="58"/>
      <c r="AK170" s="59"/>
      <c r="AL170" s="57"/>
      <c r="AM170" s="58"/>
      <c r="AN170" s="59"/>
      <c r="AO170" s="25" t="s">
        <v>83</v>
      </c>
    </row>
    <row r="171" spans="1:41" x14ac:dyDescent="0.2">
      <c r="A171" s="25" t="s">
        <v>84</v>
      </c>
      <c r="B171" s="57">
        <f>B167/B166-1</f>
        <v>-5.1342138900724255E-2</v>
      </c>
      <c r="C171" s="58"/>
      <c r="D171" s="59"/>
      <c r="E171" s="57">
        <f t="shared" ref="E171" si="109">E167/E166-1</f>
        <v>-1.6271186440678043E-2</v>
      </c>
      <c r="F171" s="58"/>
      <c r="G171" s="59"/>
      <c r="H171" s="57">
        <f t="shared" ref="H171" si="110">H167/H166-1</f>
        <v>2.9615004935834577E-3</v>
      </c>
      <c r="I171" s="58"/>
      <c r="J171" s="59"/>
      <c r="K171" s="57">
        <f t="shared" ref="K171" si="111">K167/K166-1</f>
        <v>-5.3571428571428381E-3</v>
      </c>
      <c r="L171" s="58"/>
      <c r="M171" s="59"/>
      <c r="N171" s="57">
        <f t="shared" ref="N171" si="112">N167/N166-1</f>
        <v>-1.1428571428571344E-2</v>
      </c>
      <c r="O171" s="58"/>
      <c r="P171" s="59"/>
      <c r="Q171" s="57">
        <f t="shared" ref="Q171" si="113">Q167/Q166-1</f>
        <v>0.15335463258785942</v>
      </c>
      <c r="R171" s="58"/>
      <c r="S171" s="59"/>
      <c r="T171" s="57">
        <f t="shared" ref="T171" si="114">T167/T166-1</f>
        <v>0.12755102040816335</v>
      </c>
      <c r="U171" s="58"/>
      <c r="V171" s="59"/>
      <c r="W171" s="57">
        <f t="shared" ref="W171" si="115">W167/W166-1</f>
        <v>1.777777777777767E-2</v>
      </c>
      <c r="X171" s="58"/>
      <c r="Y171" s="59"/>
      <c r="Z171" s="57">
        <f t="shared" ref="Z171" si="116">Z167/Z166-1</f>
        <v>-0.13736263736263732</v>
      </c>
      <c r="AA171" s="58"/>
      <c r="AB171" s="59"/>
      <c r="AC171" s="57">
        <f t="shared" ref="AC171" si="117">AC167/AC166-1</f>
        <v>1.3986013986013957E-2</v>
      </c>
      <c r="AD171" s="58"/>
      <c r="AE171" s="59"/>
      <c r="AF171" s="57">
        <f t="shared" ref="AF171" si="118">AF167/AF166-1</f>
        <v>-2.9411764705882359E-2</v>
      </c>
      <c r="AG171" s="58"/>
      <c r="AH171" s="59"/>
      <c r="AI171" s="57">
        <f t="shared" ref="AI171" si="119">AI167/AI166-1</f>
        <v>-0.21376811594202905</v>
      </c>
      <c r="AJ171" s="58"/>
      <c r="AK171" s="59"/>
      <c r="AL171" s="57">
        <f>AL167/AL166-1</f>
        <v>-0.70114942528735624</v>
      </c>
      <c r="AM171" s="58"/>
      <c r="AN171" s="59"/>
      <c r="AO171" s="25" t="s">
        <v>84</v>
      </c>
    </row>
    <row r="172" spans="1:41" x14ac:dyDescent="0.2">
      <c r="A172" s="1"/>
      <c r="B172" s="11"/>
      <c r="C172" s="12"/>
      <c r="D172" s="13"/>
      <c r="E172" s="12"/>
      <c r="F172" s="12"/>
      <c r="G172" s="12"/>
      <c r="H172" s="11"/>
      <c r="I172" s="12"/>
      <c r="J172" s="13"/>
      <c r="K172" s="12"/>
      <c r="L172" s="12"/>
      <c r="M172" s="12"/>
      <c r="N172" s="11"/>
      <c r="O172" s="12"/>
      <c r="P172" s="13"/>
      <c r="Q172" s="12"/>
      <c r="R172" s="12"/>
      <c r="S172" s="12"/>
      <c r="T172" s="11"/>
      <c r="U172" s="12"/>
      <c r="V172" s="13"/>
      <c r="W172" s="12"/>
      <c r="X172" s="12"/>
      <c r="Y172" s="13"/>
      <c r="Z172" s="11"/>
      <c r="AA172" s="12"/>
      <c r="AB172" s="13"/>
      <c r="AC172" s="12"/>
      <c r="AD172" s="12"/>
      <c r="AE172" s="12"/>
      <c r="AF172" s="11"/>
      <c r="AG172" s="14"/>
      <c r="AH172" s="15"/>
      <c r="AI172" s="11"/>
      <c r="AJ172" s="14"/>
      <c r="AK172" s="15"/>
      <c r="AL172" s="11"/>
      <c r="AM172" s="14"/>
      <c r="AN172" s="15"/>
      <c r="AO172" s="26"/>
    </row>
    <row r="173" spans="1:41" ht="12" customHeight="1" x14ac:dyDescent="0.2"/>
    <row r="174" spans="1:41" ht="12" customHeight="1" x14ac:dyDescent="0.2">
      <c r="A174" s="29" t="s">
        <v>54</v>
      </c>
      <c r="B174" s="29"/>
      <c r="C174" s="29"/>
      <c r="D174" s="29"/>
      <c r="E174" s="29"/>
      <c r="F174" s="29"/>
      <c r="G174" s="29"/>
      <c r="H174" s="29"/>
      <c r="I174" s="29"/>
      <c r="J174" s="29"/>
      <c r="K174" s="29"/>
      <c r="L174" s="29"/>
      <c r="M174" s="29"/>
      <c r="N174" s="29"/>
      <c r="O174" s="29"/>
      <c r="P174" s="29"/>
      <c r="Q174" s="29"/>
      <c r="R174" s="29"/>
    </row>
    <row r="175" spans="1:41" ht="12" customHeight="1" x14ac:dyDescent="0.2">
      <c r="A175" s="68" t="s">
        <v>55</v>
      </c>
      <c r="B175" s="68"/>
      <c r="C175" s="68"/>
      <c r="D175" s="68"/>
      <c r="E175" s="68"/>
      <c r="F175" s="68"/>
      <c r="G175" s="68"/>
      <c r="H175" s="68"/>
      <c r="I175" s="68"/>
      <c r="J175" s="68"/>
      <c r="K175" s="68"/>
      <c r="L175" s="68"/>
      <c r="M175" s="68"/>
      <c r="N175" s="68"/>
      <c r="O175" s="68"/>
      <c r="P175" s="68"/>
      <c r="Q175" s="68"/>
      <c r="R175" s="68"/>
    </row>
    <row r="176" spans="1:41" ht="12" customHeight="1" x14ac:dyDescent="0.2">
      <c r="A176" s="68" t="s">
        <v>56</v>
      </c>
      <c r="B176" s="68"/>
      <c r="C176" s="68"/>
      <c r="D176" s="68"/>
      <c r="E176" s="68"/>
      <c r="F176" s="68"/>
      <c r="G176" s="68"/>
      <c r="H176" s="68"/>
      <c r="I176" s="68"/>
      <c r="J176" s="68"/>
      <c r="K176" s="68"/>
      <c r="L176" s="68"/>
      <c r="M176" s="68"/>
      <c r="N176" s="68"/>
      <c r="O176" s="68"/>
      <c r="P176" s="68"/>
      <c r="Q176" s="68"/>
      <c r="R176" s="68"/>
    </row>
    <row r="177" spans="1:18" ht="12" customHeight="1" x14ac:dyDescent="0.2">
      <c r="A177" s="68" t="s">
        <v>57</v>
      </c>
      <c r="B177" s="68"/>
      <c r="C177" s="68"/>
      <c r="D177" s="68"/>
      <c r="E177" s="68"/>
      <c r="F177" s="68"/>
      <c r="G177" s="68"/>
      <c r="H177" s="68"/>
      <c r="I177" s="68"/>
      <c r="J177" s="68"/>
      <c r="K177" s="68"/>
      <c r="L177" s="68"/>
      <c r="M177" s="68"/>
      <c r="N177" s="68"/>
      <c r="O177" s="68"/>
      <c r="P177" s="68"/>
      <c r="Q177" s="68"/>
      <c r="R177" s="68"/>
    </row>
    <row r="178" spans="1:18" ht="12" customHeight="1" x14ac:dyDescent="0.2">
      <c r="A178" s="73" t="s">
        <v>58</v>
      </c>
      <c r="B178" s="73"/>
      <c r="C178" s="73"/>
      <c r="D178" s="73"/>
      <c r="E178" s="73"/>
      <c r="F178" s="73"/>
      <c r="G178" s="73"/>
      <c r="H178" s="73"/>
      <c r="I178" s="73"/>
      <c r="J178" s="73"/>
      <c r="K178" s="73"/>
      <c r="L178" s="73"/>
      <c r="M178" s="73"/>
      <c r="N178" s="73"/>
      <c r="O178" s="73"/>
      <c r="P178" s="73"/>
      <c r="Q178" s="73"/>
      <c r="R178" s="73"/>
    </row>
    <row r="179" spans="1:18" ht="12" customHeight="1" x14ac:dyDescent="0.2">
      <c r="A179" s="73"/>
      <c r="B179" s="73"/>
      <c r="C179" s="73"/>
      <c r="D179" s="73"/>
      <c r="E179" s="73"/>
      <c r="F179" s="73"/>
      <c r="G179" s="73"/>
      <c r="H179" s="73"/>
      <c r="I179" s="73"/>
      <c r="J179" s="73"/>
      <c r="K179" s="73"/>
      <c r="L179" s="73"/>
      <c r="M179" s="73"/>
      <c r="N179" s="73"/>
      <c r="O179" s="73"/>
      <c r="P179" s="73"/>
      <c r="Q179" s="73"/>
      <c r="R179" s="73"/>
    </row>
    <row r="180" spans="1:18" ht="12" customHeight="1" x14ac:dyDescent="0.2">
      <c r="A180" s="30"/>
      <c r="B180" s="30"/>
      <c r="C180" s="30"/>
      <c r="D180" s="30"/>
      <c r="E180" s="30"/>
      <c r="F180" s="30"/>
      <c r="G180" s="30"/>
      <c r="H180" s="30"/>
      <c r="I180" s="30"/>
      <c r="J180" s="30"/>
      <c r="K180" s="30"/>
      <c r="L180" s="30"/>
      <c r="M180" s="30"/>
      <c r="N180" s="30"/>
      <c r="O180" s="30"/>
      <c r="P180" s="30"/>
      <c r="Q180" s="30"/>
      <c r="R180" s="30"/>
    </row>
    <row r="181" spans="1:18" ht="12" customHeight="1" x14ac:dyDescent="0.2">
      <c r="A181" s="29" t="s">
        <v>81</v>
      </c>
      <c r="B181" s="29"/>
      <c r="C181" s="29"/>
      <c r="D181" s="29"/>
      <c r="E181" s="29"/>
      <c r="F181" s="29"/>
      <c r="G181" s="29"/>
      <c r="H181" s="29"/>
      <c r="I181" s="29"/>
      <c r="J181" s="29"/>
      <c r="K181" s="29"/>
      <c r="L181" s="29"/>
      <c r="M181" s="29"/>
      <c r="N181" s="29"/>
      <c r="O181" s="29"/>
      <c r="P181" s="29"/>
      <c r="Q181" s="29"/>
      <c r="R181" s="29"/>
    </row>
  </sheetData>
  <mergeCells count="426">
    <mergeCell ref="B85:D85"/>
    <mergeCell ref="N86:P86"/>
    <mergeCell ref="Q86:S86"/>
    <mergeCell ref="T86:V86"/>
    <mergeCell ref="W86:Y86"/>
    <mergeCell ref="Z86:AB86"/>
    <mergeCell ref="AC86:AE86"/>
    <mergeCell ref="Q85:S85"/>
    <mergeCell ref="T85:V85"/>
    <mergeCell ref="W85:Y85"/>
    <mergeCell ref="N85:P85"/>
    <mergeCell ref="A178:R179"/>
    <mergeCell ref="B5:V5"/>
    <mergeCell ref="W5:AN5"/>
    <mergeCell ref="B48:V48"/>
    <mergeCell ref="W48:AN48"/>
    <mergeCell ref="B91:V91"/>
    <mergeCell ref="W91:AN91"/>
    <mergeCell ref="B134:V134"/>
    <mergeCell ref="W134:AN134"/>
    <mergeCell ref="Z128:AB128"/>
    <mergeCell ref="AC128:AE128"/>
    <mergeCell ref="AL83:AN83"/>
    <mergeCell ref="AL84:AN84"/>
    <mergeCell ref="AL85:AN85"/>
    <mergeCell ref="AC43:AE43"/>
    <mergeCell ref="AL43:AN43"/>
    <mergeCell ref="B86:D86"/>
    <mergeCell ref="E86:G86"/>
    <mergeCell ref="H86:J86"/>
    <mergeCell ref="AL86:AN86"/>
    <mergeCell ref="B43:D43"/>
    <mergeCell ref="E43:G43"/>
    <mergeCell ref="H43:J43"/>
    <mergeCell ref="K43:M43"/>
    <mergeCell ref="W171:Y171"/>
    <mergeCell ref="Q170:S170"/>
    <mergeCell ref="T170:V170"/>
    <mergeCell ref="W170:Y170"/>
    <mergeCell ref="AL126:AN126"/>
    <mergeCell ref="AL127:AN127"/>
    <mergeCell ref="AL129:AN129"/>
    <mergeCell ref="E169:G169"/>
    <mergeCell ref="H169:J169"/>
    <mergeCell ref="K169:M169"/>
    <mergeCell ref="N169:P169"/>
    <mergeCell ref="AL128:AN128"/>
    <mergeCell ref="Z169:AB169"/>
    <mergeCell ref="AC169:AE169"/>
    <mergeCell ref="Q128:S128"/>
    <mergeCell ref="T128:V128"/>
    <mergeCell ref="W128:Y128"/>
    <mergeCell ref="Q129:S129"/>
    <mergeCell ref="T129:V129"/>
    <mergeCell ref="K129:M129"/>
    <mergeCell ref="N129:P129"/>
    <mergeCell ref="W129:Y129"/>
    <mergeCell ref="Z129:AB129"/>
    <mergeCell ref="AC129:AE129"/>
    <mergeCell ref="E129:G129"/>
    <mergeCell ref="H129:J129"/>
    <mergeCell ref="W132:AO132"/>
    <mergeCell ref="AL171:AN171"/>
    <mergeCell ref="Z171:AB171"/>
    <mergeCell ref="AC171:AE171"/>
    <mergeCell ref="Z170:AB170"/>
    <mergeCell ref="AC170:AE170"/>
    <mergeCell ref="Q169:S169"/>
    <mergeCell ref="T169:V169"/>
    <mergeCell ref="W169:Y169"/>
    <mergeCell ref="AL169:AN169"/>
    <mergeCell ref="AL170:AN170"/>
    <mergeCell ref="Q171:S171"/>
    <mergeCell ref="T171:V171"/>
    <mergeCell ref="E171:G171"/>
    <mergeCell ref="H171:J171"/>
    <mergeCell ref="K171:M171"/>
    <mergeCell ref="N171:P171"/>
    <mergeCell ref="E170:G170"/>
    <mergeCell ref="H170:J170"/>
    <mergeCell ref="AL135:AN136"/>
    <mergeCell ref="AO135:AO136"/>
    <mergeCell ref="AN137:AN138"/>
    <mergeCell ref="Q126:S126"/>
    <mergeCell ref="T126:V126"/>
    <mergeCell ref="W126:Y126"/>
    <mergeCell ref="B126:D126"/>
    <mergeCell ref="E126:G126"/>
    <mergeCell ref="H126:J126"/>
    <mergeCell ref="K126:M126"/>
    <mergeCell ref="N126:P126"/>
    <mergeCell ref="B127:D127"/>
    <mergeCell ref="E127:G127"/>
    <mergeCell ref="H127:J127"/>
    <mergeCell ref="K127:M127"/>
    <mergeCell ref="N127:P127"/>
    <mergeCell ref="Q127:S127"/>
    <mergeCell ref="T127:V127"/>
    <mergeCell ref="W127:Y127"/>
    <mergeCell ref="Z92:AB93"/>
    <mergeCell ref="AC92:AE93"/>
    <mergeCell ref="AE94:AE95"/>
    <mergeCell ref="AD94:AD95"/>
    <mergeCell ref="AC94:AC95"/>
    <mergeCell ref="AB94:AB95"/>
    <mergeCell ref="AA94:AA95"/>
    <mergeCell ref="Z94:Z95"/>
    <mergeCell ref="Z127:AB127"/>
    <mergeCell ref="AC127:AE127"/>
    <mergeCell ref="Z126:AB126"/>
    <mergeCell ref="AC126:AE126"/>
    <mergeCell ref="Y94:Y95"/>
    <mergeCell ref="X94:X95"/>
    <mergeCell ref="B92:D93"/>
    <mergeCell ref="E92:G93"/>
    <mergeCell ref="H92:J93"/>
    <mergeCell ref="K92:M93"/>
    <mergeCell ref="N92:P93"/>
    <mergeCell ref="Q92:S93"/>
    <mergeCell ref="T92:V93"/>
    <mergeCell ref="W92:Y93"/>
    <mergeCell ref="W94:W95"/>
    <mergeCell ref="V94:V95"/>
    <mergeCell ref="U94:U95"/>
    <mergeCell ref="T94:T95"/>
    <mergeCell ref="S94:S95"/>
    <mergeCell ref="R94:R95"/>
    <mergeCell ref="H94:H95"/>
    <mergeCell ref="G94:G95"/>
    <mergeCell ref="F94:F95"/>
    <mergeCell ref="E94:E95"/>
    <mergeCell ref="H84:J84"/>
    <mergeCell ref="K84:M84"/>
    <mergeCell ref="N84:P84"/>
    <mergeCell ref="Q84:S84"/>
    <mergeCell ref="T84:V84"/>
    <mergeCell ref="W84:Y84"/>
    <mergeCell ref="Z84:AB84"/>
    <mergeCell ref="T40:V40"/>
    <mergeCell ref="T41:V41"/>
    <mergeCell ref="T42:V42"/>
    <mergeCell ref="N43:P43"/>
    <mergeCell ref="Q43:S43"/>
    <mergeCell ref="T43:V43"/>
    <mergeCell ref="N83:P83"/>
    <mergeCell ref="Z83:AB83"/>
    <mergeCell ref="O51:O52"/>
    <mergeCell ref="N51:N52"/>
    <mergeCell ref="Z43:AB43"/>
    <mergeCell ref="W43:Y43"/>
    <mergeCell ref="W40:Y40"/>
    <mergeCell ref="W41:Y41"/>
    <mergeCell ref="W42:Y42"/>
    <mergeCell ref="Q40:S40"/>
    <mergeCell ref="Q41:S41"/>
    <mergeCell ref="AC83:AE83"/>
    <mergeCell ref="AC84:AE84"/>
    <mergeCell ref="Q83:S83"/>
    <mergeCell ref="Z85:AB85"/>
    <mergeCell ref="AC85:AE85"/>
    <mergeCell ref="T83:V83"/>
    <mergeCell ref="W83:Y83"/>
    <mergeCell ref="Q51:Q52"/>
    <mergeCell ref="P51:P52"/>
    <mergeCell ref="W51:W52"/>
    <mergeCell ref="Y51:Y52"/>
    <mergeCell ref="X51:X52"/>
    <mergeCell ref="AL40:AN40"/>
    <mergeCell ref="AL41:AN41"/>
    <mergeCell ref="AL42:AN42"/>
    <mergeCell ref="Z40:AB40"/>
    <mergeCell ref="Z41:AB41"/>
    <mergeCell ref="Z42:AB42"/>
    <mergeCell ref="AC40:AE40"/>
    <mergeCell ref="AC41:AE41"/>
    <mergeCell ref="AC42:AE42"/>
    <mergeCell ref="Q42:S42"/>
    <mergeCell ref="H40:J40"/>
    <mergeCell ref="H41:J41"/>
    <mergeCell ref="H42:J42"/>
    <mergeCell ref="K40:M40"/>
    <mergeCell ref="K41:M41"/>
    <mergeCell ref="K42:M42"/>
    <mergeCell ref="B40:D40"/>
    <mergeCell ref="B41:D41"/>
    <mergeCell ref="B42:D42"/>
    <mergeCell ref="E40:G40"/>
    <mergeCell ref="E41:G41"/>
    <mergeCell ref="E42:G42"/>
    <mergeCell ref="N40:P40"/>
    <mergeCell ref="N41:P41"/>
    <mergeCell ref="N42:P42"/>
    <mergeCell ref="W6:Y7"/>
    <mergeCell ref="Z6:AB7"/>
    <mergeCell ref="AC6:AE7"/>
    <mergeCell ref="AL6:AN7"/>
    <mergeCell ref="AO6:AO7"/>
    <mergeCell ref="AA3:AO3"/>
    <mergeCell ref="AI6:AK7"/>
    <mergeCell ref="AF6:AH7"/>
    <mergeCell ref="A1:M1"/>
    <mergeCell ref="A3:L3"/>
    <mergeCell ref="B6:D7"/>
    <mergeCell ref="E6:G7"/>
    <mergeCell ref="H6:J7"/>
    <mergeCell ref="K6:M7"/>
    <mergeCell ref="N6:P7"/>
    <mergeCell ref="Q6:S7"/>
    <mergeCell ref="T6:V7"/>
    <mergeCell ref="B8:B9"/>
    <mergeCell ref="C8:C9"/>
    <mergeCell ref="D8:D9"/>
    <mergeCell ref="E8:E9"/>
    <mergeCell ref="F8:F9"/>
    <mergeCell ref="G8:G9"/>
    <mergeCell ref="H8:H9"/>
    <mergeCell ref="I8:I9"/>
    <mergeCell ref="J8:J9"/>
    <mergeCell ref="W8:W9"/>
    <mergeCell ref="X8:X9"/>
    <mergeCell ref="Y8:Y9"/>
    <mergeCell ref="K8:K9"/>
    <mergeCell ref="L8:L9"/>
    <mergeCell ref="M8:M9"/>
    <mergeCell ref="N8:N9"/>
    <mergeCell ref="O8:O9"/>
    <mergeCell ref="P8:P9"/>
    <mergeCell ref="Q8:Q9"/>
    <mergeCell ref="R8:R9"/>
    <mergeCell ref="S8:S9"/>
    <mergeCell ref="AL8:AL9"/>
    <mergeCell ref="AM8:AM9"/>
    <mergeCell ref="AN8:AN9"/>
    <mergeCell ref="A46:L46"/>
    <mergeCell ref="B49:D50"/>
    <mergeCell ref="E49:G50"/>
    <mergeCell ref="H49:J50"/>
    <mergeCell ref="K49:M50"/>
    <mergeCell ref="N49:P50"/>
    <mergeCell ref="Q49:S50"/>
    <mergeCell ref="T49:V50"/>
    <mergeCell ref="W49:Y50"/>
    <mergeCell ref="Z49:AB50"/>
    <mergeCell ref="AC49:AE50"/>
    <mergeCell ref="AL49:AN50"/>
    <mergeCell ref="Z8:Z9"/>
    <mergeCell ref="AA8:AA9"/>
    <mergeCell ref="AB8:AB9"/>
    <mergeCell ref="AC8:AC9"/>
    <mergeCell ref="AD8:AD9"/>
    <mergeCell ref="AE8:AE9"/>
    <mergeCell ref="T8:T9"/>
    <mergeCell ref="U8:U9"/>
    <mergeCell ref="V8:V9"/>
    <mergeCell ref="E51:E52"/>
    <mergeCell ref="E85:G85"/>
    <mergeCell ref="H85:J85"/>
    <mergeCell ref="K85:M85"/>
    <mergeCell ref="B84:D84"/>
    <mergeCell ref="E84:G84"/>
    <mergeCell ref="AO49:AO50"/>
    <mergeCell ref="AN51:AN52"/>
    <mergeCell ref="AM51:AM52"/>
    <mergeCell ref="AL51:AL52"/>
    <mergeCell ref="AH51:AH52"/>
    <mergeCell ref="AG51:AG52"/>
    <mergeCell ref="AF51:AF52"/>
    <mergeCell ref="AE51:AE52"/>
    <mergeCell ref="AD51:AD52"/>
    <mergeCell ref="AC51:AC52"/>
    <mergeCell ref="AB51:AB52"/>
    <mergeCell ref="AA51:AA52"/>
    <mergeCell ref="Z51:Z52"/>
    <mergeCell ref="V51:V52"/>
    <mergeCell ref="U51:U52"/>
    <mergeCell ref="T51:T52"/>
    <mergeCell ref="S51:S52"/>
    <mergeCell ref="R51:R52"/>
    <mergeCell ref="N128:P128"/>
    <mergeCell ref="B129:D129"/>
    <mergeCell ref="AL92:AN93"/>
    <mergeCell ref="AO92:AO93"/>
    <mergeCell ref="AN94:AN95"/>
    <mergeCell ref="AM94:AM95"/>
    <mergeCell ref="AL94:AL95"/>
    <mergeCell ref="D51:D52"/>
    <mergeCell ref="C51:C52"/>
    <mergeCell ref="B51:B52"/>
    <mergeCell ref="A89:L89"/>
    <mergeCell ref="E83:G83"/>
    <mergeCell ref="H83:J83"/>
    <mergeCell ref="K83:M83"/>
    <mergeCell ref="B83:D83"/>
    <mergeCell ref="K86:M86"/>
    <mergeCell ref="M51:M52"/>
    <mergeCell ref="L51:L52"/>
    <mergeCell ref="K51:K52"/>
    <mergeCell ref="J51:J52"/>
    <mergeCell ref="I51:I52"/>
    <mergeCell ref="H51:H52"/>
    <mergeCell ref="G51:G52"/>
    <mergeCell ref="F51:F52"/>
    <mergeCell ref="B135:D136"/>
    <mergeCell ref="E135:G136"/>
    <mergeCell ref="H135:J136"/>
    <mergeCell ref="K135:M136"/>
    <mergeCell ref="N135:P136"/>
    <mergeCell ref="Q135:S136"/>
    <mergeCell ref="T135:V136"/>
    <mergeCell ref="D94:D95"/>
    <mergeCell ref="C94:C95"/>
    <mergeCell ref="B94:B95"/>
    <mergeCell ref="A132:T132"/>
    <mergeCell ref="Q94:Q95"/>
    <mergeCell ref="P94:P95"/>
    <mergeCell ref="O94:O95"/>
    <mergeCell ref="N94:N95"/>
    <mergeCell ref="M94:M95"/>
    <mergeCell ref="L94:L95"/>
    <mergeCell ref="K94:K95"/>
    <mergeCell ref="J94:J95"/>
    <mergeCell ref="I94:I95"/>
    <mergeCell ref="B128:D128"/>
    <mergeCell ref="E128:G128"/>
    <mergeCell ref="H128:J128"/>
    <mergeCell ref="K128:M128"/>
    <mergeCell ref="AM137:AM138"/>
    <mergeCell ref="AL137:AL138"/>
    <mergeCell ref="AE137:AE138"/>
    <mergeCell ref="AD137:AD138"/>
    <mergeCell ref="AC137:AC138"/>
    <mergeCell ref="AB137:AB138"/>
    <mergeCell ref="W137:W138"/>
    <mergeCell ref="V137:V138"/>
    <mergeCell ref="U137:U138"/>
    <mergeCell ref="T137:T138"/>
    <mergeCell ref="S137:S138"/>
    <mergeCell ref="R137:R138"/>
    <mergeCell ref="W135:Y136"/>
    <mergeCell ref="Z135:AB136"/>
    <mergeCell ref="AC135:AE136"/>
    <mergeCell ref="AA137:AA138"/>
    <mergeCell ref="Z137:Z138"/>
    <mergeCell ref="Y137:Y138"/>
    <mergeCell ref="X137:X138"/>
    <mergeCell ref="A177:R177"/>
    <mergeCell ref="H137:H138"/>
    <mergeCell ref="G137:G138"/>
    <mergeCell ref="F137:F138"/>
    <mergeCell ref="E137:E138"/>
    <mergeCell ref="D137:D138"/>
    <mergeCell ref="C137:C138"/>
    <mergeCell ref="B137:B138"/>
    <mergeCell ref="A175:R175"/>
    <mergeCell ref="A176:R176"/>
    <mergeCell ref="Q137:Q138"/>
    <mergeCell ref="P137:P138"/>
    <mergeCell ref="O137:O138"/>
    <mergeCell ref="N137:N138"/>
    <mergeCell ref="M137:M138"/>
    <mergeCell ref="L137:L138"/>
    <mergeCell ref="K137:K138"/>
    <mergeCell ref="J137:J138"/>
    <mergeCell ref="I137:I138"/>
    <mergeCell ref="B169:D169"/>
    <mergeCell ref="B171:D171"/>
    <mergeCell ref="B170:D170"/>
    <mergeCell ref="K170:M170"/>
    <mergeCell ref="N170:P170"/>
    <mergeCell ref="AI84:AK84"/>
    <mergeCell ref="AI85:AK85"/>
    <mergeCell ref="AI86:AK86"/>
    <mergeCell ref="AI92:AK93"/>
    <mergeCell ref="AI94:AI95"/>
    <mergeCell ref="AJ94:AJ95"/>
    <mergeCell ref="AK94:AK95"/>
    <mergeCell ref="AI126:AK126"/>
    <mergeCell ref="AI8:AI9"/>
    <mergeCell ref="AJ8:AJ9"/>
    <mergeCell ref="AK8:AK9"/>
    <mergeCell ref="AI40:AK40"/>
    <mergeCell ref="AI41:AK41"/>
    <mergeCell ref="AI42:AK42"/>
    <mergeCell ref="AI43:AK43"/>
    <mergeCell ref="AI49:AK50"/>
    <mergeCell ref="AI51:AI52"/>
    <mergeCell ref="AJ51:AJ52"/>
    <mergeCell ref="AK51:AK52"/>
    <mergeCell ref="AF8:AF9"/>
    <mergeCell ref="AG8:AG9"/>
    <mergeCell ref="AH8:AH9"/>
    <mergeCell ref="AF40:AH40"/>
    <mergeCell ref="AF41:AH41"/>
    <mergeCell ref="AF42:AH42"/>
    <mergeCell ref="AF43:AH43"/>
    <mergeCell ref="AF49:AH50"/>
    <mergeCell ref="AF169:AH169"/>
    <mergeCell ref="AF129:AH129"/>
    <mergeCell ref="AF135:AH136"/>
    <mergeCell ref="AF137:AF138"/>
    <mergeCell ref="AG137:AG138"/>
    <mergeCell ref="AH137:AH138"/>
    <mergeCell ref="AF170:AH170"/>
    <mergeCell ref="AF171:AH171"/>
    <mergeCell ref="AI171:AK171"/>
    <mergeCell ref="AI169:AK169"/>
    <mergeCell ref="AI170:AK170"/>
    <mergeCell ref="AF83:AH83"/>
    <mergeCell ref="AF84:AH84"/>
    <mergeCell ref="AF85:AH85"/>
    <mergeCell ref="AF86:AH86"/>
    <mergeCell ref="AF92:AH93"/>
    <mergeCell ref="AF94:AF95"/>
    <mergeCell ref="AG94:AG95"/>
    <mergeCell ref="AH94:AH95"/>
    <mergeCell ref="AF126:AH126"/>
    <mergeCell ref="AF127:AH127"/>
    <mergeCell ref="AF128:AH128"/>
    <mergeCell ref="AI127:AK127"/>
    <mergeCell ref="AI128:AK128"/>
    <mergeCell ref="AI129:AK129"/>
    <mergeCell ref="AI135:AK136"/>
    <mergeCell ref="AI137:AI138"/>
    <mergeCell ref="AJ137:AJ138"/>
    <mergeCell ref="AK137:AK138"/>
    <mergeCell ref="AI83:AK83"/>
  </mergeCells>
  <pageMargins left="0.70866141732283472" right="0.70866141732283472" top="0.74803149606299213" bottom="0.74803149606299213" header="0.31496062992125984" footer="0.31496062992125984"/>
  <pageSetup paperSize="9" scale="60" fitToWidth="2" fitToHeight="0" orientation="landscape" r:id="rId1"/>
  <rowBreaks count="3" manualBreakCount="3">
    <brk id="45" max="16383" man="1"/>
    <brk id="88"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38"/>
  <sheetViews>
    <sheetView showGridLines="0" workbookViewId="0">
      <selection sqref="A1:B1"/>
    </sheetView>
  </sheetViews>
  <sheetFormatPr defaultColWidth="9.140625" defaultRowHeight="12.75" x14ac:dyDescent="0.2"/>
  <cols>
    <col min="1" max="16384" width="9.140625" style="33"/>
  </cols>
  <sheetData>
    <row r="1" spans="1:51" ht="18" customHeight="1" x14ac:dyDescent="0.25">
      <c r="A1" s="78" t="s">
        <v>68</v>
      </c>
      <c r="B1" s="78"/>
    </row>
    <row r="2" spans="1:51" ht="15" customHeight="1" x14ac:dyDescent="0.2"/>
    <row r="3" spans="1:51" x14ac:dyDescent="0.2">
      <c r="A3" s="50" t="s">
        <v>7</v>
      </c>
      <c r="B3" s="77" t="s">
        <v>34</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row>
    <row r="4" spans="1:51" x14ac:dyDescent="0.2">
      <c r="B4" s="33" t="s">
        <v>2</v>
      </c>
      <c r="C4" s="51" t="s">
        <v>79</v>
      </c>
      <c r="D4" s="51" t="s">
        <v>77</v>
      </c>
      <c r="E4" s="51" t="s">
        <v>76</v>
      </c>
      <c r="F4" s="51" t="s">
        <v>75</v>
      </c>
      <c r="G4" s="51" t="s">
        <v>74</v>
      </c>
      <c r="H4" s="51" t="s">
        <v>73</v>
      </c>
      <c r="I4" s="51" t="s">
        <v>69</v>
      </c>
      <c r="J4" s="51" t="s">
        <v>71</v>
      </c>
      <c r="K4" s="51" t="s">
        <v>70</v>
      </c>
      <c r="L4" s="33" t="s">
        <v>59</v>
      </c>
      <c r="M4" s="33" t="s">
        <v>64</v>
      </c>
      <c r="N4" s="33" t="s">
        <v>65</v>
      </c>
      <c r="O4" s="33" t="s">
        <v>2</v>
      </c>
      <c r="P4" s="51" t="s">
        <v>79</v>
      </c>
      <c r="Q4" s="51" t="s">
        <v>77</v>
      </c>
      <c r="R4" s="51" t="s">
        <v>76</v>
      </c>
      <c r="S4" s="51" t="s">
        <v>75</v>
      </c>
      <c r="T4" s="51" t="s">
        <v>74</v>
      </c>
      <c r="U4" s="51" t="s">
        <v>73</v>
      </c>
      <c r="V4" s="51" t="s">
        <v>69</v>
      </c>
      <c r="W4" s="51" t="s">
        <v>71</v>
      </c>
      <c r="X4" s="51" t="s">
        <v>70</v>
      </c>
      <c r="Y4" s="33" t="s">
        <v>59</v>
      </c>
      <c r="Z4" s="33" t="s">
        <v>64</v>
      </c>
      <c r="AA4" s="33" t="s">
        <v>65</v>
      </c>
      <c r="AB4" s="33" t="s">
        <v>2</v>
      </c>
      <c r="AC4" s="51" t="s">
        <v>79</v>
      </c>
      <c r="AD4" s="51" t="s">
        <v>77</v>
      </c>
      <c r="AE4" s="51" t="s">
        <v>76</v>
      </c>
      <c r="AF4" s="51" t="s">
        <v>75</v>
      </c>
      <c r="AG4" s="51" t="s">
        <v>74</v>
      </c>
      <c r="AH4" s="51" t="s">
        <v>73</v>
      </c>
      <c r="AI4" s="51" t="s">
        <v>69</v>
      </c>
      <c r="AJ4" s="51" t="s">
        <v>71</v>
      </c>
      <c r="AK4" s="51" t="s">
        <v>70</v>
      </c>
      <c r="AL4" s="33" t="s">
        <v>59</v>
      </c>
      <c r="AM4" s="33" t="s">
        <v>64</v>
      </c>
      <c r="AN4" s="33" t="s">
        <v>65</v>
      </c>
      <c r="AY4" s="33" t="s">
        <v>2</v>
      </c>
    </row>
    <row r="5" spans="1:51" x14ac:dyDescent="0.2">
      <c r="A5" s="50" t="s">
        <v>8</v>
      </c>
      <c r="B5" s="33" t="s">
        <v>3</v>
      </c>
      <c r="C5" s="33" t="s">
        <v>3</v>
      </c>
      <c r="D5" s="33" t="s">
        <v>3</v>
      </c>
      <c r="E5" s="33" t="s">
        <v>3</v>
      </c>
      <c r="F5" s="33" t="s">
        <v>3</v>
      </c>
      <c r="G5" s="33" t="s">
        <v>3</v>
      </c>
      <c r="H5" s="33" t="s">
        <v>3</v>
      </c>
      <c r="I5" s="33" t="s">
        <v>3</v>
      </c>
      <c r="J5" s="33" t="s">
        <v>3</v>
      </c>
      <c r="K5" s="33" t="s">
        <v>3</v>
      </c>
      <c r="L5" s="33" t="s">
        <v>3</v>
      </c>
      <c r="M5" s="33" t="s">
        <v>3</v>
      </c>
      <c r="N5" s="33" t="s">
        <v>3</v>
      </c>
      <c r="O5" s="33" t="s">
        <v>4</v>
      </c>
      <c r="P5" s="33" t="s">
        <v>4</v>
      </c>
      <c r="Q5" s="33" t="s">
        <v>4</v>
      </c>
      <c r="R5" s="33" t="s">
        <v>4</v>
      </c>
      <c r="S5" s="33" t="s">
        <v>4</v>
      </c>
      <c r="T5" s="33" t="s">
        <v>4</v>
      </c>
      <c r="U5" s="33" t="s">
        <v>4</v>
      </c>
      <c r="V5" s="33" t="s">
        <v>4</v>
      </c>
      <c r="W5" s="33" t="s">
        <v>4</v>
      </c>
      <c r="X5" s="33" t="s">
        <v>4</v>
      </c>
      <c r="Y5" s="33" t="s">
        <v>4</v>
      </c>
      <c r="Z5" s="33" t="s">
        <v>4</v>
      </c>
      <c r="AA5" s="33" t="s">
        <v>4</v>
      </c>
      <c r="AB5" s="33" t="s">
        <v>5</v>
      </c>
      <c r="AC5" s="33" t="s">
        <v>5</v>
      </c>
      <c r="AD5" s="33" t="s">
        <v>5</v>
      </c>
      <c r="AE5" s="33" t="s">
        <v>5</v>
      </c>
      <c r="AF5" s="33" t="s">
        <v>5</v>
      </c>
      <c r="AG5" s="33" t="s">
        <v>5</v>
      </c>
      <c r="AH5" s="33" t="s">
        <v>5</v>
      </c>
      <c r="AI5" s="33" t="s">
        <v>5</v>
      </c>
      <c r="AJ5" s="33" t="s">
        <v>5</v>
      </c>
      <c r="AK5" s="33" t="s">
        <v>5</v>
      </c>
      <c r="AL5" s="33" t="s">
        <v>5</v>
      </c>
      <c r="AM5" s="33" t="s">
        <v>5</v>
      </c>
      <c r="AN5" s="33" t="s">
        <v>5</v>
      </c>
      <c r="AY5" s="33" t="s">
        <v>39</v>
      </c>
    </row>
    <row r="6" spans="1:51" x14ac:dyDescent="0.2">
      <c r="A6" s="50" t="s">
        <v>9</v>
      </c>
      <c r="B6" s="35">
        <v>686.4</v>
      </c>
      <c r="C6" s="34">
        <v>231.4</v>
      </c>
      <c r="D6" s="35">
        <v>278.10000000000002</v>
      </c>
      <c r="E6" s="35">
        <v>183.9</v>
      </c>
      <c r="F6" s="35">
        <v>56.7</v>
      </c>
      <c r="G6" s="35">
        <v>55.3</v>
      </c>
      <c r="H6" s="35">
        <v>27.2</v>
      </c>
      <c r="I6" s="35">
        <v>12.9</v>
      </c>
      <c r="J6" s="35">
        <v>17.600000000000001</v>
      </c>
      <c r="K6" s="35">
        <v>16.600000000000001</v>
      </c>
      <c r="L6" s="35">
        <v>1.6</v>
      </c>
      <c r="M6" s="34" t="s">
        <v>6</v>
      </c>
      <c r="N6" s="35" t="s">
        <v>6</v>
      </c>
      <c r="O6" s="35">
        <v>678.7</v>
      </c>
      <c r="P6" s="34">
        <v>226.9</v>
      </c>
      <c r="Q6" s="35">
        <v>273.2</v>
      </c>
      <c r="R6" s="35">
        <v>179.8</v>
      </c>
      <c r="S6" s="35">
        <v>54.5</v>
      </c>
      <c r="T6" s="35">
        <v>53.1</v>
      </c>
      <c r="U6" s="35">
        <v>25.7</v>
      </c>
      <c r="V6" s="35">
        <v>11.9</v>
      </c>
      <c r="W6" s="35">
        <v>16.399999999999999</v>
      </c>
      <c r="X6" s="35">
        <v>15.5</v>
      </c>
      <c r="Y6" s="35">
        <v>1.2</v>
      </c>
      <c r="Z6" s="34" t="s">
        <v>6</v>
      </c>
      <c r="AA6" s="35" t="s">
        <v>6</v>
      </c>
      <c r="AB6" s="35">
        <v>694</v>
      </c>
      <c r="AC6" s="34">
        <v>235.9</v>
      </c>
      <c r="AD6" s="35">
        <v>283</v>
      </c>
      <c r="AE6" s="35">
        <v>187.9</v>
      </c>
      <c r="AF6" s="35">
        <v>58.9</v>
      </c>
      <c r="AG6" s="35">
        <v>57.5</v>
      </c>
      <c r="AH6" s="35">
        <v>28.8</v>
      </c>
      <c r="AI6" s="35">
        <v>14</v>
      </c>
      <c r="AJ6" s="35">
        <v>18.8</v>
      </c>
      <c r="AK6" s="35">
        <v>17.8</v>
      </c>
      <c r="AL6" s="33">
        <v>2</v>
      </c>
      <c r="AM6" s="34" t="s">
        <v>6</v>
      </c>
      <c r="AN6" s="33" t="s">
        <v>6</v>
      </c>
      <c r="AY6" s="33" t="s">
        <v>42</v>
      </c>
    </row>
    <row r="7" spans="1:51" x14ac:dyDescent="0.2">
      <c r="A7" s="50" t="s">
        <v>10</v>
      </c>
      <c r="B7" s="35">
        <v>682.2</v>
      </c>
      <c r="C7" s="34">
        <v>228.6</v>
      </c>
      <c r="D7" s="35">
        <v>267.5</v>
      </c>
      <c r="E7" s="35">
        <v>176</v>
      </c>
      <c r="F7" s="35">
        <v>54.1</v>
      </c>
      <c r="G7" s="35">
        <v>60.1</v>
      </c>
      <c r="H7" s="35">
        <v>30</v>
      </c>
      <c r="I7" s="35">
        <v>14.6</v>
      </c>
      <c r="J7" s="35">
        <v>17.100000000000001</v>
      </c>
      <c r="K7" s="35">
        <v>16.7</v>
      </c>
      <c r="L7" s="35">
        <v>2.1</v>
      </c>
      <c r="M7" s="34" t="s">
        <v>6</v>
      </c>
      <c r="N7" s="35" t="s">
        <v>6</v>
      </c>
      <c r="O7" s="35">
        <v>674.6</v>
      </c>
      <c r="P7" s="34">
        <v>224.2</v>
      </c>
      <c r="Q7" s="35">
        <v>262.7</v>
      </c>
      <c r="R7" s="35">
        <v>172</v>
      </c>
      <c r="S7" s="35">
        <v>51.9</v>
      </c>
      <c r="T7" s="35">
        <v>57.8</v>
      </c>
      <c r="U7" s="35">
        <v>28.4</v>
      </c>
      <c r="V7" s="35">
        <v>13.5</v>
      </c>
      <c r="W7" s="35">
        <v>15.9</v>
      </c>
      <c r="X7" s="35">
        <v>15.6</v>
      </c>
      <c r="Y7" s="35">
        <v>1.6</v>
      </c>
      <c r="Z7" s="34" t="s">
        <v>6</v>
      </c>
      <c r="AA7" s="35" t="s">
        <v>6</v>
      </c>
      <c r="AB7" s="35">
        <v>689.8</v>
      </c>
      <c r="AC7" s="34">
        <v>233.1</v>
      </c>
      <c r="AD7" s="35">
        <v>272.39999999999998</v>
      </c>
      <c r="AE7" s="35">
        <v>179.9</v>
      </c>
      <c r="AF7" s="35">
        <v>56.3</v>
      </c>
      <c r="AG7" s="35">
        <v>62.4</v>
      </c>
      <c r="AH7" s="35">
        <v>31.7</v>
      </c>
      <c r="AI7" s="35">
        <v>15.8</v>
      </c>
      <c r="AJ7" s="35">
        <v>18.2</v>
      </c>
      <c r="AK7" s="35">
        <v>17.8</v>
      </c>
      <c r="AL7" s="33">
        <v>2.5</v>
      </c>
      <c r="AM7" s="34" t="s">
        <v>6</v>
      </c>
      <c r="AN7" s="33" t="s">
        <v>6</v>
      </c>
      <c r="AY7" s="33" t="s">
        <v>44</v>
      </c>
    </row>
    <row r="8" spans="1:51" x14ac:dyDescent="0.2">
      <c r="A8" s="50" t="s">
        <v>11</v>
      </c>
      <c r="B8" s="35">
        <v>677.4</v>
      </c>
      <c r="C8" s="34">
        <v>225</v>
      </c>
      <c r="D8" s="35">
        <v>256.7</v>
      </c>
      <c r="E8" s="35">
        <v>166.7</v>
      </c>
      <c r="F8" s="35">
        <v>46.9</v>
      </c>
      <c r="G8" s="35">
        <v>61</v>
      </c>
      <c r="H8" s="35">
        <v>29.1</v>
      </c>
      <c r="I8" s="35">
        <v>18.100000000000001</v>
      </c>
      <c r="J8" s="35">
        <v>16.7</v>
      </c>
      <c r="K8" s="35">
        <v>16.600000000000001</v>
      </c>
      <c r="L8" s="35">
        <v>2</v>
      </c>
      <c r="M8" s="34" t="s">
        <v>6</v>
      </c>
      <c r="N8" s="35" t="s">
        <v>6</v>
      </c>
      <c r="O8" s="35">
        <v>669.8</v>
      </c>
      <c r="P8" s="34">
        <v>220.5</v>
      </c>
      <c r="Q8" s="35">
        <v>251.9</v>
      </c>
      <c r="R8" s="35">
        <v>162.80000000000001</v>
      </c>
      <c r="S8" s="35">
        <v>44.9</v>
      </c>
      <c r="T8" s="35">
        <v>58.7</v>
      </c>
      <c r="U8" s="35">
        <v>27.5</v>
      </c>
      <c r="V8" s="35">
        <v>16.8</v>
      </c>
      <c r="W8" s="35">
        <v>15.6</v>
      </c>
      <c r="X8" s="35">
        <v>15.5</v>
      </c>
      <c r="Y8" s="35">
        <v>1.5</v>
      </c>
      <c r="Z8" s="34" t="s">
        <v>6</v>
      </c>
      <c r="AA8" s="35" t="s">
        <v>6</v>
      </c>
      <c r="AB8" s="35">
        <v>685</v>
      </c>
      <c r="AC8" s="34">
        <v>229.4</v>
      </c>
      <c r="AD8" s="35">
        <v>261.39999999999998</v>
      </c>
      <c r="AE8" s="35">
        <v>170.5</v>
      </c>
      <c r="AF8" s="35">
        <v>49</v>
      </c>
      <c r="AG8" s="35">
        <v>63.4</v>
      </c>
      <c r="AH8" s="35">
        <v>30.7</v>
      </c>
      <c r="AI8" s="35">
        <v>19.3</v>
      </c>
      <c r="AJ8" s="35">
        <v>17.899999999999999</v>
      </c>
      <c r="AK8" s="35">
        <v>17.7</v>
      </c>
      <c r="AL8" s="33">
        <v>2.4</v>
      </c>
      <c r="AM8" s="34" t="s">
        <v>6</v>
      </c>
      <c r="AN8" s="33" t="s">
        <v>6</v>
      </c>
      <c r="AY8" s="33" t="s">
        <v>40</v>
      </c>
    </row>
    <row r="9" spans="1:51" x14ac:dyDescent="0.2">
      <c r="A9" s="50" t="s">
        <v>12</v>
      </c>
      <c r="B9" s="35">
        <v>651.9</v>
      </c>
      <c r="C9" s="34">
        <v>216.4</v>
      </c>
      <c r="D9" s="35">
        <v>245.9</v>
      </c>
      <c r="E9" s="35">
        <v>157.19999999999999</v>
      </c>
      <c r="F9" s="35">
        <v>46.5</v>
      </c>
      <c r="G9" s="35">
        <v>59.6</v>
      </c>
      <c r="H9" s="35">
        <v>29.4</v>
      </c>
      <c r="I9" s="35">
        <v>19.7</v>
      </c>
      <c r="J9" s="35">
        <v>15.6</v>
      </c>
      <c r="K9" s="35">
        <v>17.5</v>
      </c>
      <c r="L9" s="35">
        <v>2.2000000000000002</v>
      </c>
      <c r="M9" s="34" t="s">
        <v>6</v>
      </c>
      <c r="N9" s="35" t="s">
        <v>6</v>
      </c>
      <c r="O9" s="35">
        <v>644.4</v>
      </c>
      <c r="P9" s="34">
        <v>212.1</v>
      </c>
      <c r="Q9" s="35">
        <v>241.2</v>
      </c>
      <c r="R9" s="35">
        <v>153.5</v>
      </c>
      <c r="S9" s="35">
        <v>44.5</v>
      </c>
      <c r="T9" s="35">
        <v>57.3</v>
      </c>
      <c r="U9" s="35">
        <v>27.8</v>
      </c>
      <c r="V9" s="35">
        <v>18.399999999999999</v>
      </c>
      <c r="W9" s="35">
        <v>14.5</v>
      </c>
      <c r="X9" s="35">
        <v>16.3</v>
      </c>
      <c r="Y9" s="35">
        <v>1.8</v>
      </c>
      <c r="Z9" s="34" t="s">
        <v>6</v>
      </c>
      <c r="AA9" s="35" t="s">
        <v>6</v>
      </c>
      <c r="AB9" s="35">
        <v>659.4</v>
      </c>
      <c r="AC9" s="34">
        <v>220.8</v>
      </c>
      <c r="AD9" s="35">
        <v>250.6</v>
      </c>
      <c r="AE9" s="35">
        <v>161</v>
      </c>
      <c r="AF9" s="35">
        <v>48.6</v>
      </c>
      <c r="AG9" s="35">
        <v>61.9</v>
      </c>
      <c r="AH9" s="35">
        <v>31</v>
      </c>
      <c r="AI9" s="35">
        <v>21</v>
      </c>
      <c r="AJ9" s="35">
        <v>16.7</v>
      </c>
      <c r="AK9" s="35">
        <v>18.600000000000001</v>
      </c>
      <c r="AL9" s="33">
        <v>2.7</v>
      </c>
      <c r="AM9" s="34" t="s">
        <v>6</v>
      </c>
      <c r="AN9" s="33" t="s">
        <v>6</v>
      </c>
      <c r="AY9" s="33" t="s">
        <v>43</v>
      </c>
    </row>
    <row r="10" spans="1:51" x14ac:dyDescent="0.2">
      <c r="A10" s="50" t="s">
        <v>13</v>
      </c>
      <c r="B10" s="35">
        <v>643.29999999999995</v>
      </c>
      <c r="C10" s="34">
        <v>213.4</v>
      </c>
      <c r="D10" s="35">
        <v>235.2</v>
      </c>
      <c r="E10" s="35">
        <v>150.5</v>
      </c>
      <c r="F10" s="35">
        <v>44.4</v>
      </c>
      <c r="G10" s="35">
        <v>60.2</v>
      </c>
      <c r="H10" s="35">
        <v>30.1</v>
      </c>
      <c r="I10" s="35">
        <v>20.8</v>
      </c>
      <c r="J10" s="35">
        <v>16.100000000000001</v>
      </c>
      <c r="K10" s="35">
        <v>17.7</v>
      </c>
      <c r="L10" s="35">
        <v>2.1</v>
      </c>
      <c r="M10" s="34" t="s">
        <v>6</v>
      </c>
      <c r="N10" s="35" t="s">
        <v>6</v>
      </c>
      <c r="O10" s="35">
        <v>635.79999999999995</v>
      </c>
      <c r="P10" s="34">
        <v>209.1</v>
      </c>
      <c r="Q10" s="35">
        <v>230.6</v>
      </c>
      <c r="R10" s="35">
        <v>146.80000000000001</v>
      </c>
      <c r="S10" s="35">
        <v>42.4</v>
      </c>
      <c r="T10" s="35">
        <v>57.9</v>
      </c>
      <c r="U10" s="35">
        <v>28.5</v>
      </c>
      <c r="V10" s="35">
        <v>19.5</v>
      </c>
      <c r="W10" s="35">
        <v>15</v>
      </c>
      <c r="X10" s="35">
        <v>16.600000000000001</v>
      </c>
      <c r="Y10" s="35">
        <v>1.7</v>
      </c>
      <c r="Z10" s="34" t="s">
        <v>6</v>
      </c>
      <c r="AA10" s="35" t="s">
        <v>6</v>
      </c>
      <c r="AB10" s="35">
        <v>650.70000000000005</v>
      </c>
      <c r="AC10" s="34">
        <v>217.8</v>
      </c>
      <c r="AD10" s="35">
        <v>239.7</v>
      </c>
      <c r="AE10" s="35">
        <v>154.1</v>
      </c>
      <c r="AF10" s="35">
        <v>46.4</v>
      </c>
      <c r="AG10" s="35">
        <v>62.5</v>
      </c>
      <c r="AH10" s="35">
        <v>31.8</v>
      </c>
      <c r="AI10" s="35">
        <v>22.1</v>
      </c>
      <c r="AJ10" s="35">
        <v>17.2</v>
      </c>
      <c r="AK10" s="35">
        <v>18.899999999999999</v>
      </c>
      <c r="AL10" s="33">
        <v>2.6</v>
      </c>
      <c r="AM10" s="34" t="s">
        <v>6</v>
      </c>
      <c r="AN10" s="33" t="s">
        <v>6</v>
      </c>
      <c r="AY10" s="33" t="s">
        <v>41</v>
      </c>
    </row>
    <row r="11" spans="1:51" x14ac:dyDescent="0.2">
      <c r="A11" s="50" t="s">
        <v>14</v>
      </c>
      <c r="B11" s="35">
        <v>632.5</v>
      </c>
      <c r="C11" s="34">
        <v>209.8</v>
      </c>
      <c r="D11" s="35">
        <v>222.1</v>
      </c>
      <c r="E11" s="35">
        <v>142.5</v>
      </c>
      <c r="F11" s="35">
        <v>41.6</v>
      </c>
      <c r="G11" s="35">
        <v>63.6</v>
      </c>
      <c r="H11" s="35">
        <v>31.9</v>
      </c>
      <c r="I11" s="35">
        <v>22.9</v>
      </c>
      <c r="J11" s="35">
        <v>15.6</v>
      </c>
      <c r="K11" s="35">
        <v>17.5</v>
      </c>
      <c r="L11" s="35">
        <v>2.1</v>
      </c>
      <c r="M11" s="34" t="s">
        <v>6</v>
      </c>
      <c r="N11" s="35" t="s">
        <v>6</v>
      </c>
      <c r="O11" s="35">
        <v>625.1</v>
      </c>
      <c r="P11" s="34">
        <v>205.5</v>
      </c>
      <c r="Q11" s="35">
        <v>217.7</v>
      </c>
      <c r="R11" s="35">
        <v>138.9</v>
      </c>
      <c r="S11" s="35">
        <v>39.700000000000003</v>
      </c>
      <c r="T11" s="35">
        <v>61.2</v>
      </c>
      <c r="U11" s="35">
        <v>30.2</v>
      </c>
      <c r="V11" s="35">
        <v>21.5</v>
      </c>
      <c r="W11" s="35">
        <v>14.4</v>
      </c>
      <c r="X11" s="35">
        <v>16.3</v>
      </c>
      <c r="Y11" s="35">
        <v>1.7</v>
      </c>
      <c r="Z11" s="34" t="s">
        <v>6</v>
      </c>
      <c r="AA11" s="35" t="s">
        <v>6</v>
      </c>
      <c r="AB11" s="35">
        <v>639.79999999999995</v>
      </c>
      <c r="AC11" s="34">
        <v>214.1</v>
      </c>
      <c r="AD11" s="35">
        <v>226.6</v>
      </c>
      <c r="AE11" s="35">
        <v>146.1</v>
      </c>
      <c r="AF11" s="35">
        <v>43.6</v>
      </c>
      <c r="AG11" s="35">
        <v>66</v>
      </c>
      <c r="AH11" s="35">
        <v>33.6</v>
      </c>
      <c r="AI11" s="35">
        <v>24.3</v>
      </c>
      <c r="AJ11" s="35">
        <v>16.7</v>
      </c>
      <c r="AK11" s="35">
        <v>18.600000000000001</v>
      </c>
      <c r="AL11" s="33">
        <v>2.6</v>
      </c>
      <c r="AM11" s="34" t="s">
        <v>6</v>
      </c>
      <c r="AN11" s="33" t="s">
        <v>6</v>
      </c>
      <c r="AY11" s="33" t="s">
        <v>37</v>
      </c>
    </row>
    <row r="12" spans="1:51" x14ac:dyDescent="0.2">
      <c r="A12" s="50" t="s">
        <v>15</v>
      </c>
      <c r="B12" s="35">
        <v>607.29999999999995</v>
      </c>
      <c r="C12" s="34">
        <v>206</v>
      </c>
      <c r="D12" s="35">
        <v>207.3</v>
      </c>
      <c r="E12" s="35">
        <v>129</v>
      </c>
      <c r="F12" s="35">
        <v>41.7</v>
      </c>
      <c r="G12" s="35">
        <v>54.4</v>
      </c>
      <c r="H12" s="35">
        <v>31.2</v>
      </c>
      <c r="I12" s="35">
        <v>25.6</v>
      </c>
      <c r="J12" s="35">
        <v>15.2</v>
      </c>
      <c r="K12" s="35">
        <v>17.600000000000001</v>
      </c>
      <c r="L12" s="35">
        <v>4.3</v>
      </c>
      <c r="M12" s="34">
        <v>5.8</v>
      </c>
      <c r="N12" s="35" t="s">
        <v>6</v>
      </c>
      <c r="O12" s="35">
        <v>600.1</v>
      </c>
      <c r="P12" s="34">
        <v>201.8</v>
      </c>
      <c r="Q12" s="35">
        <v>203</v>
      </c>
      <c r="R12" s="35">
        <v>125.6</v>
      </c>
      <c r="S12" s="35">
        <v>39.799999999999997</v>
      </c>
      <c r="T12" s="35">
        <v>52.2</v>
      </c>
      <c r="U12" s="35">
        <v>29.5</v>
      </c>
      <c r="V12" s="35">
        <v>24.2</v>
      </c>
      <c r="W12" s="35">
        <v>14.1</v>
      </c>
      <c r="X12" s="35">
        <v>16.5</v>
      </c>
      <c r="Y12" s="35">
        <v>3.7</v>
      </c>
      <c r="Z12" s="34">
        <v>5.2</v>
      </c>
      <c r="AA12" s="35" t="s">
        <v>6</v>
      </c>
      <c r="AB12" s="35">
        <v>614.5</v>
      </c>
      <c r="AC12" s="34">
        <v>210.3</v>
      </c>
      <c r="AD12" s="35">
        <v>211.5</v>
      </c>
      <c r="AE12" s="35">
        <v>132.30000000000001</v>
      </c>
      <c r="AF12" s="35">
        <v>43.6</v>
      </c>
      <c r="AG12" s="35">
        <v>56.6</v>
      </c>
      <c r="AH12" s="35">
        <v>32.799999999999997</v>
      </c>
      <c r="AI12" s="35">
        <v>27.1</v>
      </c>
      <c r="AJ12" s="35">
        <v>16.3</v>
      </c>
      <c r="AK12" s="35">
        <v>18.8</v>
      </c>
      <c r="AL12" s="33">
        <v>5</v>
      </c>
      <c r="AM12" s="34">
        <v>6.4</v>
      </c>
      <c r="AN12" s="33" t="s">
        <v>6</v>
      </c>
      <c r="AY12" s="33" t="s">
        <v>38</v>
      </c>
    </row>
    <row r="13" spans="1:51" x14ac:dyDescent="0.2">
      <c r="A13" s="50" t="s">
        <v>16</v>
      </c>
      <c r="B13" s="35">
        <v>593.1</v>
      </c>
      <c r="C13" s="34">
        <v>207.3</v>
      </c>
      <c r="D13" s="35">
        <v>191.4</v>
      </c>
      <c r="E13" s="35">
        <v>118.5</v>
      </c>
      <c r="F13" s="35">
        <v>38.9</v>
      </c>
      <c r="G13" s="35">
        <v>47.6</v>
      </c>
      <c r="H13" s="35">
        <v>28.5</v>
      </c>
      <c r="I13" s="35">
        <v>27.5</v>
      </c>
      <c r="J13" s="35">
        <v>16.8</v>
      </c>
      <c r="K13" s="35">
        <v>18</v>
      </c>
      <c r="L13" s="35">
        <v>4.2</v>
      </c>
      <c r="M13" s="34">
        <v>6.8</v>
      </c>
      <c r="N13" s="35" t="s">
        <v>6</v>
      </c>
      <c r="O13" s="35">
        <v>586</v>
      </c>
      <c r="P13" s="34">
        <v>203.1</v>
      </c>
      <c r="Q13" s="35">
        <v>187.3</v>
      </c>
      <c r="R13" s="35">
        <v>115.3</v>
      </c>
      <c r="S13" s="35">
        <v>37</v>
      </c>
      <c r="T13" s="35">
        <v>45.5</v>
      </c>
      <c r="U13" s="35">
        <v>26.9</v>
      </c>
      <c r="V13" s="35">
        <v>26</v>
      </c>
      <c r="W13" s="35">
        <v>15.7</v>
      </c>
      <c r="X13" s="35">
        <v>16.899999999999999</v>
      </c>
      <c r="Y13" s="35">
        <v>3.6</v>
      </c>
      <c r="Z13" s="34">
        <v>6.1</v>
      </c>
      <c r="AA13" s="35" t="s">
        <v>6</v>
      </c>
      <c r="AB13" s="35">
        <v>600.20000000000005</v>
      </c>
      <c r="AC13" s="34">
        <v>211.6</v>
      </c>
      <c r="AD13" s="35">
        <v>195.5</v>
      </c>
      <c r="AE13" s="35">
        <v>121.8</v>
      </c>
      <c r="AF13" s="35">
        <v>40.700000000000003</v>
      </c>
      <c r="AG13" s="35">
        <v>49.6</v>
      </c>
      <c r="AH13" s="35">
        <v>30.1</v>
      </c>
      <c r="AI13" s="35">
        <v>29</v>
      </c>
      <c r="AJ13" s="35">
        <v>18</v>
      </c>
      <c r="AK13" s="35">
        <v>19.2</v>
      </c>
      <c r="AL13" s="33">
        <v>4.8</v>
      </c>
      <c r="AM13" s="34">
        <v>7.5</v>
      </c>
      <c r="AN13" s="33" t="s">
        <v>6</v>
      </c>
      <c r="AY13" s="33" t="s">
        <v>36</v>
      </c>
    </row>
    <row r="14" spans="1:51" x14ac:dyDescent="0.2">
      <c r="A14" s="50" t="s">
        <v>17</v>
      </c>
      <c r="B14" s="35">
        <v>588.9</v>
      </c>
      <c r="C14" s="34">
        <v>204.4</v>
      </c>
      <c r="D14" s="35">
        <v>184.3</v>
      </c>
      <c r="E14" s="35">
        <v>112.9</v>
      </c>
      <c r="F14" s="35">
        <v>37.200000000000003</v>
      </c>
      <c r="G14" s="35">
        <v>50.5</v>
      </c>
      <c r="H14" s="35">
        <v>28.2</v>
      </c>
      <c r="I14" s="35">
        <v>29.5</v>
      </c>
      <c r="J14" s="35">
        <v>14.6</v>
      </c>
      <c r="K14" s="35">
        <v>18.399999999999999</v>
      </c>
      <c r="L14" s="35">
        <v>4.5</v>
      </c>
      <c r="M14" s="34">
        <v>7.8</v>
      </c>
      <c r="N14" s="35" t="s">
        <v>6</v>
      </c>
      <c r="O14" s="35">
        <v>581.9</v>
      </c>
      <c r="P14" s="34">
        <v>200.2</v>
      </c>
      <c r="Q14" s="35">
        <v>180.3</v>
      </c>
      <c r="R14" s="35">
        <v>109.8</v>
      </c>
      <c r="S14" s="35">
        <v>35.4</v>
      </c>
      <c r="T14" s="35">
        <v>48.4</v>
      </c>
      <c r="U14" s="35">
        <v>26.7</v>
      </c>
      <c r="V14" s="35">
        <v>28</v>
      </c>
      <c r="W14" s="35">
        <v>13.6</v>
      </c>
      <c r="X14" s="35">
        <v>17.2</v>
      </c>
      <c r="Y14" s="35">
        <v>3.8</v>
      </c>
      <c r="Z14" s="34">
        <v>7.1</v>
      </c>
      <c r="AA14" s="35" t="s">
        <v>6</v>
      </c>
      <c r="AB14" s="35">
        <v>596</v>
      </c>
      <c r="AC14" s="34">
        <v>208.6</v>
      </c>
      <c r="AD14" s="35">
        <v>188.3</v>
      </c>
      <c r="AE14" s="35">
        <v>116.1</v>
      </c>
      <c r="AF14" s="35">
        <v>39</v>
      </c>
      <c r="AG14" s="35">
        <v>52.7</v>
      </c>
      <c r="AH14" s="35">
        <v>29.8</v>
      </c>
      <c r="AI14" s="35">
        <v>31.1</v>
      </c>
      <c r="AJ14" s="35">
        <v>15.7</v>
      </c>
      <c r="AK14" s="35">
        <v>19.600000000000001</v>
      </c>
      <c r="AL14" s="33">
        <v>5.0999999999999996</v>
      </c>
      <c r="AM14" s="34">
        <v>8.6</v>
      </c>
      <c r="AN14" s="33" t="s">
        <v>6</v>
      </c>
      <c r="AY14" s="33" t="s">
        <v>35</v>
      </c>
    </row>
    <row r="15" spans="1:51" x14ac:dyDescent="0.2">
      <c r="A15" s="50" t="s">
        <v>18</v>
      </c>
      <c r="B15" s="35">
        <v>573.4</v>
      </c>
      <c r="C15" s="34">
        <v>198.3</v>
      </c>
      <c r="D15" s="35">
        <v>176.1</v>
      </c>
      <c r="E15" s="35">
        <v>109.2</v>
      </c>
      <c r="F15" s="35">
        <v>35.6</v>
      </c>
      <c r="G15" s="35">
        <v>51.9</v>
      </c>
      <c r="H15" s="35">
        <v>29.5</v>
      </c>
      <c r="I15" s="35">
        <v>29.3</v>
      </c>
      <c r="J15" s="35">
        <v>14.7</v>
      </c>
      <c r="K15" s="35">
        <v>16</v>
      </c>
      <c r="L15" s="35">
        <v>4.5</v>
      </c>
      <c r="M15" s="34">
        <v>6.5</v>
      </c>
      <c r="N15" s="35" t="s">
        <v>6</v>
      </c>
      <c r="O15" s="35">
        <v>566.5</v>
      </c>
      <c r="P15" s="34">
        <v>194.2</v>
      </c>
      <c r="Q15" s="35">
        <v>172.2</v>
      </c>
      <c r="R15" s="35">
        <v>106.2</v>
      </c>
      <c r="S15" s="35">
        <v>33.9</v>
      </c>
      <c r="T15" s="35">
        <v>49.8</v>
      </c>
      <c r="U15" s="35">
        <v>27.9</v>
      </c>
      <c r="V15" s="35">
        <v>27.8</v>
      </c>
      <c r="W15" s="35">
        <v>13.7</v>
      </c>
      <c r="X15" s="35">
        <v>14.9</v>
      </c>
      <c r="Y15" s="35">
        <v>3.9</v>
      </c>
      <c r="Z15" s="34">
        <v>5.8</v>
      </c>
      <c r="AA15" s="35" t="s">
        <v>6</v>
      </c>
      <c r="AB15" s="35">
        <v>580.29999999999995</v>
      </c>
      <c r="AC15" s="34">
        <v>202.4</v>
      </c>
      <c r="AD15" s="35">
        <v>180</v>
      </c>
      <c r="AE15" s="35">
        <v>112.3</v>
      </c>
      <c r="AF15" s="35">
        <v>37.4</v>
      </c>
      <c r="AG15" s="35">
        <v>54</v>
      </c>
      <c r="AH15" s="35">
        <v>31.1</v>
      </c>
      <c r="AI15" s="35">
        <v>30.8</v>
      </c>
      <c r="AJ15" s="35">
        <v>15.8</v>
      </c>
      <c r="AK15" s="35">
        <v>17.100000000000001</v>
      </c>
      <c r="AL15" s="33">
        <v>5.2</v>
      </c>
      <c r="AM15" s="34">
        <v>7.2</v>
      </c>
      <c r="AN15" s="33" t="s">
        <v>6</v>
      </c>
      <c r="AY15" s="33" t="s">
        <v>46</v>
      </c>
    </row>
    <row r="16" spans="1:51" x14ac:dyDescent="0.2">
      <c r="A16" s="50" t="s">
        <v>19</v>
      </c>
      <c r="B16" s="35">
        <v>546.20000000000005</v>
      </c>
      <c r="C16" s="34">
        <v>195.9</v>
      </c>
      <c r="D16" s="35">
        <v>160.30000000000001</v>
      </c>
      <c r="E16" s="35">
        <v>98.9</v>
      </c>
      <c r="F16" s="35">
        <v>32</v>
      </c>
      <c r="G16" s="35">
        <v>47</v>
      </c>
      <c r="H16" s="35">
        <v>25.6</v>
      </c>
      <c r="I16" s="35">
        <v>28.4</v>
      </c>
      <c r="J16" s="35">
        <v>15.7</v>
      </c>
      <c r="K16" s="35">
        <v>16.5</v>
      </c>
      <c r="L16" s="35">
        <v>5.3</v>
      </c>
      <c r="M16" s="34">
        <v>7.3</v>
      </c>
      <c r="N16" s="35" t="s">
        <v>6</v>
      </c>
      <c r="O16" s="35">
        <v>539.4</v>
      </c>
      <c r="P16" s="34">
        <v>191.8</v>
      </c>
      <c r="Q16" s="35">
        <v>156.6</v>
      </c>
      <c r="R16" s="35">
        <v>96</v>
      </c>
      <c r="S16" s="35">
        <v>30.3</v>
      </c>
      <c r="T16" s="35">
        <v>45</v>
      </c>
      <c r="U16" s="35">
        <v>24.1</v>
      </c>
      <c r="V16" s="35">
        <v>26.9</v>
      </c>
      <c r="W16" s="35">
        <v>14.6</v>
      </c>
      <c r="X16" s="35">
        <v>15.4</v>
      </c>
      <c r="Y16" s="35">
        <v>4.5999999999999996</v>
      </c>
      <c r="Z16" s="34">
        <v>6.6</v>
      </c>
      <c r="AA16" s="35" t="s">
        <v>6</v>
      </c>
      <c r="AB16" s="35">
        <v>552.9</v>
      </c>
      <c r="AC16" s="34">
        <v>199.9</v>
      </c>
      <c r="AD16" s="35">
        <v>164</v>
      </c>
      <c r="AE16" s="35">
        <v>101.8</v>
      </c>
      <c r="AF16" s="35">
        <v>33.6</v>
      </c>
      <c r="AG16" s="35">
        <v>49</v>
      </c>
      <c r="AH16" s="35">
        <v>27.1</v>
      </c>
      <c r="AI16" s="35">
        <v>29.9</v>
      </c>
      <c r="AJ16" s="35">
        <v>16.8</v>
      </c>
      <c r="AK16" s="35">
        <v>17.7</v>
      </c>
      <c r="AL16" s="33">
        <v>6</v>
      </c>
      <c r="AM16" s="34">
        <v>8</v>
      </c>
      <c r="AN16" s="33" t="s">
        <v>6</v>
      </c>
      <c r="AY16" s="33" t="s">
        <v>45</v>
      </c>
    </row>
    <row r="17" spans="1:51" x14ac:dyDescent="0.2">
      <c r="A17" s="50" t="s">
        <v>20</v>
      </c>
      <c r="B17" s="35">
        <v>530.29999999999995</v>
      </c>
      <c r="C17" s="34">
        <v>192.5</v>
      </c>
      <c r="D17" s="35">
        <v>152.6</v>
      </c>
      <c r="E17" s="35">
        <v>94.7</v>
      </c>
      <c r="F17" s="35">
        <v>29.3</v>
      </c>
      <c r="G17" s="35">
        <v>47.6</v>
      </c>
      <c r="H17" s="35">
        <v>25.6</v>
      </c>
      <c r="I17" s="35">
        <v>28.8</v>
      </c>
      <c r="J17" s="35">
        <v>14.1</v>
      </c>
      <c r="K17" s="35">
        <v>15.3</v>
      </c>
      <c r="L17" s="35">
        <v>4</v>
      </c>
      <c r="M17" s="34">
        <v>6.8</v>
      </c>
      <c r="N17" s="35" t="s">
        <v>6</v>
      </c>
      <c r="O17" s="35">
        <v>523.79999999999995</v>
      </c>
      <c r="P17" s="34">
        <v>188.5</v>
      </c>
      <c r="Q17" s="35">
        <v>149</v>
      </c>
      <c r="R17" s="35">
        <v>91.9</v>
      </c>
      <c r="S17" s="35">
        <v>27.7</v>
      </c>
      <c r="T17" s="35">
        <v>45.6</v>
      </c>
      <c r="U17" s="35">
        <v>24.1</v>
      </c>
      <c r="V17" s="35">
        <v>27.3</v>
      </c>
      <c r="W17" s="35">
        <v>13</v>
      </c>
      <c r="X17" s="35">
        <v>14.2</v>
      </c>
      <c r="Y17" s="35">
        <v>3.4</v>
      </c>
      <c r="Z17" s="34">
        <v>6.1</v>
      </c>
      <c r="AA17" s="35" t="s">
        <v>6</v>
      </c>
      <c r="AB17" s="35">
        <v>536.9</v>
      </c>
      <c r="AC17" s="34">
        <v>196.5</v>
      </c>
      <c r="AD17" s="35">
        <v>156.19999999999999</v>
      </c>
      <c r="AE17" s="35">
        <v>97.5</v>
      </c>
      <c r="AF17" s="35">
        <v>30.9</v>
      </c>
      <c r="AG17" s="35">
        <v>49.6</v>
      </c>
      <c r="AH17" s="35">
        <v>27.1</v>
      </c>
      <c r="AI17" s="35">
        <v>30.3</v>
      </c>
      <c r="AJ17" s="35">
        <v>15.1</v>
      </c>
      <c r="AK17" s="35">
        <v>16.3</v>
      </c>
      <c r="AL17" s="33">
        <v>4.5999999999999996</v>
      </c>
      <c r="AM17" s="34">
        <v>7.5</v>
      </c>
      <c r="AN17" s="33" t="s">
        <v>6</v>
      </c>
      <c r="AY17" s="33" t="s">
        <v>59</v>
      </c>
    </row>
    <row r="18" spans="1:51" x14ac:dyDescent="0.2">
      <c r="A18" s="50" t="s">
        <v>21</v>
      </c>
      <c r="B18" s="35">
        <v>520.4</v>
      </c>
      <c r="C18" s="34">
        <v>187.5</v>
      </c>
      <c r="D18" s="35">
        <v>141.4</v>
      </c>
      <c r="E18" s="35">
        <v>85.6</v>
      </c>
      <c r="F18" s="35">
        <v>28</v>
      </c>
      <c r="G18" s="35">
        <v>49</v>
      </c>
      <c r="H18" s="35">
        <v>26.7</v>
      </c>
      <c r="I18" s="35">
        <v>30.3</v>
      </c>
      <c r="J18" s="35">
        <v>13.8</v>
      </c>
      <c r="K18" s="35">
        <v>15.4</v>
      </c>
      <c r="L18" s="35">
        <v>4.8</v>
      </c>
      <c r="M18" s="34">
        <v>8.6</v>
      </c>
      <c r="N18" s="35" t="s">
        <v>6</v>
      </c>
      <c r="O18" s="35">
        <v>513.9</v>
      </c>
      <c r="P18" s="34">
        <v>183.6</v>
      </c>
      <c r="Q18" s="35">
        <v>138</v>
      </c>
      <c r="R18" s="35">
        <v>82.9</v>
      </c>
      <c r="S18" s="35">
        <v>26.4</v>
      </c>
      <c r="T18" s="35">
        <v>46.9</v>
      </c>
      <c r="U18" s="35">
        <v>25.2</v>
      </c>
      <c r="V18" s="35">
        <v>28.8</v>
      </c>
      <c r="W18" s="35">
        <v>12.8</v>
      </c>
      <c r="X18" s="35">
        <v>14.4</v>
      </c>
      <c r="Y18" s="35">
        <v>4.2</v>
      </c>
      <c r="Z18" s="34">
        <v>7.9</v>
      </c>
      <c r="AA18" s="35" t="s">
        <v>6</v>
      </c>
      <c r="AB18" s="35">
        <v>526.9</v>
      </c>
      <c r="AC18" s="34">
        <v>191.5</v>
      </c>
      <c r="AD18" s="35">
        <v>144.80000000000001</v>
      </c>
      <c r="AE18" s="35">
        <v>88.3</v>
      </c>
      <c r="AF18" s="35">
        <v>29.5</v>
      </c>
      <c r="AG18" s="35">
        <v>51</v>
      </c>
      <c r="AH18" s="35">
        <v>28.2</v>
      </c>
      <c r="AI18" s="35">
        <v>31.8</v>
      </c>
      <c r="AJ18" s="35">
        <v>14.9</v>
      </c>
      <c r="AK18" s="35">
        <v>16.5</v>
      </c>
      <c r="AL18" s="33">
        <v>5.5</v>
      </c>
      <c r="AM18" s="34">
        <v>9.4</v>
      </c>
      <c r="AN18" s="33" t="s">
        <v>6</v>
      </c>
      <c r="AY18" s="33" t="s">
        <v>64</v>
      </c>
    </row>
    <row r="19" spans="1:51" x14ac:dyDescent="0.2">
      <c r="A19" s="50" t="s">
        <v>22</v>
      </c>
      <c r="B19" s="35">
        <v>516.79999999999995</v>
      </c>
      <c r="C19" s="34">
        <v>186.8</v>
      </c>
      <c r="D19" s="35">
        <v>139.5</v>
      </c>
      <c r="E19" s="35">
        <v>84.6</v>
      </c>
      <c r="F19" s="35">
        <v>26.5</v>
      </c>
      <c r="G19" s="35">
        <v>47.1</v>
      </c>
      <c r="H19" s="35">
        <v>25.2</v>
      </c>
      <c r="I19" s="35">
        <v>26.9</v>
      </c>
      <c r="J19" s="35">
        <v>14.2</v>
      </c>
      <c r="K19" s="35">
        <v>16.7</v>
      </c>
      <c r="L19" s="35">
        <v>5.7</v>
      </c>
      <c r="M19" s="34">
        <v>9.3000000000000007</v>
      </c>
      <c r="N19" s="35" t="s">
        <v>6</v>
      </c>
      <c r="O19" s="35">
        <v>510.4</v>
      </c>
      <c r="P19" s="34">
        <v>182.9</v>
      </c>
      <c r="Q19" s="35">
        <v>136.1</v>
      </c>
      <c r="R19" s="35">
        <v>82</v>
      </c>
      <c r="S19" s="35">
        <v>25</v>
      </c>
      <c r="T19" s="35">
        <v>45.1</v>
      </c>
      <c r="U19" s="35">
        <v>23.8</v>
      </c>
      <c r="V19" s="35">
        <v>25.5</v>
      </c>
      <c r="W19" s="35">
        <v>13.1</v>
      </c>
      <c r="X19" s="35">
        <v>15.6</v>
      </c>
      <c r="Y19" s="35">
        <v>5</v>
      </c>
      <c r="Z19" s="34">
        <v>8.5</v>
      </c>
      <c r="AA19" s="35" t="s">
        <v>6</v>
      </c>
      <c r="AB19" s="35">
        <v>523.29999999999995</v>
      </c>
      <c r="AC19" s="34">
        <v>190.7</v>
      </c>
      <c r="AD19" s="35">
        <v>142.9</v>
      </c>
      <c r="AE19" s="35">
        <v>87.2</v>
      </c>
      <c r="AF19" s="35">
        <v>28</v>
      </c>
      <c r="AG19" s="35">
        <v>49</v>
      </c>
      <c r="AH19" s="35">
        <v>26.7</v>
      </c>
      <c r="AI19" s="35">
        <v>28.4</v>
      </c>
      <c r="AJ19" s="35">
        <v>15.2</v>
      </c>
      <c r="AK19" s="35">
        <v>17.8</v>
      </c>
      <c r="AL19" s="33">
        <v>6.4</v>
      </c>
      <c r="AM19" s="34">
        <v>10.1</v>
      </c>
      <c r="AN19" s="33" t="s">
        <v>6</v>
      </c>
      <c r="AY19" s="33" t="s">
        <v>65</v>
      </c>
    </row>
    <row r="20" spans="1:51" x14ac:dyDescent="0.2">
      <c r="A20" s="50" t="s">
        <v>23</v>
      </c>
      <c r="B20" s="35">
        <v>501.3</v>
      </c>
      <c r="C20" s="34">
        <v>183</v>
      </c>
      <c r="D20" s="35">
        <v>130.1</v>
      </c>
      <c r="E20" s="35">
        <v>77.2</v>
      </c>
      <c r="F20" s="35">
        <v>27.5</v>
      </c>
      <c r="G20" s="35">
        <v>45.5</v>
      </c>
      <c r="H20" s="35">
        <v>24.1</v>
      </c>
      <c r="I20" s="35">
        <v>27.2</v>
      </c>
      <c r="J20" s="35">
        <v>13.5</v>
      </c>
      <c r="K20" s="35">
        <v>16.600000000000001</v>
      </c>
      <c r="L20" s="35">
        <v>6.1</v>
      </c>
      <c r="M20" s="34">
        <v>11.7</v>
      </c>
      <c r="N20" s="35" t="s">
        <v>6</v>
      </c>
      <c r="O20" s="35">
        <v>495</v>
      </c>
      <c r="P20" s="34">
        <v>179.2</v>
      </c>
      <c r="Q20" s="35">
        <v>126.9</v>
      </c>
      <c r="R20" s="35">
        <v>74.599999999999994</v>
      </c>
      <c r="S20" s="35">
        <v>26</v>
      </c>
      <c r="T20" s="35">
        <v>43.5</v>
      </c>
      <c r="U20" s="35">
        <v>22.6</v>
      </c>
      <c r="V20" s="35">
        <v>25.7</v>
      </c>
      <c r="W20" s="35">
        <v>12.5</v>
      </c>
      <c r="X20" s="35">
        <v>15.5</v>
      </c>
      <c r="Y20" s="35">
        <v>5.4</v>
      </c>
      <c r="Z20" s="34">
        <v>10.7</v>
      </c>
      <c r="AA20" s="35" t="s">
        <v>6</v>
      </c>
      <c r="AB20" s="35">
        <v>507.6</v>
      </c>
      <c r="AC20" s="34">
        <v>186.9</v>
      </c>
      <c r="AD20" s="35">
        <v>133.4</v>
      </c>
      <c r="AE20" s="35">
        <v>79.7</v>
      </c>
      <c r="AF20" s="35">
        <v>29</v>
      </c>
      <c r="AG20" s="35">
        <v>47.4</v>
      </c>
      <c r="AH20" s="35">
        <v>25.5</v>
      </c>
      <c r="AI20" s="35">
        <v>28.6</v>
      </c>
      <c r="AJ20" s="35">
        <v>14.5</v>
      </c>
      <c r="AK20" s="35">
        <v>17.7</v>
      </c>
      <c r="AL20" s="33">
        <v>6.8</v>
      </c>
      <c r="AM20" s="34">
        <v>12.6</v>
      </c>
      <c r="AN20" s="33" t="s">
        <v>6</v>
      </c>
    </row>
    <row r="21" spans="1:51" x14ac:dyDescent="0.2">
      <c r="A21" s="50" t="s">
        <v>24</v>
      </c>
      <c r="B21" s="35">
        <v>477</v>
      </c>
      <c r="C21" s="34">
        <v>178.9</v>
      </c>
      <c r="D21" s="35">
        <v>117.2</v>
      </c>
      <c r="E21" s="35">
        <v>68.8</v>
      </c>
      <c r="F21" s="35">
        <v>24.1</v>
      </c>
      <c r="G21" s="35">
        <v>45.2</v>
      </c>
      <c r="H21" s="35">
        <v>24.4</v>
      </c>
      <c r="I21" s="35">
        <v>24</v>
      </c>
      <c r="J21" s="35">
        <v>14.5</v>
      </c>
      <c r="K21" s="35">
        <v>14.8</v>
      </c>
      <c r="L21" s="35">
        <v>6.1</v>
      </c>
      <c r="M21" s="34">
        <v>11.1</v>
      </c>
      <c r="N21" s="35" t="s">
        <v>6</v>
      </c>
      <c r="O21" s="35">
        <v>470.9</v>
      </c>
      <c r="P21" s="34">
        <v>175.1</v>
      </c>
      <c r="Q21" s="35">
        <v>114.1</v>
      </c>
      <c r="R21" s="35">
        <v>66.5</v>
      </c>
      <c r="S21" s="35">
        <v>22.7</v>
      </c>
      <c r="T21" s="35">
        <v>43.3</v>
      </c>
      <c r="U21" s="35">
        <v>23</v>
      </c>
      <c r="V21" s="35">
        <v>22.7</v>
      </c>
      <c r="W21" s="35">
        <v>13.5</v>
      </c>
      <c r="X21" s="35">
        <v>13.8</v>
      </c>
      <c r="Y21" s="35">
        <v>5.4</v>
      </c>
      <c r="Z21" s="34">
        <v>10.3</v>
      </c>
      <c r="AA21" s="35" t="s">
        <v>6</v>
      </c>
      <c r="AB21" s="35">
        <v>483.1</v>
      </c>
      <c r="AC21" s="34">
        <v>182.6</v>
      </c>
      <c r="AD21" s="35">
        <v>120.2</v>
      </c>
      <c r="AE21" s="35">
        <v>71.2</v>
      </c>
      <c r="AF21" s="35">
        <v>25.5</v>
      </c>
      <c r="AG21" s="35">
        <v>47.1</v>
      </c>
      <c r="AH21" s="35">
        <v>25.8</v>
      </c>
      <c r="AI21" s="35">
        <v>25.4</v>
      </c>
      <c r="AJ21" s="35">
        <v>15.6</v>
      </c>
      <c r="AK21" s="35">
        <v>15.9</v>
      </c>
      <c r="AL21" s="33">
        <v>6.8</v>
      </c>
      <c r="AM21" s="34">
        <v>12</v>
      </c>
      <c r="AN21" s="33" t="s">
        <v>6</v>
      </c>
    </row>
    <row r="22" spans="1:51" x14ac:dyDescent="0.2">
      <c r="A22" s="50" t="s">
        <v>25</v>
      </c>
      <c r="B22" s="35">
        <v>467.4</v>
      </c>
      <c r="C22" s="34">
        <v>174.5</v>
      </c>
      <c r="D22" s="35">
        <v>113.8</v>
      </c>
      <c r="E22" s="35">
        <v>67.2</v>
      </c>
      <c r="F22" s="35">
        <v>21.4</v>
      </c>
      <c r="G22" s="35">
        <v>42.5</v>
      </c>
      <c r="H22" s="35">
        <v>22.8</v>
      </c>
      <c r="I22" s="35">
        <v>23.9</v>
      </c>
      <c r="J22" s="35">
        <v>13.4</v>
      </c>
      <c r="K22" s="35">
        <v>15.3</v>
      </c>
      <c r="L22" s="35">
        <v>5.5</v>
      </c>
      <c r="M22" s="34">
        <v>9.9</v>
      </c>
      <c r="N22" s="35" t="s">
        <v>6</v>
      </c>
      <c r="O22" s="35">
        <v>461.4</v>
      </c>
      <c r="P22" s="34">
        <v>170.8</v>
      </c>
      <c r="Q22" s="35">
        <v>110.8</v>
      </c>
      <c r="R22" s="35">
        <v>64.900000000000006</v>
      </c>
      <c r="S22" s="35">
        <v>20.100000000000001</v>
      </c>
      <c r="T22" s="35">
        <v>40.700000000000003</v>
      </c>
      <c r="U22" s="35">
        <v>21.5</v>
      </c>
      <c r="V22" s="35">
        <v>22.5</v>
      </c>
      <c r="W22" s="35">
        <v>12.4</v>
      </c>
      <c r="X22" s="35">
        <v>14.2</v>
      </c>
      <c r="Y22" s="35">
        <v>4.9000000000000004</v>
      </c>
      <c r="Z22" s="34">
        <v>9</v>
      </c>
      <c r="AA22" s="35" t="s">
        <v>6</v>
      </c>
      <c r="AB22" s="35">
        <v>473.4</v>
      </c>
      <c r="AC22" s="34">
        <v>178.2</v>
      </c>
      <c r="AD22" s="35">
        <v>116.9</v>
      </c>
      <c r="AE22" s="35">
        <v>69.5</v>
      </c>
      <c r="AF22" s="35">
        <v>22.7</v>
      </c>
      <c r="AG22" s="35">
        <v>44.4</v>
      </c>
      <c r="AH22" s="35">
        <v>24.2</v>
      </c>
      <c r="AI22" s="35">
        <v>25.2</v>
      </c>
      <c r="AJ22" s="35">
        <v>14.4</v>
      </c>
      <c r="AK22" s="35">
        <v>16.3</v>
      </c>
      <c r="AL22" s="33">
        <v>6.2</v>
      </c>
      <c r="AM22" s="34">
        <v>10.7</v>
      </c>
      <c r="AN22" s="33" t="s">
        <v>6</v>
      </c>
    </row>
    <row r="23" spans="1:51" x14ac:dyDescent="0.2">
      <c r="A23" s="50" t="s">
        <v>26</v>
      </c>
      <c r="B23" s="35">
        <v>456.1</v>
      </c>
      <c r="C23" s="35">
        <v>174</v>
      </c>
      <c r="D23" s="35">
        <v>106.7</v>
      </c>
      <c r="E23" s="35">
        <v>61</v>
      </c>
      <c r="F23" s="35">
        <v>21.3</v>
      </c>
      <c r="G23" s="35">
        <v>43.7</v>
      </c>
      <c r="H23" s="35">
        <v>24.2</v>
      </c>
      <c r="I23" s="35">
        <v>22.6</v>
      </c>
      <c r="J23" s="35">
        <v>19.399999999999999</v>
      </c>
      <c r="K23" s="35">
        <v>17.399999999999999</v>
      </c>
      <c r="L23" s="35">
        <v>5.0999999999999996</v>
      </c>
      <c r="M23" s="35">
        <v>11.9</v>
      </c>
      <c r="N23" s="35" t="s">
        <v>6</v>
      </c>
      <c r="O23" s="35">
        <v>450.1</v>
      </c>
      <c r="P23" s="35">
        <v>170.3</v>
      </c>
      <c r="Q23" s="35">
        <v>103.8</v>
      </c>
      <c r="R23" s="35">
        <v>58.8</v>
      </c>
      <c r="S23" s="35">
        <v>20</v>
      </c>
      <c r="T23" s="35">
        <v>41.8</v>
      </c>
      <c r="U23" s="35">
        <v>22.8</v>
      </c>
      <c r="V23" s="35">
        <v>21.4</v>
      </c>
      <c r="W23" s="35">
        <v>18.2</v>
      </c>
      <c r="X23" s="35">
        <v>16.3</v>
      </c>
      <c r="Y23" s="35">
        <v>4.5</v>
      </c>
      <c r="Z23" s="35">
        <v>11</v>
      </c>
      <c r="AA23" s="35" t="s">
        <v>6</v>
      </c>
      <c r="AB23" s="35">
        <v>462</v>
      </c>
      <c r="AC23" s="35">
        <v>177.7</v>
      </c>
      <c r="AD23" s="35">
        <v>109.6</v>
      </c>
      <c r="AE23" s="35">
        <v>63.1</v>
      </c>
      <c r="AF23" s="35">
        <v>22.6</v>
      </c>
      <c r="AG23" s="35">
        <v>45.6</v>
      </c>
      <c r="AH23" s="35">
        <v>25.6</v>
      </c>
      <c r="AI23" s="35">
        <v>23.9</v>
      </c>
      <c r="AJ23" s="35">
        <v>20.6</v>
      </c>
      <c r="AK23" s="35">
        <v>18.600000000000001</v>
      </c>
      <c r="AL23" s="33">
        <v>5.8</v>
      </c>
      <c r="AM23" s="35">
        <v>12.9</v>
      </c>
      <c r="AN23" s="33" t="s">
        <v>6</v>
      </c>
    </row>
    <row r="24" spans="1:51" x14ac:dyDescent="0.2">
      <c r="A24" s="50" t="s">
        <v>27</v>
      </c>
      <c r="B24" s="35">
        <v>445.3</v>
      </c>
      <c r="C24" s="35">
        <v>172.7</v>
      </c>
      <c r="D24" s="35">
        <v>104.2</v>
      </c>
      <c r="E24" s="35">
        <v>60.3</v>
      </c>
      <c r="F24" s="35">
        <v>20</v>
      </c>
      <c r="G24" s="35">
        <v>43.2</v>
      </c>
      <c r="H24" s="35">
        <v>25.4</v>
      </c>
      <c r="I24" s="35">
        <v>18.899999999999999</v>
      </c>
      <c r="J24" s="35">
        <v>19.7</v>
      </c>
      <c r="K24" s="35">
        <v>16</v>
      </c>
      <c r="L24" s="35">
        <v>6.7</v>
      </c>
      <c r="M24" s="35">
        <v>11.8</v>
      </c>
      <c r="N24" s="35" t="s">
        <v>6</v>
      </c>
      <c r="O24" s="35">
        <v>439.5</v>
      </c>
      <c r="P24" s="35">
        <v>169</v>
      </c>
      <c r="Q24" s="35">
        <v>101.4</v>
      </c>
      <c r="R24" s="35">
        <v>58.2</v>
      </c>
      <c r="S24" s="35">
        <v>18.7</v>
      </c>
      <c r="T24" s="35">
        <v>41.3</v>
      </c>
      <c r="U24" s="35">
        <v>24</v>
      </c>
      <c r="V24" s="35">
        <v>17.7</v>
      </c>
      <c r="W24" s="35">
        <v>18.5</v>
      </c>
      <c r="X24" s="35">
        <v>15</v>
      </c>
      <c r="Y24" s="35">
        <v>6</v>
      </c>
      <c r="Z24" s="35">
        <v>10.8</v>
      </c>
      <c r="AA24" s="35" t="s">
        <v>6</v>
      </c>
      <c r="AB24" s="35">
        <v>451.1</v>
      </c>
      <c r="AC24" s="35">
        <v>176.3</v>
      </c>
      <c r="AD24" s="35">
        <v>107.1</v>
      </c>
      <c r="AE24" s="35">
        <v>62.5</v>
      </c>
      <c r="AF24" s="35">
        <v>21.2</v>
      </c>
      <c r="AG24" s="35">
        <v>45</v>
      </c>
      <c r="AH24" s="35">
        <v>26.9</v>
      </c>
      <c r="AI24" s="35">
        <v>20.100000000000001</v>
      </c>
      <c r="AJ24" s="35">
        <v>20.9</v>
      </c>
      <c r="AK24" s="35">
        <v>17.100000000000001</v>
      </c>
      <c r="AL24" s="33">
        <v>7.5</v>
      </c>
      <c r="AM24" s="35">
        <v>12.7</v>
      </c>
      <c r="AN24" s="33" t="s">
        <v>6</v>
      </c>
    </row>
    <row r="25" spans="1:51" x14ac:dyDescent="0.2">
      <c r="A25" s="50" t="s">
        <v>28</v>
      </c>
      <c r="B25" s="35">
        <v>437.5</v>
      </c>
      <c r="C25" s="35">
        <v>170.2</v>
      </c>
      <c r="D25" s="35">
        <v>101.5</v>
      </c>
      <c r="E25" s="35">
        <v>56.8</v>
      </c>
      <c r="F25" s="35">
        <v>20.399999999999999</v>
      </c>
      <c r="G25" s="35">
        <v>41.5</v>
      </c>
      <c r="H25" s="35">
        <v>23.8</v>
      </c>
      <c r="I25" s="35">
        <v>19.399999999999999</v>
      </c>
      <c r="J25" s="35">
        <v>20.399999999999999</v>
      </c>
      <c r="K25" s="35">
        <v>15.5</v>
      </c>
      <c r="L25" s="35">
        <v>6.6</v>
      </c>
      <c r="M25" s="35">
        <v>10.8</v>
      </c>
      <c r="N25" s="35" t="s">
        <v>6</v>
      </c>
      <c r="O25" s="35">
        <v>431.7</v>
      </c>
      <c r="P25" s="35">
        <v>166.6</v>
      </c>
      <c r="Q25" s="35">
        <v>98.7</v>
      </c>
      <c r="R25" s="35">
        <v>54.7</v>
      </c>
      <c r="S25" s="35">
        <v>19.100000000000001</v>
      </c>
      <c r="T25" s="35">
        <v>39.700000000000003</v>
      </c>
      <c r="U25" s="35">
        <v>22.4</v>
      </c>
      <c r="V25" s="35">
        <v>18.2</v>
      </c>
      <c r="W25" s="35">
        <v>19.2</v>
      </c>
      <c r="X25" s="35">
        <v>14.4</v>
      </c>
      <c r="Y25" s="35">
        <v>5.9</v>
      </c>
      <c r="Z25" s="35">
        <v>9.9</v>
      </c>
      <c r="AA25" s="35" t="s">
        <v>6</v>
      </c>
      <c r="AB25" s="35">
        <v>443.2</v>
      </c>
      <c r="AC25" s="35">
        <v>173.8</v>
      </c>
      <c r="AD25" s="35">
        <v>104.3</v>
      </c>
      <c r="AE25" s="35">
        <v>58.9</v>
      </c>
      <c r="AF25" s="35">
        <v>21.6</v>
      </c>
      <c r="AG25" s="35">
        <v>43.3</v>
      </c>
      <c r="AH25" s="35">
        <v>25.2</v>
      </c>
      <c r="AI25" s="35">
        <v>20.6</v>
      </c>
      <c r="AJ25" s="35">
        <v>21.6</v>
      </c>
      <c r="AK25" s="35">
        <v>16.600000000000001</v>
      </c>
      <c r="AL25" s="33">
        <v>7.3</v>
      </c>
      <c r="AM25" s="35">
        <v>11.7</v>
      </c>
      <c r="AN25" s="33" t="s">
        <v>6</v>
      </c>
    </row>
    <row r="26" spans="1:51" x14ac:dyDescent="0.2">
      <c r="A26" s="50" t="s">
        <v>29</v>
      </c>
      <c r="B26" s="35">
        <v>423.2</v>
      </c>
      <c r="C26" s="35">
        <v>165.8</v>
      </c>
      <c r="D26" s="35">
        <v>94</v>
      </c>
      <c r="E26" s="35">
        <v>52.5</v>
      </c>
      <c r="F26" s="35">
        <v>17.399999999999999</v>
      </c>
      <c r="G26" s="35">
        <v>40</v>
      </c>
      <c r="H26" s="35">
        <v>23</v>
      </c>
      <c r="I26" s="35">
        <v>19.7</v>
      </c>
      <c r="J26" s="35">
        <v>20.8</v>
      </c>
      <c r="K26" s="35">
        <v>13.5</v>
      </c>
      <c r="L26" s="35">
        <v>5.8</v>
      </c>
      <c r="M26" s="35">
        <v>12.6</v>
      </c>
      <c r="N26" s="35" t="s">
        <v>6</v>
      </c>
      <c r="O26" s="35">
        <v>417.6</v>
      </c>
      <c r="P26" s="35">
        <v>162.30000000000001</v>
      </c>
      <c r="Q26" s="35">
        <v>91.4</v>
      </c>
      <c r="R26" s="35">
        <v>50.5</v>
      </c>
      <c r="S26" s="35">
        <v>16.2</v>
      </c>
      <c r="T26" s="35">
        <v>38.200000000000003</v>
      </c>
      <c r="U26" s="35">
        <v>21.7</v>
      </c>
      <c r="V26" s="35">
        <v>18.5</v>
      </c>
      <c r="W26" s="35">
        <v>19.5</v>
      </c>
      <c r="X26" s="35">
        <v>12.6</v>
      </c>
      <c r="Y26" s="35">
        <v>5.0999999999999996</v>
      </c>
      <c r="Z26" s="35">
        <v>11.7</v>
      </c>
      <c r="AA26" s="35" t="s">
        <v>6</v>
      </c>
      <c r="AB26" s="35">
        <v>428.7</v>
      </c>
      <c r="AC26" s="35">
        <v>169.3</v>
      </c>
      <c r="AD26" s="35">
        <v>96.7</v>
      </c>
      <c r="AE26" s="35">
        <v>54.5</v>
      </c>
      <c r="AF26" s="35">
        <v>18.5</v>
      </c>
      <c r="AG26" s="35">
        <v>41.7</v>
      </c>
      <c r="AH26" s="35">
        <v>24.3</v>
      </c>
      <c r="AI26" s="35">
        <v>20.9</v>
      </c>
      <c r="AJ26" s="35">
        <v>22</v>
      </c>
      <c r="AK26" s="35">
        <v>14.5</v>
      </c>
      <c r="AL26" s="33">
        <v>6.5</v>
      </c>
      <c r="AM26" s="35">
        <v>13.6</v>
      </c>
      <c r="AN26" s="33" t="s">
        <v>6</v>
      </c>
    </row>
    <row r="27" spans="1:51" x14ac:dyDescent="0.2">
      <c r="A27" s="50" t="s">
        <v>30</v>
      </c>
      <c r="B27" s="35">
        <v>440.5</v>
      </c>
      <c r="C27" s="35">
        <v>167.1</v>
      </c>
      <c r="D27" s="35">
        <v>98.5</v>
      </c>
      <c r="E27" s="35">
        <v>54.1</v>
      </c>
      <c r="F27" s="35">
        <v>18.3</v>
      </c>
      <c r="G27" s="35">
        <v>42.5</v>
      </c>
      <c r="H27" s="35">
        <v>24.8</v>
      </c>
      <c r="I27" s="35">
        <v>19.7</v>
      </c>
      <c r="J27" s="35">
        <v>22.8</v>
      </c>
      <c r="K27" s="35">
        <v>13</v>
      </c>
      <c r="L27" s="35">
        <v>7.2</v>
      </c>
      <c r="M27" s="35">
        <v>14.6</v>
      </c>
      <c r="N27" s="35" t="s">
        <v>6</v>
      </c>
      <c r="O27" s="35">
        <v>434.8</v>
      </c>
      <c r="P27" s="35">
        <v>163.6</v>
      </c>
      <c r="Q27" s="35">
        <v>95.8</v>
      </c>
      <c r="R27" s="35">
        <v>52.1</v>
      </c>
      <c r="S27" s="35">
        <v>17.100000000000001</v>
      </c>
      <c r="T27" s="35">
        <v>40.700000000000003</v>
      </c>
      <c r="U27" s="35">
        <v>23.4</v>
      </c>
      <c r="V27" s="35">
        <v>18.600000000000001</v>
      </c>
      <c r="W27" s="35">
        <v>21.6</v>
      </c>
      <c r="X27" s="35">
        <v>12</v>
      </c>
      <c r="Y27" s="35">
        <v>6.4</v>
      </c>
      <c r="Z27" s="35">
        <v>13.5</v>
      </c>
      <c r="AA27" s="35" t="s">
        <v>6</v>
      </c>
      <c r="AB27" s="35">
        <v>446.2</v>
      </c>
      <c r="AC27" s="35">
        <v>170.6</v>
      </c>
      <c r="AD27" s="35">
        <v>101.2</v>
      </c>
      <c r="AE27" s="35">
        <v>56.1</v>
      </c>
      <c r="AF27" s="35">
        <v>19.399999999999999</v>
      </c>
      <c r="AG27" s="35">
        <v>44.3</v>
      </c>
      <c r="AH27" s="35">
        <v>26.1</v>
      </c>
      <c r="AI27" s="35">
        <v>20.9</v>
      </c>
      <c r="AJ27" s="35">
        <v>24.1</v>
      </c>
      <c r="AK27" s="35">
        <v>13.9</v>
      </c>
      <c r="AL27" s="33">
        <v>7.9</v>
      </c>
      <c r="AM27" s="35">
        <v>15.6</v>
      </c>
      <c r="AN27" s="33" t="s">
        <v>6</v>
      </c>
    </row>
    <row r="28" spans="1:51" x14ac:dyDescent="0.2">
      <c r="A28" s="50" t="s">
        <v>31</v>
      </c>
      <c r="B28" s="35">
        <v>439.7</v>
      </c>
      <c r="C28" s="35">
        <v>160</v>
      </c>
      <c r="D28" s="35">
        <v>96.1</v>
      </c>
      <c r="E28" s="35">
        <v>52.6</v>
      </c>
      <c r="F28" s="35">
        <v>18.7</v>
      </c>
      <c r="G28" s="35">
        <v>43.3</v>
      </c>
      <c r="H28" s="35">
        <v>24.3</v>
      </c>
      <c r="I28" s="35">
        <v>20.9</v>
      </c>
      <c r="J28" s="35">
        <v>27.6</v>
      </c>
      <c r="K28" s="35">
        <v>14.1</v>
      </c>
      <c r="L28" s="35">
        <v>7.6</v>
      </c>
      <c r="M28" s="35">
        <v>17.899999999999999</v>
      </c>
      <c r="N28" s="35" t="s">
        <v>6</v>
      </c>
      <c r="O28" s="35">
        <v>434</v>
      </c>
      <c r="P28" s="35">
        <v>156.6</v>
      </c>
      <c r="Q28" s="35">
        <v>93.5</v>
      </c>
      <c r="R28" s="35">
        <v>50.7</v>
      </c>
      <c r="S28" s="35">
        <v>17.5</v>
      </c>
      <c r="T28" s="35">
        <v>41.5</v>
      </c>
      <c r="U28" s="35">
        <v>23</v>
      </c>
      <c r="V28" s="35">
        <v>19.7</v>
      </c>
      <c r="W28" s="35">
        <v>26.2</v>
      </c>
      <c r="X28" s="35">
        <v>13.1</v>
      </c>
      <c r="Y28" s="35">
        <v>6.9</v>
      </c>
      <c r="Z28" s="35">
        <v>16.8</v>
      </c>
      <c r="AA28" s="35" t="s">
        <v>6</v>
      </c>
      <c r="AB28" s="35">
        <v>445.3</v>
      </c>
      <c r="AC28" s="35">
        <v>163.4</v>
      </c>
      <c r="AD28" s="35">
        <v>98.8</v>
      </c>
      <c r="AE28" s="35">
        <v>54.6</v>
      </c>
      <c r="AF28" s="35">
        <v>19.8</v>
      </c>
      <c r="AG28" s="35">
        <v>45.1</v>
      </c>
      <c r="AH28" s="35">
        <v>25.6</v>
      </c>
      <c r="AI28" s="35">
        <v>22.1</v>
      </c>
      <c r="AJ28" s="35">
        <v>29.1</v>
      </c>
      <c r="AK28" s="35">
        <v>15.1</v>
      </c>
      <c r="AL28" s="33">
        <v>8.4</v>
      </c>
      <c r="AM28" s="35">
        <v>19.100000000000001</v>
      </c>
      <c r="AN28" s="33" t="s">
        <v>6</v>
      </c>
    </row>
    <row r="29" spans="1:51" x14ac:dyDescent="0.2">
      <c r="A29" s="50" t="s">
        <v>32</v>
      </c>
      <c r="B29" s="35">
        <v>425.2</v>
      </c>
      <c r="C29" s="35">
        <v>154.69999999999999</v>
      </c>
      <c r="D29" s="35">
        <v>94.6</v>
      </c>
      <c r="E29" s="35">
        <v>52</v>
      </c>
      <c r="F29" s="35">
        <v>16.399999999999999</v>
      </c>
      <c r="G29" s="35">
        <v>39</v>
      </c>
      <c r="H29" s="35">
        <v>24.4</v>
      </c>
      <c r="I29" s="35">
        <v>20.7</v>
      </c>
      <c r="J29" s="35">
        <v>28.8</v>
      </c>
      <c r="K29" s="35">
        <v>13</v>
      </c>
      <c r="L29" s="35">
        <v>7.1</v>
      </c>
      <c r="M29" s="35">
        <v>19.399999999999999</v>
      </c>
      <c r="N29" s="35" t="s">
        <v>6</v>
      </c>
      <c r="O29" s="35">
        <v>419.8</v>
      </c>
      <c r="P29" s="35">
        <v>151.4</v>
      </c>
      <c r="Q29" s="35">
        <v>92</v>
      </c>
      <c r="R29" s="35">
        <v>50.1</v>
      </c>
      <c r="S29" s="35">
        <v>15.3</v>
      </c>
      <c r="T29" s="35">
        <v>37.299999999999997</v>
      </c>
      <c r="U29" s="35">
        <v>23</v>
      </c>
      <c r="V29" s="35">
        <v>19.5</v>
      </c>
      <c r="W29" s="35">
        <v>27.4</v>
      </c>
      <c r="X29" s="35">
        <v>12</v>
      </c>
      <c r="Y29" s="35">
        <v>6.4</v>
      </c>
      <c r="Z29" s="35">
        <v>18.2</v>
      </c>
      <c r="AA29" s="35" t="s">
        <v>6</v>
      </c>
      <c r="AB29" s="35">
        <v>430.7</v>
      </c>
      <c r="AC29" s="35">
        <v>158</v>
      </c>
      <c r="AD29" s="35">
        <v>97.2</v>
      </c>
      <c r="AE29" s="35">
        <v>54</v>
      </c>
      <c r="AF29" s="35">
        <v>17.399999999999999</v>
      </c>
      <c r="AG29" s="35">
        <v>40.700000000000003</v>
      </c>
      <c r="AH29" s="35">
        <v>25.7</v>
      </c>
      <c r="AI29" s="35">
        <v>21.9</v>
      </c>
      <c r="AJ29" s="35">
        <v>30.3</v>
      </c>
      <c r="AK29" s="35">
        <v>14</v>
      </c>
      <c r="AL29" s="33">
        <v>7.8</v>
      </c>
      <c r="AM29" s="35">
        <v>20.6</v>
      </c>
      <c r="AN29" s="33" t="s">
        <v>6</v>
      </c>
    </row>
    <row r="30" spans="1:51" x14ac:dyDescent="0.2">
      <c r="A30" s="50" t="s">
        <v>33</v>
      </c>
      <c r="B30" s="35">
        <v>432</v>
      </c>
      <c r="C30" s="35">
        <v>156.6</v>
      </c>
      <c r="D30" s="35">
        <v>90</v>
      </c>
      <c r="E30" s="35">
        <v>49.5</v>
      </c>
      <c r="F30" s="35">
        <v>16.8</v>
      </c>
      <c r="G30" s="35">
        <v>37.6</v>
      </c>
      <c r="H30" s="35">
        <v>23.5</v>
      </c>
      <c r="I30" s="35">
        <v>20.7</v>
      </c>
      <c r="J30" s="35">
        <v>32.4</v>
      </c>
      <c r="K30" s="35">
        <v>15.3</v>
      </c>
      <c r="L30" s="35">
        <v>7.4</v>
      </c>
      <c r="M30" s="35">
        <v>24.6</v>
      </c>
      <c r="N30" s="35" t="s">
        <v>6</v>
      </c>
      <c r="O30" s="35">
        <v>426.5</v>
      </c>
      <c r="P30" s="35">
        <v>153.30000000000001</v>
      </c>
      <c r="Q30" s="35">
        <v>87.5</v>
      </c>
      <c r="R30" s="35">
        <v>47.7</v>
      </c>
      <c r="S30" s="35">
        <v>15.7</v>
      </c>
      <c r="T30" s="35">
        <v>35.9</v>
      </c>
      <c r="U30" s="35">
        <v>22.2</v>
      </c>
      <c r="V30" s="35">
        <v>19.5</v>
      </c>
      <c r="W30" s="35">
        <v>30.8</v>
      </c>
      <c r="X30" s="35">
        <v>14.2</v>
      </c>
      <c r="Y30" s="35">
        <v>6.7</v>
      </c>
      <c r="Z30" s="35">
        <v>23.3</v>
      </c>
      <c r="AA30" s="35" t="s">
        <v>6</v>
      </c>
      <c r="AB30" s="35">
        <v>437.5</v>
      </c>
      <c r="AC30" s="35">
        <v>159.9</v>
      </c>
      <c r="AD30" s="35">
        <v>92.5</v>
      </c>
      <c r="AE30" s="35">
        <v>51.4</v>
      </c>
      <c r="AF30" s="35">
        <v>17.899999999999999</v>
      </c>
      <c r="AG30" s="35">
        <v>39.200000000000003</v>
      </c>
      <c r="AH30" s="35">
        <v>24.8</v>
      </c>
      <c r="AI30" s="35">
        <v>21.9</v>
      </c>
      <c r="AJ30" s="35">
        <v>33.9</v>
      </c>
      <c r="AK30" s="35">
        <v>16.3</v>
      </c>
      <c r="AL30" s="33">
        <v>8.1</v>
      </c>
      <c r="AM30" s="35">
        <v>26</v>
      </c>
      <c r="AN30" s="33" t="s">
        <v>6</v>
      </c>
    </row>
    <row r="31" spans="1:51" x14ac:dyDescent="0.2">
      <c r="A31" s="50" t="s">
        <v>66</v>
      </c>
      <c r="B31" s="27">
        <v>425.8</v>
      </c>
      <c r="C31" s="27">
        <v>154</v>
      </c>
      <c r="D31" s="27">
        <v>89</v>
      </c>
      <c r="E31" s="27">
        <v>49.5</v>
      </c>
      <c r="F31" s="27">
        <v>16.2</v>
      </c>
      <c r="G31" s="27">
        <v>38.5</v>
      </c>
      <c r="H31" s="27">
        <v>23.2</v>
      </c>
      <c r="I31" s="27">
        <v>18.7</v>
      </c>
      <c r="J31" s="27">
        <v>35.6</v>
      </c>
      <c r="K31" s="27">
        <v>15.9</v>
      </c>
      <c r="L31" s="27">
        <v>6.6</v>
      </c>
      <c r="M31" s="27">
        <v>26.7</v>
      </c>
      <c r="N31" s="27" t="s">
        <v>6</v>
      </c>
      <c r="O31" s="27">
        <v>420.4</v>
      </c>
      <c r="P31" s="27">
        <v>150.80000000000001</v>
      </c>
      <c r="Q31" s="27">
        <v>86.5</v>
      </c>
      <c r="R31" s="27">
        <v>47.7</v>
      </c>
      <c r="S31" s="27">
        <v>15.2</v>
      </c>
      <c r="T31" s="27">
        <v>36.799999999999997</v>
      </c>
      <c r="U31" s="27">
        <v>21.9</v>
      </c>
      <c r="V31" s="27">
        <v>17.5</v>
      </c>
      <c r="W31" s="27">
        <v>34</v>
      </c>
      <c r="X31" s="27">
        <v>14.9</v>
      </c>
      <c r="Y31" s="27">
        <v>5.9</v>
      </c>
      <c r="Z31" s="27">
        <v>25.3</v>
      </c>
      <c r="AA31" s="27" t="s">
        <v>6</v>
      </c>
      <c r="AB31" s="27">
        <v>431.2</v>
      </c>
      <c r="AC31" s="27">
        <v>157.30000000000001</v>
      </c>
      <c r="AD31" s="27">
        <v>91.5</v>
      </c>
      <c r="AE31" s="27">
        <v>51.4</v>
      </c>
      <c r="AF31" s="27">
        <v>17.3</v>
      </c>
      <c r="AG31" s="27">
        <v>40.1</v>
      </c>
      <c r="AH31" s="27">
        <v>24.4</v>
      </c>
      <c r="AI31" s="27">
        <v>19.8</v>
      </c>
      <c r="AJ31" s="27">
        <v>37.200000000000003</v>
      </c>
      <c r="AK31" s="27">
        <v>17</v>
      </c>
      <c r="AL31" s="27">
        <v>7.3</v>
      </c>
      <c r="AM31" s="27">
        <v>28.1</v>
      </c>
      <c r="AN31" s="27" t="s">
        <v>6</v>
      </c>
    </row>
    <row r="32" spans="1:51" x14ac:dyDescent="0.2">
      <c r="A32" s="50" t="s">
        <v>67</v>
      </c>
      <c r="B32" s="27">
        <v>457.4</v>
      </c>
      <c r="C32" s="27">
        <v>149.6</v>
      </c>
      <c r="D32" s="27">
        <v>97</v>
      </c>
      <c r="E32" s="27">
        <v>52</v>
      </c>
      <c r="F32" s="27">
        <v>18</v>
      </c>
      <c r="G32" s="27">
        <v>31</v>
      </c>
      <c r="H32" s="27">
        <v>18.8</v>
      </c>
      <c r="I32" s="27">
        <v>21.5</v>
      </c>
      <c r="J32" s="27">
        <v>36.700000000000003</v>
      </c>
      <c r="K32" s="27">
        <v>15.5</v>
      </c>
      <c r="L32" s="27">
        <v>6.8</v>
      </c>
      <c r="M32" s="27">
        <v>27.5</v>
      </c>
      <c r="N32" s="27">
        <v>28.5</v>
      </c>
      <c r="O32" s="27">
        <v>451.8</v>
      </c>
      <c r="P32" s="27">
        <v>146.5</v>
      </c>
      <c r="Q32" s="27">
        <v>94.5</v>
      </c>
      <c r="R32" s="27">
        <v>50.1</v>
      </c>
      <c r="S32" s="27">
        <v>16.8</v>
      </c>
      <c r="T32" s="27">
        <v>29.6</v>
      </c>
      <c r="U32" s="27">
        <v>17.600000000000001</v>
      </c>
      <c r="V32" s="27">
        <v>20.3</v>
      </c>
      <c r="W32" s="27">
        <v>35.1</v>
      </c>
      <c r="X32" s="27">
        <v>14.4</v>
      </c>
      <c r="Y32" s="27">
        <v>6.2</v>
      </c>
      <c r="Z32" s="27">
        <v>26.1</v>
      </c>
      <c r="AA32" s="27">
        <v>27.1</v>
      </c>
      <c r="AB32" s="27">
        <v>462.9</v>
      </c>
      <c r="AC32" s="27">
        <v>152.80000000000001</v>
      </c>
      <c r="AD32" s="27">
        <v>99.6</v>
      </c>
      <c r="AE32" s="27">
        <v>53.9</v>
      </c>
      <c r="AF32" s="27">
        <v>19.100000000000001</v>
      </c>
      <c r="AG32" s="27">
        <v>32.5</v>
      </c>
      <c r="AH32" s="27">
        <v>19.899999999999999</v>
      </c>
      <c r="AI32" s="27">
        <v>22.8</v>
      </c>
      <c r="AJ32" s="27">
        <v>38.4</v>
      </c>
      <c r="AK32" s="27">
        <v>16.5</v>
      </c>
      <c r="AL32" s="27">
        <v>7.5</v>
      </c>
      <c r="AM32" s="27">
        <v>28.9</v>
      </c>
      <c r="AN32" s="27">
        <v>29.9</v>
      </c>
    </row>
    <row r="33" spans="1:51" x14ac:dyDescent="0.2">
      <c r="A33" s="50">
        <v>2021</v>
      </c>
      <c r="B33" s="27">
        <v>465.9</v>
      </c>
      <c r="C33" s="27">
        <v>146.9</v>
      </c>
      <c r="D33" s="27">
        <v>99.8</v>
      </c>
      <c r="E33" s="27">
        <v>54.9</v>
      </c>
      <c r="F33" s="27">
        <v>17.399999999999999</v>
      </c>
      <c r="G33" s="27">
        <v>31.3</v>
      </c>
      <c r="H33" s="27">
        <v>19.600000000000001</v>
      </c>
      <c r="I33" s="27">
        <v>22.2</v>
      </c>
      <c r="J33" s="27">
        <v>36.1</v>
      </c>
      <c r="K33" s="27">
        <v>14.1</v>
      </c>
      <c r="L33" s="27">
        <v>6.8</v>
      </c>
      <c r="M33" s="27">
        <v>27.3</v>
      </c>
      <c r="N33" s="27">
        <v>34.5</v>
      </c>
      <c r="O33" s="27">
        <v>460.3</v>
      </c>
      <c r="P33" s="27">
        <v>143.80000000000001</v>
      </c>
      <c r="Q33" s="27">
        <v>97.3</v>
      </c>
      <c r="R33" s="27">
        <v>53</v>
      </c>
      <c r="S33" s="27">
        <v>16.3</v>
      </c>
      <c r="T33" s="27">
        <v>29.8</v>
      </c>
      <c r="U33" s="27">
        <v>18.5</v>
      </c>
      <c r="V33" s="27">
        <v>21</v>
      </c>
      <c r="W33" s="27">
        <v>34.5</v>
      </c>
      <c r="X33" s="27">
        <v>13.1</v>
      </c>
      <c r="Y33" s="27">
        <v>6.2</v>
      </c>
      <c r="Z33" s="27">
        <v>25.9</v>
      </c>
      <c r="AA33" s="27">
        <v>33</v>
      </c>
      <c r="AB33" s="27">
        <v>471.5</v>
      </c>
      <c r="AC33" s="27">
        <v>150</v>
      </c>
      <c r="AD33" s="27">
        <v>102.4</v>
      </c>
      <c r="AE33" s="27">
        <v>56.8</v>
      </c>
      <c r="AF33" s="27">
        <v>18.5</v>
      </c>
      <c r="AG33" s="27">
        <v>32.700000000000003</v>
      </c>
      <c r="AH33" s="27">
        <v>20.8</v>
      </c>
      <c r="AI33" s="27">
        <v>23.5</v>
      </c>
      <c r="AJ33" s="27">
        <v>37.700000000000003</v>
      </c>
      <c r="AK33" s="27">
        <v>15.1</v>
      </c>
      <c r="AL33" s="27">
        <v>7.5</v>
      </c>
      <c r="AM33" s="27">
        <v>28.8</v>
      </c>
      <c r="AN33" s="27">
        <v>36.1</v>
      </c>
    </row>
    <row r="34" spans="1:51" x14ac:dyDescent="0.2">
      <c r="A34" s="50">
        <v>2022</v>
      </c>
      <c r="B34" s="27">
        <v>442.1</v>
      </c>
      <c r="C34" s="27">
        <v>144.5</v>
      </c>
      <c r="D34" s="27">
        <v>100.2</v>
      </c>
      <c r="E34" s="27">
        <v>54.8</v>
      </c>
      <c r="F34" s="27">
        <v>17.2</v>
      </c>
      <c r="G34" s="27">
        <v>35.9</v>
      </c>
      <c r="H34" s="27">
        <v>22.1</v>
      </c>
      <c r="I34" s="27">
        <v>22.6</v>
      </c>
      <c r="J34" s="27">
        <v>31.2</v>
      </c>
      <c r="K34" s="27">
        <v>14.4</v>
      </c>
      <c r="L34" s="27">
        <v>6.6</v>
      </c>
      <c r="M34" s="27">
        <v>21.6</v>
      </c>
      <c r="N34" s="27">
        <v>10.3</v>
      </c>
      <c r="O34" s="27">
        <v>436.7</v>
      </c>
      <c r="P34" s="27">
        <v>141.4</v>
      </c>
      <c r="Q34" s="27">
        <v>97.6</v>
      </c>
      <c r="R34" s="27">
        <v>52.9</v>
      </c>
      <c r="S34" s="27">
        <v>16.2</v>
      </c>
      <c r="T34" s="27">
        <v>34.4</v>
      </c>
      <c r="U34" s="27">
        <v>20.9</v>
      </c>
      <c r="V34" s="27">
        <v>21.4</v>
      </c>
      <c r="W34" s="27">
        <v>29.7</v>
      </c>
      <c r="X34" s="27">
        <v>13.4</v>
      </c>
      <c r="Y34" s="27">
        <v>6</v>
      </c>
      <c r="Z34" s="27">
        <v>20.3</v>
      </c>
      <c r="AA34" s="27">
        <v>9.5</v>
      </c>
      <c r="AB34" s="27">
        <v>447.6</v>
      </c>
      <c r="AC34" s="27">
        <v>147.6</v>
      </c>
      <c r="AD34" s="27">
        <v>102.8</v>
      </c>
      <c r="AE34" s="27">
        <v>56.7</v>
      </c>
      <c r="AF34" s="27">
        <v>18.3</v>
      </c>
      <c r="AG34" s="27">
        <v>37.5</v>
      </c>
      <c r="AH34" s="27">
        <v>23.3</v>
      </c>
      <c r="AI34" s="27">
        <v>23.9</v>
      </c>
      <c r="AJ34" s="27">
        <v>32.6</v>
      </c>
      <c r="AK34" s="27">
        <v>15.4</v>
      </c>
      <c r="AL34" s="27">
        <v>7.3</v>
      </c>
      <c r="AM34" s="27">
        <v>22.8</v>
      </c>
      <c r="AN34" s="27">
        <v>11.2</v>
      </c>
    </row>
    <row r="35" spans="1:51" x14ac:dyDescent="0.2">
      <c r="A35" s="50"/>
    </row>
    <row r="36" spans="1:51" x14ac:dyDescent="0.2">
      <c r="A36" s="50"/>
    </row>
    <row r="37" spans="1:51" x14ac:dyDescent="0.2">
      <c r="A37" s="50"/>
      <c r="B37" s="52" t="s">
        <v>47</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row>
    <row r="38" spans="1:51" x14ac:dyDescent="0.2">
      <c r="B38" s="33" t="s">
        <v>2</v>
      </c>
      <c r="C38" s="51" t="s">
        <v>79</v>
      </c>
      <c r="D38" s="51" t="s">
        <v>77</v>
      </c>
      <c r="E38" s="51" t="s">
        <v>76</v>
      </c>
      <c r="F38" s="51" t="s">
        <v>75</v>
      </c>
      <c r="G38" s="51" t="s">
        <v>74</v>
      </c>
      <c r="H38" s="51" t="s">
        <v>73</v>
      </c>
      <c r="I38" s="51" t="s">
        <v>69</v>
      </c>
      <c r="J38" s="51" t="s">
        <v>71</v>
      </c>
      <c r="K38" s="51" t="s">
        <v>70</v>
      </c>
      <c r="L38" s="33" t="s">
        <v>59</v>
      </c>
      <c r="M38" s="33" t="s">
        <v>64</v>
      </c>
      <c r="N38" s="33" t="s">
        <v>65</v>
      </c>
      <c r="O38" s="33" t="s">
        <v>2</v>
      </c>
      <c r="P38" s="51" t="s">
        <v>79</v>
      </c>
      <c r="Q38" s="51" t="s">
        <v>77</v>
      </c>
      <c r="R38" s="51" t="s">
        <v>76</v>
      </c>
      <c r="S38" s="51" t="s">
        <v>75</v>
      </c>
      <c r="T38" s="51" t="s">
        <v>74</v>
      </c>
      <c r="U38" s="51" t="s">
        <v>73</v>
      </c>
      <c r="V38" s="51" t="s">
        <v>69</v>
      </c>
      <c r="W38" s="51" t="s">
        <v>71</v>
      </c>
      <c r="X38" s="51" t="s">
        <v>70</v>
      </c>
      <c r="Y38" s="33" t="s">
        <v>59</v>
      </c>
      <c r="Z38" s="33" t="s">
        <v>64</v>
      </c>
      <c r="AA38" s="33" t="s">
        <v>65</v>
      </c>
      <c r="AB38" s="33" t="s">
        <v>2</v>
      </c>
      <c r="AC38" s="51" t="s">
        <v>79</v>
      </c>
      <c r="AD38" s="51" t="s">
        <v>77</v>
      </c>
      <c r="AE38" s="51" t="s">
        <v>76</v>
      </c>
      <c r="AF38" s="51" t="s">
        <v>75</v>
      </c>
      <c r="AG38" s="51" t="s">
        <v>74</v>
      </c>
      <c r="AH38" s="51" t="s">
        <v>73</v>
      </c>
      <c r="AI38" s="51" t="s">
        <v>69</v>
      </c>
      <c r="AJ38" s="51" t="s">
        <v>71</v>
      </c>
      <c r="AK38" s="51" t="s">
        <v>70</v>
      </c>
      <c r="AL38" s="33" t="s">
        <v>59</v>
      </c>
      <c r="AM38" s="33" t="s">
        <v>64</v>
      </c>
      <c r="AN38" s="33" t="s">
        <v>65</v>
      </c>
      <c r="AY38" s="33" t="s">
        <v>2</v>
      </c>
    </row>
    <row r="39" spans="1:51" x14ac:dyDescent="0.2">
      <c r="A39" s="50" t="s">
        <v>8</v>
      </c>
      <c r="B39" s="33" t="s">
        <v>3</v>
      </c>
      <c r="C39" s="33" t="s">
        <v>3</v>
      </c>
      <c r="D39" s="33" t="s">
        <v>3</v>
      </c>
      <c r="E39" s="33" t="s">
        <v>3</v>
      </c>
      <c r="F39" s="33" t="s">
        <v>3</v>
      </c>
      <c r="G39" s="33" t="s">
        <v>3</v>
      </c>
      <c r="H39" s="33" t="s">
        <v>3</v>
      </c>
      <c r="I39" s="33" t="s">
        <v>3</v>
      </c>
      <c r="J39" s="33" t="s">
        <v>3</v>
      </c>
      <c r="K39" s="33" t="s">
        <v>3</v>
      </c>
      <c r="L39" s="33" t="s">
        <v>3</v>
      </c>
      <c r="M39" s="33" t="s">
        <v>3</v>
      </c>
      <c r="N39" s="33" t="s">
        <v>3</v>
      </c>
      <c r="O39" s="33" t="s">
        <v>4</v>
      </c>
      <c r="P39" s="33" t="s">
        <v>4</v>
      </c>
      <c r="Q39" s="33" t="s">
        <v>4</v>
      </c>
      <c r="R39" s="33" t="s">
        <v>4</v>
      </c>
      <c r="S39" s="33" t="s">
        <v>4</v>
      </c>
      <c r="T39" s="33" t="s">
        <v>4</v>
      </c>
      <c r="U39" s="33" t="s">
        <v>4</v>
      </c>
      <c r="V39" s="33" t="s">
        <v>4</v>
      </c>
      <c r="W39" s="33" t="s">
        <v>4</v>
      </c>
      <c r="X39" s="33" t="s">
        <v>4</v>
      </c>
      <c r="Y39" s="33" t="s">
        <v>4</v>
      </c>
      <c r="Z39" s="33" t="s">
        <v>4</v>
      </c>
      <c r="AA39" s="33" t="s">
        <v>4</v>
      </c>
      <c r="AB39" s="33" t="s">
        <v>5</v>
      </c>
      <c r="AC39" s="33" t="s">
        <v>5</v>
      </c>
      <c r="AD39" s="33" t="s">
        <v>5</v>
      </c>
      <c r="AE39" s="33" t="s">
        <v>5</v>
      </c>
      <c r="AF39" s="33" t="s">
        <v>5</v>
      </c>
      <c r="AG39" s="33" t="s">
        <v>5</v>
      </c>
      <c r="AH39" s="33" t="s">
        <v>5</v>
      </c>
      <c r="AI39" s="33" t="s">
        <v>5</v>
      </c>
      <c r="AJ39" s="33" t="s">
        <v>5</v>
      </c>
      <c r="AK39" s="33" t="s">
        <v>5</v>
      </c>
      <c r="AL39" s="33" t="s">
        <v>5</v>
      </c>
      <c r="AM39" s="33" t="s">
        <v>5</v>
      </c>
      <c r="AN39" s="33" t="s">
        <v>5</v>
      </c>
      <c r="AY39" s="33" t="s">
        <v>39</v>
      </c>
    </row>
    <row r="40" spans="1:51" x14ac:dyDescent="0.2">
      <c r="A40" s="50" t="s">
        <v>9</v>
      </c>
      <c r="B40" s="33">
        <v>879.8</v>
      </c>
      <c r="C40" s="33">
        <v>271.60000000000002</v>
      </c>
      <c r="D40" s="33">
        <v>383.1</v>
      </c>
      <c r="E40" s="33">
        <v>273.3</v>
      </c>
      <c r="F40" s="33">
        <v>63.3</v>
      </c>
      <c r="G40" s="33">
        <v>67.400000000000006</v>
      </c>
      <c r="H40" s="33">
        <v>32.1</v>
      </c>
      <c r="I40" s="33">
        <v>19.100000000000001</v>
      </c>
      <c r="J40" s="33">
        <v>26.9</v>
      </c>
      <c r="K40" s="33">
        <v>25</v>
      </c>
      <c r="L40" s="33">
        <v>1.2</v>
      </c>
      <c r="M40" s="33" t="s">
        <v>6</v>
      </c>
      <c r="N40" s="33" t="s">
        <v>6</v>
      </c>
      <c r="O40" s="33">
        <v>867</v>
      </c>
      <c r="P40" s="33">
        <v>264.3</v>
      </c>
      <c r="Q40" s="33">
        <v>374.5</v>
      </c>
      <c r="R40" s="33">
        <v>266.10000000000002</v>
      </c>
      <c r="S40" s="33">
        <v>59.8</v>
      </c>
      <c r="T40" s="33">
        <v>63.7</v>
      </c>
      <c r="U40" s="33">
        <v>29.5</v>
      </c>
      <c r="V40" s="33">
        <v>17.2</v>
      </c>
      <c r="W40" s="33">
        <v>24.8</v>
      </c>
      <c r="X40" s="33">
        <v>23</v>
      </c>
      <c r="Y40" s="33">
        <v>0.7</v>
      </c>
      <c r="Z40" s="33" t="s">
        <v>6</v>
      </c>
      <c r="AA40" s="33" t="s">
        <v>6</v>
      </c>
      <c r="AB40" s="33">
        <v>892.6</v>
      </c>
      <c r="AC40" s="33">
        <v>278.8</v>
      </c>
      <c r="AD40" s="33">
        <v>391.7</v>
      </c>
      <c r="AE40" s="33">
        <v>280.60000000000002</v>
      </c>
      <c r="AF40" s="33">
        <v>66.900000000000006</v>
      </c>
      <c r="AG40" s="33">
        <v>71</v>
      </c>
      <c r="AH40" s="33">
        <v>34.6</v>
      </c>
      <c r="AI40" s="33">
        <v>21</v>
      </c>
      <c r="AJ40" s="33">
        <v>28.9</v>
      </c>
      <c r="AK40" s="33">
        <v>27</v>
      </c>
      <c r="AL40" s="33">
        <v>1.7</v>
      </c>
      <c r="AM40" s="33" t="s">
        <v>6</v>
      </c>
      <c r="AN40" s="33" t="s">
        <v>6</v>
      </c>
    </row>
    <row r="41" spans="1:51" x14ac:dyDescent="0.2">
      <c r="A41" s="50" t="s">
        <v>10</v>
      </c>
      <c r="B41" s="33">
        <v>880.2</v>
      </c>
      <c r="C41" s="33">
        <v>271.2</v>
      </c>
      <c r="D41" s="33">
        <v>369.7</v>
      </c>
      <c r="E41" s="33">
        <v>258.89999999999998</v>
      </c>
      <c r="F41" s="33">
        <v>63.7</v>
      </c>
      <c r="G41" s="33">
        <v>74.7</v>
      </c>
      <c r="H41" s="33">
        <v>37.4</v>
      </c>
      <c r="I41" s="33">
        <v>21.1</v>
      </c>
      <c r="J41" s="33">
        <v>25.7</v>
      </c>
      <c r="K41" s="33">
        <v>25.7</v>
      </c>
      <c r="L41" s="33">
        <v>1.8</v>
      </c>
      <c r="M41" s="33" t="s">
        <v>6</v>
      </c>
      <c r="N41" s="33" t="s">
        <v>6</v>
      </c>
      <c r="O41" s="33">
        <v>867.4</v>
      </c>
      <c r="P41" s="33">
        <v>264</v>
      </c>
      <c r="Q41" s="33">
        <v>361.2</v>
      </c>
      <c r="R41" s="33">
        <v>251.8</v>
      </c>
      <c r="S41" s="33">
        <v>60.2</v>
      </c>
      <c r="T41" s="33">
        <v>70.900000000000006</v>
      </c>
      <c r="U41" s="33">
        <v>34.6</v>
      </c>
      <c r="V41" s="33">
        <v>19.100000000000001</v>
      </c>
      <c r="W41" s="33">
        <v>23.6</v>
      </c>
      <c r="X41" s="33">
        <v>23.7</v>
      </c>
      <c r="Y41" s="33">
        <v>1.2</v>
      </c>
      <c r="Z41" s="33" t="s">
        <v>6</v>
      </c>
      <c r="AA41" s="33" t="s">
        <v>6</v>
      </c>
      <c r="AB41" s="33">
        <v>893.1</v>
      </c>
      <c r="AC41" s="33">
        <v>278.5</v>
      </c>
      <c r="AD41" s="33">
        <v>378.1</v>
      </c>
      <c r="AE41" s="33">
        <v>266</v>
      </c>
      <c r="AF41" s="33">
        <v>67.3</v>
      </c>
      <c r="AG41" s="33">
        <v>78.599999999999994</v>
      </c>
      <c r="AH41" s="33">
        <v>40.1</v>
      </c>
      <c r="AI41" s="33">
        <v>23.1</v>
      </c>
      <c r="AJ41" s="33">
        <v>27.7</v>
      </c>
      <c r="AK41" s="33">
        <v>27.7</v>
      </c>
      <c r="AL41" s="33">
        <v>2.4</v>
      </c>
      <c r="AM41" s="33" t="s">
        <v>6</v>
      </c>
      <c r="AN41" s="33" t="s">
        <v>6</v>
      </c>
    </row>
    <row r="42" spans="1:51" x14ac:dyDescent="0.2">
      <c r="A42" s="50" t="s">
        <v>11</v>
      </c>
      <c r="B42" s="33">
        <v>876.2</v>
      </c>
      <c r="C42" s="33">
        <v>267.60000000000002</v>
      </c>
      <c r="D42" s="33">
        <v>359.3</v>
      </c>
      <c r="E42" s="33">
        <v>248.8</v>
      </c>
      <c r="F42" s="33">
        <v>56.7</v>
      </c>
      <c r="G42" s="33">
        <v>74.599999999999994</v>
      </c>
      <c r="H42" s="33">
        <v>33.9</v>
      </c>
      <c r="I42" s="33">
        <v>25.5</v>
      </c>
      <c r="J42" s="33">
        <v>25.1</v>
      </c>
      <c r="K42" s="33">
        <v>25.4</v>
      </c>
      <c r="L42" s="33">
        <v>2.4</v>
      </c>
      <c r="M42" s="33" t="s">
        <v>6</v>
      </c>
      <c r="N42" s="33" t="s">
        <v>6</v>
      </c>
      <c r="O42" s="33">
        <v>863.4</v>
      </c>
      <c r="P42" s="33">
        <v>260.39999999999998</v>
      </c>
      <c r="Q42" s="33">
        <v>350.9</v>
      </c>
      <c r="R42" s="33">
        <v>241.8</v>
      </c>
      <c r="S42" s="33">
        <v>53.4</v>
      </c>
      <c r="T42" s="33">
        <v>70.7</v>
      </c>
      <c r="U42" s="33">
        <v>31.2</v>
      </c>
      <c r="V42" s="33">
        <v>23.4</v>
      </c>
      <c r="W42" s="33">
        <v>23.1</v>
      </c>
      <c r="X42" s="33">
        <v>23.4</v>
      </c>
      <c r="Y42" s="33">
        <v>1.7</v>
      </c>
      <c r="Z42" s="33" t="s">
        <v>6</v>
      </c>
      <c r="AA42" s="33" t="s">
        <v>6</v>
      </c>
      <c r="AB42" s="33">
        <v>889</v>
      </c>
      <c r="AC42" s="33">
        <v>274.8</v>
      </c>
      <c r="AD42" s="33">
        <v>367.6</v>
      </c>
      <c r="AE42" s="33">
        <v>255.7</v>
      </c>
      <c r="AF42" s="33">
        <v>60.1</v>
      </c>
      <c r="AG42" s="33">
        <v>78.400000000000006</v>
      </c>
      <c r="AH42" s="33">
        <v>36.5</v>
      </c>
      <c r="AI42" s="33">
        <v>27.7</v>
      </c>
      <c r="AJ42" s="33">
        <v>27.2</v>
      </c>
      <c r="AK42" s="33">
        <v>27.4</v>
      </c>
      <c r="AL42" s="33">
        <v>3.1</v>
      </c>
      <c r="AM42" s="33" t="s">
        <v>6</v>
      </c>
      <c r="AN42" s="33" t="s">
        <v>6</v>
      </c>
    </row>
    <row r="43" spans="1:51" x14ac:dyDescent="0.2">
      <c r="A43" s="50" t="s">
        <v>12</v>
      </c>
      <c r="B43" s="33">
        <v>838.6</v>
      </c>
      <c r="C43" s="33">
        <v>256.89999999999998</v>
      </c>
      <c r="D43" s="33">
        <v>337.9</v>
      </c>
      <c r="E43" s="33">
        <v>230.9</v>
      </c>
      <c r="F43" s="33">
        <v>54.3</v>
      </c>
      <c r="G43" s="33">
        <v>73.5</v>
      </c>
      <c r="H43" s="33">
        <v>35.6</v>
      </c>
      <c r="I43" s="33">
        <v>29</v>
      </c>
      <c r="J43" s="33">
        <v>23.2</v>
      </c>
      <c r="K43" s="33">
        <v>26.7</v>
      </c>
      <c r="L43" s="33">
        <v>2.6</v>
      </c>
      <c r="M43" s="33" t="s">
        <v>6</v>
      </c>
      <c r="N43" s="33" t="s">
        <v>6</v>
      </c>
      <c r="O43" s="33">
        <v>826.1</v>
      </c>
      <c r="P43" s="33">
        <v>249.8</v>
      </c>
      <c r="Q43" s="33">
        <v>329.8</v>
      </c>
      <c r="R43" s="33">
        <v>224.2</v>
      </c>
      <c r="S43" s="33">
        <v>51</v>
      </c>
      <c r="T43" s="33">
        <v>69.7</v>
      </c>
      <c r="U43" s="33">
        <v>32.9</v>
      </c>
      <c r="V43" s="33">
        <v>26.8</v>
      </c>
      <c r="W43" s="33">
        <v>21.3</v>
      </c>
      <c r="X43" s="33">
        <v>24.6</v>
      </c>
      <c r="Y43" s="33">
        <v>1.9</v>
      </c>
      <c r="Z43" s="33" t="s">
        <v>6</v>
      </c>
      <c r="AA43" s="33" t="s">
        <v>6</v>
      </c>
      <c r="AB43" s="33">
        <v>851.1</v>
      </c>
      <c r="AC43" s="33">
        <v>263.89999999999998</v>
      </c>
      <c r="AD43" s="33">
        <v>346</v>
      </c>
      <c r="AE43" s="33">
        <v>237.7</v>
      </c>
      <c r="AF43" s="33">
        <v>57.6</v>
      </c>
      <c r="AG43" s="33">
        <v>77.400000000000006</v>
      </c>
      <c r="AH43" s="33">
        <v>38.200000000000003</v>
      </c>
      <c r="AI43" s="33">
        <v>31.3</v>
      </c>
      <c r="AJ43" s="33">
        <v>25.2</v>
      </c>
      <c r="AK43" s="33">
        <v>28.7</v>
      </c>
      <c r="AL43" s="33">
        <v>3.4</v>
      </c>
      <c r="AM43" s="33" t="s">
        <v>6</v>
      </c>
      <c r="AN43" s="33" t="s">
        <v>6</v>
      </c>
    </row>
    <row r="44" spans="1:51" x14ac:dyDescent="0.2">
      <c r="A44" s="50" t="s">
        <v>13</v>
      </c>
      <c r="B44" s="33">
        <v>825.3</v>
      </c>
      <c r="C44" s="33">
        <v>252.6</v>
      </c>
      <c r="D44" s="33">
        <v>325.5</v>
      </c>
      <c r="E44" s="33">
        <v>222</v>
      </c>
      <c r="F44" s="33">
        <v>52.6</v>
      </c>
      <c r="G44" s="33">
        <v>70.900000000000006</v>
      </c>
      <c r="H44" s="33">
        <v>33.799999999999997</v>
      </c>
      <c r="I44" s="33">
        <v>30.2</v>
      </c>
      <c r="J44" s="33">
        <v>24</v>
      </c>
      <c r="K44" s="33">
        <v>27.1</v>
      </c>
      <c r="L44" s="33">
        <v>2.2999999999999998</v>
      </c>
      <c r="M44" s="33" t="s">
        <v>6</v>
      </c>
      <c r="N44" s="33" t="s">
        <v>6</v>
      </c>
      <c r="O44" s="33">
        <v>812.9</v>
      </c>
      <c r="P44" s="33">
        <v>245.6</v>
      </c>
      <c r="Q44" s="33">
        <v>317.60000000000002</v>
      </c>
      <c r="R44" s="33">
        <v>215.4</v>
      </c>
      <c r="S44" s="33">
        <v>49.4</v>
      </c>
      <c r="T44" s="33">
        <v>67.2</v>
      </c>
      <c r="U44" s="33">
        <v>31.2</v>
      </c>
      <c r="V44" s="33">
        <v>27.9</v>
      </c>
      <c r="W44" s="33">
        <v>22</v>
      </c>
      <c r="X44" s="33">
        <v>25.1</v>
      </c>
      <c r="Y44" s="33">
        <v>1.6</v>
      </c>
      <c r="Z44" s="33" t="s">
        <v>6</v>
      </c>
      <c r="AA44" s="33" t="s">
        <v>6</v>
      </c>
      <c r="AB44" s="33">
        <v>837.7</v>
      </c>
      <c r="AC44" s="33">
        <v>259.60000000000002</v>
      </c>
      <c r="AD44" s="33">
        <v>333.4</v>
      </c>
      <c r="AE44" s="33">
        <v>228.5</v>
      </c>
      <c r="AF44" s="33">
        <v>55.9</v>
      </c>
      <c r="AG44" s="33">
        <v>74.7</v>
      </c>
      <c r="AH44" s="33">
        <v>36.4</v>
      </c>
      <c r="AI44" s="33">
        <v>32.5</v>
      </c>
      <c r="AJ44" s="33">
        <v>25.9</v>
      </c>
      <c r="AK44" s="33">
        <v>29.2</v>
      </c>
      <c r="AL44" s="33">
        <v>3</v>
      </c>
      <c r="AM44" s="33" t="s">
        <v>6</v>
      </c>
      <c r="AN44" s="33" t="s">
        <v>6</v>
      </c>
    </row>
    <row r="45" spans="1:51" x14ac:dyDescent="0.2">
      <c r="A45" s="50" t="s">
        <v>14</v>
      </c>
      <c r="B45" s="33">
        <v>808</v>
      </c>
      <c r="C45" s="33">
        <v>245.8</v>
      </c>
      <c r="D45" s="33">
        <v>307.2</v>
      </c>
      <c r="E45" s="33">
        <v>211.8</v>
      </c>
      <c r="F45" s="33">
        <v>47.3</v>
      </c>
      <c r="G45" s="33">
        <v>73.099999999999994</v>
      </c>
      <c r="H45" s="33">
        <v>33.799999999999997</v>
      </c>
      <c r="I45" s="33">
        <v>33.4</v>
      </c>
      <c r="J45" s="33">
        <v>22.9</v>
      </c>
      <c r="K45" s="33">
        <v>27.5</v>
      </c>
      <c r="L45" s="33">
        <v>2.4</v>
      </c>
      <c r="M45" s="33" t="s">
        <v>6</v>
      </c>
      <c r="N45" s="33" t="s">
        <v>6</v>
      </c>
      <c r="O45" s="33">
        <v>795.8</v>
      </c>
      <c r="P45" s="33">
        <v>238.9</v>
      </c>
      <c r="Q45" s="33">
        <v>299.5</v>
      </c>
      <c r="R45" s="33">
        <v>205.4</v>
      </c>
      <c r="S45" s="33">
        <v>44.2</v>
      </c>
      <c r="T45" s="33">
        <v>69.3</v>
      </c>
      <c r="U45" s="33">
        <v>31.2</v>
      </c>
      <c r="V45" s="33">
        <v>31</v>
      </c>
      <c r="W45" s="33">
        <v>20.9</v>
      </c>
      <c r="X45" s="33">
        <v>25.4</v>
      </c>
      <c r="Y45" s="33">
        <v>1.7</v>
      </c>
      <c r="Z45" s="33" t="s">
        <v>6</v>
      </c>
      <c r="AA45" s="33" t="s">
        <v>6</v>
      </c>
      <c r="AB45" s="33">
        <v>820.2</v>
      </c>
      <c r="AC45" s="33">
        <v>252.6</v>
      </c>
      <c r="AD45" s="33">
        <v>314.89999999999998</v>
      </c>
      <c r="AE45" s="33">
        <v>218.2</v>
      </c>
      <c r="AF45" s="33">
        <v>50.3</v>
      </c>
      <c r="AG45" s="33">
        <v>76.900000000000006</v>
      </c>
      <c r="AH45" s="33">
        <v>36.4</v>
      </c>
      <c r="AI45" s="33">
        <v>35.799999999999997</v>
      </c>
      <c r="AJ45" s="33">
        <v>24.8</v>
      </c>
      <c r="AK45" s="33">
        <v>29.5</v>
      </c>
      <c r="AL45" s="33">
        <v>3.1</v>
      </c>
      <c r="AM45" s="33" t="s">
        <v>6</v>
      </c>
      <c r="AN45" s="33" t="s">
        <v>6</v>
      </c>
    </row>
    <row r="46" spans="1:51" x14ac:dyDescent="0.2">
      <c r="A46" s="50" t="s">
        <v>15</v>
      </c>
      <c r="B46" s="33">
        <v>777.9</v>
      </c>
      <c r="C46" s="33">
        <v>241</v>
      </c>
      <c r="D46" s="33">
        <v>287.60000000000002</v>
      </c>
      <c r="E46" s="33">
        <v>191.2</v>
      </c>
      <c r="F46" s="33">
        <v>48.6</v>
      </c>
      <c r="G46" s="33">
        <v>65.099999999999994</v>
      </c>
      <c r="H46" s="33">
        <v>36.4</v>
      </c>
      <c r="I46" s="33">
        <v>37.5</v>
      </c>
      <c r="J46" s="33">
        <v>23</v>
      </c>
      <c r="K46" s="33">
        <v>28</v>
      </c>
      <c r="L46" s="33">
        <v>4.0999999999999996</v>
      </c>
      <c r="M46" s="33">
        <v>9.6999999999999993</v>
      </c>
      <c r="N46" s="33" t="s">
        <v>6</v>
      </c>
      <c r="O46" s="33">
        <v>766</v>
      </c>
      <c r="P46" s="33">
        <v>234.2</v>
      </c>
      <c r="Q46" s="33">
        <v>280.2</v>
      </c>
      <c r="R46" s="33">
        <v>185.2</v>
      </c>
      <c r="S46" s="33">
        <v>45.5</v>
      </c>
      <c r="T46" s="33">
        <v>61.5</v>
      </c>
      <c r="U46" s="33">
        <v>33.700000000000003</v>
      </c>
      <c r="V46" s="33">
        <v>34.9</v>
      </c>
      <c r="W46" s="33">
        <v>21</v>
      </c>
      <c r="X46" s="33">
        <v>25.9</v>
      </c>
      <c r="Y46" s="33">
        <v>3.1</v>
      </c>
      <c r="Z46" s="33">
        <v>8.5</v>
      </c>
      <c r="AA46" s="33" t="s">
        <v>6</v>
      </c>
      <c r="AB46" s="33">
        <v>789.9</v>
      </c>
      <c r="AC46" s="33">
        <v>247.8</v>
      </c>
      <c r="AD46" s="33">
        <v>295</v>
      </c>
      <c r="AE46" s="33">
        <v>197.3</v>
      </c>
      <c r="AF46" s="33">
        <v>51.7</v>
      </c>
      <c r="AG46" s="33">
        <v>68.7</v>
      </c>
      <c r="AH46" s="33">
        <v>39.1</v>
      </c>
      <c r="AI46" s="33">
        <v>40</v>
      </c>
      <c r="AJ46" s="33">
        <v>25</v>
      </c>
      <c r="AK46" s="33">
        <v>30</v>
      </c>
      <c r="AL46" s="33">
        <v>5</v>
      </c>
      <c r="AM46" s="33">
        <v>10.9</v>
      </c>
      <c r="AN46" s="33" t="s">
        <v>6</v>
      </c>
    </row>
    <row r="47" spans="1:51" x14ac:dyDescent="0.2">
      <c r="A47" s="50" t="s">
        <v>16</v>
      </c>
      <c r="B47" s="33">
        <v>761.1</v>
      </c>
      <c r="C47" s="33">
        <v>245.3</v>
      </c>
      <c r="D47" s="33">
        <v>263.89999999999998</v>
      </c>
      <c r="E47" s="33">
        <v>175.2</v>
      </c>
      <c r="F47" s="33">
        <v>44.2</v>
      </c>
      <c r="G47" s="33">
        <v>57.3</v>
      </c>
      <c r="H47" s="33">
        <v>32.700000000000003</v>
      </c>
      <c r="I47" s="33">
        <v>40.700000000000003</v>
      </c>
      <c r="J47" s="33">
        <v>25.6</v>
      </c>
      <c r="K47" s="33">
        <v>27.2</v>
      </c>
      <c r="L47" s="33">
        <v>4.5999999999999996</v>
      </c>
      <c r="M47" s="33">
        <v>11</v>
      </c>
      <c r="N47" s="33" t="s">
        <v>6</v>
      </c>
      <c r="O47" s="33">
        <v>749.3</v>
      </c>
      <c r="P47" s="33">
        <v>238.5</v>
      </c>
      <c r="Q47" s="33">
        <v>256.89999999999998</v>
      </c>
      <c r="R47" s="33">
        <v>169.4</v>
      </c>
      <c r="S47" s="33">
        <v>41.2</v>
      </c>
      <c r="T47" s="33">
        <v>54</v>
      </c>
      <c r="U47" s="33">
        <v>30.1</v>
      </c>
      <c r="V47" s="33">
        <v>38</v>
      </c>
      <c r="W47" s="33">
        <v>23.6</v>
      </c>
      <c r="X47" s="33">
        <v>25.2</v>
      </c>
      <c r="Y47" s="33">
        <v>3.6</v>
      </c>
      <c r="Z47" s="33">
        <v>9.8000000000000007</v>
      </c>
      <c r="AA47" s="33" t="s">
        <v>6</v>
      </c>
      <c r="AB47" s="33">
        <v>772.8</v>
      </c>
      <c r="AC47" s="33">
        <v>252.2</v>
      </c>
      <c r="AD47" s="33">
        <v>271</v>
      </c>
      <c r="AE47" s="33">
        <v>181</v>
      </c>
      <c r="AF47" s="33">
        <v>47.1</v>
      </c>
      <c r="AG47" s="33">
        <v>60.7</v>
      </c>
      <c r="AH47" s="33">
        <v>35.200000000000003</v>
      </c>
      <c r="AI47" s="33">
        <v>43.3</v>
      </c>
      <c r="AJ47" s="33">
        <v>27.7</v>
      </c>
      <c r="AK47" s="33">
        <v>29.3</v>
      </c>
      <c r="AL47" s="33">
        <v>5.5</v>
      </c>
      <c r="AM47" s="33">
        <v>12.3</v>
      </c>
      <c r="AN47" s="33" t="s">
        <v>6</v>
      </c>
    </row>
    <row r="48" spans="1:51" x14ac:dyDescent="0.2">
      <c r="A48" s="50" t="s">
        <v>17</v>
      </c>
      <c r="B48" s="33">
        <v>755.6</v>
      </c>
      <c r="C48" s="33">
        <v>243</v>
      </c>
      <c r="D48" s="33">
        <v>251.7</v>
      </c>
      <c r="E48" s="33">
        <v>165.2</v>
      </c>
      <c r="F48" s="33">
        <v>42.5</v>
      </c>
      <c r="G48" s="33">
        <v>61</v>
      </c>
      <c r="H48" s="33">
        <v>32.5</v>
      </c>
      <c r="I48" s="33">
        <v>43</v>
      </c>
      <c r="J48" s="33">
        <v>22.3</v>
      </c>
      <c r="K48" s="33">
        <v>28.7</v>
      </c>
      <c r="L48" s="33">
        <v>5.3</v>
      </c>
      <c r="M48" s="33">
        <v>13.4</v>
      </c>
      <c r="N48" s="33" t="s">
        <v>6</v>
      </c>
      <c r="O48" s="33">
        <v>744</v>
      </c>
      <c r="P48" s="33">
        <v>236.3</v>
      </c>
      <c r="Q48" s="33">
        <v>244.9</v>
      </c>
      <c r="R48" s="33">
        <v>159.6</v>
      </c>
      <c r="S48" s="33">
        <v>39.6</v>
      </c>
      <c r="T48" s="33">
        <v>57.6</v>
      </c>
      <c r="U48" s="33">
        <v>29.9</v>
      </c>
      <c r="V48" s="33">
        <v>40.299999999999997</v>
      </c>
      <c r="W48" s="33">
        <v>20.399999999999999</v>
      </c>
      <c r="X48" s="33">
        <v>26.6</v>
      </c>
      <c r="Y48" s="33">
        <v>4.3</v>
      </c>
      <c r="Z48" s="33">
        <v>12</v>
      </c>
      <c r="AA48" s="33" t="s">
        <v>6</v>
      </c>
      <c r="AB48" s="33">
        <v>767.3</v>
      </c>
      <c r="AC48" s="33">
        <v>249.8</v>
      </c>
      <c r="AD48" s="33">
        <v>258.60000000000002</v>
      </c>
      <c r="AE48" s="33">
        <v>170.7</v>
      </c>
      <c r="AF48" s="33">
        <v>45.3</v>
      </c>
      <c r="AG48" s="33">
        <v>64.400000000000006</v>
      </c>
      <c r="AH48" s="33">
        <v>35</v>
      </c>
      <c r="AI48" s="33">
        <v>45.7</v>
      </c>
      <c r="AJ48" s="33">
        <v>24.2</v>
      </c>
      <c r="AK48" s="33">
        <v>30.8</v>
      </c>
      <c r="AL48" s="33">
        <v>6.4</v>
      </c>
      <c r="AM48" s="33">
        <v>14.8</v>
      </c>
      <c r="AN48" s="33" t="s">
        <v>6</v>
      </c>
    </row>
    <row r="49" spans="1:40" x14ac:dyDescent="0.2">
      <c r="A49" s="50" t="s">
        <v>18</v>
      </c>
      <c r="B49" s="33">
        <v>725.7</v>
      </c>
      <c r="C49" s="33">
        <v>228.2</v>
      </c>
      <c r="D49" s="33">
        <v>244.2</v>
      </c>
      <c r="E49" s="33">
        <v>163.6</v>
      </c>
      <c r="F49" s="33">
        <v>41.5</v>
      </c>
      <c r="G49" s="33">
        <v>61</v>
      </c>
      <c r="H49" s="33">
        <v>31.9</v>
      </c>
      <c r="I49" s="33">
        <v>43</v>
      </c>
      <c r="J49" s="33">
        <v>22.2</v>
      </c>
      <c r="K49" s="33">
        <v>24.1</v>
      </c>
      <c r="L49" s="33">
        <v>4.5999999999999996</v>
      </c>
      <c r="M49" s="33">
        <v>10.7</v>
      </c>
      <c r="N49" s="33" t="s">
        <v>6</v>
      </c>
      <c r="O49" s="33">
        <v>714.4</v>
      </c>
      <c r="P49" s="33">
        <v>221.7</v>
      </c>
      <c r="Q49" s="33">
        <v>237.5</v>
      </c>
      <c r="R49" s="33">
        <v>158.1</v>
      </c>
      <c r="S49" s="33">
        <v>38.700000000000003</v>
      </c>
      <c r="T49" s="33">
        <v>57.6</v>
      </c>
      <c r="U49" s="33">
        <v>29.4</v>
      </c>
      <c r="V49" s="33">
        <v>40.299999999999997</v>
      </c>
      <c r="W49" s="33">
        <v>20.399999999999999</v>
      </c>
      <c r="X49" s="33">
        <v>22.1</v>
      </c>
      <c r="Y49" s="33">
        <v>3.6</v>
      </c>
      <c r="Z49" s="33">
        <v>9.4</v>
      </c>
      <c r="AA49" s="33" t="s">
        <v>6</v>
      </c>
      <c r="AB49" s="33">
        <v>737.1</v>
      </c>
      <c r="AC49" s="33">
        <v>234.7</v>
      </c>
      <c r="AD49" s="33">
        <v>250.9</v>
      </c>
      <c r="AE49" s="33">
        <v>169.1</v>
      </c>
      <c r="AF49" s="33">
        <v>44.3</v>
      </c>
      <c r="AG49" s="33">
        <v>64.5</v>
      </c>
      <c r="AH49" s="33">
        <v>34.4</v>
      </c>
      <c r="AI49" s="33">
        <v>45.7</v>
      </c>
      <c r="AJ49" s="33">
        <v>24.1</v>
      </c>
      <c r="AK49" s="33">
        <v>26</v>
      </c>
      <c r="AL49" s="33">
        <v>5.6</v>
      </c>
      <c r="AM49" s="33">
        <v>11.9</v>
      </c>
      <c r="AN49" s="33" t="s">
        <v>6</v>
      </c>
    </row>
    <row r="50" spans="1:40" x14ac:dyDescent="0.2">
      <c r="A50" s="50" t="s">
        <v>19</v>
      </c>
      <c r="B50" s="33">
        <v>693.4</v>
      </c>
      <c r="C50" s="33">
        <v>228.3</v>
      </c>
      <c r="D50" s="33">
        <v>221.6</v>
      </c>
      <c r="E50" s="33">
        <v>148</v>
      </c>
      <c r="F50" s="33">
        <v>36.6</v>
      </c>
      <c r="G50" s="33">
        <v>54.9</v>
      </c>
      <c r="H50" s="33">
        <v>27.2</v>
      </c>
      <c r="I50" s="33">
        <v>41.8</v>
      </c>
      <c r="J50" s="33">
        <v>23.7</v>
      </c>
      <c r="K50" s="33">
        <v>24.9</v>
      </c>
      <c r="L50" s="33">
        <v>6.1</v>
      </c>
      <c r="M50" s="33">
        <v>12.1</v>
      </c>
      <c r="N50" s="33" t="s">
        <v>6</v>
      </c>
      <c r="O50" s="33">
        <v>682.3</v>
      </c>
      <c r="P50" s="33">
        <v>221.9</v>
      </c>
      <c r="Q50" s="33">
        <v>215.2</v>
      </c>
      <c r="R50" s="33">
        <v>142.80000000000001</v>
      </c>
      <c r="S50" s="33">
        <v>34</v>
      </c>
      <c r="T50" s="33">
        <v>51.7</v>
      </c>
      <c r="U50" s="33">
        <v>24.9</v>
      </c>
      <c r="V50" s="33">
        <v>39.200000000000003</v>
      </c>
      <c r="W50" s="33">
        <v>21.7</v>
      </c>
      <c r="X50" s="33">
        <v>22.9</v>
      </c>
      <c r="Y50" s="33">
        <v>5</v>
      </c>
      <c r="Z50" s="33">
        <v>10.8</v>
      </c>
      <c r="AA50" s="33" t="s">
        <v>6</v>
      </c>
      <c r="AB50" s="33">
        <v>704.4</v>
      </c>
      <c r="AC50" s="33">
        <v>234.8</v>
      </c>
      <c r="AD50" s="33">
        <v>228</v>
      </c>
      <c r="AE50" s="33">
        <v>153.19999999999999</v>
      </c>
      <c r="AF50" s="33">
        <v>39.299999999999997</v>
      </c>
      <c r="AG50" s="33">
        <v>58.1</v>
      </c>
      <c r="AH50" s="33">
        <v>29.4</v>
      </c>
      <c r="AI50" s="33">
        <v>44.5</v>
      </c>
      <c r="AJ50" s="33">
        <v>25.6</v>
      </c>
      <c r="AK50" s="33">
        <v>26.8</v>
      </c>
      <c r="AL50" s="33">
        <v>7.2</v>
      </c>
      <c r="AM50" s="33">
        <v>13.5</v>
      </c>
      <c r="AN50" s="33" t="s">
        <v>6</v>
      </c>
    </row>
    <row r="51" spans="1:40" x14ac:dyDescent="0.2">
      <c r="A51" s="50" t="s">
        <v>20</v>
      </c>
      <c r="B51" s="33">
        <v>663.8</v>
      </c>
      <c r="C51" s="33">
        <v>220.5</v>
      </c>
      <c r="D51" s="33">
        <v>211.5</v>
      </c>
      <c r="E51" s="33">
        <v>141.9</v>
      </c>
      <c r="F51" s="33">
        <v>32.799999999999997</v>
      </c>
      <c r="G51" s="33">
        <v>55</v>
      </c>
      <c r="H51" s="33">
        <v>27.4</v>
      </c>
      <c r="I51" s="33">
        <v>40.9</v>
      </c>
      <c r="J51" s="33">
        <v>20.100000000000001</v>
      </c>
      <c r="K51" s="33">
        <v>22.8</v>
      </c>
      <c r="L51" s="33">
        <v>4.2</v>
      </c>
      <c r="M51" s="33">
        <v>10.8</v>
      </c>
      <c r="N51" s="33" t="s">
        <v>6</v>
      </c>
      <c r="O51" s="33">
        <v>653.1</v>
      </c>
      <c r="P51" s="33">
        <v>214.2</v>
      </c>
      <c r="Q51" s="33">
        <v>205.3</v>
      </c>
      <c r="R51" s="33">
        <v>136.9</v>
      </c>
      <c r="S51" s="33">
        <v>30.3</v>
      </c>
      <c r="T51" s="33">
        <v>51.8</v>
      </c>
      <c r="U51" s="33">
        <v>25.1</v>
      </c>
      <c r="V51" s="33">
        <v>38.299999999999997</v>
      </c>
      <c r="W51" s="33">
        <v>18.3</v>
      </c>
      <c r="X51" s="33">
        <v>21</v>
      </c>
      <c r="Y51" s="33">
        <v>3.3</v>
      </c>
      <c r="Z51" s="33">
        <v>9.5</v>
      </c>
      <c r="AA51" s="33" t="s">
        <v>6</v>
      </c>
      <c r="AB51" s="33">
        <v>674.6</v>
      </c>
      <c r="AC51" s="33">
        <v>226.8</v>
      </c>
      <c r="AD51" s="33">
        <v>217.6</v>
      </c>
      <c r="AE51" s="33">
        <v>147</v>
      </c>
      <c r="AF51" s="33">
        <v>35.200000000000003</v>
      </c>
      <c r="AG51" s="33">
        <v>58.2</v>
      </c>
      <c r="AH51" s="33">
        <v>29.7</v>
      </c>
      <c r="AI51" s="33">
        <v>43.5</v>
      </c>
      <c r="AJ51" s="33">
        <v>21.9</v>
      </c>
      <c r="AK51" s="33">
        <v>24.7</v>
      </c>
      <c r="AL51" s="33">
        <v>5.0999999999999996</v>
      </c>
      <c r="AM51" s="33">
        <v>12.1</v>
      </c>
      <c r="AN51" s="33" t="s">
        <v>6</v>
      </c>
    </row>
    <row r="52" spans="1:40" x14ac:dyDescent="0.2">
      <c r="A52" s="50" t="s">
        <v>21</v>
      </c>
      <c r="B52" s="33">
        <v>648.5</v>
      </c>
      <c r="C52" s="33">
        <v>214.6</v>
      </c>
      <c r="D52" s="33">
        <v>192.9</v>
      </c>
      <c r="E52" s="33">
        <v>125.3</v>
      </c>
      <c r="F52" s="33">
        <v>32.9</v>
      </c>
      <c r="G52" s="33">
        <v>56.6</v>
      </c>
      <c r="H52" s="33">
        <v>28.6</v>
      </c>
      <c r="I52" s="33">
        <v>43.4</v>
      </c>
      <c r="J52" s="33">
        <v>21.9</v>
      </c>
      <c r="K52" s="33">
        <v>24.5</v>
      </c>
      <c r="L52" s="33">
        <v>4.5</v>
      </c>
      <c r="M52" s="33">
        <v>14</v>
      </c>
      <c r="N52" s="33" t="s">
        <v>6</v>
      </c>
      <c r="O52" s="33">
        <v>637.9</v>
      </c>
      <c r="P52" s="33">
        <v>208.4</v>
      </c>
      <c r="Q52" s="33">
        <v>187.1</v>
      </c>
      <c r="R52" s="33">
        <v>120.6</v>
      </c>
      <c r="S52" s="33">
        <v>30.5</v>
      </c>
      <c r="T52" s="33">
        <v>53.4</v>
      </c>
      <c r="U52" s="33">
        <v>26.3</v>
      </c>
      <c r="V52" s="33">
        <v>40.700000000000003</v>
      </c>
      <c r="W52" s="33">
        <v>20</v>
      </c>
      <c r="X52" s="33">
        <v>22.6</v>
      </c>
      <c r="Y52" s="33">
        <v>3.6</v>
      </c>
      <c r="Z52" s="33">
        <v>12.5</v>
      </c>
      <c r="AA52" s="33" t="s">
        <v>6</v>
      </c>
      <c r="AB52" s="33">
        <v>659</v>
      </c>
      <c r="AC52" s="33">
        <v>220.8</v>
      </c>
      <c r="AD52" s="33">
        <v>198.8</v>
      </c>
      <c r="AE52" s="33">
        <v>130</v>
      </c>
      <c r="AF52" s="33">
        <v>35.4</v>
      </c>
      <c r="AG52" s="33">
        <v>59.8</v>
      </c>
      <c r="AH52" s="33">
        <v>31</v>
      </c>
      <c r="AI52" s="33">
        <v>46</v>
      </c>
      <c r="AJ52" s="33">
        <v>23.7</v>
      </c>
      <c r="AK52" s="33">
        <v>26.4</v>
      </c>
      <c r="AL52" s="33">
        <v>5.5</v>
      </c>
      <c r="AM52" s="33">
        <v>15.4</v>
      </c>
      <c r="AN52" s="33" t="s">
        <v>6</v>
      </c>
    </row>
    <row r="53" spans="1:40" x14ac:dyDescent="0.2">
      <c r="A53" s="50" t="s">
        <v>22</v>
      </c>
      <c r="B53" s="33">
        <v>645.1</v>
      </c>
      <c r="C53" s="33">
        <v>210.9</v>
      </c>
      <c r="D53" s="33">
        <v>195.2</v>
      </c>
      <c r="E53" s="33">
        <v>127.8</v>
      </c>
      <c r="F53" s="33">
        <v>31.2</v>
      </c>
      <c r="G53" s="33">
        <v>53.6</v>
      </c>
      <c r="H53" s="33">
        <v>27.6</v>
      </c>
      <c r="I53" s="33">
        <v>39.200000000000003</v>
      </c>
      <c r="J53" s="33">
        <v>22.3</v>
      </c>
      <c r="K53" s="33">
        <v>25.2</v>
      </c>
      <c r="L53" s="33">
        <v>6.2</v>
      </c>
      <c r="M53" s="33">
        <v>16.399999999999999</v>
      </c>
      <c r="N53" s="33" t="s">
        <v>6</v>
      </c>
      <c r="O53" s="33">
        <v>634.6</v>
      </c>
      <c r="P53" s="33">
        <v>204.8</v>
      </c>
      <c r="Q53" s="33">
        <v>189.4</v>
      </c>
      <c r="R53" s="33">
        <v>123</v>
      </c>
      <c r="S53" s="33">
        <v>28.9</v>
      </c>
      <c r="T53" s="33">
        <v>50.5</v>
      </c>
      <c r="U53" s="33">
        <v>25.3</v>
      </c>
      <c r="V53" s="33">
        <v>36.700000000000003</v>
      </c>
      <c r="W53" s="33">
        <v>20.399999999999999</v>
      </c>
      <c r="X53" s="33">
        <v>23.3</v>
      </c>
      <c r="Y53" s="33">
        <v>5.0999999999999996</v>
      </c>
      <c r="Z53" s="33">
        <v>14.8</v>
      </c>
      <c r="AA53" s="33" t="s">
        <v>6</v>
      </c>
      <c r="AB53" s="33">
        <v>655.5</v>
      </c>
      <c r="AC53" s="33">
        <v>217</v>
      </c>
      <c r="AD53" s="33">
        <v>201</v>
      </c>
      <c r="AE53" s="33">
        <v>132.5</v>
      </c>
      <c r="AF53" s="33">
        <v>33.6</v>
      </c>
      <c r="AG53" s="33">
        <v>56.7</v>
      </c>
      <c r="AH53" s="33">
        <v>29.8</v>
      </c>
      <c r="AI53" s="33">
        <v>41.7</v>
      </c>
      <c r="AJ53" s="33">
        <v>24.2</v>
      </c>
      <c r="AK53" s="33">
        <v>27.2</v>
      </c>
      <c r="AL53" s="33">
        <v>7.3</v>
      </c>
      <c r="AM53" s="33">
        <v>17.899999999999999</v>
      </c>
      <c r="AN53" s="33" t="s">
        <v>6</v>
      </c>
    </row>
    <row r="54" spans="1:40" x14ac:dyDescent="0.2">
      <c r="A54" s="50" t="s">
        <v>23</v>
      </c>
      <c r="B54" s="33">
        <v>626.70000000000005</v>
      </c>
      <c r="C54" s="33">
        <v>210.3</v>
      </c>
      <c r="D54" s="33">
        <v>180.9</v>
      </c>
      <c r="E54" s="33">
        <v>115.7</v>
      </c>
      <c r="F54" s="33">
        <v>33.1</v>
      </c>
      <c r="G54" s="33">
        <v>51.5</v>
      </c>
      <c r="H54" s="33">
        <v>24.8</v>
      </c>
      <c r="I54" s="33">
        <v>39</v>
      </c>
      <c r="J54" s="33">
        <v>20.8</v>
      </c>
      <c r="K54" s="33">
        <v>25.6</v>
      </c>
      <c r="L54" s="33">
        <v>6.3</v>
      </c>
      <c r="M54" s="33">
        <v>19.2</v>
      </c>
      <c r="N54" s="33" t="s">
        <v>6</v>
      </c>
      <c r="O54" s="33">
        <v>616.5</v>
      </c>
      <c r="P54" s="33">
        <v>204.3</v>
      </c>
      <c r="Q54" s="33">
        <v>175.3</v>
      </c>
      <c r="R54" s="33">
        <v>111.2</v>
      </c>
      <c r="S54" s="33">
        <v>30.7</v>
      </c>
      <c r="T54" s="33">
        <v>48.5</v>
      </c>
      <c r="U54" s="33">
        <v>22.7</v>
      </c>
      <c r="V54" s="33">
        <v>36.5</v>
      </c>
      <c r="W54" s="33">
        <v>19</v>
      </c>
      <c r="X54" s="33">
        <v>23.6</v>
      </c>
      <c r="Y54" s="33">
        <v>5.2</v>
      </c>
      <c r="Z54" s="33">
        <v>17.5</v>
      </c>
      <c r="AA54" s="33" t="s">
        <v>6</v>
      </c>
      <c r="AB54" s="33">
        <v>637</v>
      </c>
      <c r="AC54" s="33">
        <v>216.3</v>
      </c>
      <c r="AD54" s="33">
        <v>186.4</v>
      </c>
      <c r="AE54" s="33">
        <v>120.2</v>
      </c>
      <c r="AF54" s="33">
        <v>35.5</v>
      </c>
      <c r="AG54" s="33">
        <v>54.6</v>
      </c>
      <c r="AH54" s="33">
        <v>26.9</v>
      </c>
      <c r="AI54" s="33">
        <v>41.5</v>
      </c>
      <c r="AJ54" s="33">
        <v>22.6</v>
      </c>
      <c r="AK54" s="33">
        <v>27.5</v>
      </c>
      <c r="AL54" s="33">
        <v>7.4</v>
      </c>
      <c r="AM54" s="33">
        <v>20.9</v>
      </c>
      <c r="AN54" s="33" t="s">
        <v>6</v>
      </c>
    </row>
    <row r="55" spans="1:40" x14ac:dyDescent="0.2">
      <c r="A55" s="50" t="s">
        <v>24</v>
      </c>
      <c r="B55" s="33">
        <v>590.1</v>
      </c>
      <c r="C55" s="33">
        <v>202.6</v>
      </c>
      <c r="D55" s="33">
        <v>160.6</v>
      </c>
      <c r="E55" s="33">
        <v>102.6</v>
      </c>
      <c r="F55" s="33">
        <v>27</v>
      </c>
      <c r="G55" s="33">
        <v>52</v>
      </c>
      <c r="H55" s="33">
        <v>26.1</v>
      </c>
      <c r="I55" s="33">
        <v>33</v>
      </c>
      <c r="J55" s="33">
        <v>21.7</v>
      </c>
      <c r="K55" s="33">
        <v>22.3</v>
      </c>
      <c r="L55" s="33">
        <v>6.7</v>
      </c>
      <c r="M55" s="33">
        <v>17.2</v>
      </c>
      <c r="N55" s="33" t="s">
        <v>6</v>
      </c>
      <c r="O55" s="33">
        <v>580.29999999999995</v>
      </c>
      <c r="P55" s="33">
        <v>196.7</v>
      </c>
      <c r="Q55" s="33">
        <v>155.4</v>
      </c>
      <c r="R55" s="33">
        <v>98.4</v>
      </c>
      <c r="S55" s="33">
        <v>24.9</v>
      </c>
      <c r="T55" s="33">
        <v>49</v>
      </c>
      <c r="U55" s="33">
        <v>24</v>
      </c>
      <c r="V55" s="33">
        <v>30.7</v>
      </c>
      <c r="W55" s="33">
        <v>19.899999999999999</v>
      </c>
      <c r="X55" s="33">
        <v>20.5</v>
      </c>
      <c r="Y55" s="33">
        <v>5.6</v>
      </c>
      <c r="Z55" s="33">
        <v>15.6</v>
      </c>
      <c r="AA55" s="33" t="s">
        <v>6</v>
      </c>
      <c r="AB55" s="33">
        <v>599.9</v>
      </c>
      <c r="AC55" s="33">
        <v>208.5</v>
      </c>
      <c r="AD55" s="33">
        <v>165.8</v>
      </c>
      <c r="AE55" s="33">
        <v>106.7</v>
      </c>
      <c r="AF55" s="33">
        <v>29.2</v>
      </c>
      <c r="AG55" s="33">
        <v>55</v>
      </c>
      <c r="AH55" s="33">
        <v>28.3</v>
      </c>
      <c r="AI55" s="33">
        <v>35.299999999999997</v>
      </c>
      <c r="AJ55" s="33">
        <v>23.5</v>
      </c>
      <c r="AK55" s="33">
        <v>24.2</v>
      </c>
      <c r="AL55" s="33">
        <v>7.8</v>
      </c>
      <c r="AM55" s="33">
        <v>18.8</v>
      </c>
      <c r="AN55" s="33" t="s">
        <v>6</v>
      </c>
    </row>
    <row r="56" spans="1:40" x14ac:dyDescent="0.2">
      <c r="A56" s="50" t="s">
        <v>25</v>
      </c>
      <c r="B56" s="33">
        <v>573.6</v>
      </c>
      <c r="C56" s="33">
        <v>194.3</v>
      </c>
      <c r="D56" s="33">
        <v>158.69999999999999</v>
      </c>
      <c r="E56" s="33">
        <v>101.1</v>
      </c>
      <c r="F56" s="33">
        <v>25.3</v>
      </c>
      <c r="G56" s="33">
        <v>46</v>
      </c>
      <c r="H56" s="33">
        <v>21.5</v>
      </c>
      <c r="I56" s="33">
        <v>34.5</v>
      </c>
      <c r="J56" s="33">
        <v>19.600000000000001</v>
      </c>
      <c r="K56" s="33">
        <v>23.3</v>
      </c>
      <c r="L56" s="33">
        <v>5.5</v>
      </c>
      <c r="M56" s="33">
        <v>15.1</v>
      </c>
      <c r="N56" s="33" t="s">
        <v>6</v>
      </c>
      <c r="O56" s="33">
        <v>564</v>
      </c>
      <c r="P56" s="33">
        <v>188.6</v>
      </c>
      <c r="Q56" s="33">
        <v>153.6</v>
      </c>
      <c r="R56" s="33">
        <v>97</v>
      </c>
      <c r="S56" s="33">
        <v>23.2</v>
      </c>
      <c r="T56" s="33">
        <v>43.2</v>
      </c>
      <c r="U56" s="33">
        <v>19.600000000000001</v>
      </c>
      <c r="V56" s="33">
        <v>32.200000000000003</v>
      </c>
      <c r="W56" s="33">
        <v>17.899999999999999</v>
      </c>
      <c r="X56" s="33">
        <v>21.5</v>
      </c>
      <c r="Y56" s="33">
        <v>4.5</v>
      </c>
      <c r="Z56" s="33">
        <v>13.7</v>
      </c>
      <c r="AA56" s="33" t="s">
        <v>6</v>
      </c>
      <c r="AB56" s="33">
        <v>583.20000000000005</v>
      </c>
      <c r="AC56" s="33">
        <v>200</v>
      </c>
      <c r="AD56" s="33">
        <v>163.9</v>
      </c>
      <c r="AE56" s="33">
        <v>105.2</v>
      </c>
      <c r="AF56" s="33">
        <v>27.3</v>
      </c>
      <c r="AG56" s="33">
        <v>48.9</v>
      </c>
      <c r="AH56" s="33">
        <v>23.4</v>
      </c>
      <c r="AI56" s="33">
        <v>36.799999999999997</v>
      </c>
      <c r="AJ56" s="33">
        <v>21.3</v>
      </c>
      <c r="AK56" s="33">
        <v>25.2</v>
      </c>
      <c r="AL56" s="33">
        <v>6.5</v>
      </c>
      <c r="AM56" s="33">
        <v>16.600000000000001</v>
      </c>
      <c r="AN56" s="33" t="s">
        <v>6</v>
      </c>
    </row>
    <row r="57" spans="1:40" x14ac:dyDescent="0.2">
      <c r="A57" s="50" t="s">
        <v>26</v>
      </c>
      <c r="B57" s="33">
        <v>560.6</v>
      </c>
      <c r="C57" s="33">
        <v>195.5</v>
      </c>
      <c r="D57" s="33">
        <v>148</v>
      </c>
      <c r="E57" s="33">
        <v>93.4</v>
      </c>
      <c r="F57" s="33">
        <v>25.5</v>
      </c>
      <c r="G57" s="33">
        <v>51.2</v>
      </c>
      <c r="H57" s="33">
        <v>25.6</v>
      </c>
      <c r="I57" s="33">
        <v>31.2</v>
      </c>
      <c r="J57" s="33">
        <v>28.8</v>
      </c>
      <c r="K57" s="33">
        <v>25.6</v>
      </c>
      <c r="L57" s="33">
        <v>5.6</v>
      </c>
      <c r="M57" s="33">
        <v>17.8</v>
      </c>
      <c r="N57" s="33" t="s">
        <v>6</v>
      </c>
      <c r="O57" s="33">
        <v>551.1</v>
      </c>
      <c r="P57" s="33">
        <v>189.8</v>
      </c>
      <c r="Q57" s="33">
        <v>143.1</v>
      </c>
      <c r="R57" s="33">
        <v>89.5</v>
      </c>
      <c r="S57" s="33">
        <v>23.5</v>
      </c>
      <c r="T57" s="33">
        <v>48.2</v>
      </c>
      <c r="U57" s="33">
        <v>23.5</v>
      </c>
      <c r="V57" s="33">
        <v>29</v>
      </c>
      <c r="W57" s="33">
        <v>26.7</v>
      </c>
      <c r="X57" s="33">
        <v>23.6</v>
      </c>
      <c r="Y57" s="33">
        <v>4.5999999999999996</v>
      </c>
      <c r="Z57" s="33">
        <v>16.2</v>
      </c>
      <c r="AA57" s="33" t="s">
        <v>6</v>
      </c>
      <c r="AB57" s="33">
        <v>570.1</v>
      </c>
      <c r="AC57" s="33">
        <v>201.2</v>
      </c>
      <c r="AD57" s="33">
        <v>152.9</v>
      </c>
      <c r="AE57" s="33">
        <v>97.4</v>
      </c>
      <c r="AF57" s="33">
        <v>27.6</v>
      </c>
      <c r="AG57" s="33">
        <v>54.1</v>
      </c>
      <c r="AH57" s="33">
        <v>27.7</v>
      </c>
      <c r="AI57" s="33">
        <v>33.4</v>
      </c>
      <c r="AJ57" s="33">
        <v>30.9</v>
      </c>
      <c r="AK57" s="33">
        <v>27.5</v>
      </c>
      <c r="AL57" s="33">
        <v>6.6</v>
      </c>
      <c r="AM57" s="33">
        <v>19.399999999999999</v>
      </c>
      <c r="AN57" s="33" t="s">
        <v>6</v>
      </c>
    </row>
    <row r="58" spans="1:40" x14ac:dyDescent="0.2">
      <c r="A58" s="50" t="s">
        <v>27</v>
      </c>
      <c r="B58" s="33">
        <v>542</v>
      </c>
      <c r="C58" s="33">
        <v>190.4</v>
      </c>
      <c r="D58" s="33">
        <v>143.4</v>
      </c>
      <c r="E58" s="33">
        <v>91.9</v>
      </c>
      <c r="F58" s="33">
        <v>21.7</v>
      </c>
      <c r="G58" s="33">
        <v>47.1</v>
      </c>
      <c r="H58" s="33">
        <v>25.4</v>
      </c>
      <c r="I58" s="33">
        <v>26.8</v>
      </c>
      <c r="J58" s="33">
        <v>30.3</v>
      </c>
      <c r="K58" s="33">
        <v>24.2</v>
      </c>
      <c r="L58" s="33">
        <v>6.6</v>
      </c>
      <c r="M58" s="33">
        <v>17.3</v>
      </c>
      <c r="N58" s="33" t="s">
        <v>6</v>
      </c>
      <c r="O58" s="33">
        <v>532.70000000000005</v>
      </c>
      <c r="P58" s="33">
        <v>184.8</v>
      </c>
      <c r="Q58" s="33">
        <v>138.6</v>
      </c>
      <c r="R58" s="33">
        <v>88.1</v>
      </c>
      <c r="S58" s="33">
        <v>19.8</v>
      </c>
      <c r="T58" s="33">
        <v>44.3</v>
      </c>
      <c r="U58" s="33">
        <v>23.3</v>
      </c>
      <c r="V58" s="33">
        <v>24.7</v>
      </c>
      <c r="W58" s="33">
        <v>28.2</v>
      </c>
      <c r="X58" s="33">
        <v>22.3</v>
      </c>
      <c r="Y58" s="33">
        <v>5.5</v>
      </c>
      <c r="Z58" s="33">
        <v>15.7</v>
      </c>
      <c r="AA58" s="33" t="s">
        <v>6</v>
      </c>
      <c r="AB58" s="33">
        <v>551.29999999999995</v>
      </c>
      <c r="AC58" s="33">
        <v>196</v>
      </c>
      <c r="AD58" s="33">
        <v>148.19999999999999</v>
      </c>
      <c r="AE58" s="33">
        <v>95.8</v>
      </c>
      <c r="AF58" s="33">
        <v>23.6</v>
      </c>
      <c r="AG58" s="33">
        <v>49.9</v>
      </c>
      <c r="AH58" s="33">
        <v>27.5</v>
      </c>
      <c r="AI58" s="33">
        <v>28.8</v>
      </c>
      <c r="AJ58" s="33">
        <v>32.4</v>
      </c>
      <c r="AK58" s="33">
        <v>26.1</v>
      </c>
      <c r="AL58" s="33">
        <v>7.6</v>
      </c>
      <c r="AM58" s="33">
        <v>18.899999999999999</v>
      </c>
      <c r="AN58" s="33" t="s">
        <v>6</v>
      </c>
    </row>
    <row r="59" spans="1:40" x14ac:dyDescent="0.2">
      <c r="A59" s="50" t="s">
        <v>28</v>
      </c>
      <c r="B59" s="33">
        <v>533.20000000000005</v>
      </c>
      <c r="C59" s="33">
        <v>187.9</v>
      </c>
      <c r="D59" s="33">
        <v>140.1</v>
      </c>
      <c r="E59" s="33">
        <v>87.4</v>
      </c>
      <c r="F59" s="33">
        <v>22.8</v>
      </c>
      <c r="G59" s="33">
        <v>47.2</v>
      </c>
      <c r="H59" s="33">
        <v>25.3</v>
      </c>
      <c r="I59" s="33">
        <v>27.5</v>
      </c>
      <c r="J59" s="33">
        <v>29.9</v>
      </c>
      <c r="K59" s="33">
        <v>24.4</v>
      </c>
      <c r="L59" s="33">
        <v>6.2</v>
      </c>
      <c r="M59" s="33">
        <v>16.5</v>
      </c>
      <c r="N59" s="33" t="s">
        <v>6</v>
      </c>
      <c r="O59" s="33">
        <v>524.1</v>
      </c>
      <c r="P59" s="33">
        <v>182.4</v>
      </c>
      <c r="Q59" s="33">
        <v>135.30000000000001</v>
      </c>
      <c r="R59" s="33">
        <v>83.7</v>
      </c>
      <c r="S59" s="33">
        <v>20.8</v>
      </c>
      <c r="T59" s="33">
        <v>44.4</v>
      </c>
      <c r="U59" s="33">
        <v>23.3</v>
      </c>
      <c r="V59" s="33">
        <v>25.4</v>
      </c>
      <c r="W59" s="33">
        <v>27.7</v>
      </c>
      <c r="X59" s="33">
        <v>22.5</v>
      </c>
      <c r="Y59" s="33">
        <v>5.0999999999999996</v>
      </c>
      <c r="Z59" s="33">
        <v>15</v>
      </c>
      <c r="AA59" s="33" t="s">
        <v>6</v>
      </c>
      <c r="AB59" s="33">
        <v>542.29999999999995</v>
      </c>
      <c r="AC59" s="33">
        <v>193.4</v>
      </c>
      <c r="AD59" s="33">
        <v>144.80000000000001</v>
      </c>
      <c r="AE59" s="33">
        <v>91.2</v>
      </c>
      <c r="AF59" s="33">
        <v>24.7</v>
      </c>
      <c r="AG59" s="33">
        <v>49.9</v>
      </c>
      <c r="AH59" s="33">
        <v>27.4</v>
      </c>
      <c r="AI59" s="33">
        <v>29.5</v>
      </c>
      <c r="AJ59" s="33">
        <v>32</v>
      </c>
      <c r="AK59" s="33">
        <v>26.3</v>
      </c>
      <c r="AL59" s="33">
        <v>7.2</v>
      </c>
      <c r="AM59" s="33">
        <v>18.100000000000001</v>
      </c>
      <c r="AN59" s="33" t="s">
        <v>6</v>
      </c>
    </row>
    <row r="60" spans="1:40" x14ac:dyDescent="0.2">
      <c r="A60" s="50" t="s">
        <v>29</v>
      </c>
      <c r="B60" s="33">
        <v>519.1</v>
      </c>
      <c r="C60" s="33">
        <v>185.7</v>
      </c>
      <c r="D60" s="33">
        <v>130.69999999999999</v>
      </c>
      <c r="E60" s="33">
        <v>80.099999999999994</v>
      </c>
      <c r="F60" s="33">
        <v>19.399999999999999</v>
      </c>
      <c r="G60" s="33">
        <v>44.3</v>
      </c>
      <c r="H60" s="33">
        <v>23.8</v>
      </c>
      <c r="I60" s="33">
        <v>28.1</v>
      </c>
      <c r="J60" s="33">
        <v>31.2</v>
      </c>
      <c r="K60" s="33">
        <v>19.8</v>
      </c>
      <c r="L60" s="33">
        <v>5.8</v>
      </c>
      <c r="M60" s="33">
        <v>19.100000000000001</v>
      </c>
      <c r="N60" s="33" t="s">
        <v>6</v>
      </c>
      <c r="O60" s="33">
        <v>510.2</v>
      </c>
      <c r="P60" s="33">
        <v>180.3</v>
      </c>
      <c r="Q60" s="33">
        <v>126.1</v>
      </c>
      <c r="R60" s="33">
        <v>76.5</v>
      </c>
      <c r="S60" s="33">
        <v>17.600000000000001</v>
      </c>
      <c r="T60" s="33">
        <v>41.6</v>
      </c>
      <c r="U60" s="33">
        <v>21.8</v>
      </c>
      <c r="V60" s="33">
        <v>26.1</v>
      </c>
      <c r="W60" s="33">
        <v>29.1</v>
      </c>
      <c r="X60" s="33">
        <v>18.100000000000001</v>
      </c>
      <c r="Y60" s="33">
        <v>4.8</v>
      </c>
      <c r="Z60" s="33">
        <v>17.399999999999999</v>
      </c>
      <c r="AA60" s="33" t="s">
        <v>6</v>
      </c>
      <c r="AB60" s="33">
        <v>528.1</v>
      </c>
      <c r="AC60" s="33">
        <v>191.1</v>
      </c>
      <c r="AD60" s="33">
        <v>135.19999999999999</v>
      </c>
      <c r="AE60" s="33">
        <v>83.6</v>
      </c>
      <c r="AF60" s="33">
        <v>21.2</v>
      </c>
      <c r="AG60" s="33">
        <v>46.9</v>
      </c>
      <c r="AH60" s="33">
        <v>25.7</v>
      </c>
      <c r="AI60" s="33">
        <v>30.2</v>
      </c>
      <c r="AJ60" s="33">
        <v>33.4</v>
      </c>
      <c r="AK60" s="33">
        <v>21.5</v>
      </c>
      <c r="AL60" s="33">
        <v>6.7</v>
      </c>
      <c r="AM60" s="33">
        <v>20.8</v>
      </c>
      <c r="AN60" s="33" t="s">
        <v>6</v>
      </c>
    </row>
    <row r="61" spans="1:40" x14ac:dyDescent="0.2">
      <c r="A61" s="50" t="s">
        <v>30</v>
      </c>
      <c r="B61" s="33">
        <v>541.4</v>
      </c>
      <c r="C61" s="33">
        <v>189.9</v>
      </c>
      <c r="D61" s="33">
        <v>137.1</v>
      </c>
      <c r="E61" s="33">
        <v>83.5</v>
      </c>
      <c r="F61" s="33">
        <v>20.8</v>
      </c>
      <c r="G61" s="33">
        <v>48.2</v>
      </c>
      <c r="H61" s="33">
        <v>25.4</v>
      </c>
      <c r="I61" s="33">
        <v>27.5</v>
      </c>
      <c r="J61" s="33">
        <v>33.4</v>
      </c>
      <c r="K61" s="33">
        <v>18.8</v>
      </c>
      <c r="L61" s="33">
        <v>6.8</v>
      </c>
      <c r="M61" s="33">
        <v>20.399999999999999</v>
      </c>
      <c r="N61" s="33" t="s">
        <v>6</v>
      </c>
      <c r="O61" s="33">
        <v>532.29999999999995</v>
      </c>
      <c r="P61" s="33">
        <v>184.5</v>
      </c>
      <c r="Q61" s="33">
        <v>132.5</v>
      </c>
      <c r="R61" s="33">
        <v>79.900000000000006</v>
      </c>
      <c r="S61" s="33">
        <v>19</v>
      </c>
      <c r="T61" s="33">
        <v>45.5</v>
      </c>
      <c r="U61" s="33">
        <v>23.4</v>
      </c>
      <c r="V61" s="33">
        <v>25.5</v>
      </c>
      <c r="W61" s="33">
        <v>31.2</v>
      </c>
      <c r="X61" s="33">
        <v>17.100000000000001</v>
      </c>
      <c r="Y61" s="33">
        <v>5.8</v>
      </c>
      <c r="Z61" s="33">
        <v>18.7</v>
      </c>
      <c r="AA61" s="33" t="s">
        <v>6</v>
      </c>
      <c r="AB61" s="33">
        <v>550.4</v>
      </c>
      <c r="AC61" s="33">
        <v>195.3</v>
      </c>
      <c r="AD61" s="33">
        <v>141.69999999999999</v>
      </c>
      <c r="AE61" s="33">
        <v>87.1</v>
      </c>
      <c r="AF61" s="33">
        <v>22.6</v>
      </c>
      <c r="AG61" s="33">
        <v>51</v>
      </c>
      <c r="AH61" s="33">
        <v>27.4</v>
      </c>
      <c r="AI61" s="33">
        <v>29.6</v>
      </c>
      <c r="AJ61" s="33">
        <v>35.6</v>
      </c>
      <c r="AK61" s="33">
        <v>20.5</v>
      </c>
      <c r="AL61" s="33">
        <v>7.9</v>
      </c>
      <c r="AM61" s="33">
        <v>22.2</v>
      </c>
      <c r="AN61" s="33" t="s">
        <v>6</v>
      </c>
    </row>
    <row r="62" spans="1:40" x14ac:dyDescent="0.2">
      <c r="A62" s="50" t="s">
        <v>31</v>
      </c>
      <c r="B62" s="33">
        <v>539.20000000000005</v>
      </c>
      <c r="C62" s="33">
        <v>181.4</v>
      </c>
      <c r="D62" s="33">
        <v>132.30000000000001</v>
      </c>
      <c r="E62" s="33">
        <v>78.599999999999994</v>
      </c>
      <c r="F62" s="33">
        <v>21.1</v>
      </c>
      <c r="G62" s="33">
        <v>47.1</v>
      </c>
      <c r="H62" s="33">
        <v>23.5</v>
      </c>
      <c r="I62" s="33">
        <v>30.1</v>
      </c>
      <c r="J62" s="33">
        <v>40.1</v>
      </c>
      <c r="K62" s="33">
        <v>20.5</v>
      </c>
      <c r="L62" s="33">
        <v>7.5</v>
      </c>
      <c r="M62" s="33">
        <v>25.2</v>
      </c>
      <c r="N62" s="33" t="s">
        <v>6</v>
      </c>
      <c r="O62" s="33">
        <v>530.20000000000005</v>
      </c>
      <c r="P62" s="33">
        <v>176.2</v>
      </c>
      <c r="Q62" s="33">
        <v>127.8</v>
      </c>
      <c r="R62" s="33">
        <v>75.099999999999994</v>
      </c>
      <c r="S62" s="33">
        <v>19.3</v>
      </c>
      <c r="T62" s="33">
        <v>44.4</v>
      </c>
      <c r="U62" s="33">
        <v>21.6</v>
      </c>
      <c r="V62" s="33">
        <v>28</v>
      </c>
      <c r="W62" s="33">
        <v>37.6</v>
      </c>
      <c r="X62" s="33">
        <v>18.8</v>
      </c>
      <c r="Y62" s="33">
        <v>6.4</v>
      </c>
      <c r="Z62" s="33">
        <v>23.2</v>
      </c>
      <c r="AA62" s="33" t="s">
        <v>6</v>
      </c>
      <c r="AB62" s="33">
        <v>548.1</v>
      </c>
      <c r="AC62" s="33">
        <v>186.7</v>
      </c>
      <c r="AD62" s="33">
        <v>136.69999999999999</v>
      </c>
      <c r="AE62" s="33">
        <v>82</v>
      </c>
      <c r="AF62" s="33">
        <v>22.9</v>
      </c>
      <c r="AG62" s="33">
        <v>49.8</v>
      </c>
      <c r="AH62" s="33">
        <v>25.4</v>
      </c>
      <c r="AI62" s="33">
        <v>32.200000000000003</v>
      </c>
      <c r="AJ62" s="33">
        <v>42.5</v>
      </c>
      <c r="AK62" s="33">
        <v>22.2</v>
      </c>
      <c r="AL62" s="33">
        <v>8.6999999999999993</v>
      </c>
      <c r="AM62" s="33">
        <v>27.1</v>
      </c>
      <c r="AN62" s="33" t="s">
        <v>6</v>
      </c>
    </row>
    <row r="63" spans="1:40" x14ac:dyDescent="0.2">
      <c r="A63" s="50" t="s">
        <v>32</v>
      </c>
      <c r="B63" s="33">
        <v>518.1</v>
      </c>
      <c r="C63" s="33">
        <v>170.8</v>
      </c>
      <c r="D63" s="33">
        <v>130.5</v>
      </c>
      <c r="E63" s="33">
        <v>79.2</v>
      </c>
      <c r="F63" s="33">
        <v>18.899999999999999</v>
      </c>
      <c r="G63" s="33">
        <v>40.9</v>
      </c>
      <c r="H63" s="33">
        <v>23.9</v>
      </c>
      <c r="I63" s="33">
        <v>29.6</v>
      </c>
      <c r="J63" s="33">
        <v>41.5</v>
      </c>
      <c r="K63" s="33">
        <v>20.399999999999999</v>
      </c>
      <c r="L63" s="33">
        <v>7</v>
      </c>
      <c r="M63" s="33">
        <v>27.5</v>
      </c>
      <c r="N63" s="33" t="s">
        <v>6</v>
      </c>
      <c r="O63" s="33">
        <v>509.4</v>
      </c>
      <c r="P63" s="33">
        <v>165.8</v>
      </c>
      <c r="Q63" s="33">
        <v>126.1</v>
      </c>
      <c r="R63" s="33">
        <v>75.8</v>
      </c>
      <c r="S63" s="33">
        <v>17.2</v>
      </c>
      <c r="T63" s="33">
        <v>38.4</v>
      </c>
      <c r="U63" s="33">
        <v>22</v>
      </c>
      <c r="V63" s="33">
        <v>27.5</v>
      </c>
      <c r="W63" s="33">
        <v>39</v>
      </c>
      <c r="X63" s="33">
        <v>18.7</v>
      </c>
      <c r="Y63" s="33">
        <v>6</v>
      </c>
      <c r="Z63" s="33">
        <v>25.5</v>
      </c>
      <c r="AA63" s="33" t="s">
        <v>6</v>
      </c>
      <c r="AB63" s="33">
        <v>526.70000000000005</v>
      </c>
      <c r="AC63" s="33">
        <v>175.8</v>
      </c>
      <c r="AD63" s="33">
        <v>134.80000000000001</v>
      </c>
      <c r="AE63" s="33">
        <v>82.6</v>
      </c>
      <c r="AF63" s="33">
        <v>20.5</v>
      </c>
      <c r="AG63" s="33">
        <v>43.3</v>
      </c>
      <c r="AH63" s="33">
        <v>25.8</v>
      </c>
      <c r="AI63" s="33">
        <v>31.7</v>
      </c>
      <c r="AJ63" s="33">
        <v>43.9</v>
      </c>
      <c r="AK63" s="33">
        <v>22.1</v>
      </c>
      <c r="AL63" s="33">
        <v>8.1</v>
      </c>
      <c r="AM63" s="33">
        <v>29.5</v>
      </c>
      <c r="AN63" s="33" t="s">
        <v>6</v>
      </c>
    </row>
    <row r="64" spans="1:40" x14ac:dyDescent="0.2">
      <c r="A64" s="50" t="s">
        <v>33</v>
      </c>
      <c r="B64" s="33">
        <v>521.20000000000005</v>
      </c>
      <c r="C64" s="33">
        <v>170.1</v>
      </c>
      <c r="D64" s="33">
        <v>125.2</v>
      </c>
      <c r="E64" s="33">
        <v>76</v>
      </c>
      <c r="F64" s="33">
        <v>19.2</v>
      </c>
      <c r="G64" s="33">
        <v>38.200000000000003</v>
      </c>
      <c r="H64" s="33">
        <v>21.9</v>
      </c>
      <c r="I64" s="33">
        <v>28.8</v>
      </c>
      <c r="J64" s="33">
        <v>47.1</v>
      </c>
      <c r="K64" s="33">
        <v>23.2</v>
      </c>
      <c r="L64" s="33">
        <v>7.5</v>
      </c>
      <c r="M64" s="33">
        <v>36.4</v>
      </c>
      <c r="N64" s="33" t="s">
        <v>6</v>
      </c>
      <c r="O64" s="33">
        <v>512.5</v>
      </c>
      <c r="P64" s="33">
        <v>165.1</v>
      </c>
      <c r="Q64" s="33">
        <v>121</v>
      </c>
      <c r="R64" s="33">
        <v>72.7</v>
      </c>
      <c r="S64" s="33">
        <v>17.5</v>
      </c>
      <c r="T64" s="33">
        <v>35.9</v>
      </c>
      <c r="U64" s="33">
        <v>20.2</v>
      </c>
      <c r="V64" s="33">
        <v>26.8</v>
      </c>
      <c r="W64" s="33">
        <v>44.4</v>
      </c>
      <c r="X64" s="33">
        <v>21.3</v>
      </c>
      <c r="Y64" s="33">
        <v>6.4</v>
      </c>
      <c r="Z64" s="33">
        <v>34</v>
      </c>
      <c r="AA64" s="33" t="s">
        <v>6</v>
      </c>
      <c r="AB64" s="33">
        <v>529.79999999999995</v>
      </c>
      <c r="AC64" s="33">
        <v>175</v>
      </c>
      <c r="AD64" s="33">
        <v>129.5</v>
      </c>
      <c r="AE64" s="33">
        <v>79.3</v>
      </c>
      <c r="AF64" s="33">
        <v>20.9</v>
      </c>
      <c r="AG64" s="33">
        <v>40.6</v>
      </c>
      <c r="AH64" s="33">
        <v>23.7</v>
      </c>
      <c r="AI64" s="33">
        <v>30.9</v>
      </c>
      <c r="AJ64" s="33">
        <v>49.7</v>
      </c>
      <c r="AK64" s="33">
        <v>25</v>
      </c>
      <c r="AL64" s="33">
        <v>8.5</v>
      </c>
      <c r="AM64" s="33">
        <v>38.700000000000003</v>
      </c>
      <c r="AN64" s="33" t="s">
        <v>6</v>
      </c>
    </row>
    <row r="65" spans="1:51" x14ac:dyDescent="0.2">
      <c r="A65" s="50" t="s">
        <v>66</v>
      </c>
      <c r="B65" s="27">
        <v>515</v>
      </c>
      <c r="C65" s="27">
        <v>167.8</v>
      </c>
      <c r="D65" s="27">
        <v>121.4</v>
      </c>
      <c r="E65" s="27">
        <v>74.8</v>
      </c>
      <c r="F65" s="27">
        <v>17.8</v>
      </c>
      <c r="G65" s="27">
        <v>40.5</v>
      </c>
      <c r="H65" s="27">
        <v>22</v>
      </c>
      <c r="I65" s="27">
        <v>24.6</v>
      </c>
      <c r="J65" s="27">
        <v>51.6</v>
      </c>
      <c r="K65" s="27">
        <v>23.9</v>
      </c>
      <c r="L65" s="27">
        <v>7.1</v>
      </c>
      <c r="M65" s="27">
        <v>37.799999999999997</v>
      </c>
      <c r="N65" s="27" t="s">
        <v>6</v>
      </c>
      <c r="O65" s="27">
        <v>506.4</v>
      </c>
      <c r="P65" s="27">
        <v>162.9</v>
      </c>
      <c r="Q65" s="27">
        <v>117.2</v>
      </c>
      <c r="R65" s="27">
        <v>71.599999999999994</v>
      </c>
      <c r="S65" s="27">
        <v>16.2</v>
      </c>
      <c r="T65" s="27">
        <v>38.1</v>
      </c>
      <c r="U65" s="27">
        <v>20.3</v>
      </c>
      <c r="V65" s="27">
        <v>22.7</v>
      </c>
      <c r="W65" s="27">
        <v>48.9</v>
      </c>
      <c r="X65" s="27">
        <v>22.1</v>
      </c>
      <c r="Y65" s="27">
        <v>6.1</v>
      </c>
      <c r="Z65" s="27">
        <v>35.4</v>
      </c>
      <c r="AA65" s="27" t="s">
        <v>6</v>
      </c>
      <c r="AB65" s="27">
        <v>523.6</v>
      </c>
      <c r="AC65" s="27">
        <v>172.6</v>
      </c>
      <c r="AD65" s="27">
        <v>125.5</v>
      </c>
      <c r="AE65" s="27">
        <v>78.099999999999994</v>
      </c>
      <c r="AF65" s="27">
        <v>19.399999999999999</v>
      </c>
      <c r="AG65" s="27">
        <v>42.9</v>
      </c>
      <c r="AH65" s="27">
        <v>23.8</v>
      </c>
      <c r="AI65" s="27">
        <v>26.5</v>
      </c>
      <c r="AJ65" s="27">
        <v>54.4</v>
      </c>
      <c r="AK65" s="27">
        <v>25.8</v>
      </c>
      <c r="AL65" s="27">
        <v>8.1999999999999993</v>
      </c>
      <c r="AM65" s="27">
        <v>40.1</v>
      </c>
      <c r="AN65" s="27" t="s">
        <v>6</v>
      </c>
    </row>
    <row r="66" spans="1:51" x14ac:dyDescent="0.2">
      <c r="A66" s="50" t="s">
        <v>67</v>
      </c>
      <c r="B66" s="27">
        <v>566.6</v>
      </c>
      <c r="C66" s="27">
        <v>164.3</v>
      </c>
      <c r="D66" s="27">
        <v>135.5</v>
      </c>
      <c r="E66" s="27">
        <v>80.599999999999994</v>
      </c>
      <c r="F66" s="27">
        <v>21.1</v>
      </c>
      <c r="G66" s="27">
        <v>33.9</v>
      </c>
      <c r="H66" s="27">
        <v>18.5</v>
      </c>
      <c r="I66" s="27">
        <v>30.4</v>
      </c>
      <c r="J66" s="27">
        <v>54.9</v>
      </c>
      <c r="K66" s="27">
        <v>22.4</v>
      </c>
      <c r="L66" s="27">
        <v>7.3</v>
      </c>
      <c r="M66" s="27">
        <v>40.799999999999997</v>
      </c>
      <c r="N66" s="27">
        <v>37.1</v>
      </c>
      <c r="O66" s="27">
        <v>557.70000000000005</v>
      </c>
      <c r="P66" s="27">
        <v>159.5</v>
      </c>
      <c r="Q66" s="27">
        <v>131.1</v>
      </c>
      <c r="R66" s="27">
        <v>77.3</v>
      </c>
      <c r="S66" s="27">
        <v>19.399999999999999</v>
      </c>
      <c r="T66" s="27">
        <v>31.7</v>
      </c>
      <c r="U66" s="27">
        <v>16.899999999999999</v>
      </c>
      <c r="V66" s="27">
        <v>28.3</v>
      </c>
      <c r="W66" s="27">
        <v>52</v>
      </c>
      <c r="X66" s="27">
        <v>20.6</v>
      </c>
      <c r="Y66" s="27">
        <v>6.3</v>
      </c>
      <c r="Z66" s="27">
        <v>38.299999999999997</v>
      </c>
      <c r="AA66" s="27">
        <v>34.799999999999997</v>
      </c>
      <c r="AB66" s="27">
        <v>575.5</v>
      </c>
      <c r="AC66" s="27">
        <v>169.1</v>
      </c>
      <c r="AD66" s="27">
        <v>139.80000000000001</v>
      </c>
      <c r="AE66" s="27">
        <v>84</v>
      </c>
      <c r="AF66" s="27">
        <v>22.9</v>
      </c>
      <c r="AG66" s="27">
        <v>36.1</v>
      </c>
      <c r="AH66" s="27">
        <v>20.100000000000001</v>
      </c>
      <c r="AI66" s="27">
        <v>32.5</v>
      </c>
      <c r="AJ66" s="27">
        <v>57.7</v>
      </c>
      <c r="AK66" s="27">
        <v>24.2</v>
      </c>
      <c r="AL66" s="27">
        <v>8.4</v>
      </c>
      <c r="AM66" s="27">
        <v>43.3</v>
      </c>
      <c r="AN66" s="27">
        <v>39.4</v>
      </c>
    </row>
    <row r="67" spans="1:51" x14ac:dyDescent="0.2">
      <c r="A67" s="50">
        <v>2021</v>
      </c>
      <c r="B67" s="27">
        <v>567.79999999999995</v>
      </c>
      <c r="C67" s="27">
        <v>160.80000000000001</v>
      </c>
      <c r="D67" s="27">
        <v>138.30000000000001</v>
      </c>
      <c r="E67" s="27">
        <v>83.9</v>
      </c>
      <c r="F67" s="27">
        <v>19.899999999999999</v>
      </c>
      <c r="G67" s="27">
        <v>32.5</v>
      </c>
      <c r="H67" s="27">
        <v>18.7</v>
      </c>
      <c r="I67" s="27">
        <v>30.7</v>
      </c>
      <c r="J67" s="27">
        <v>51.9</v>
      </c>
      <c r="K67" s="27">
        <v>21.4</v>
      </c>
      <c r="L67" s="27">
        <v>6</v>
      </c>
      <c r="M67" s="27">
        <v>39.200000000000003</v>
      </c>
      <c r="N67" s="27">
        <v>42.7</v>
      </c>
      <c r="O67" s="27">
        <v>558.9</v>
      </c>
      <c r="P67" s="27">
        <v>156.1</v>
      </c>
      <c r="Q67" s="27">
        <v>133.9</v>
      </c>
      <c r="R67" s="27">
        <v>80.5</v>
      </c>
      <c r="S67" s="27">
        <v>18.2</v>
      </c>
      <c r="T67" s="27">
        <v>30.3</v>
      </c>
      <c r="U67" s="27">
        <v>17.100000000000001</v>
      </c>
      <c r="V67" s="27">
        <v>28.6</v>
      </c>
      <c r="W67" s="27">
        <v>49.2</v>
      </c>
      <c r="X67" s="27">
        <v>19.7</v>
      </c>
      <c r="Y67" s="27">
        <v>5.0999999999999996</v>
      </c>
      <c r="Z67" s="27">
        <v>36.799999999999997</v>
      </c>
      <c r="AA67" s="27">
        <v>40.200000000000003</v>
      </c>
      <c r="AB67" s="27">
        <v>576.70000000000005</v>
      </c>
      <c r="AC67" s="27">
        <v>165.5</v>
      </c>
      <c r="AD67" s="27">
        <v>142.69999999999999</v>
      </c>
      <c r="AE67" s="27">
        <v>87.4</v>
      </c>
      <c r="AF67" s="27">
        <v>21.5</v>
      </c>
      <c r="AG67" s="27">
        <v>34.6</v>
      </c>
      <c r="AH67" s="27">
        <v>20.3</v>
      </c>
      <c r="AI67" s="27">
        <v>32.799999999999997</v>
      </c>
      <c r="AJ67" s="27">
        <v>54.7</v>
      </c>
      <c r="AK67" s="27">
        <v>23.2</v>
      </c>
      <c r="AL67" s="27">
        <v>6.9</v>
      </c>
      <c r="AM67" s="27">
        <v>41.6</v>
      </c>
      <c r="AN67" s="27">
        <v>45.1</v>
      </c>
    </row>
    <row r="68" spans="1:51" x14ac:dyDescent="0.2">
      <c r="A68" s="50">
        <v>2022</v>
      </c>
      <c r="B68" s="27">
        <v>533.6</v>
      </c>
      <c r="C68" s="27">
        <v>158</v>
      </c>
      <c r="D68" s="27">
        <v>136.30000000000001</v>
      </c>
      <c r="E68" s="27">
        <v>80.8</v>
      </c>
      <c r="F68" s="27">
        <v>19.600000000000001</v>
      </c>
      <c r="G68" s="27">
        <v>39.200000000000003</v>
      </c>
      <c r="H68" s="27">
        <v>23</v>
      </c>
      <c r="I68" s="27">
        <v>30.3</v>
      </c>
      <c r="J68" s="27">
        <v>43.2</v>
      </c>
      <c r="K68" s="27">
        <v>21.5</v>
      </c>
      <c r="L68" s="27">
        <v>6.3</v>
      </c>
      <c r="M68" s="27">
        <v>29</v>
      </c>
      <c r="N68" s="27">
        <v>11.9</v>
      </c>
      <c r="O68" s="27">
        <v>525</v>
      </c>
      <c r="P68" s="27">
        <v>153.30000000000001</v>
      </c>
      <c r="Q68" s="27">
        <v>131.9</v>
      </c>
      <c r="R68" s="27">
        <v>77.400000000000006</v>
      </c>
      <c r="S68" s="27">
        <v>18</v>
      </c>
      <c r="T68" s="27">
        <v>36.9</v>
      </c>
      <c r="U68" s="27">
        <v>21.2</v>
      </c>
      <c r="V68" s="27">
        <v>28.2</v>
      </c>
      <c r="W68" s="27">
        <v>40.6</v>
      </c>
      <c r="X68" s="27">
        <v>19.7</v>
      </c>
      <c r="Y68" s="27">
        <v>5.4</v>
      </c>
      <c r="Z68" s="27">
        <v>26.9</v>
      </c>
      <c r="AA68" s="27">
        <v>10.6</v>
      </c>
      <c r="AB68" s="27">
        <v>542.20000000000005</v>
      </c>
      <c r="AC68" s="27">
        <v>162.69999999999999</v>
      </c>
      <c r="AD68" s="27">
        <v>140.6</v>
      </c>
      <c r="AE68" s="27">
        <v>84.1</v>
      </c>
      <c r="AF68" s="27">
        <v>21.3</v>
      </c>
      <c r="AG68" s="27">
        <v>41.5</v>
      </c>
      <c r="AH68" s="27">
        <v>24.8</v>
      </c>
      <c r="AI68" s="27">
        <v>32.4</v>
      </c>
      <c r="AJ68" s="27">
        <v>45.7</v>
      </c>
      <c r="AK68" s="27">
        <v>23.2</v>
      </c>
      <c r="AL68" s="27">
        <v>7.2</v>
      </c>
      <c r="AM68" s="27">
        <v>31.1</v>
      </c>
      <c r="AN68" s="27">
        <v>13.2</v>
      </c>
    </row>
    <row r="69" spans="1:51" x14ac:dyDescent="0.2">
      <c r="A69" s="50"/>
    </row>
    <row r="70" spans="1:51" x14ac:dyDescent="0.2">
      <c r="A70" s="50"/>
    </row>
    <row r="71" spans="1:51" x14ac:dyDescent="0.2">
      <c r="A71" s="50"/>
      <c r="B71" s="33" t="s">
        <v>48</v>
      </c>
    </row>
    <row r="72" spans="1:51" x14ac:dyDescent="0.2">
      <c r="B72" s="33" t="s">
        <v>2</v>
      </c>
      <c r="C72" s="51" t="s">
        <v>79</v>
      </c>
      <c r="D72" s="51" t="s">
        <v>77</v>
      </c>
      <c r="E72" s="51" t="s">
        <v>76</v>
      </c>
      <c r="F72" s="51" t="s">
        <v>75</v>
      </c>
      <c r="G72" s="51" t="s">
        <v>74</v>
      </c>
      <c r="H72" s="51" t="s">
        <v>73</v>
      </c>
      <c r="I72" s="51" t="s">
        <v>69</v>
      </c>
      <c r="J72" s="51" t="s">
        <v>71</v>
      </c>
      <c r="K72" s="51" t="s">
        <v>70</v>
      </c>
      <c r="L72" s="33" t="s">
        <v>59</v>
      </c>
      <c r="M72" s="33" t="s">
        <v>64</v>
      </c>
      <c r="N72" s="33" t="s">
        <v>65</v>
      </c>
      <c r="O72" s="33" t="s">
        <v>2</v>
      </c>
      <c r="P72" s="51" t="s">
        <v>79</v>
      </c>
      <c r="Q72" s="51" t="s">
        <v>77</v>
      </c>
      <c r="R72" s="51" t="s">
        <v>76</v>
      </c>
      <c r="S72" s="51" t="s">
        <v>75</v>
      </c>
      <c r="T72" s="51" t="s">
        <v>74</v>
      </c>
      <c r="U72" s="51" t="s">
        <v>73</v>
      </c>
      <c r="V72" s="51" t="s">
        <v>69</v>
      </c>
      <c r="W72" s="51" t="s">
        <v>71</v>
      </c>
      <c r="X72" s="51" t="s">
        <v>70</v>
      </c>
      <c r="Y72" s="33" t="s">
        <v>59</v>
      </c>
      <c r="Z72" s="33" t="s">
        <v>64</v>
      </c>
      <c r="AA72" s="33" t="s">
        <v>65</v>
      </c>
      <c r="AB72" s="33" t="s">
        <v>2</v>
      </c>
      <c r="AC72" s="51" t="s">
        <v>79</v>
      </c>
      <c r="AD72" s="51" t="s">
        <v>77</v>
      </c>
      <c r="AE72" s="51" t="s">
        <v>76</v>
      </c>
      <c r="AF72" s="51" t="s">
        <v>75</v>
      </c>
      <c r="AG72" s="51" t="s">
        <v>74</v>
      </c>
      <c r="AH72" s="51" t="s">
        <v>73</v>
      </c>
      <c r="AI72" s="51" t="s">
        <v>69</v>
      </c>
      <c r="AJ72" s="51" t="s">
        <v>71</v>
      </c>
      <c r="AK72" s="51" t="s">
        <v>70</v>
      </c>
      <c r="AL72" s="33" t="s">
        <v>59</v>
      </c>
      <c r="AM72" s="33" t="s">
        <v>64</v>
      </c>
      <c r="AN72" s="33" t="s">
        <v>65</v>
      </c>
      <c r="AY72" s="33" t="s">
        <v>2</v>
      </c>
    </row>
    <row r="73" spans="1:51" x14ac:dyDescent="0.2">
      <c r="A73" s="50" t="s">
        <v>8</v>
      </c>
      <c r="B73" s="33" t="s">
        <v>3</v>
      </c>
      <c r="C73" s="33" t="s">
        <v>3</v>
      </c>
      <c r="D73" s="33" t="s">
        <v>3</v>
      </c>
      <c r="E73" s="33" t="s">
        <v>3</v>
      </c>
      <c r="F73" s="33" t="s">
        <v>3</v>
      </c>
      <c r="G73" s="33" t="s">
        <v>3</v>
      </c>
      <c r="H73" s="33" t="s">
        <v>3</v>
      </c>
      <c r="I73" s="33" t="s">
        <v>3</v>
      </c>
      <c r="J73" s="33" t="s">
        <v>3</v>
      </c>
      <c r="K73" s="33" t="s">
        <v>3</v>
      </c>
      <c r="L73" s="33" t="s">
        <v>3</v>
      </c>
      <c r="M73" s="33" t="s">
        <v>3</v>
      </c>
      <c r="N73" s="33" t="s">
        <v>3</v>
      </c>
      <c r="O73" s="33" t="s">
        <v>4</v>
      </c>
      <c r="P73" s="33" t="s">
        <v>4</v>
      </c>
      <c r="Q73" s="33" t="s">
        <v>4</v>
      </c>
      <c r="R73" s="33" t="s">
        <v>4</v>
      </c>
      <c r="S73" s="33" t="s">
        <v>4</v>
      </c>
      <c r="T73" s="33" t="s">
        <v>4</v>
      </c>
      <c r="U73" s="33" t="s">
        <v>4</v>
      </c>
      <c r="V73" s="33" t="s">
        <v>4</v>
      </c>
      <c r="W73" s="33" t="s">
        <v>4</v>
      </c>
      <c r="X73" s="33" t="s">
        <v>4</v>
      </c>
      <c r="Y73" s="33" t="s">
        <v>4</v>
      </c>
      <c r="Z73" s="33" t="s">
        <v>4</v>
      </c>
      <c r="AA73" s="33" t="s">
        <v>4</v>
      </c>
      <c r="AB73" s="33" t="s">
        <v>5</v>
      </c>
      <c r="AC73" s="33" t="s">
        <v>5</v>
      </c>
      <c r="AD73" s="33" t="s">
        <v>5</v>
      </c>
      <c r="AE73" s="33" t="s">
        <v>5</v>
      </c>
      <c r="AF73" s="33" t="s">
        <v>5</v>
      </c>
      <c r="AG73" s="33" t="s">
        <v>5</v>
      </c>
      <c r="AH73" s="33" t="s">
        <v>5</v>
      </c>
      <c r="AI73" s="33" t="s">
        <v>5</v>
      </c>
      <c r="AJ73" s="33" t="s">
        <v>5</v>
      </c>
      <c r="AK73" s="33" t="s">
        <v>5</v>
      </c>
      <c r="AL73" s="33" t="s">
        <v>5</v>
      </c>
      <c r="AM73" s="33" t="s">
        <v>5</v>
      </c>
      <c r="AN73" s="33" t="s">
        <v>5</v>
      </c>
      <c r="AY73" s="33" t="s">
        <v>39</v>
      </c>
    </row>
    <row r="74" spans="1:51" x14ac:dyDescent="0.2">
      <c r="A74" s="50" t="s">
        <v>9</v>
      </c>
      <c r="B74" s="33">
        <v>524.20000000000005</v>
      </c>
      <c r="C74" s="33">
        <v>200</v>
      </c>
      <c r="D74" s="33">
        <v>190.7</v>
      </c>
      <c r="E74" s="33">
        <v>109.1</v>
      </c>
      <c r="F74" s="33">
        <v>51.4</v>
      </c>
      <c r="G74" s="33">
        <v>45.5</v>
      </c>
      <c r="H74" s="33">
        <v>23.4</v>
      </c>
      <c r="I74" s="33">
        <v>7.3</v>
      </c>
      <c r="J74" s="33">
        <v>8.9</v>
      </c>
      <c r="K74" s="33">
        <v>8.5</v>
      </c>
      <c r="L74" s="33">
        <v>1.9</v>
      </c>
      <c r="M74" s="33" t="s">
        <v>6</v>
      </c>
      <c r="N74" s="33" t="s">
        <v>6</v>
      </c>
      <c r="O74" s="33">
        <v>515.1</v>
      </c>
      <c r="P74" s="33">
        <v>194.3</v>
      </c>
      <c r="Q74" s="33">
        <v>185.2</v>
      </c>
      <c r="R74" s="33">
        <v>104.9</v>
      </c>
      <c r="S74" s="33">
        <v>48.5</v>
      </c>
      <c r="T74" s="33">
        <v>42.8</v>
      </c>
      <c r="U74" s="33">
        <v>21.4</v>
      </c>
      <c r="V74" s="33">
        <v>6.2</v>
      </c>
      <c r="W74" s="33">
        <v>7.7</v>
      </c>
      <c r="X74" s="33">
        <v>7.4</v>
      </c>
      <c r="Y74" s="33">
        <v>1.3</v>
      </c>
      <c r="Z74" s="33" t="s">
        <v>6</v>
      </c>
      <c r="AA74" s="33" t="s">
        <v>6</v>
      </c>
      <c r="AB74" s="33">
        <v>533.29999999999995</v>
      </c>
      <c r="AC74" s="33">
        <v>205.7</v>
      </c>
      <c r="AD74" s="33">
        <v>196.2</v>
      </c>
      <c r="AE74" s="33">
        <v>113.2</v>
      </c>
      <c r="AF74" s="33">
        <v>54.2</v>
      </c>
      <c r="AG74" s="33">
        <v>48.2</v>
      </c>
      <c r="AH74" s="33">
        <v>25.3</v>
      </c>
      <c r="AI74" s="33">
        <v>8.4</v>
      </c>
      <c r="AJ74" s="33">
        <v>10</v>
      </c>
      <c r="AK74" s="33">
        <v>9.6</v>
      </c>
      <c r="AL74" s="33">
        <v>2.4</v>
      </c>
      <c r="AM74" s="33" t="s">
        <v>6</v>
      </c>
      <c r="AN74" s="33" t="s">
        <v>6</v>
      </c>
    </row>
    <row r="75" spans="1:51" x14ac:dyDescent="0.2">
      <c r="A75" s="50" t="s">
        <v>10</v>
      </c>
      <c r="B75" s="33">
        <v>514.70000000000005</v>
      </c>
      <c r="C75" s="33">
        <v>194.5</v>
      </c>
      <c r="D75" s="33">
        <v>181.5</v>
      </c>
      <c r="E75" s="33">
        <v>105.9</v>
      </c>
      <c r="F75" s="33">
        <v>46.4</v>
      </c>
      <c r="G75" s="33">
        <v>48.6</v>
      </c>
      <c r="H75" s="33">
        <v>24.3</v>
      </c>
      <c r="I75" s="33">
        <v>8.8000000000000007</v>
      </c>
      <c r="J75" s="33">
        <v>9</v>
      </c>
      <c r="K75" s="33">
        <v>8.1</v>
      </c>
      <c r="L75" s="33">
        <v>2.2999999999999998</v>
      </c>
      <c r="M75" s="33" t="s">
        <v>6</v>
      </c>
      <c r="N75" s="33" t="s">
        <v>6</v>
      </c>
      <c r="O75" s="33">
        <v>505.7</v>
      </c>
      <c r="P75" s="33">
        <v>188.9</v>
      </c>
      <c r="Q75" s="33">
        <v>176.1</v>
      </c>
      <c r="R75" s="33">
        <v>101.8</v>
      </c>
      <c r="S75" s="33">
        <v>43.6</v>
      </c>
      <c r="T75" s="33">
        <v>45.8</v>
      </c>
      <c r="U75" s="33">
        <v>22.3</v>
      </c>
      <c r="V75" s="33">
        <v>7.6</v>
      </c>
      <c r="W75" s="33">
        <v>7.8</v>
      </c>
      <c r="X75" s="33">
        <v>7</v>
      </c>
      <c r="Y75" s="33">
        <v>1.7</v>
      </c>
      <c r="Z75" s="33" t="s">
        <v>6</v>
      </c>
      <c r="AA75" s="33" t="s">
        <v>6</v>
      </c>
      <c r="AB75" s="33">
        <v>523.79999999999995</v>
      </c>
      <c r="AC75" s="33">
        <v>200.1</v>
      </c>
      <c r="AD75" s="33">
        <v>187</v>
      </c>
      <c r="AE75" s="33">
        <v>110.1</v>
      </c>
      <c r="AF75" s="33">
        <v>49.1</v>
      </c>
      <c r="AG75" s="33">
        <v>51.4</v>
      </c>
      <c r="AH75" s="33">
        <v>26.3</v>
      </c>
      <c r="AI75" s="33">
        <v>10</v>
      </c>
      <c r="AJ75" s="33">
        <v>10.1</v>
      </c>
      <c r="AK75" s="33">
        <v>9.1999999999999993</v>
      </c>
      <c r="AL75" s="33">
        <v>2.9</v>
      </c>
      <c r="AM75" s="33" t="s">
        <v>6</v>
      </c>
      <c r="AN75" s="33" t="s">
        <v>6</v>
      </c>
    </row>
    <row r="76" spans="1:51" x14ac:dyDescent="0.2">
      <c r="A76" s="50" t="s">
        <v>11</v>
      </c>
      <c r="B76" s="33">
        <v>508.8</v>
      </c>
      <c r="C76" s="33">
        <v>190.7</v>
      </c>
      <c r="D76" s="33">
        <v>170.3</v>
      </c>
      <c r="E76" s="33">
        <v>97.3</v>
      </c>
      <c r="F76" s="33">
        <v>38.9</v>
      </c>
      <c r="G76" s="33">
        <v>50.1</v>
      </c>
      <c r="H76" s="33">
        <v>25.3</v>
      </c>
      <c r="I76" s="33">
        <v>11.3</v>
      </c>
      <c r="J76" s="33">
        <v>8.8000000000000007</v>
      </c>
      <c r="K76" s="33">
        <v>8.3000000000000007</v>
      </c>
      <c r="L76" s="33">
        <v>1.6</v>
      </c>
      <c r="M76" s="33" t="s">
        <v>6</v>
      </c>
      <c r="N76" s="33" t="s">
        <v>6</v>
      </c>
      <c r="O76" s="33">
        <v>499.8</v>
      </c>
      <c r="P76" s="33">
        <v>185.2</v>
      </c>
      <c r="Q76" s="33">
        <v>165</v>
      </c>
      <c r="R76" s="33">
        <v>93.3</v>
      </c>
      <c r="S76" s="33">
        <v>36.4</v>
      </c>
      <c r="T76" s="33">
        <v>47.3</v>
      </c>
      <c r="U76" s="33">
        <v>23.3</v>
      </c>
      <c r="V76" s="33">
        <v>9.9</v>
      </c>
      <c r="W76" s="33">
        <v>7.6</v>
      </c>
      <c r="X76" s="33">
        <v>7.2</v>
      </c>
      <c r="Y76" s="33">
        <v>1.1000000000000001</v>
      </c>
      <c r="Z76" s="33" t="s">
        <v>6</v>
      </c>
      <c r="AA76" s="33" t="s">
        <v>6</v>
      </c>
      <c r="AB76" s="33">
        <v>517.79999999999995</v>
      </c>
      <c r="AC76" s="33">
        <v>196.3</v>
      </c>
      <c r="AD76" s="33">
        <v>175.5</v>
      </c>
      <c r="AE76" s="33">
        <v>101.2</v>
      </c>
      <c r="AF76" s="33">
        <v>41.4</v>
      </c>
      <c r="AG76" s="33">
        <v>53</v>
      </c>
      <c r="AH76" s="33">
        <v>27.3</v>
      </c>
      <c r="AI76" s="33">
        <v>12.7</v>
      </c>
      <c r="AJ76" s="33">
        <v>9.9</v>
      </c>
      <c r="AK76" s="33">
        <v>9.4</v>
      </c>
      <c r="AL76" s="33">
        <v>2.2000000000000002</v>
      </c>
      <c r="AM76" s="33" t="s">
        <v>6</v>
      </c>
      <c r="AN76" s="33" t="s">
        <v>6</v>
      </c>
    </row>
    <row r="77" spans="1:51" x14ac:dyDescent="0.2">
      <c r="A77" s="50" t="s">
        <v>12</v>
      </c>
      <c r="B77" s="33">
        <v>493</v>
      </c>
      <c r="C77" s="33">
        <v>184.4</v>
      </c>
      <c r="D77" s="33">
        <v>167.7</v>
      </c>
      <c r="E77" s="33">
        <v>94.3</v>
      </c>
      <c r="F77" s="33">
        <v>40</v>
      </c>
      <c r="G77" s="33">
        <v>48.3</v>
      </c>
      <c r="H77" s="33">
        <v>24.5</v>
      </c>
      <c r="I77" s="33">
        <v>11.2</v>
      </c>
      <c r="J77" s="33">
        <v>8.4</v>
      </c>
      <c r="K77" s="33">
        <v>8.6999999999999993</v>
      </c>
      <c r="L77" s="33">
        <v>1.9</v>
      </c>
      <c r="M77" s="33" t="s">
        <v>6</v>
      </c>
      <c r="N77" s="33" t="s">
        <v>6</v>
      </c>
      <c r="O77" s="33">
        <v>484.1</v>
      </c>
      <c r="P77" s="33">
        <v>178.9</v>
      </c>
      <c r="Q77" s="33">
        <v>162.5</v>
      </c>
      <c r="R77" s="33">
        <v>90.3</v>
      </c>
      <c r="S77" s="33">
        <v>37.5</v>
      </c>
      <c r="T77" s="33">
        <v>45.5</v>
      </c>
      <c r="U77" s="33">
        <v>22.5</v>
      </c>
      <c r="V77" s="33">
        <v>9.9</v>
      </c>
      <c r="W77" s="33">
        <v>7.3</v>
      </c>
      <c r="X77" s="33">
        <v>7.6</v>
      </c>
      <c r="Y77" s="33">
        <v>1.4</v>
      </c>
      <c r="Z77" s="33" t="s">
        <v>6</v>
      </c>
      <c r="AA77" s="33" t="s">
        <v>6</v>
      </c>
      <c r="AB77" s="33">
        <v>501.8</v>
      </c>
      <c r="AC77" s="33">
        <v>189.9</v>
      </c>
      <c r="AD77" s="33">
        <v>172.9</v>
      </c>
      <c r="AE77" s="33">
        <v>98.2</v>
      </c>
      <c r="AF77" s="33">
        <v>42.6</v>
      </c>
      <c r="AG77" s="33">
        <v>51.1</v>
      </c>
      <c r="AH77" s="33">
        <v>26.5</v>
      </c>
      <c r="AI77" s="33">
        <v>12.6</v>
      </c>
      <c r="AJ77" s="33">
        <v>9.5</v>
      </c>
      <c r="AK77" s="33">
        <v>9.8000000000000007</v>
      </c>
      <c r="AL77" s="33">
        <v>2.5</v>
      </c>
      <c r="AM77" s="33" t="s">
        <v>6</v>
      </c>
      <c r="AN77" s="33" t="s">
        <v>6</v>
      </c>
    </row>
    <row r="78" spans="1:51" x14ac:dyDescent="0.2">
      <c r="A78" s="50" t="s">
        <v>13</v>
      </c>
      <c r="B78" s="33">
        <v>486.9</v>
      </c>
      <c r="C78" s="33">
        <v>181.6</v>
      </c>
      <c r="D78" s="33">
        <v>158</v>
      </c>
      <c r="E78" s="33">
        <v>89.4</v>
      </c>
      <c r="F78" s="33">
        <v>37.6</v>
      </c>
      <c r="G78" s="33">
        <v>51.4</v>
      </c>
      <c r="H78" s="33">
        <v>27.3</v>
      </c>
      <c r="I78" s="33">
        <v>12.1</v>
      </c>
      <c r="J78" s="33">
        <v>8.6999999999999993</v>
      </c>
      <c r="K78" s="33">
        <v>8.8000000000000007</v>
      </c>
      <c r="L78" s="33">
        <v>2</v>
      </c>
      <c r="M78" s="33" t="s">
        <v>6</v>
      </c>
      <c r="N78" s="33" t="s">
        <v>6</v>
      </c>
      <c r="O78" s="33">
        <v>478.1</v>
      </c>
      <c r="P78" s="33">
        <v>176.2</v>
      </c>
      <c r="Q78" s="33">
        <v>152.9</v>
      </c>
      <c r="R78" s="33">
        <v>85.6</v>
      </c>
      <c r="S78" s="33">
        <v>35.1</v>
      </c>
      <c r="T78" s="33">
        <v>48.5</v>
      </c>
      <c r="U78" s="33">
        <v>25.1</v>
      </c>
      <c r="V78" s="33">
        <v>10.7</v>
      </c>
      <c r="W78" s="33">
        <v>7.5</v>
      </c>
      <c r="X78" s="33">
        <v>7.6</v>
      </c>
      <c r="Y78" s="33">
        <v>1.4</v>
      </c>
      <c r="Z78" s="33" t="s">
        <v>6</v>
      </c>
      <c r="AA78" s="33" t="s">
        <v>6</v>
      </c>
      <c r="AB78" s="33">
        <v>495.8</v>
      </c>
      <c r="AC78" s="33">
        <v>187</v>
      </c>
      <c r="AD78" s="33">
        <v>163.1</v>
      </c>
      <c r="AE78" s="33">
        <v>93.2</v>
      </c>
      <c r="AF78" s="33">
        <v>40.1</v>
      </c>
      <c r="AG78" s="33">
        <v>54.3</v>
      </c>
      <c r="AH78" s="33">
        <v>29.4</v>
      </c>
      <c r="AI78" s="33">
        <v>13.5</v>
      </c>
      <c r="AJ78" s="33">
        <v>9.8000000000000007</v>
      </c>
      <c r="AK78" s="33">
        <v>9.9</v>
      </c>
      <c r="AL78" s="33">
        <v>2.6</v>
      </c>
      <c r="AM78" s="33" t="s">
        <v>6</v>
      </c>
      <c r="AN78" s="33" t="s">
        <v>6</v>
      </c>
    </row>
    <row r="79" spans="1:51" x14ac:dyDescent="0.2">
      <c r="A79" s="50" t="s">
        <v>14</v>
      </c>
      <c r="B79" s="33">
        <v>480.9</v>
      </c>
      <c r="C79" s="33">
        <v>180.5</v>
      </c>
      <c r="D79" s="33">
        <v>149.19999999999999</v>
      </c>
      <c r="E79" s="33">
        <v>82.8</v>
      </c>
      <c r="F79" s="33">
        <v>36.9</v>
      </c>
      <c r="G79" s="33">
        <v>55.7</v>
      </c>
      <c r="H79" s="33">
        <v>30.4</v>
      </c>
      <c r="I79" s="33">
        <v>13.3</v>
      </c>
      <c r="J79" s="33">
        <v>8.6999999999999993</v>
      </c>
      <c r="K79" s="33">
        <v>8.1</v>
      </c>
      <c r="L79" s="33">
        <v>2</v>
      </c>
      <c r="M79" s="33" t="s">
        <v>6</v>
      </c>
      <c r="N79" s="33" t="s">
        <v>6</v>
      </c>
      <c r="O79" s="33">
        <v>472.1</v>
      </c>
      <c r="P79" s="33">
        <v>175.1</v>
      </c>
      <c r="Q79" s="33">
        <v>144.30000000000001</v>
      </c>
      <c r="R79" s="33">
        <v>79.2</v>
      </c>
      <c r="S79" s="33">
        <v>34.5</v>
      </c>
      <c r="T79" s="33">
        <v>52.7</v>
      </c>
      <c r="U79" s="33">
        <v>28.2</v>
      </c>
      <c r="V79" s="33">
        <v>11.8</v>
      </c>
      <c r="W79" s="33">
        <v>7.5</v>
      </c>
      <c r="X79" s="33">
        <v>7</v>
      </c>
      <c r="Y79" s="33">
        <v>1.4</v>
      </c>
      <c r="Z79" s="33" t="s">
        <v>6</v>
      </c>
      <c r="AA79" s="33" t="s">
        <v>6</v>
      </c>
      <c r="AB79" s="33">
        <v>489.6</v>
      </c>
      <c r="AC79" s="33">
        <v>185.9</v>
      </c>
      <c r="AD79" s="33">
        <v>154.1</v>
      </c>
      <c r="AE79" s="33">
        <v>86.5</v>
      </c>
      <c r="AF79" s="33">
        <v>39.4</v>
      </c>
      <c r="AG79" s="33">
        <v>58.7</v>
      </c>
      <c r="AH79" s="33">
        <v>32.6</v>
      </c>
      <c r="AI79" s="33">
        <v>14.7</v>
      </c>
      <c r="AJ79" s="33">
        <v>9.9</v>
      </c>
      <c r="AK79" s="33">
        <v>9.1999999999999993</v>
      </c>
      <c r="AL79" s="33">
        <v>2.5</v>
      </c>
      <c r="AM79" s="33" t="s">
        <v>6</v>
      </c>
      <c r="AN79" s="33" t="s">
        <v>6</v>
      </c>
    </row>
    <row r="80" spans="1:51" x14ac:dyDescent="0.2">
      <c r="A80" s="50" t="s">
        <v>15</v>
      </c>
      <c r="B80" s="33">
        <v>459.4</v>
      </c>
      <c r="C80" s="33">
        <v>177.3</v>
      </c>
      <c r="D80" s="33">
        <v>138.30000000000001</v>
      </c>
      <c r="E80" s="33">
        <v>75.2</v>
      </c>
      <c r="F80" s="33">
        <v>36</v>
      </c>
      <c r="G80" s="33">
        <v>45.5</v>
      </c>
      <c r="H80" s="33">
        <v>26.9</v>
      </c>
      <c r="I80" s="33">
        <v>14.7</v>
      </c>
      <c r="J80" s="33">
        <v>7.9</v>
      </c>
      <c r="K80" s="33">
        <v>7.8</v>
      </c>
      <c r="L80" s="33">
        <v>4.5999999999999996</v>
      </c>
      <c r="M80" s="33">
        <v>2</v>
      </c>
      <c r="N80" s="33" t="s">
        <v>6</v>
      </c>
      <c r="O80" s="33">
        <v>450.9</v>
      </c>
      <c r="P80" s="33">
        <v>171.9</v>
      </c>
      <c r="Q80" s="33">
        <v>133.6</v>
      </c>
      <c r="R80" s="33">
        <v>71.7</v>
      </c>
      <c r="S80" s="33">
        <v>33.6</v>
      </c>
      <c r="T80" s="33">
        <v>42.7</v>
      </c>
      <c r="U80" s="33">
        <v>24.8</v>
      </c>
      <c r="V80" s="33">
        <v>13.2</v>
      </c>
      <c r="W80" s="33">
        <v>6.8</v>
      </c>
      <c r="X80" s="33">
        <v>6.7</v>
      </c>
      <c r="Y80" s="33">
        <v>3.7</v>
      </c>
      <c r="Z80" s="33">
        <v>1.5</v>
      </c>
      <c r="AA80" s="33" t="s">
        <v>6</v>
      </c>
      <c r="AB80" s="33">
        <v>468</v>
      </c>
      <c r="AC80" s="33">
        <v>182.6</v>
      </c>
      <c r="AD80" s="33">
        <v>143.1</v>
      </c>
      <c r="AE80" s="33">
        <v>78.7</v>
      </c>
      <c r="AF80" s="33">
        <v>38.4</v>
      </c>
      <c r="AG80" s="33">
        <v>48.2</v>
      </c>
      <c r="AH80" s="33">
        <v>29</v>
      </c>
      <c r="AI80" s="33">
        <v>16.2</v>
      </c>
      <c r="AJ80" s="33">
        <v>9</v>
      </c>
      <c r="AK80" s="33">
        <v>8.9</v>
      </c>
      <c r="AL80" s="33">
        <v>5.4</v>
      </c>
      <c r="AM80" s="33">
        <v>2.6</v>
      </c>
      <c r="AN80" s="33" t="s">
        <v>6</v>
      </c>
    </row>
    <row r="81" spans="1:40" x14ac:dyDescent="0.2">
      <c r="A81" s="50" t="s">
        <v>16</v>
      </c>
      <c r="B81" s="33">
        <v>446.7</v>
      </c>
      <c r="C81" s="33">
        <v>175.7</v>
      </c>
      <c r="D81" s="33">
        <v>128.6</v>
      </c>
      <c r="E81" s="33">
        <v>69.3</v>
      </c>
      <c r="F81" s="33">
        <v>34.5</v>
      </c>
      <c r="G81" s="33">
        <v>39.5</v>
      </c>
      <c r="H81" s="33">
        <v>25.2</v>
      </c>
      <c r="I81" s="33">
        <v>15.4</v>
      </c>
      <c r="J81" s="33">
        <v>8.5</v>
      </c>
      <c r="K81" s="33">
        <v>9.3000000000000007</v>
      </c>
      <c r="L81" s="33">
        <v>4</v>
      </c>
      <c r="M81" s="33">
        <v>2.7</v>
      </c>
      <c r="N81" s="33" t="s">
        <v>6</v>
      </c>
      <c r="O81" s="33">
        <v>438.3</v>
      </c>
      <c r="P81" s="33">
        <v>170.4</v>
      </c>
      <c r="Q81" s="33">
        <v>124</v>
      </c>
      <c r="R81" s="33">
        <v>66</v>
      </c>
      <c r="S81" s="33">
        <v>32.1</v>
      </c>
      <c r="T81" s="33">
        <v>36.9</v>
      </c>
      <c r="U81" s="33">
        <v>23.2</v>
      </c>
      <c r="V81" s="33">
        <v>13.8</v>
      </c>
      <c r="W81" s="33">
        <v>7.4</v>
      </c>
      <c r="X81" s="33">
        <v>8.1</v>
      </c>
      <c r="Y81" s="33">
        <v>3.2</v>
      </c>
      <c r="Z81" s="33">
        <v>2.1</v>
      </c>
      <c r="AA81" s="33" t="s">
        <v>6</v>
      </c>
      <c r="AB81" s="33">
        <v>455.2</v>
      </c>
      <c r="AC81" s="33">
        <v>181.1</v>
      </c>
      <c r="AD81" s="33">
        <v>133.19999999999999</v>
      </c>
      <c r="AE81" s="33">
        <v>72.7</v>
      </c>
      <c r="AF81" s="33">
        <v>36.799999999999997</v>
      </c>
      <c r="AG81" s="33">
        <v>42</v>
      </c>
      <c r="AH81" s="33">
        <v>27.2</v>
      </c>
      <c r="AI81" s="33">
        <v>16.899999999999999</v>
      </c>
      <c r="AJ81" s="33">
        <v>9.6999999999999993</v>
      </c>
      <c r="AK81" s="33">
        <v>10.5</v>
      </c>
      <c r="AL81" s="33">
        <v>4.8</v>
      </c>
      <c r="AM81" s="33">
        <v>3.3</v>
      </c>
      <c r="AN81" s="33" t="s">
        <v>6</v>
      </c>
    </row>
    <row r="82" spans="1:40" x14ac:dyDescent="0.2">
      <c r="A82" s="50" t="s">
        <v>17</v>
      </c>
      <c r="B82" s="33">
        <v>442.8</v>
      </c>
      <c r="C82" s="33">
        <v>172.2</v>
      </c>
      <c r="D82" s="33">
        <v>125.7</v>
      </c>
      <c r="E82" s="33">
        <v>67.400000000000006</v>
      </c>
      <c r="F82" s="33">
        <v>32.799999999999997</v>
      </c>
      <c r="G82" s="33">
        <v>41.7</v>
      </c>
      <c r="H82" s="33">
        <v>24.7</v>
      </c>
      <c r="I82" s="33">
        <v>17</v>
      </c>
      <c r="J82" s="33">
        <v>7.5</v>
      </c>
      <c r="K82" s="33">
        <v>8.6999999999999993</v>
      </c>
      <c r="L82" s="33">
        <v>3.7</v>
      </c>
      <c r="M82" s="33">
        <v>2.5</v>
      </c>
      <c r="N82" s="33" t="s">
        <v>6</v>
      </c>
      <c r="O82" s="33">
        <v>434.4</v>
      </c>
      <c r="P82" s="33">
        <v>167</v>
      </c>
      <c r="Q82" s="33">
        <v>121.2</v>
      </c>
      <c r="R82" s="33">
        <v>64.099999999999994</v>
      </c>
      <c r="S82" s="33">
        <v>30.5</v>
      </c>
      <c r="T82" s="33">
        <v>39.1</v>
      </c>
      <c r="U82" s="33">
        <v>22.7</v>
      </c>
      <c r="V82" s="33">
        <v>15.4</v>
      </c>
      <c r="W82" s="33">
        <v>6.5</v>
      </c>
      <c r="X82" s="33">
        <v>7.6</v>
      </c>
      <c r="Y82" s="33">
        <v>2.9</v>
      </c>
      <c r="Z82" s="33">
        <v>1.9</v>
      </c>
      <c r="AA82" s="33" t="s">
        <v>6</v>
      </c>
      <c r="AB82" s="33">
        <v>451.1</v>
      </c>
      <c r="AC82" s="33">
        <v>177.5</v>
      </c>
      <c r="AD82" s="33">
        <v>130.19999999999999</v>
      </c>
      <c r="AE82" s="33">
        <v>70.7</v>
      </c>
      <c r="AF82" s="33">
        <v>35.1</v>
      </c>
      <c r="AG82" s="33">
        <v>44.3</v>
      </c>
      <c r="AH82" s="33">
        <v>26.7</v>
      </c>
      <c r="AI82" s="33">
        <v>18.600000000000001</v>
      </c>
      <c r="AJ82" s="33">
        <v>8.6</v>
      </c>
      <c r="AK82" s="33">
        <v>9.8000000000000007</v>
      </c>
      <c r="AL82" s="33">
        <v>4.5</v>
      </c>
      <c r="AM82" s="33">
        <v>3.1</v>
      </c>
      <c r="AN82" s="33" t="s">
        <v>6</v>
      </c>
    </row>
    <row r="83" spans="1:40" x14ac:dyDescent="0.2">
      <c r="A83" s="50" t="s">
        <v>18</v>
      </c>
      <c r="B83" s="33">
        <v>439.6</v>
      </c>
      <c r="C83" s="33">
        <v>173.5</v>
      </c>
      <c r="D83" s="33">
        <v>116.7</v>
      </c>
      <c r="E83" s="33">
        <v>61.7</v>
      </c>
      <c r="F83" s="33">
        <v>30.7</v>
      </c>
      <c r="G83" s="33">
        <v>44.1</v>
      </c>
      <c r="H83" s="33">
        <v>27.3</v>
      </c>
      <c r="I83" s="33">
        <v>16.7</v>
      </c>
      <c r="J83" s="33">
        <v>7.7</v>
      </c>
      <c r="K83" s="33">
        <v>8.5</v>
      </c>
      <c r="L83" s="33">
        <v>4.5</v>
      </c>
      <c r="M83" s="33">
        <v>2.5</v>
      </c>
      <c r="N83" s="33" t="s">
        <v>6</v>
      </c>
      <c r="O83" s="33">
        <v>431.3</v>
      </c>
      <c r="P83" s="33">
        <v>168.2</v>
      </c>
      <c r="Q83" s="33">
        <v>112.4</v>
      </c>
      <c r="R83" s="33">
        <v>58.6</v>
      </c>
      <c r="S83" s="33">
        <v>28.5</v>
      </c>
      <c r="T83" s="33">
        <v>41.4</v>
      </c>
      <c r="U83" s="33">
        <v>25.2</v>
      </c>
      <c r="V83" s="33">
        <v>15.1</v>
      </c>
      <c r="W83" s="33">
        <v>6.6</v>
      </c>
      <c r="X83" s="33">
        <v>7.4</v>
      </c>
      <c r="Y83" s="33">
        <v>3.6</v>
      </c>
      <c r="Z83" s="33">
        <v>1.9</v>
      </c>
      <c r="AA83" s="33" t="s">
        <v>6</v>
      </c>
      <c r="AB83" s="33">
        <v>447.9</v>
      </c>
      <c r="AC83" s="33">
        <v>178.7</v>
      </c>
      <c r="AD83" s="33">
        <v>121</v>
      </c>
      <c r="AE83" s="33">
        <v>64.900000000000006</v>
      </c>
      <c r="AF83" s="33">
        <v>32.9</v>
      </c>
      <c r="AG83" s="33">
        <v>46.7</v>
      </c>
      <c r="AH83" s="33">
        <v>29.5</v>
      </c>
      <c r="AI83" s="33">
        <v>18.3</v>
      </c>
      <c r="AJ83" s="33">
        <v>8.8000000000000007</v>
      </c>
      <c r="AK83" s="33">
        <v>9.6</v>
      </c>
      <c r="AL83" s="33">
        <v>5.3</v>
      </c>
      <c r="AM83" s="33">
        <v>3.1</v>
      </c>
      <c r="AN83" s="33" t="s">
        <v>6</v>
      </c>
    </row>
    <row r="84" spans="1:40" x14ac:dyDescent="0.2">
      <c r="A84" s="50" t="s">
        <v>19</v>
      </c>
      <c r="B84" s="33">
        <v>416</v>
      </c>
      <c r="C84" s="33">
        <v>168.6</v>
      </c>
      <c r="D84" s="33">
        <v>106.6</v>
      </c>
      <c r="E84" s="33">
        <v>55.7</v>
      </c>
      <c r="F84" s="33">
        <v>27.9</v>
      </c>
      <c r="G84" s="33">
        <v>40.200000000000003</v>
      </c>
      <c r="H84" s="33">
        <v>24.3</v>
      </c>
      <c r="I84" s="33">
        <v>15.9</v>
      </c>
      <c r="J84" s="33">
        <v>8.1999999999999993</v>
      </c>
      <c r="K84" s="33">
        <v>8.6999999999999993</v>
      </c>
      <c r="L84" s="33">
        <v>4.5999999999999996</v>
      </c>
      <c r="M84" s="33">
        <v>2.7</v>
      </c>
      <c r="N84" s="33" t="s">
        <v>6</v>
      </c>
      <c r="O84" s="33">
        <v>407.9</v>
      </c>
      <c r="P84" s="33">
        <v>163.5</v>
      </c>
      <c r="Q84" s="33">
        <v>102.4</v>
      </c>
      <c r="R84" s="33">
        <v>52.8</v>
      </c>
      <c r="S84" s="33">
        <v>25.8</v>
      </c>
      <c r="T84" s="33">
        <v>37.700000000000003</v>
      </c>
      <c r="U84" s="33">
        <v>22.3</v>
      </c>
      <c r="V84" s="33">
        <v>14.4</v>
      </c>
      <c r="W84" s="33">
        <v>7.1</v>
      </c>
      <c r="X84" s="33">
        <v>7.5</v>
      </c>
      <c r="Y84" s="33">
        <v>3.7</v>
      </c>
      <c r="Z84" s="33">
        <v>2</v>
      </c>
      <c r="AA84" s="33" t="s">
        <v>6</v>
      </c>
      <c r="AB84" s="33">
        <v>424.1</v>
      </c>
      <c r="AC84" s="33">
        <v>173.8</v>
      </c>
      <c r="AD84" s="33">
        <v>110.7</v>
      </c>
      <c r="AE84" s="33">
        <v>58.7</v>
      </c>
      <c r="AF84" s="33">
        <v>30</v>
      </c>
      <c r="AG84" s="33">
        <v>42.8</v>
      </c>
      <c r="AH84" s="33">
        <v>26.2</v>
      </c>
      <c r="AI84" s="33">
        <v>17.5</v>
      </c>
      <c r="AJ84" s="33">
        <v>9.4</v>
      </c>
      <c r="AK84" s="33">
        <v>9.8000000000000007</v>
      </c>
      <c r="AL84" s="33">
        <v>5.5</v>
      </c>
      <c r="AM84" s="33">
        <v>3.3</v>
      </c>
      <c r="AN84" s="33" t="s">
        <v>6</v>
      </c>
    </row>
    <row r="85" spans="1:40" x14ac:dyDescent="0.2">
      <c r="A85" s="50" t="s">
        <v>20</v>
      </c>
      <c r="B85" s="33">
        <v>411.8</v>
      </c>
      <c r="C85" s="33">
        <v>168.9</v>
      </c>
      <c r="D85" s="33">
        <v>100.4</v>
      </c>
      <c r="E85" s="33">
        <v>52.8</v>
      </c>
      <c r="F85" s="33">
        <v>26.3</v>
      </c>
      <c r="G85" s="33">
        <v>41.2</v>
      </c>
      <c r="H85" s="33">
        <v>24</v>
      </c>
      <c r="I85" s="33">
        <v>17.600000000000001</v>
      </c>
      <c r="J85" s="33">
        <v>8.4</v>
      </c>
      <c r="K85" s="33">
        <v>8.1</v>
      </c>
      <c r="L85" s="33">
        <v>3.9</v>
      </c>
      <c r="M85" s="33">
        <v>3</v>
      </c>
      <c r="N85" s="33" t="s">
        <v>6</v>
      </c>
      <c r="O85" s="33">
        <v>403.9</v>
      </c>
      <c r="P85" s="33">
        <v>163.80000000000001</v>
      </c>
      <c r="Q85" s="33">
        <v>96.4</v>
      </c>
      <c r="R85" s="33">
        <v>49.9</v>
      </c>
      <c r="S85" s="33">
        <v>24.3</v>
      </c>
      <c r="T85" s="33">
        <v>38.6</v>
      </c>
      <c r="U85" s="33">
        <v>22</v>
      </c>
      <c r="V85" s="33">
        <v>16</v>
      </c>
      <c r="W85" s="33">
        <v>7.3</v>
      </c>
      <c r="X85" s="33">
        <v>7.1</v>
      </c>
      <c r="Y85" s="33">
        <v>3.1</v>
      </c>
      <c r="Z85" s="33">
        <v>2.4</v>
      </c>
      <c r="AA85" s="33" t="s">
        <v>6</v>
      </c>
      <c r="AB85" s="33">
        <v>419.8</v>
      </c>
      <c r="AC85" s="33">
        <v>174.1</v>
      </c>
      <c r="AD85" s="33">
        <v>104.4</v>
      </c>
      <c r="AE85" s="33">
        <v>55.7</v>
      </c>
      <c r="AF85" s="33">
        <v>28.3</v>
      </c>
      <c r="AG85" s="33">
        <v>43.8</v>
      </c>
      <c r="AH85" s="33">
        <v>26</v>
      </c>
      <c r="AI85" s="33">
        <v>19.2</v>
      </c>
      <c r="AJ85" s="33">
        <v>9.5</v>
      </c>
      <c r="AK85" s="33">
        <v>9.1999999999999993</v>
      </c>
      <c r="AL85" s="33">
        <v>4.7</v>
      </c>
      <c r="AM85" s="33">
        <v>3.7</v>
      </c>
      <c r="AN85" s="33" t="s">
        <v>6</v>
      </c>
    </row>
    <row r="86" spans="1:40" x14ac:dyDescent="0.2">
      <c r="A86" s="50" t="s">
        <v>21</v>
      </c>
      <c r="B86" s="33">
        <v>405</v>
      </c>
      <c r="C86" s="33">
        <v>164.3</v>
      </c>
      <c r="D86" s="33">
        <v>95.2</v>
      </c>
      <c r="E86" s="33">
        <v>49.9</v>
      </c>
      <c r="F86" s="33">
        <v>23.6</v>
      </c>
      <c r="G86" s="33">
        <v>42.3</v>
      </c>
      <c r="H86" s="33">
        <v>25</v>
      </c>
      <c r="I86" s="33">
        <v>18.2</v>
      </c>
      <c r="J86" s="33">
        <v>6.3</v>
      </c>
      <c r="K86" s="33">
        <v>6.9</v>
      </c>
      <c r="L86" s="33">
        <v>5</v>
      </c>
      <c r="M86" s="33">
        <v>3.5</v>
      </c>
      <c r="N86" s="33" t="s">
        <v>6</v>
      </c>
      <c r="O86" s="33">
        <v>397.1</v>
      </c>
      <c r="P86" s="33">
        <v>159.19999999999999</v>
      </c>
      <c r="Q86" s="33">
        <v>91.4</v>
      </c>
      <c r="R86" s="33">
        <v>47.1</v>
      </c>
      <c r="S86" s="33">
        <v>21.6</v>
      </c>
      <c r="T86" s="33">
        <v>39.700000000000003</v>
      </c>
      <c r="U86" s="33">
        <v>23</v>
      </c>
      <c r="V86" s="33">
        <v>16.600000000000001</v>
      </c>
      <c r="W86" s="33">
        <v>5.4</v>
      </c>
      <c r="X86" s="33">
        <v>5.9</v>
      </c>
      <c r="Y86" s="33">
        <v>4.0999999999999996</v>
      </c>
      <c r="Z86" s="33">
        <v>2.8</v>
      </c>
      <c r="AA86" s="33" t="s">
        <v>6</v>
      </c>
      <c r="AB86" s="33">
        <v>413</v>
      </c>
      <c r="AC86" s="33">
        <v>169.4</v>
      </c>
      <c r="AD86" s="33">
        <v>99.1</v>
      </c>
      <c r="AE86" s="33">
        <v>52.7</v>
      </c>
      <c r="AF86" s="33">
        <v>25.5</v>
      </c>
      <c r="AG86" s="33">
        <v>44.9</v>
      </c>
      <c r="AH86" s="33">
        <v>27</v>
      </c>
      <c r="AI86" s="33">
        <v>19.8</v>
      </c>
      <c r="AJ86" s="33">
        <v>7.3</v>
      </c>
      <c r="AK86" s="33">
        <v>7.9</v>
      </c>
      <c r="AL86" s="33">
        <v>5.9</v>
      </c>
      <c r="AM86" s="33">
        <v>4.2</v>
      </c>
      <c r="AN86" s="33" t="s">
        <v>6</v>
      </c>
    </row>
    <row r="87" spans="1:40" x14ac:dyDescent="0.2">
      <c r="A87" s="50" t="s">
        <v>22</v>
      </c>
      <c r="B87" s="33">
        <v>401.2</v>
      </c>
      <c r="C87" s="33">
        <v>166.1</v>
      </c>
      <c r="D87" s="33">
        <v>89.5</v>
      </c>
      <c r="E87" s="33">
        <v>45.8</v>
      </c>
      <c r="F87" s="33">
        <v>22.3</v>
      </c>
      <c r="G87" s="33">
        <v>41.5</v>
      </c>
      <c r="H87" s="33">
        <v>23.3</v>
      </c>
      <c r="I87" s="33">
        <v>15.5</v>
      </c>
      <c r="J87" s="33">
        <v>6.4</v>
      </c>
      <c r="K87" s="33">
        <v>8.5</v>
      </c>
      <c r="L87" s="33">
        <v>5.3</v>
      </c>
      <c r="M87" s="33">
        <v>2.5</v>
      </c>
      <c r="N87" s="33" t="s">
        <v>6</v>
      </c>
      <c r="O87" s="33">
        <v>393.4</v>
      </c>
      <c r="P87" s="33">
        <v>161.1</v>
      </c>
      <c r="Q87" s="33">
        <v>85.8</v>
      </c>
      <c r="R87" s="33">
        <v>43.1</v>
      </c>
      <c r="S87" s="33">
        <v>20.399999999999999</v>
      </c>
      <c r="T87" s="33">
        <v>38.9</v>
      </c>
      <c r="U87" s="33">
        <v>21.4</v>
      </c>
      <c r="V87" s="33">
        <v>14</v>
      </c>
      <c r="W87" s="33">
        <v>5.5</v>
      </c>
      <c r="X87" s="33">
        <v>7.4</v>
      </c>
      <c r="Y87" s="33">
        <v>4.4000000000000004</v>
      </c>
      <c r="Z87" s="33">
        <v>1.9</v>
      </c>
      <c r="AA87" s="33" t="s">
        <v>6</v>
      </c>
      <c r="AB87" s="33">
        <v>409</v>
      </c>
      <c r="AC87" s="33">
        <v>171.2</v>
      </c>
      <c r="AD87" s="33">
        <v>93.3</v>
      </c>
      <c r="AE87" s="33">
        <v>48.5</v>
      </c>
      <c r="AF87" s="33">
        <v>24.2</v>
      </c>
      <c r="AG87" s="33">
        <v>44</v>
      </c>
      <c r="AH87" s="33">
        <v>25.2</v>
      </c>
      <c r="AI87" s="33">
        <v>17.100000000000001</v>
      </c>
      <c r="AJ87" s="33">
        <v>7.4</v>
      </c>
      <c r="AK87" s="33">
        <v>9.6999999999999993</v>
      </c>
      <c r="AL87" s="33">
        <v>6.2</v>
      </c>
      <c r="AM87" s="33">
        <v>3</v>
      </c>
      <c r="AN87" s="33" t="s">
        <v>6</v>
      </c>
    </row>
    <row r="88" spans="1:40" x14ac:dyDescent="0.2">
      <c r="A88" s="50" t="s">
        <v>23</v>
      </c>
      <c r="B88" s="33">
        <v>387.7</v>
      </c>
      <c r="C88" s="33">
        <v>159.19999999999999</v>
      </c>
      <c r="D88" s="33">
        <v>84.5</v>
      </c>
      <c r="E88" s="33">
        <v>42.4</v>
      </c>
      <c r="F88" s="33">
        <v>22.5</v>
      </c>
      <c r="G88" s="33">
        <v>40.200000000000003</v>
      </c>
      <c r="H88" s="33">
        <v>23.5</v>
      </c>
      <c r="I88" s="33">
        <v>16.100000000000001</v>
      </c>
      <c r="J88" s="33">
        <v>6.5</v>
      </c>
      <c r="K88" s="33">
        <v>8.1</v>
      </c>
      <c r="L88" s="33">
        <v>5.9</v>
      </c>
      <c r="M88" s="33">
        <v>4.4000000000000004</v>
      </c>
      <c r="N88" s="33" t="s">
        <v>6</v>
      </c>
      <c r="O88" s="33">
        <v>380.1</v>
      </c>
      <c r="P88" s="33">
        <v>154.30000000000001</v>
      </c>
      <c r="Q88" s="33">
        <v>80.900000000000006</v>
      </c>
      <c r="R88" s="33">
        <v>39.799999999999997</v>
      </c>
      <c r="S88" s="33">
        <v>20.6</v>
      </c>
      <c r="T88" s="33">
        <v>37.700000000000003</v>
      </c>
      <c r="U88" s="33">
        <v>21.6</v>
      </c>
      <c r="V88" s="33">
        <v>14.6</v>
      </c>
      <c r="W88" s="33">
        <v>5.5</v>
      </c>
      <c r="X88" s="33">
        <v>7</v>
      </c>
      <c r="Y88" s="33">
        <v>5</v>
      </c>
      <c r="Z88" s="33">
        <v>3.6</v>
      </c>
      <c r="AA88" s="33" t="s">
        <v>6</v>
      </c>
      <c r="AB88" s="33">
        <v>395.4</v>
      </c>
      <c r="AC88" s="33">
        <v>164.1</v>
      </c>
      <c r="AD88" s="33">
        <v>88.1</v>
      </c>
      <c r="AE88" s="33">
        <v>45</v>
      </c>
      <c r="AF88" s="33">
        <v>24.4</v>
      </c>
      <c r="AG88" s="33">
        <v>42.7</v>
      </c>
      <c r="AH88" s="33">
        <v>25.4</v>
      </c>
      <c r="AI88" s="33">
        <v>17.7</v>
      </c>
      <c r="AJ88" s="33">
        <v>7.5</v>
      </c>
      <c r="AK88" s="33">
        <v>9.1999999999999993</v>
      </c>
      <c r="AL88" s="33">
        <v>6.9</v>
      </c>
      <c r="AM88" s="33">
        <v>5.2</v>
      </c>
      <c r="AN88" s="33" t="s">
        <v>6</v>
      </c>
    </row>
    <row r="89" spans="1:40" x14ac:dyDescent="0.2">
      <c r="A89" s="50" t="s">
        <v>24</v>
      </c>
      <c r="B89" s="33">
        <v>374.3</v>
      </c>
      <c r="C89" s="33">
        <v>158.19999999999999</v>
      </c>
      <c r="D89" s="33">
        <v>77.8</v>
      </c>
      <c r="E89" s="33">
        <v>38.200000000000003</v>
      </c>
      <c r="F89" s="33">
        <v>21.4</v>
      </c>
      <c r="G89" s="33">
        <v>39.299999999999997</v>
      </c>
      <c r="H89" s="33">
        <v>22.9</v>
      </c>
      <c r="I89" s="33">
        <v>15.6</v>
      </c>
      <c r="J89" s="33">
        <v>7.7</v>
      </c>
      <c r="K89" s="33">
        <v>7.6</v>
      </c>
      <c r="L89" s="33">
        <v>5.5</v>
      </c>
      <c r="M89" s="33">
        <v>5.3</v>
      </c>
      <c r="N89" s="33" t="s">
        <v>6</v>
      </c>
      <c r="O89" s="33">
        <v>366.8</v>
      </c>
      <c r="P89" s="33">
        <v>153.30000000000001</v>
      </c>
      <c r="Q89" s="33">
        <v>74.400000000000006</v>
      </c>
      <c r="R89" s="33">
        <v>35.799999999999997</v>
      </c>
      <c r="S89" s="33">
        <v>19.600000000000001</v>
      </c>
      <c r="T89" s="33">
        <v>36.799999999999997</v>
      </c>
      <c r="U89" s="33">
        <v>21</v>
      </c>
      <c r="V89" s="33">
        <v>14.1</v>
      </c>
      <c r="W89" s="33">
        <v>6.6</v>
      </c>
      <c r="X89" s="33">
        <v>6.6</v>
      </c>
      <c r="Y89" s="33">
        <v>4.5999999999999996</v>
      </c>
      <c r="Z89" s="33">
        <v>4.5</v>
      </c>
      <c r="AA89" s="33" t="s">
        <v>6</v>
      </c>
      <c r="AB89" s="33">
        <v>381.8</v>
      </c>
      <c r="AC89" s="33">
        <v>163</v>
      </c>
      <c r="AD89" s="33">
        <v>81.3</v>
      </c>
      <c r="AE89" s="33">
        <v>40.6</v>
      </c>
      <c r="AF89" s="33">
        <v>23.2</v>
      </c>
      <c r="AG89" s="33">
        <v>41.7</v>
      </c>
      <c r="AH89" s="33">
        <v>24.8</v>
      </c>
      <c r="AI89" s="33">
        <v>17.100000000000001</v>
      </c>
      <c r="AJ89" s="33">
        <v>8.8000000000000007</v>
      </c>
      <c r="AK89" s="33">
        <v>8.6999999999999993</v>
      </c>
      <c r="AL89" s="33">
        <v>6.5</v>
      </c>
      <c r="AM89" s="33">
        <v>6.2</v>
      </c>
      <c r="AN89" s="33" t="s">
        <v>6</v>
      </c>
    </row>
    <row r="90" spans="1:40" x14ac:dyDescent="0.2">
      <c r="A90" s="50" t="s">
        <v>25</v>
      </c>
      <c r="B90" s="33">
        <v>370.4</v>
      </c>
      <c r="C90" s="33">
        <v>157</v>
      </c>
      <c r="D90" s="33">
        <v>73.099999999999994</v>
      </c>
      <c r="E90" s="33">
        <v>36.4</v>
      </c>
      <c r="F90" s="33">
        <v>18</v>
      </c>
      <c r="G90" s="33">
        <v>39.5</v>
      </c>
      <c r="H90" s="33">
        <v>24.1</v>
      </c>
      <c r="I90" s="33">
        <v>13.9</v>
      </c>
      <c r="J90" s="33">
        <v>7.6</v>
      </c>
      <c r="K90" s="33">
        <v>7.5</v>
      </c>
      <c r="L90" s="33">
        <v>5.6</v>
      </c>
      <c r="M90" s="33">
        <v>4.8</v>
      </c>
      <c r="N90" s="33" t="s">
        <v>6</v>
      </c>
      <c r="O90" s="33">
        <v>363</v>
      </c>
      <c r="P90" s="33">
        <v>152.19999999999999</v>
      </c>
      <c r="Q90" s="33">
        <v>69.7</v>
      </c>
      <c r="R90" s="33">
        <v>34.1</v>
      </c>
      <c r="S90" s="33">
        <v>16.3</v>
      </c>
      <c r="T90" s="33">
        <v>37.1</v>
      </c>
      <c r="U90" s="33">
        <v>22.1</v>
      </c>
      <c r="V90" s="33">
        <v>12.5</v>
      </c>
      <c r="W90" s="33">
        <v>6.6</v>
      </c>
      <c r="X90" s="33">
        <v>6.5</v>
      </c>
      <c r="Y90" s="33">
        <v>4.5999999999999996</v>
      </c>
      <c r="Z90" s="33">
        <v>4</v>
      </c>
      <c r="AA90" s="33" t="s">
        <v>6</v>
      </c>
      <c r="AB90" s="33">
        <v>377.8</v>
      </c>
      <c r="AC90" s="33">
        <v>161.9</v>
      </c>
      <c r="AD90" s="33">
        <v>76.400000000000006</v>
      </c>
      <c r="AE90" s="33">
        <v>38.799999999999997</v>
      </c>
      <c r="AF90" s="33">
        <v>19.600000000000001</v>
      </c>
      <c r="AG90" s="33">
        <v>42</v>
      </c>
      <c r="AH90" s="33">
        <v>26</v>
      </c>
      <c r="AI90" s="33">
        <v>15.4</v>
      </c>
      <c r="AJ90" s="33">
        <v>8.6999999999999993</v>
      </c>
      <c r="AK90" s="33">
        <v>8.6</v>
      </c>
      <c r="AL90" s="33">
        <v>6.5</v>
      </c>
      <c r="AM90" s="33">
        <v>5.6</v>
      </c>
      <c r="AN90" s="33" t="s">
        <v>6</v>
      </c>
    </row>
    <row r="91" spans="1:40" x14ac:dyDescent="0.2">
      <c r="A91" s="50" t="s">
        <v>26</v>
      </c>
      <c r="B91" s="33">
        <v>360.7</v>
      </c>
      <c r="C91" s="33">
        <v>155.30000000000001</v>
      </c>
      <c r="D91" s="33">
        <v>68.900000000000006</v>
      </c>
      <c r="E91" s="33">
        <v>31.3</v>
      </c>
      <c r="F91" s="33">
        <v>17.600000000000001</v>
      </c>
      <c r="G91" s="33">
        <v>37.1</v>
      </c>
      <c r="H91" s="33">
        <v>23</v>
      </c>
      <c r="I91" s="33">
        <v>14.7</v>
      </c>
      <c r="J91" s="33">
        <v>10.4</v>
      </c>
      <c r="K91" s="33">
        <v>9.6</v>
      </c>
      <c r="L91" s="33">
        <v>4.7</v>
      </c>
      <c r="M91" s="33">
        <v>6.3</v>
      </c>
      <c r="N91" s="33" t="s">
        <v>6</v>
      </c>
      <c r="O91" s="33">
        <v>353.5</v>
      </c>
      <c r="P91" s="33">
        <v>150.5</v>
      </c>
      <c r="Q91" s="33">
        <v>65.7</v>
      </c>
      <c r="R91" s="33">
        <v>29.1</v>
      </c>
      <c r="S91" s="33">
        <v>16</v>
      </c>
      <c r="T91" s="33">
        <v>34.700000000000003</v>
      </c>
      <c r="U91" s="33">
        <v>21.1</v>
      </c>
      <c r="V91" s="33">
        <v>13.2</v>
      </c>
      <c r="W91" s="33">
        <v>9.1</v>
      </c>
      <c r="X91" s="33">
        <v>8.5</v>
      </c>
      <c r="Y91" s="33">
        <v>3.9</v>
      </c>
      <c r="Z91" s="33">
        <v>5.3</v>
      </c>
      <c r="AA91" s="33" t="s">
        <v>6</v>
      </c>
      <c r="AB91" s="33">
        <v>368</v>
      </c>
      <c r="AC91" s="33">
        <v>160.1</v>
      </c>
      <c r="AD91" s="33">
        <v>72.2</v>
      </c>
      <c r="AE91" s="33">
        <v>33.4</v>
      </c>
      <c r="AF91" s="33">
        <v>19.2</v>
      </c>
      <c r="AG91" s="33">
        <v>39.5</v>
      </c>
      <c r="AH91" s="33">
        <v>24.8</v>
      </c>
      <c r="AI91" s="33">
        <v>16.100000000000001</v>
      </c>
      <c r="AJ91" s="33">
        <v>11.6</v>
      </c>
      <c r="AK91" s="33">
        <v>10.8</v>
      </c>
      <c r="AL91" s="33">
        <v>5.6</v>
      </c>
      <c r="AM91" s="33">
        <v>7.2</v>
      </c>
      <c r="AN91" s="33" t="s">
        <v>6</v>
      </c>
    </row>
    <row r="92" spans="1:40" x14ac:dyDescent="0.2">
      <c r="A92" s="50" t="s">
        <v>27</v>
      </c>
      <c r="B92" s="33">
        <v>356.2</v>
      </c>
      <c r="C92" s="33">
        <v>157.1</v>
      </c>
      <c r="D92" s="33">
        <v>68.2</v>
      </c>
      <c r="E92" s="33">
        <v>31.3</v>
      </c>
      <c r="F92" s="33">
        <v>18.399999999999999</v>
      </c>
      <c r="G92" s="33">
        <v>39.700000000000003</v>
      </c>
      <c r="H92" s="33">
        <v>25.5</v>
      </c>
      <c r="I92" s="33">
        <v>11.5</v>
      </c>
      <c r="J92" s="33">
        <v>9.6</v>
      </c>
      <c r="K92" s="33">
        <v>8.3000000000000007</v>
      </c>
      <c r="L92" s="33">
        <v>6.8</v>
      </c>
      <c r="M92" s="33">
        <v>6.5</v>
      </c>
      <c r="N92" s="33" t="s">
        <v>6</v>
      </c>
      <c r="O92" s="33">
        <v>349</v>
      </c>
      <c r="P92" s="33">
        <v>152.30000000000001</v>
      </c>
      <c r="Q92" s="33">
        <v>65.099999999999994</v>
      </c>
      <c r="R92" s="33">
        <v>29.1</v>
      </c>
      <c r="S92" s="33">
        <v>16.7</v>
      </c>
      <c r="T92" s="33">
        <v>37.299999999999997</v>
      </c>
      <c r="U92" s="33">
        <v>23.6</v>
      </c>
      <c r="V92" s="33">
        <v>10.199999999999999</v>
      </c>
      <c r="W92" s="33">
        <v>8.4</v>
      </c>
      <c r="X92" s="33">
        <v>7.2</v>
      </c>
      <c r="Y92" s="33">
        <v>5.8</v>
      </c>
      <c r="Z92" s="33">
        <v>5.5</v>
      </c>
      <c r="AA92" s="33" t="s">
        <v>6</v>
      </c>
      <c r="AB92" s="33">
        <v>363.3</v>
      </c>
      <c r="AC92" s="33">
        <v>161.9</v>
      </c>
      <c r="AD92" s="33">
        <v>71.400000000000006</v>
      </c>
      <c r="AE92" s="33">
        <v>33.5</v>
      </c>
      <c r="AF92" s="33">
        <v>20</v>
      </c>
      <c r="AG92" s="33">
        <v>42.1</v>
      </c>
      <c r="AH92" s="33">
        <v>27.5</v>
      </c>
      <c r="AI92" s="33">
        <v>12.8</v>
      </c>
      <c r="AJ92" s="33">
        <v>10.7</v>
      </c>
      <c r="AK92" s="33">
        <v>9.4</v>
      </c>
      <c r="AL92" s="33">
        <v>7.9</v>
      </c>
      <c r="AM92" s="33">
        <v>7.4</v>
      </c>
      <c r="AN92" s="33" t="s">
        <v>6</v>
      </c>
    </row>
    <row r="93" spans="1:40" x14ac:dyDescent="0.2">
      <c r="A93" s="50" t="s">
        <v>28</v>
      </c>
      <c r="B93" s="33">
        <v>349.2</v>
      </c>
      <c r="C93" s="33">
        <v>154.6</v>
      </c>
      <c r="D93" s="33">
        <v>66.099999999999994</v>
      </c>
      <c r="E93" s="33">
        <v>28.7</v>
      </c>
      <c r="F93" s="33">
        <v>18.2</v>
      </c>
      <c r="G93" s="33">
        <v>36.5</v>
      </c>
      <c r="H93" s="33">
        <v>22.5</v>
      </c>
      <c r="I93" s="33">
        <v>11.8</v>
      </c>
      <c r="J93" s="33">
        <v>11.3</v>
      </c>
      <c r="K93" s="33">
        <v>7</v>
      </c>
      <c r="L93" s="33">
        <v>7</v>
      </c>
      <c r="M93" s="33">
        <v>5.3</v>
      </c>
      <c r="N93" s="33" t="s">
        <v>6</v>
      </c>
      <c r="O93" s="33">
        <v>342.1</v>
      </c>
      <c r="P93" s="33">
        <v>149.9</v>
      </c>
      <c r="Q93" s="33">
        <v>63</v>
      </c>
      <c r="R93" s="33">
        <v>26.6</v>
      </c>
      <c r="S93" s="33">
        <v>16.5</v>
      </c>
      <c r="T93" s="33">
        <v>34.200000000000003</v>
      </c>
      <c r="U93" s="33">
        <v>20.7</v>
      </c>
      <c r="V93" s="33">
        <v>10.5</v>
      </c>
      <c r="W93" s="33">
        <v>10</v>
      </c>
      <c r="X93" s="33">
        <v>6</v>
      </c>
      <c r="Y93" s="33">
        <v>6</v>
      </c>
      <c r="Z93" s="33">
        <v>4.5</v>
      </c>
      <c r="AA93" s="33" t="s">
        <v>6</v>
      </c>
      <c r="AB93" s="33">
        <v>356.3</v>
      </c>
      <c r="AC93" s="33">
        <v>159.30000000000001</v>
      </c>
      <c r="AD93" s="33">
        <v>69.2</v>
      </c>
      <c r="AE93" s="33">
        <v>30.7</v>
      </c>
      <c r="AF93" s="33">
        <v>19.8</v>
      </c>
      <c r="AG93" s="33">
        <v>38.799999999999997</v>
      </c>
      <c r="AH93" s="33">
        <v>24.3</v>
      </c>
      <c r="AI93" s="33">
        <v>13.1</v>
      </c>
      <c r="AJ93" s="33">
        <v>12.6</v>
      </c>
      <c r="AK93" s="33">
        <v>8</v>
      </c>
      <c r="AL93" s="33">
        <v>8</v>
      </c>
      <c r="AM93" s="33">
        <v>6.2</v>
      </c>
      <c r="AN93" s="33" t="s">
        <v>6</v>
      </c>
    </row>
    <row r="94" spans="1:40" x14ac:dyDescent="0.2">
      <c r="A94" s="50" t="s">
        <v>29</v>
      </c>
      <c r="B94" s="33">
        <v>334.8</v>
      </c>
      <c r="C94" s="33">
        <v>147.9</v>
      </c>
      <c r="D94" s="33">
        <v>60.4</v>
      </c>
      <c r="E94" s="33">
        <v>27.3</v>
      </c>
      <c r="F94" s="33">
        <v>15.6</v>
      </c>
      <c r="G94" s="33">
        <v>36.1</v>
      </c>
      <c r="H94" s="33">
        <v>22.3</v>
      </c>
      <c r="I94" s="33">
        <v>11.9</v>
      </c>
      <c r="J94" s="33">
        <v>10.8</v>
      </c>
      <c r="K94" s="33">
        <v>7.6</v>
      </c>
      <c r="L94" s="33">
        <v>5.9</v>
      </c>
      <c r="M94" s="33">
        <v>6.5</v>
      </c>
      <c r="N94" s="33" t="s">
        <v>6</v>
      </c>
      <c r="O94" s="33">
        <v>327.9</v>
      </c>
      <c r="P94" s="33">
        <v>143.4</v>
      </c>
      <c r="Q94" s="33">
        <v>57.5</v>
      </c>
      <c r="R94" s="33">
        <v>25.3</v>
      </c>
      <c r="S94" s="33">
        <v>14.1</v>
      </c>
      <c r="T94" s="33">
        <v>33.799999999999997</v>
      </c>
      <c r="U94" s="33">
        <v>20.5</v>
      </c>
      <c r="V94" s="33">
        <v>10.6</v>
      </c>
      <c r="W94" s="33">
        <v>9.5</v>
      </c>
      <c r="X94" s="33">
        <v>6.6</v>
      </c>
      <c r="Y94" s="33">
        <v>4.9000000000000004</v>
      </c>
      <c r="Z94" s="33">
        <v>5.5</v>
      </c>
      <c r="AA94" s="33" t="s">
        <v>6</v>
      </c>
      <c r="AB94" s="33">
        <v>341.6</v>
      </c>
      <c r="AC94" s="33">
        <v>152.5</v>
      </c>
      <c r="AD94" s="33">
        <v>63.3</v>
      </c>
      <c r="AE94" s="33">
        <v>29.2</v>
      </c>
      <c r="AF94" s="33">
        <v>17</v>
      </c>
      <c r="AG94" s="33">
        <v>38.4</v>
      </c>
      <c r="AH94" s="33">
        <v>24.1</v>
      </c>
      <c r="AI94" s="33">
        <v>13.2</v>
      </c>
      <c r="AJ94" s="33">
        <v>12</v>
      </c>
      <c r="AK94" s="33">
        <v>8.6</v>
      </c>
      <c r="AL94" s="33">
        <v>6.8</v>
      </c>
      <c r="AM94" s="33">
        <v>7.4</v>
      </c>
      <c r="AN94" s="33" t="s">
        <v>6</v>
      </c>
    </row>
    <row r="95" spans="1:40" x14ac:dyDescent="0.2">
      <c r="A95" s="50" t="s">
        <v>30</v>
      </c>
      <c r="B95" s="33">
        <v>347.3</v>
      </c>
      <c r="C95" s="33">
        <v>146.30000000000001</v>
      </c>
      <c r="D95" s="33">
        <v>62.9</v>
      </c>
      <c r="E95" s="33">
        <v>27.1</v>
      </c>
      <c r="F95" s="33">
        <v>15.9</v>
      </c>
      <c r="G95" s="33">
        <v>37.299999999999997</v>
      </c>
      <c r="H95" s="33">
        <v>24.2</v>
      </c>
      <c r="I95" s="33">
        <v>12.4</v>
      </c>
      <c r="J95" s="33">
        <v>12.8</v>
      </c>
      <c r="K95" s="33">
        <v>7.4</v>
      </c>
      <c r="L95" s="33">
        <v>7.5</v>
      </c>
      <c r="M95" s="33">
        <v>8.9</v>
      </c>
      <c r="N95" s="33" t="s">
        <v>6</v>
      </c>
      <c r="O95" s="33">
        <v>340.3</v>
      </c>
      <c r="P95" s="33">
        <v>141.80000000000001</v>
      </c>
      <c r="Q95" s="33">
        <v>59.9</v>
      </c>
      <c r="R95" s="33">
        <v>25.1</v>
      </c>
      <c r="S95" s="33">
        <v>14.4</v>
      </c>
      <c r="T95" s="33">
        <v>35</v>
      </c>
      <c r="U95" s="33">
        <v>22.4</v>
      </c>
      <c r="V95" s="33">
        <v>11.1</v>
      </c>
      <c r="W95" s="33">
        <v>11.5</v>
      </c>
      <c r="X95" s="33">
        <v>6.4</v>
      </c>
      <c r="Y95" s="33">
        <v>6.5</v>
      </c>
      <c r="Z95" s="33">
        <v>7.8</v>
      </c>
      <c r="AA95" s="33" t="s">
        <v>6</v>
      </c>
      <c r="AB95" s="33">
        <v>354.2</v>
      </c>
      <c r="AC95" s="33">
        <v>150.9</v>
      </c>
      <c r="AD95" s="33">
        <v>65.900000000000006</v>
      </c>
      <c r="AE95" s="33">
        <v>29</v>
      </c>
      <c r="AF95" s="33">
        <v>17.399999999999999</v>
      </c>
      <c r="AG95" s="33">
        <v>39.700000000000003</v>
      </c>
      <c r="AH95" s="33">
        <v>26.1</v>
      </c>
      <c r="AI95" s="33">
        <v>13.8</v>
      </c>
      <c r="AJ95" s="33">
        <v>14.2</v>
      </c>
      <c r="AK95" s="33">
        <v>8.4</v>
      </c>
      <c r="AL95" s="33">
        <v>8.6</v>
      </c>
      <c r="AM95" s="33">
        <v>10</v>
      </c>
      <c r="AN95" s="33" t="s">
        <v>6</v>
      </c>
    </row>
    <row r="96" spans="1:40" x14ac:dyDescent="0.2">
      <c r="A96" s="50" t="s">
        <v>31</v>
      </c>
      <c r="B96" s="33">
        <v>347.1</v>
      </c>
      <c r="C96" s="33">
        <v>140.4</v>
      </c>
      <c r="D96" s="33">
        <v>62.7</v>
      </c>
      <c r="E96" s="33">
        <v>28.6</v>
      </c>
      <c r="F96" s="33">
        <v>16.399999999999999</v>
      </c>
      <c r="G96" s="33">
        <v>39.700000000000003</v>
      </c>
      <c r="H96" s="33">
        <v>25</v>
      </c>
      <c r="I96" s="33">
        <v>12.4</v>
      </c>
      <c r="J96" s="33">
        <v>15.8</v>
      </c>
      <c r="K96" s="33">
        <v>7.9</v>
      </c>
      <c r="L96" s="33">
        <v>7.7</v>
      </c>
      <c r="M96" s="33">
        <v>11</v>
      </c>
      <c r="N96" s="33" t="s">
        <v>6</v>
      </c>
      <c r="O96" s="33">
        <v>340.1</v>
      </c>
      <c r="P96" s="33">
        <v>136</v>
      </c>
      <c r="Q96" s="33">
        <v>59.7</v>
      </c>
      <c r="R96" s="33">
        <v>26.6</v>
      </c>
      <c r="S96" s="33">
        <v>14.9</v>
      </c>
      <c r="T96" s="33">
        <v>37.4</v>
      </c>
      <c r="U96" s="33">
        <v>23.2</v>
      </c>
      <c r="V96" s="33">
        <v>11.1</v>
      </c>
      <c r="W96" s="33">
        <v>14.3</v>
      </c>
      <c r="X96" s="33">
        <v>6.9</v>
      </c>
      <c r="Y96" s="33">
        <v>6.7</v>
      </c>
      <c r="Z96" s="33">
        <v>9.6999999999999993</v>
      </c>
      <c r="AA96" s="33" t="s">
        <v>6</v>
      </c>
      <c r="AB96" s="33">
        <v>354</v>
      </c>
      <c r="AC96" s="33">
        <v>144.80000000000001</v>
      </c>
      <c r="AD96" s="33">
        <v>65.599999999999994</v>
      </c>
      <c r="AE96" s="33">
        <v>30.6</v>
      </c>
      <c r="AF96" s="33">
        <v>18</v>
      </c>
      <c r="AG96" s="33">
        <v>42.1</v>
      </c>
      <c r="AH96" s="33">
        <v>26.9</v>
      </c>
      <c r="AI96" s="33">
        <v>13.7</v>
      </c>
      <c r="AJ96" s="33">
        <v>17.3</v>
      </c>
      <c r="AK96" s="33">
        <v>9</v>
      </c>
      <c r="AL96" s="33">
        <v>8.8000000000000007</v>
      </c>
      <c r="AM96" s="33">
        <v>12.2</v>
      </c>
      <c r="AN96" s="33" t="s">
        <v>6</v>
      </c>
    </row>
    <row r="97" spans="1:51" x14ac:dyDescent="0.2">
      <c r="A97" s="50" t="s">
        <v>32</v>
      </c>
      <c r="B97" s="33">
        <v>338.6</v>
      </c>
      <c r="C97" s="33">
        <v>140.1</v>
      </c>
      <c r="D97" s="33">
        <v>61.3</v>
      </c>
      <c r="E97" s="33">
        <v>26.9</v>
      </c>
      <c r="F97" s="33">
        <v>14.1</v>
      </c>
      <c r="G97" s="33">
        <v>37.200000000000003</v>
      </c>
      <c r="H97" s="33">
        <v>24.7</v>
      </c>
      <c r="I97" s="33">
        <v>12.3</v>
      </c>
      <c r="J97" s="33">
        <v>16.7</v>
      </c>
      <c r="K97" s="33">
        <v>5.9</v>
      </c>
      <c r="L97" s="33">
        <v>7.2</v>
      </c>
      <c r="M97" s="33">
        <v>11.6</v>
      </c>
      <c r="N97" s="33" t="s">
        <v>6</v>
      </c>
      <c r="O97" s="33">
        <v>331.8</v>
      </c>
      <c r="P97" s="33">
        <v>135.80000000000001</v>
      </c>
      <c r="Q97" s="33">
        <v>58.4</v>
      </c>
      <c r="R97" s="33">
        <v>25</v>
      </c>
      <c r="S97" s="33">
        <v>12.7</v>
      </c>
      <c r="T97" s="33">
        <v>35</v>
      </c>
      <c r="U97" s="33">
        <v>22.9</v>
      </c>
      <c r="V97" s="33">
        <v>11</v>
      </c>
      <c r="W97" s="33">
        <v>15.2</v>
      </c>
      <c r="X97" s="33">
        <v>5</v>
      </c>
      <c r="Y97" s="33">
        <v>6.2</v>
      </c>
      <c r="Z97" s="33">
        <v>10.3</v>
      </c>
      <c r="AA97" s="33" t="s">
        <v>6</v>
      </c>
      <c r="AB97" s="33">
        <v>345.4</v>
      </c>
      <c r="AC97" s="33">
        <v>144.5</v>
      </c>
      <c r="AD97" s="33">
        <v>64.2</v>
      </c>
      <c r="AE97" s="33">
        <v>28.8</v>
      </c>
      <c r="AF97" s="33">
        <v>15.5</v>
      </c>
      <c r="AG97" s="33">
        <v>39.5</v>
      </c>
      <c r="AH97" s="33">
        <v>26.6</v>
      </c>
      <c r="AI97" s="33">
        <v>13.6</v>
      </c>
      <c r="AJ97" s="33">
        <v>18.3</v>
      </c>
      <c r="AK97" s="33">
        <v>6.8</v>
      </c>
      <c r="AL97" s="33">
        <v>8.1</v>
      </c>
      <c r="AM97" s="33">
        <v>12.9</v>
      </c>
      <c r="AN97" s="33" t="s">
        <v>6</v>
      </c>
    </row>
    <row r="98" spans="1:51" x14ac:dyDescent="0.2">
      <c r="A98" s="50" t="s">
        <v>33</v>
      </c>
      <c r="B98" s="33">
        <v>348.5</v>
      </c>
      <c r="C98" s="33">
        <v>144.30000000000001</v>
      </c>
      <c r="D98" s="33">
        <v>57.3</v>
      </c>
      <c r="E98" s="33">
        <v>24.9</v>
      </c>
      <c r="F98" s="33">
        <v>14.5</v>
      </c>
      <c r="G98" s="33">
        <v>36.9</v>
      </c>
      <c r="H98" s="33">
        <v>24.9</v>
      </c>
      <c r="I98" s="33">
        <v>13.2</v>
      </c>
      <c r="J98" s="33">
        <v>18.2</v>
      </c>
      <c r="K98" s="33">
        <v>7.7</v>
      </c>
      <c r="L98" s="33">
        <v>7.3</v>
      </c>
      <c r="M98" s="33">
        <v>13.3</v>
      </c>
      <c r="N98" s="33" t="s">
        <v>6</v>
      </c>
      <c r="O98" s="33">
        <v>341.7</v>
      </c>
      <c r="P98" s="33">
        <v>139.9</v>
      </c>
      <c r="Q98" s="33">
        <v>54.6</v>
      </c>
      <c r="R98" s="33">
        <v>23.1</v>
      </c>
      <c r="S98" s="33">
        <v>13.1</v>
      </c>
      <c r="T98" s="33">
        <v>34.700000000000003</v>
      </c>
      <c r="U98" s="33">
        <v>23.1</v>
      </c>
      <c r="V98" s="33">
        <v>11.8</v>
      </c>
      <c r="W98" s="33">
        <v>16.600000000000001</v>
      </c>
      <c r="X98" s="33">
        <v>6.7</v>
      </c>
      <c r="Y98" s="33">
        <v>6.3</v>
      </c>
      <c r="Z98" s="33">
        <v>12</v>
      </c>
      <c r="AA98" s="33" t="s">
        <v>6</v>
      </c>
      <c r="AB98" s="33">
        <v>355.4</v>
      </c>
      <c r="AC98" s="33">
        <v>148.6</v>
      </c>
      <c r="AD98" s="33">
        <v>60.1</v>
      </c>
      <c r="AE98" s="33">
        <v>26.8</v>
      </c>
      <c r="AF98" s="33">
        <v>15.9</v>
      </c>
      <c r="AG98" s="33">
        <v>39.200000000000003</v>
      </c>
      <c r="AH98" s="33">
        <v>26.8</v>
      </c>
      <c r="AI98" s="33">
        <v>14.5</v>
      </c>
      <c r="AJ98" s="33">
        <v>19.899999999999999</v>
      </c>
      <c r="AK98" s="33">
        <v>8.6999999999999993</v>
      </c>
      <c r="AL98" s="33">
        <v>8.3000000000000007</v>
      </c>
      <c r="AM98" s="33">
        <v>14.7</v>
      </c>
      <c r="AN98" s="33" t="s">
        <v>6</v>
      </c>
    </row>
    <row r="99" spans="1:51" x14ac:dyDescent="0.2">
      <c r="A99" s="50" t="s">
        <v>66</v>
      </c>
      <c r="B99" s="27">
        <v>342.2</v>
      </c>
      <c r="C99" s="27">
        <v>141.4</v>
      </c>
      <c r="D99" s="27">
        <v>59</v>
      </c>
      <c r="E99" s="27">
        <v>26</v>
      </c>
      <c r="F99" s="27">
        <v>14.7</v>
      </c>
      <c r="G99" s="27">
        <v>36.6</v>
      </c>
      <c r="H99" s="27">
        <v>24.2</v>
      </c>
      <c r="I99" s="27">
        <v>13.2</v>
      </c>
      <c r="J99" s="27">
        <v>20.3</v>
      </c>
      <c r="K99" s="27">
        <v>8.1999999999999993</v>
      </c>
      <c r="L99" s="27">
        <v>6.1</v>
      </c>
      <c r="M99" s="27">
        <v>16.100000000000001</v>
      </c>
      <c r="N99" s="27" t="s">
        <v>6</v>
      </c>
      <c r="O99" s="27">
        <v>335.5</v>
      </c>
      <c r="P99" s="27">
        <v>137.1</v>
      </c>
      <c r="Q99" s="27">
        <v>56.2</v>
      </c>
      <c r="R99" s="27">
        <v>24.1</v>
      </c>
      <c r="S99" s="27">
        <v>13.3</v>
      </c>
      <c r="T99" s="27">
        <v>34.4</v>
      </c>
      <c r="U99" s="27">
        <v>22.4</v>
      </c>
      <c r="V99" s="27">
        <v>11.8</v>
      </c>
      <c r="W99" s="27">
        <v>18.600000000000001</v>
      </c>
      <c r="X99" s="27">
        <v>7.2</v>
      </c>
      <c r="Y99" s="27">
        <v>5.2</v>
      </c>
      <c r="Z99" s="27">
        <v>14.6</v>
      </c>
      <c r="AA99" s="27" t="s">
        <v>6</v>
      </c>
      <c r="AB99" s="27">
        <v>349</v>
      </c>
      <c r="AC99" s="27">
        <v>145.80000000000001</v>
      </c>
      <c r="AD99" s="27">
        <v>61.8</v>
      </c>
      <c r="AE99" s="27">
        <v>27.9</v>
      </c>
      <c r="AF99" s="27">
        <v>16.100000000000001</v>
      </c>
      <c r="AG99" s="27">
        <v>38.799999999999997</v>
      </c>
      <c r="AH99" s="27">
        <v>26</v>
      </c>
      <c r="AI99" s="27">
        <v>14.5</v>
      </c>
      <c r="AJ99" s="27">
        <v>22</v>
      </c>
      <c r="AK99" s="27">
        <v>9.3000000000000007</v>
      </c>
      <c r="AL99" s="27">
        <v>7</v>
      </c>
      <c r="AM99" s="27">
        <v>17.600000000000001</v>
      </c>
      <c r="AN99" s="27" t="s">
        <v>6</v>
      </c>
    </row>
    <row r="100" spans="1:51" x14ac:dyDescent="0.2">
      <c r="A100" s="50" t="s">
        <v>67</v>
      </c>
      <c r="B100" s="27">
        <v>355.2</v>
      </c>
      <c r="C100" s="27">
        <v>136.19999999999999</v>
      </c>
      <c r="D100" s="27">
        <v>61.4</v>
      </c>
      <c r="E100" s="27">
        <v>25.4</v>
      </c>
      <c r="F100" s="27">
        <v>15</v>
      </c>
      <c r="G100" s="27">
        <v>28.4</v>
      </c>
      <c r="H100" s="27">
        <v>19</v>
      </c>
      <c r="I100" s="27">
        <v>13.2</v>
      </c>
      <c r="J100" s="27">
        <v>19.3</v>
      </c>
      <c r="K100" s="27">
        <v>8.6999999999999993</v>
      </c>
      <c r="L100" s="27">
        <v>6.4</v>
      </c>
      <c r="M100" s="27">
        <v>14.8</v>
      </c>
      <c r="N100" s="27">
        <v>20.5</v>
      </c>
      <c r="O100" s="27">
        <v>348.4</v>
      </c>
      <c r="P100" s="27">
        <v>132</v>
      </c>
      <c r="Q100" s="27">
        <v>58.6</v>
      </c>
      <c r="R100" s="27">
        <v>23.6</v>
      </c>
      <c r="S100" s="27">
        <v>13.6</v>
      </c>
      <c r="T100" s="27">
        <v>26.5</v>
      </c>
      <c r="U100" s="27">
        <v>17.399999999999999</v>
      </c>
      <c r="V100" s="27">
        <v>11.9</v>
      </c>
      <c r="W100" s="27">
        <v>17.7</v>
      </c>
      <c r="X100" s="27">
        <v>7.6</v>
      </c>
      <c r="Y100" s="27">
        <v>5.5</v>
      </c>
      <c r="Z100" s="27">
        <v>13.3</v>
      </c>
      <c r="AA100" s="27">
        <v>18.899999999999999</v>
      </c>
      <c r="AB100" s="27">
        <v>362</v>
      </c>
      <c r="AC100" s="27">
        <v>140.4</v>
      </c>
      <c r="AD100" s="27">
        <v>64.2</v>
      </c>
      <c r="AE100" s="27">
        <v>27.2</v>
      </c>
      <c r="AF100" s="27">
        <v>16.399999999999999</v>
      </c>
      <c r="AG100" s="27">
        <v>30.3</v>
      </c>
      <c r="AH100" s="27">
        <v>20.6</v>
      </c>
      <c r="AI100" s="27">
        <v>14.6</v>
      </c>
      <c r="AJ100" s="27">
        <v>21</v>
      </c>
      <c r="AK100" s="27">
        <v>9.9</v>
      </c>
      <c r="AL100" s="27">
        <v>7.3</v>
      </c>
      <c r="AM100" s="27">
        <v>16.2</v>
      </c>
      <c r="AN100" s="27">
        <v>22.2</v>
      </c>
    </row>
    <row r="101" spans="1:51" x14ac:dyDescent="0.2">
      <c r="A101" s="50">
        <v>2021</v>
      </c>
      <c r="B101" s="27">
        <v>371</v>
      </c>
      <c r="C101" s="27">
        <v>134.19999999999999</v>
      </c>
      <c r="D101" s="27">
        <v>64.2</v>
      </c>
      <c r="E101" s="27">
        <v>28.1</v>
      </c>
      <c r="F101" s="27">
        <v>15.1</v>
      </c>
      <c r="G101" s="27">
        <v>30.2</v>
      </c>
      <c r="H101" s="27">
        <v>20.399999999999999</v>
      </c>
      <c r="I101" s="27">
        <v>14.4</v>
      </c>
      <c r="J101" s="27">
        <v>20.9</v>
      </c>
      <c r="K101" s="27">
        <v>7.1</v>
      </c>
      <c r="L101" s="27">
        <v>7.6</v>
      </c>
      <c r="M101" s="27">
        <v>16</v>
      </c>
      <c r="N101" s="27">
        <v>27</v>
      </c>
      <c r="O101" s="27">
        <v>364.1</v>
      </c>
      <c r="P101" s="27">
        <v>130.1</v>
      </c>
      <c r="Q101" s="27">
        <v>61.4</v>
      </c>
      <c r="R101" s="27">
        <v>26.2</v>
      </c>
      <c r="S101" s="27">
        <v>13.7</v>
      </c>
      <c r="T101" s="27">
        <v>28.2</v>
      </c>
      <c r="U101" s="27">
        <v>18.8</v>
      </c>
      <c r="V101" s="27">
        <v>13</v>
      </c>
      <c r="W101" s="27">
        <v>19.2</v>
      </c>
      <c r="X101" s="27">
        <v>6.1</v>
      </c>
      <c r="Y101" s="27">
        <v>6.6</v>
      </c>
      <c r="Z101" s="27">
        <v>14.4</v>
      </c>
      <c r="AA101" s="27">
        <v>25.2</v>
      </c>
      <c r="AB101" s="27">
        <v>378</v>
      </c>
      <c r="AC101" s="27">
        <v>138.4</v>
      </c>
      <c r="AD101" s="27">
        <v>67.099999999999994</v>
      </c>
      <c r="AE101" s="27">
        <v>30</v>
      </c>
      <c r="AF101" s="27">
        <v>16.5</v>
      </c>
      <c r="AG101" s="27">
        <v>32.1</v>
      </c>
      <c r="AH101" s="27">
        <v>22</v>
      </c>
      <c r="AI101" s="27">
        <v>15.7</v>
      </c>
      <c r="AJ101" s="27">
        <v>22.6</v>
      </c>
      <c r="AK101" s="27">
        <v>8.1</v>
      </c>
      <c r="AL101" s="27">
        <v>8.6</v>
      </c>
      <c r="AM101" s="27">
        <v>17.5</v>
      </c>
      <c r="AN101" s="27">
        <v>28.9</v>
      </c>
    </row>
    <row r="102" spans="1:51" x14ac:dyDescent="0.2">
      <c r="A102" s="50">
        <v>2022</v>
      </c>
      <c r="B102" s="27">
        <v>357</v>
      </c>
      <c r="C102" s="27">
        <v>132.19999999999999</v>
      </c>
      <c r="D102" s="27">
        <v>66.900000000000006</v>
      </c>
      <c r="E102" s="27">
        <v>30.7</v>
      </c>
      <c r="F102" s="27">
        <v>15.1</v>
      </c>
      <c r="G102" s="27">
        <v>32.9</v>
      </c>
      <c r="H102" s="27">
        <v>21.2</v>
      </c>
      <c r="I102" s="27">
        <v>15.5</v>
      </c>
      <c r="J102" s="27">
        <v>19.7</v>
      </c>
      <c r="K102" s="27">
        <v>7.6</v>
      </c>
      <c r="L102" s="27">
        <v>6.9</v>
      </c>
      <c r="M102" s="27">
        <v>14.4</v>
      </c>
      <c r="N102" s="27">
        <v>8.9</v>
      </c>
      <c r="O102" s="27">
        <v>350.2</v>
      </c>
      <c r="P102" s="27">
        <v>128</v>
      </c>
      <c r="Q102" s="27">
        <v>63.9</v>
      </c>
      <c r="R102" s="27">
        <v>28.7</v>
      </c>
      <c r="S102" s="27">
        <v>13.7</v>
      </c>
      <c r="T102" s="27">
        <v>30.9</v>
      </c>
      <c r="U102" s="27">
        <v>19.600000000000001</v>
      </c>
      <c r="V102" s="27">
        <v>14</v>
      </c>
      <c r="W102" s="27">
        <v>18</v>
      </c>
      <c r="X102" s="27">
        <v>6.6</v>
      </c>
      <c r="Y102" s="27">
        <v>6</v>
      </c>
      <c r="Z102" s="27">
        <v>13</v>
      </c>
      <c r="AA102" s="27">
        <v>7.8</v>
      </c>
      <c r="AB102" s="27">
        <v>363.8</v>
      </c>
      <c r="AC102" s="27">
        <v>136.30000000000001</v>
      </c>
      <c r="AD102" s="27">
        <v>69.8</v>
      </c>
      <c r="AE102" s="27">
        <v>32.700000000000003</v>
      </c>
      <c r="AF102" s="27">
        <v>16.5</v>
      </c>
      <c r="AG102" s="27">
        <v>35</v>
      </c>
      <c r="AH102" s="27">
        <v>22.9</v>
      </c>
      <c r="AI102" s="27">
        <v>16.899999999999999</v>
      </c>
      <c r="AJ102" s="27">
        <v>21.3</v>
      </c>
      <c r="AK102" s="27">
        <v>8.6</v>
      </c>
      <c r="AL102" s="27">
        <v>7.8</v>
      </c>
      <c r="AM102" s="27">
        <v>15.9</v>
      </c>
      <c r="AN102" s="27">
        <v>10</v>
      </c>
    </row>
    <row r="105" spans="1:51" x14ac:dyDescent="0.2">
      <c r="A105" s="50"/>
      <c r="B105" s="33" t="s">
        <v>49</v>
      </c>
    </row>
    <row r="106" spans="1:51" x14ac:dyDescent="0.2">
      <c r="B106" s="33" t="s">
        <v>2</v>
      </c>
      <c r="C106" s="51" t="s">
        <v>79</v>
      </c>
      <c r="D106" s="51" t="s">
        <v>77</v>
      </c>
      <c r="E106" s="51" t="s">
        <v>76</v>
      </c>
      <c r="F106" s="51" t="s">
        <v>75</v>
      </c>
      <c r="G106" s="51" t="s">
        <v>74</v>
      </c>
      <c r="H106" s="51" t="s">
        <v>73</v>
      </c>
      <c r="I106" s="51" t="s">
        <v>69</v>
      </c>
      <c r="J106" s="51" t="s">
        <v>71</v>
      </c>
      <c r="K106" s="51" t="s">
        <v>70</v>
      </c>
      <c r="L106" s="33" t="s">
        <v>59</v>
      </c>
      <c r="M106" s="33" t="s">
        <v>64</v>
      </c>
      <c r="N106" s="33" t="s">
        <v>65</v>
      </c>
      <c r="O106" s="33" t="s">
        <v>2</v>
      </c>
      <c r="P106" s="51" t="s">
        <v>79</v>
      </c>
      <c r="Q106" s="51" t="s">
        <v>77</v>
      </c>
      <c r="R106" s="51" t="s">
        <v>76</v>
      </c>
      <c r="S106" s="51" t="s">
        <v>75</v>
      </c>
      <c r="T106" s="51" t="s">
        <v>74</v>
      </c>
      <c r="U106" s="51" t="s">
        <v>73</v>
      </c>
      <c r="V106" s="51" t="s">
        <v>69</v>
      </c>
      <c r="W106" s="51" t="s">
        <v>71</v>
      </c>
      <c r="X106" s="51" t="s">
        <v>70</v>
      </c>
      <c r="Y106" s="33" t="s">
        <v>59</v>
      </c>
      <c r="Z106" s="33" t="s">
        <v>64</v>
      </c>
      <c r="AA106" s="33" t="s">
        <v>65</v>
      </c>
      <c r="AB106" s="33" t="s">
        <v>2</v>
      </c>
      <c r="AC106" s="51" t="s">
        <v>79</v>
      </c>
      <c r="AD106" s="51" t="s">
        <v>77</v>
      </c>
      <c r="AE106" s="51" t="s">
        <v>76</v>
      </c>
      <c r="AF106" s="51" t="s">
        <v>75</v>
      </c>
      <c r="AG106" s="51" t="s">
        <v>74</v>
      </c>
      <c r="AH106" s="51" t="s">
        <v>73</v>
      </c>
      <c r="AI106" s="51" t="s">
        <v>69</v>
      </c>
      <c r="AJ106" s="51" t="s">
        <v>71</v>
      </c>
      <c r="AK106" s="51" t="s">
        <v>70</v>
      </c>
      <c r="AL106" s="33" t="s">
        <v>59</v>
      </c>
      <c r="AM106" s="33" t="s">
        <v>64</v>
      </c>
      <c r="AN106" s="33" t="s">
        <v>65</v>
      </c>
      <c r="AY106" s="33" t="s">
        <v>2</v>
      </c>
    </row>
    <row r="107" spans="1:51" x14ac:dyDescent="0.2">
      <c r="A107" s="50" t="s">
        <v>8</v>
      </c>
      <c r="B107" s="33" t="s">
        <v>3</v>
      </c>
      <c r="C107" s="33" t="s">
        <v>3</v>
      </c>
      <c r="D107" s="33" t="s">
        <v>3</v>
      </c>
      <c r="E107" s="33" t="s">
        <v>3</v>
      </c>
      <c r="F107" s="33" t="s">
        <v>3</v>
      </c>
      <c r="G107" s="33" t="s">
        <v>3</v>
      </c>
      <c r="H107" s="33" t="s">
        <v>3</v>
      </c>
      <c r="I107" s="33" t="s">
        <v>3</v>
      </c>
      <c r="J107" s="33" t="s">
        <v>3</v>
      </c>
      <c r="K107" s="33" t="s">
        <v>3</v>
      </c>
      <c r="L107" s="33" t="s">
        <v>3</v>
      </c>
      <c r="M107" s="33" t="s">
        <v>3</v>
      </c>
      <c r="N107" s="33" t="s">
        <v>3</v>
      </c>
      <c r="O107" s="33" t="s">
        <v>4</v>
      </c>
      <c r="P107" s="33" t="s">
        <v>4</v>
      </c>
      <c r="Q107" s="33" t="s">
        <v>4</v>
      </c>
      <c r="R107" s="33" t="s">
        <v>4</v>
      </c>
      <c r="S107" s="33" t="s">
        <v>4</v>
      </c>
      <c r="T107" s="33" t="s">
        <v>4</v>
      </c>
      <c r="U107" s="33" t="s">
        <v>4</v>
      </c>
      <c r="V107" s="33" t="s">
        <v>4</v>
      </c>
      <c r="W107" s="33" t="s">
        <v>4</v>
      </c>
      <c r="X107" s="33" t="s">
        <v>4</v>
      </c>
      <c r="Y107" s="33" t="s">
        <v>4</v>
      </c>
      <c r="Z107" s="33" t="s">
        <v>4</v>
      </c>
      <c r="AA107" s="33" t="s">
        <v>4</v>
      </c>
      <c r="AB107" s="33" t="s">
        <v>5</v>
      </c>
      <c r="AC107" s="33" t="s">
        <v>5</v>
      </c>
      <c r="AD107" s="33" t="s">
        <v>5</v>
      </c>
      <c r="AE107" s="33" t="s">
        <v>5</v>
      </c>
      <c r="AF107" s="33" t="s">
        <v>5</v>
      </c>
      <c r="AG107" s="33" t="s">
        <v>5</v>
      </c>
      <c r="AH107" s="33" t="s">
        <v>5</v>
      </c>
      <c r="AI107" s="33" t="s">
        <v>5</v>
      </c>
      <c r="AJ107" s="33" t="s">
        <v>5</v>
      </c>
      <c r="AK107" s="33" t="s">
        <v>5</v>
      </c>
      <c r="AL107" s="33" t="s">
        <v>5</v>
      </c>
      <c r="AM107" s="33" t="s">
        <v>5</v>
      </c>
      <c r="AN107" s="33" t="s">
        <v>5</v>
      </c>
      <c r="AY107" s="33" t="s">
        <v>39</v>
      </c>
    </row>
    <row r="108" spans="1:51" x14ac:dyDescent="0.2">
      <c r="A108" s="50" t="s">
        <v>9</v>
      </c>
      <c r="B108" s="33">
        <v>702</v>
      </c>
      <c r="C108" s="33">
        <v>235.8</v>
      </c>
      <c r="D108" s="33">
        <v>286.89999999999998</v>
      </c>
      <c r="E108" s="33">
        <v>191.2</v>
      </c>
      <c r="F108" s="33">
        <v>57.4</v>
      </c>
      <c r="G108" s="33">
        <v>56.4</v>
      </c>
      <c r="H108" s="33">
        <v>27.7</v>
      </c>
      <c r="I108" s="33">
        <v>13.2</v>
      </c>
      <c r="J108" s="33">
        <v>17.899999999999999</v>
      </c>
      <c r="K108" s="33">
        <v>16.8</v>
      </c>
      <c r="L108" s="33">
        <v>1.5</v>
      </c>
      <c r="M108" s="33" t="s">
        <v>6</v>
      </c>
      <c r="N108" s="33" t="s">
        <v>6</v>
      </c>
      <c r="O108" s="33">
        <v>694.2</v>
      </c>
      <c r="P108" s="33">
        <v>231.2</v>
      </c>
      <c r="Q108" s="33">
        <v>281.8</v>
      </c>
      <c r="R108" s="33">
        <v>187</v>
      </c>
      <c r="S108" s="33">
        <v>55.1</v>
      </c>
      <c r="T108" s="33">
        <v>54.2</v>
      </c>
      <c r="U108" s="33">
        <v>26.1</v>
      </c>
      <c r="V108" s="33">
        <v>12.1</v>
      </c>
      <c r="W108" s="33">
        <v>16.7</v>
      </c>
      <c r="X108" s="33">
        <v>15.6</v>
      </c>
      <c r="Y108" s="33">
        <v>1.2</v>
      </c>
      <c r="Z108" s="33" t="s">
        <v>6</v>
      </c>
      <c r="AA108" s="33" t="s">
        <v>6</v>
      </c>
      <c r="AB108" s="33">
        <v>709.8</v>
      </c>
      <c r="AC108" s="33">
        <v>240.4</v>
      </c>
      <c r="AD108" s="33">
        <v>292</v>
      </c>
      <c r="AE108" s="33">
        <v>195.4</v>
      </c>
      <c r="AF108" s="33">
        <v>59.6</v>
      </c>
      <c r="AG108" s="33">
        <v>58.7</v>
      </c>
      <c r="AH108" s="33">
        <v>29.3</v>
      </c>
      <c r="AI108" s="33">
        <v>14.3</v>
      </c>
      <c r="AJ108" s="33">
        <v>19.100000000000001</v>
      </c>
      <c r="AK108" s="33">
        <v>17.899999999999999</v>
      </c>
      <c r="AL108" s="33">
        <v>1.9</v>
      </c>
      <c r="AM108" s="33" t="s">
        <v>6</v>
      </c>
      <c r="AN108" s="33" t="s">
        <v>6</v>
      </c>
    </row>
    <row r="109" spans="1:51" x14ac:dyDescent="0.2">
      <c r="A109" s="50" t="s">
        <v>10</v>
      </c>
      <c r="B109" s="33">
        <v>697.5</v>
      </c>
      <c r="C109" s="33">
        <v>232.9</v>
      </c>
      <c r="D109" s="33">
        <v>275.60000000000002</v>
      </c>
      <c r="E109" s="33">
        <v>182.4</v>
      </c>
      <c r="F109" s="33">
        <v>55</v>
      </c>
      <c r="G109" s="33">
        <v>61.6</v>
      </c>
      <c r="H109" s="33">
        <v>30.8</v>
      </c>
      <c r="I109" s="33">
        <v>15</v>
      </c>
      <c r="J109" s="33">
        <v>17.3</v>
      </c>
      <c r="K109" s="33">
        <v>16.899999999999999</v>
      </c>
      <c r="L109" s="33">
        <v>2</v>
      </c>
      <c r="M109" s="33" t="s">
        <v>6</v>
      </c>
      <c r="N109" s="33" t="s">
        <v>6</v>
      </c>
      <c r="O109" s="33">
        <v>689.7</v>
      </c>
      <c r="P109" s="33">
        <v>228.3</v>
      </c>
      <c r="Q109" s="33">
        <v>270.60000000000002</v>
      </c>
      <c r="R109" s="33">
        <v>178.3</v>
      </c>
      <c r="S109" s="33">
        <v>52.8</v>
      </c>
      <c r="T109" s="33">
        <v>59.2</v>
      </c>
      <c r="U109" s="33">
        <v>29.1</v>
      </c>
      <c r="V109" s="33">
        <v>13.8</v>
      </c>
      <c r="W109" s="33">
        <v>16.100000000000001</v>
      </c>
      <c r="X109" s="33">
        <v>15.8</v>
      </c>
      <c r="Y109" s="33">
        <v>1.6</v>
      </c>
      <c r="Z109" s="33" t="s">
        <v>6</v>
      </c>
      <c r="AA109" s="33" t="s">
        <v>6</v>
      </c>
      <c r="AB109" s="33">
        <v>705.3</v>
      </c>
      <c r="AC109" s="33">
        <v>237.4</v>
      </c>
      <c r="AD109" s="33">
        <v>280.60000000000002</v>
      </c>
      <c r="AE109" s="33">
        <v>186.5</v>
      </c>
      <c r="AF109" s="33">
        <v>57.3</v>
      </c>
      <c r="AG109" s="33">
        <v>64</v>
      </c>
      <c r="AH109" s="33">
        <v>32.5</v>
      </c>
      <c r="AI109" s="33">
        <v>16.100000000000001</v>
      </c>
      <c r="AJ109" s="33">
        <v>18.5</v>
      </c>
      <c r="AK109" s="33">
        <v>18.100000000000001</v>
      </c>
      <c r="AL109" s="33">
        <v>2.5</v>
      </c>
      <c r="AM109" s="33" t="s">
        <v>6</v>
      </c>
      <c r="AN109" s="33" t="s">
        <v>6</v>
      </c>
    </row>
    <row r="110" spans="1:51" x14ac:dyDescent="0.2">
      <c r="A110" s="50" t="s">
        <v>11</v>
      </c>
      <c r="B110" s="33">
        <v>692.5</v>
      </c>
      <c r="C110" s="33">
        <v>229.2</v>
      </c>
      <c r="D110" s="33">
        <v>264.8</v>
      </c>
      <c r="E110" s="33">
        <v>173</v>
      </c>
      <c r="F110" s="33">
        <v>47.8</v>
      </c>
      <c r="G110" s="33">
        <v>62.3</v>
      </c>
      <c r="H110" s="33">
        <v>29.6</v>
      </c>
      <c r="I110" s="33">
        <v>18.399999999999999</v>
      </c>
      <c r="J110" s="33">
        <v>17</v>
      </c>
      <c r="K110" s="33">
        <v>16.899999999999999</v>
      </c>
      <c r="L110" s="33">
        <v>2</v>
      </c>
      <c r="M110" s="33" t="s">
        <v>6</v>
      </c>
      <c r="N110" s="33" t="s">
        <v>6</v>
      </c>
      <c r="O110" s="33">
        <v>684.7</v>
      </c>
      <c r="P110" s="33">
        <v>224.6</v>
      </c>
      <c r="Q110" s="33">
        <v>259.8</v>
      </c>
      <c r="R110" s="33">
        <v>169</v>
      </c>
      <c r="S110" s="33">
        <v>45.7</v>
      </c>
      <c r="T110" s="33">
        <v>59.9</v>
      </c>
      <c r="U110" s="33">
        <v>27.9</v>
      </c>
      <c r="V110" s="33">
        <v>17.100000000000001</v>
      </c>
      <c r="W110" s="33">
        <v>15.8</v>
      </c>
      <c r="X110" s="33">
        <v>15.7</v>
      </c>
      <c r="Y110" s="33">
        <v>1.6</v>
      </c>
      <c r="Z110" s="33" t="s">
        <v>6</v>
      </c>
      <c r="AA110" s="33" t="s">
        <v>6</v>
      </c>
      <c r="AB110" s="33">
        <v>700.3</v>
      </c>
      <c r="AC110" s="33">
        <v>233.7</v>
      </c>
      <c r="AD110" s="33">
        <v>269.7</v>
      </c>
      <c r="AE110" s="33">
        <v>177</v>
      </c>
      <c r="AF110" s="33">
        <v>49.9</v>
      </c>
      <c r="AG110" s="33">
        <v>64.7</v>
      </c>
      <c r="AH110" s="33">
        <v>31.2</v>
      </c>
      <c r="AI110" s="33">
        <v>19.7</v>
      </c>
      <c r="AJ110" s="33">
        <v>18.100000000000001</v>
      </c>
      <c r="AK110" s="33">
        <v>18</v>
      </c>
      <c r="AL110" s="33">
        <v>2.5</v>
      </c>
      <c r="AM110" s="33" t="s">
        <v>6</v>
      </c>
      <c r="AN110" s="33" t="s">
        <v>6</v>
      </c>
    </row>
    <row r="111" spans="1:51" x14ac:dyDescent="0.2">
      <c r="A111" s="50" t="s">
        <v>12</v>
      </c>
      <c r="B111" s="33">
        <v>665.8</v>
      </c>
      <c r="C111" s="33">
        <v>220.6</v>
      </c>
      <c r="D111" s="33">
        <v>252.8</v>
      </c>
      <c r="E111" s="33">
        <v>162.6</v>
      </c>
      <c r="F111" s="33">
        <v>47.2</v>
      </c>
      <c r="G111" s="33">
        <v>60.9</v>
      </c>
      <c r="H111" s="33">
        <v>30</v>
      </c>
      <c r="I111" s="33">
        <v>20.100000000000001</v>
      </c>
      <c r="J111" s="33">
        <v>15.8</v>
      </c>
      <c r="K111" s="33">
        <v>17.7</v>
      </c>
      <c r="L111" s="33">
        <v>2.2999999999999998</v>
      </c>
      <c r="M111" s="33" t="s">
        <v>6</v>
      </c>
      <c r="N111" s="33" t="s">
        <v>6</v>
      </c>
      <c r="O111" s="33">
        <v>658.1</v>
      </c>
      <c r="P111" s="33">
        <v>216.1</v>
      </c>
      <c r="Q111" s="33">
        <v>248</v>
      </c>
      <c r="R111" s="33">
        <v>158.69999999999999</v>
      </c>
      <c r="S111" s="33">
        <v>45.1</v>
      </c>
      <c r="T111" s="33">
        <v>58.5</v>
      </c>
      <c r="U111" s="33">
        <v>28.3</v>
      </c>
      <c r="V111" s="33">
        <v>18.8</v>
      </c>
      <c r="W111" s="33">
        <v>14.7</v>
      </c>
      <c r="X111" s="33">
        <v>16.5</v>
      </c>
      <c r="Y111" s="33">
        <v>1.8</v>
      </c>
      <c r="Z111" s="33" t="s">
        <v>6</v>
      </c>
      <c r="AA111" s="33" t="s">
        <v>6</v>
      </c>
      <c r="AB111" s="33">
        <v>673.4</v>
      </c>
      <c r="AC111" s="33">
        <v>225.1</v>
      </c>
      <c r="AD111" s="33">
        <v>257.60000000000002</v>
      </c>
      <c r="AE111" s="33">
        <v>166.5</v>
      </c>
      <c r="AF111" s="33">
        <v>49.3</v>
      </c>
      <c r="AG111" s="33">
        <v>63.3</v>
      </c>
      <c r="AH111" s="33">
        <v>31.7</v>
      </c>
      <c r="AI111" s="33">
        <v>21.5</v>
      </c>
      <c r="AJ111" s="33">
        <v>16.899999999999999</v>
      </c>
      <c r="AK111" s="33">
        <v>18.8</v>
      </c>
      <c r="AL111" s="33">
        <v>2.7</v>
      </c>
      <c r="AM111" s="33" t="s">
        <v>6</v>
      </c>
      <c r="AN111" s="33" t="s">
        <v>6</v>
      </c>
    </row>
    <row r="112" spans="1:51" x14ac:dyDescent="0.2">
      <c r="A112" s="50" t="s">
        <v>13</v>
      </c>
      <c r="B112" s="33">
        <v>656.1</v>
      </c>
      <c r="C112" s="33">
        <v>217.1</v>
      </c>
      <c r="D112" s="33">
        <v>241.8</v>
      </c>
      <c r="E112" s="33">
        <v>155.69999999999999</v>
      </c>
      <c r="F112" s="33">
        <v>45.1</v>
      </c>
      <c r="G112" s="33">
        <v>61.2</v>
      </c>
      <c r="H112" s="33">
        <v>30.5</v>
      </c>
      <c r="I112" s="33">
        <v>21.2</v>
      </c>
      <c r="J112" s="33">
        <v>16.3</v>
      </c>
      <c r="K112" s="33">
        <v>18</v>
      </c>
      <c r="L112" s="33">
        <v>2.1</v>
      </c>
      <c r="M112" s="33" t="s">
        <v>6</v>
      </c>
      <c r="N112" s="33" t="s">
        <v>6</v>
      </c>
      <c r="O112" s="33">
        <v>648.5</v>
      </c>
      <c r="P112" s="33">
        <v>212.7</v>
      </c>
      <c r="Q112" s="33">
        <v>237</v>
      </c>
      <c r="R112" s="33">
        <v>151.9</v>
      </c>
      <c r="S112" s="33">
        <v>43.1</v>
      </c>
      <c r="T112" s="33">
        <v>58.8</v>
      </c>
      <c r="U112" s="33">
        <v>28.8</v>
      </c>
      <c r="V112" s="33">
        <v>19.8</v>
      </c>
      <c r="W112" s="33">
        <v>15.2</v>
      </c>
      <c r="X112" s="33">
        <v>16.8</v>
      </c>
      <c r="Y112" s="33">
        <v>1.7</v>
      </c>
      <c r="Z112" s="33" t="s">
        <v>6</v>
      </c>
      <c r="AA112" s="33" t="s">
        <v>6</v>
      </c>
      <c r="AB112" s="33">
        <v>663.7</v>
      </c>
      <c r="AC112" s="33">
        <v>221.5</v>
      </c>
      <c r="AD112" s="33">
        <v>246.5</v>
      </c>
      <c r="AE112" s="33">
        <v>159.5</v>
      </c>
      <c r="AF112" s="33">
        <v>47.2</v>
      </c>
      <c r="AG112" s="33">
        <v>63.5</v>
      </c>
      <c r="AH112" s="33">
        <v>32.200000000000003</v>
      </c>
      <c r="AI112" s="33">
        <v>22.5</v>
      </c>
      <c r="AJ112" s="33">
        <v>17.5</v>
      </c>
      <c r="AK112" s="33">
        <v>19.100000000000001</v>
      </c>
      <c r="AL112" s="33">
        <v>2.6</v>
      </c>
      <c r="AM112" s="33" t="s">
        <v>6</v>
      </c>
      <c r="AN112" s="33" t="s">
        <v>6</v>
      </c>
    </row>
    <row r="113" spans="1:40" x14ac:dyDescent="0.2">
      <c r="A113" s="50" t="s">
        <v>14</v>
      </c>
      <c r="B113" s="33">
        <v>644.5</v>
      </c>
      <c r="C113" s="33">
        <v>213.1</v>
      </c>
      <c r="D113" s="33">
        <v>228.2</v>
      </c>
      <c r="E113" s="33">
        <v>147.30000000000001</v>
      </c>
      <c r="F113" s="33">
        <v>42.1</v>
      </c>
      <c r="G113" s="33">
        <v>64.400000000000006</v>
      </c>
      <c r="H113" s="33">
        <v>32.1</v>
      </c>
      <c r="I113" s="33">
        <v>23.3</v>
      </c>
      <c r="J113" s="33">
        <v>15.8</v>
      </c>
      <c r="K113" s="33">
        <v>17.8</v>
      </c>
      <c r="L113" s="33">
        <v>2.2000000000000002</v>
      </c>
      <c r="M113" s="33" t="s">
        <v>6</v>
      </c>
      <c r="N113" s="33" t="s">
        <v>6</v>
      </c>
      <c r="O113" s="33">
        <v>636.9</v>
      </c>
      <c r="P113" s="33">
        <v>208.7</v>
      </c>
      <c r="Q113" s="33">
        <v>223.6</v>
      </c>
      <c r="R113" s="33">
        <v>143.6</v>
      </c>
      <c r="S113" s="33">
        <v>40.1</v>
      </c>
      <c r="T113" s="33">
        <v>62</v>
      </c>
      <c r="U113" s="33">
        <v>30.4</v>
      </c>
      <c r="V113" s="33">
        <v>21.9</v>
      </c>
      <c r="W113" s="33">
        <v>14.7</v>
      </c>
      <c r="X113" s="33">
        <v>16.600000000000001</v>
      </c>
      <c r="Y113" s="33">
        <v>1.7</v>
      </c>
      <c r="Z113" s="33" t="s">
        <v>6</v>
      </c>
      <c r="AA113" s="33" t="s">
        <v>6</v>
      </c>
      <c r="AB113" s="33">
        <v>652</v>
      </c>
      <c r="AC113" s="33">
        <v>217.5</v>
      </c>
      <c r="AD113" s="33">
        <v>232.8</v>
      </c>
      <c r="AE113" s="33">
        <v>151</v>
      </c>
      <c r="AF113" s="33">
        <v>44.1</v>
      </c>
      <c r="AG113" s="33">
        <v>66.8</v>
      </c>
      <c r="AH113" s="33">
        <v>33.799999999999997</v>
      </c>
      <c r="AI113" s="33">
        <v>24.7</v>
      </c>
      <c r="AJ113" s="33">
        <v>16.899999999999999</v>
      </c>
      <c r="AK113" s="33">
        <v>18.899999999999999</v>
      </c>
      <c r="AL113" s="33">
        <v>2.6</v>
      </c>
      <c r="AM113" s="33" t="s">
        <v>6</v>
      </c>
      <c r="AN113" s="33" t="s">
        <v>6</v>
      </c>
    </row>
    <row r="114" spans="1:40" x14ac:dyDescent="0.2">
      <c r="A114" s="50" t="s">
        <v>15</v>
      </c>
      <c r="B114" s="33">
        <v>618.70000000000005</v>
      </c>
      <c r="C114" s="33">
        <v>209.1</v>
      </c>
      <c r="D114" s="33">
        <v>213</v>
      </c>
      <c r="E114" s="33">
        <v>133.19999999999999</v>
      </c>
      <c r="F114" s="33">
        <v>42.3</v>
      </c>
      <c r="G114" s="33">
        <v>55.3</v>
      </c>
      <c r="H114" s="33">
        <v>31.6</v>
      </c>
      <c r="I114" s="33">
        <v>26.1</v>
      </c>
      <c r="J114" s="33">
        <v>15.5</v>
      </c>
      <c r="K114" s="33">
        <v>17.899999999999999</v>
      </c>
      <c r="L114" s="33">
        <v>4.3</v>
      </c>
      <c r="M114" s="33">
        <v>5.9</v>
      </c>
      <c r="N114" s="33" t="s">
        <v>6</v>
      </c>
      <c r="O114" s="33">
        <v>611.29999999999995</v>
      </c>
      <c r="P114" s="33">
        <v>204.8</v>
      </c>
      <c r="Q114" s="33">
        <v>208.6</v>
      </c>
      <c r="R114" s="33">
        <v>129.69999999999999</v>
      </c>
      <c r="S114" s="33">
        <v>40.299999999999997</v>
      </c>
      <c r="T114" s="33">
        <v>53</v>
      </c>
      <c r="U114" s="33">
        <v>29.9</v>
      </c>
      <c r="V114" s="33">
        <v>24.6</v>
      </c>
      <c r="W114" s="33">
        <v>14.3</v>
      </c>
      <c r="X114" s="33">
        <v>16.7</v>
      </c>
      <c r="Y114" s="33">
        <v>3.7</v>
      </c>
      <c r="Z114" s="33">
        <v>5.2</v>
      </c>
      <c r="AA114" s="33" t="s">
        <v>6</v>
      </c>
      <c r="AB114" s="33">
        <v>626</v>
      </c>
      <c r="AC114" s="33">
        <v>213.5</v>
      </c>
      <c r="AD114" s="33">
        <v>217.4</v>
      </c>
      <c r="AE114" s="33">
        <v>136.69999999999999</v>
      </c>
      <c r="AF114" s="33">
        <v>44.3</v>
      </c>
      <c r="AG114" s="33">
        <v>57.5</v>
      </c>
      <c r="AH114" s="33">
        <v>33.299999999999997</v>
      </c>
      <c r="AI114" s="33">
        <v>27.6</v>
      </c>
      <c r="AJ114" s="33">
        <v>16.600000000000001</v>
      </c>
      <c r="AK114" s="33">
        <v>19.100000000000001</v>
      </c>
      <c r="AL114" s="33">
        <v>4.9000000000000004</v>
      </c>
      <c r="AM114" s="33">
        <v>6.5</v>
      </c>
      <c r="AN114" s="33" t="s">
        <v>6</v>
      </c>
    </row>
    <row r="115" spans="1:40" x14ac:dyDescent="0.2">
      <c r="A115" s="50" t="s">
        <v>16</v>
      </c>
      <c r="B115" s="33">
        <v>603.9</v>
      </c>
      <c r="C115" s="33">
        <v>210.5</v>
      </c>
      <c r="D115" s="33">
        <v>196.3</v>
      </c>
      <c r="E115" s="33">
        <v>122.3</v>
      </c>
      <c r="F115" s="33">
        <v>39.299999999999997</v>
      </c>
      <c r="G115" s="33">
        <v>48.4</v>
      </c>
      <c r="H115" s="33">
        <v>28.9</v>
      </c>
      <c r="I115" s="33">
        <v>28</v>
      </c>
      <c r="J115" s="33">
        <v>17.100000000000001</v>
      </c>
      <c r="K115" s="33">
        <v>18.3</v>
      </c>
      <c r="L115" s="33">
        <v>4.3</v>
      </c>
      <c r="M115" s="33">
        <v>6.9</v>
      </c>
      <c r="N115" s="33" t="s">
        <v>6</v>
      </c>
      <c r="O115" s="33">
        <v>596.70000000000005</v>
      </c>
      <c r="P115" s="33">
        <v>206.2</v>
      </c>
      <c r="Q115" s="33">
        <v>192.1</v>
      </c>
      <c r="R115" s="33">
        <v>118.9</v>
      </c>
      <c r="S115" s="33">
        <v>37.4</v>
      </c>
      <c r="T115" s="33">
        <v>46.3</v>
      </c>
      <c r="U115" s="33">
        <v>27.3</v>
      </c>
      <c r="V115" s="33">
        <v>26.5</v>
      </c>
      <c r="W115" s="33">
        <v>15.9</v>
      </c>
      <c r="X115" s="33">
        <v>17.100000000000001</v>
      </c>
      <c r="Y115" s="33">
        <v>3.6</v>
      </c>
      <c r="Z115" s="33">
        <v>6.1</v>
      </c>
      <c r="AA115" s="33" t="s">
        <v>6</v>
      </c>
      <c r="AB115" s="33">
        <v>611.1</v>
      </c>
      <c r="AC115" s="33">
        <v>214.9</v>
      </c>
      <c r="AD115" s="33">
        <v>200.5</v>
      </c>
      <c r="AE115" s="33">
        <v>125.6</v>
      </c>
      <c r="AF115" s="33">
        <v>41.2</v>
      </c>
      <c r="AG115" s="33">
        <v>50.5</v>
      </c>
      <c r="AH115" s="33">
        <v>30.6</v>
      </c>
      <c r="AI115" s="33">
        <v>29.5</v>
      </c>
      <c r="AJ115" s="33">
        <v>18.3</v>
      </c>
      <c r="AK115" s="33">
        <v>19.399999999999999</v>
      </c>
      <c r="AL115" s="33">
        <v>4.9000000000000004</v>
      </c>
      <c r="AM115" s="33">
        <v>7.6</v>
      </c>
      <c r="AN115" s="33" t="s">
        <v>6</v>
      </c>
    </row>
    <row r="116" spans="1:40" x14ac:dyDescent="0.2">
      <c r="A116" s="50" t="s">
        <v>17</v>
      </c>
      <c r="B116" s="33">
        <v>599.20000000000005</v>
      </c>
      <c r="C116" s="33">
        <v>207.6</v>
      </c>
      <c r="D116" s="33">
        <v>188.7</v>
      </c>
      <c r="E116" s="33">
        <v>116.3</v>
      </c>
      <c r="F116" s="33">
        <v>37.6</v>
      </c>
      <c r="G116" s="33">
        <v>51.3</v>
      </c>
      <c r="H116" s="33">
        <v>28.6</v>
      </c>
      <c r="I116" s="33">
        <v>30</v>
      </c>
      <c r="J116" s="33">
        <v>14.9</v>
      </c>
      <c r="K116" s="33">
        <v>18.7</v>
      </c>
      <c r="L116" s="33">
        <v>4.5</v>
      </c>
      <c r="M116" s="33">
        <v>7.9</v>
      </c>
      <c r="N116" s="33" t="s">
        <v>6</v>
      </c>
      <c r="O116" s="33">
        <v>592</v>
      </c>
      <c r="P116" s="33">
        <v>203.4</v>
      </c>
      <c r="Q116" s="33">
        <v>184.6</v>
      </c>
      <c r="R116" s="33">
        <v>113</v>
      </c>
      <c r="S116" s="33">
        <v>35.799999999999997</v>
      </c>
      <c r="T116" s="33">
        <v>49.2</v>
      </c>
      <c r="U116" s="33">
        <v>27</v>
      </c>
      <c r="V116" s="33">
        <v>28.5</v>
      </c>
      <c r="W116" s="33">
        <v>13.8</v>
      </c>
      <c r="X116" s="33">
        <v>17.5</v>
      </c>
      <c r="Y116" s="33">
        <v>3.9</v>
      </c>
      <c r="Z116" s="33">
        <v>7.2</v>
      </c>
      <c r="AA116" s="33" t="s">
        <v>6</v>
      </c>
      <c r="AB116" s="33">
        <v>606.4</v>
      </c>
      <c r="AC116" s="33">
        <v>211.9</v>
      </c>
      <c r="AD116" s="33">
        <v>192.8</v>
      </c>
      <c r="AE116" s="33">
        <v>119.5</v>
      </c>
      <c r="AF116" s="33">
        <v>39.5</v>
      </c>
      <c r="AG116" s="33">
        <v>53.5</v>
      </c>
      <c r="AH116" s="33">
        <v>30.2</v>
      </c>
      <c r="AI116" s="33">
        <v>31.6</v>
      </c>
      <c r="AJ116" s="33">
        <v>16</v>
      </c>
      <c r="AK116" s="33">
        <v>19.899999999999999</v>
      </c>
      <c r="AL116" s="33">
        <v>5.2</v>
      </c>
      <c r="AM116" s="33">
        <v>8.6999999999999993</v>
      </c>
      <c r="AN116" s="33" t="s">
        <v>6</v>
      </c>
    </row>
    <row r="117" spans="1:40" x14ac:dyDescent="0.2">
      <c r="A117" s="50" t="s">
        <v>18</v>
      </c>
      <c r="B117" s="33">
        <v>582.70000000000005</v>
      </c>
      <c r="C117" s="33">
        <v>200.8</v>
      </c>
      <c r="D117" s="33">
        <v>180.5</v>
      </c>
      <c r="E117" s="33">
        <v>112.6</v>
      </c>
      <c r="F117" s="33">
        <v>36.1</v>
      </c>
      <c r="G117" s="33">
        <v>52.6</v>
      </c>
      <c r="H117" s="33">
        <v>29.6</v>
      </c>
      <c r="I117" s="33">
        <v>29.9</v>
      </c>
      <c r="J117" s="33">
        <v>15</v>
      </c>
      <c r="K117" s="33">
        <v>16.3</v>
      </c>
      <c r="L117" s="33">
        <v>4.5</v>
      </c>
      <c r="M117" s="33">
        <v>6.6</v>
      </c>
      <c r="N117" s="33" t="s">
        <v>6</v>
      </c>
      <c r="O117" s="33">
        <v>575.6</v>
      </c>
      <c r="P117" s="33">
        <v>196.7</v>
      </c>
      <c r="Q117" s="33">
        <v>176.5</v>
      </c>
      <c r="R117" s="33">
        <v>109.5</v>
      </c>
      <c r="S117" s="33">
        <v>34.299999999999997</v>
      </c>
      <c r="T117" s="33">
        <v>50.4</v>
      </c>
      <c r="U117" s="33">
        <v>28</v>
      </c>
      <c r="V117" s="33">
        <v>28.3</v>
      </c>
      <c r="W117" s="33">
        <v>13.9</v>
      </c>
      <c r="X117" s="33">
        <v>15.2</v>
      </c>
      <c r="Y117" s="33">
        <v>3.9</v>
      </c>
      <c r="Z117" s="33">
        <v>5.9</v>
      </c>
      <c r="AA117" s="33" t="s">
        <v>6</v>
      </c>
      <c r="AB117" s="33">
        <v>589.70000000000005</v>
      </c>
      <c r="AC117" s="33">
        <v>205</v>
      </c>
      <c r="AD117" s="33">
        <v>184.5</v>
      </c>
      <c r="AE117" s="33">
        <v>115.8</v>
      </c>
      <c r="AF117" s="33">
        <v>37.9</v>
      </c>
      <c r="AG117" s="33">
        <v>54.7</v>
      </c>
      <c r="AH117" s="33">
        <v>31.3</v>
      </c>
      <c r="AI117" s="33">
        <v>31.4</v>
      </c>
      <c r="AJ117" s="33">
        <v>16.100000000000001</v>
      </c>
      <c r="AK117" s="33">
        <v>17.399999999999999</v>
      </c>
      <c r="AL117" s="33">
        <v>5.2</v>
      </c>
      <c r="AM117" s="33">
        <v>7.3</v>
      </c>
      <c r="AN117" s="33" t="s">
        <v>6</v>
      </c>
    </row>
    <row r="118" spans="1:40" x14ac:dyDescent="0.2">
      <c r="A118" s="50" t="s">
        <v>19</v>
      </c>
      <c r="B118" s="33">
        <v>554.70000000000005</v>
      </c>
      <c r="C118" s="33">
        <v>198.5</v>
      </c>
      <c r="D118" s="33">
        <v>164.1</v>
      </c>
      <c r="E118" s="33">
        <v>101.9</v>
      </c>
      <c r="F118" s="33">
        <v>32.299999999999997</v>
      </c>
      <c r="G118" s="33">
        <v>47.6</v>
      </c>
      <c r="H118" s="33">
        <v>25.7</v>
      </c>
      <c r="I118" s="33">
        <v>28.9</v>
      </c>
      <c r="J118" s="33">
        <v>16</v>
      </c>
      <c r="K118" s="33">
        <v>16.8</v>
      </c>
      <c r="L118" s="33">
        <v>5.4</v>
      </c>
      <c r="M118" s="33">
        <v>7.4</v>
      </c>
      <c r="N118" s="33" t="s">
        <v>6</v>
      </c>
      <c r="O118" s="33">
        <v>547.9</v>
      </c>
      <c r="P118" s="33">
        <v>194.3</v>
      </c>
      <c r="Q118" s="33">
        <v>160.30000000000001</v>
      </c>
      <c r="R118" s="33">
        <v>98.9</v>
      </c>
      <c r="S118" s="33">
        <v>30.6</v>
      </c>
      <c r="T118" s="33">
        <v>45.5</v>
      </c>
      <c r="U118" s="33">
        <v>24.2</v>
      </c>
      <c r="V118" s="33">
        <v>27.3</v>
      </c>
      <c r="W118" s="33">
        <v>14.8</v>
      </c>
      <c r="X118" s="33">
        <v>15.6</v>
      </c>
      <c r="Y118" s="33">
        <v>4.7</v>
      </c>
      <c r="Z118" s="33">
        <v>6.7</v>
      </c>
      <c r="AA118" s="33" t="s">
        <v>6</v>
      </c>
      <c r="AB118" s="33">
        <v>561.5</v>
      </c>
      <c r="AC118" s="33">
        <v>202.6</v>
      </c>
      <c r="AD118" s="33">
        <v>167.9</v>
      </c>
      <c r="AE118" s="33">
        <v>104.9</v>
      </c>
      <c r="AF118" s="33">
        <v>34</v>
      </c>
      <c r="AG118" s="33">
        <v>49.6</v>
      </c>
      <c r="AH118" s="33">
        <v>27.2</v>
      </c>
      <c r="AI118" s="33">
        <v>30.4</v>
      </c>
      <c r="AJ118" s="33">
        <v>17.100000000000001</v>
      </c>
      <c r="AK118" s="33">
        <v>17.899999999999999</v>
      </c>
      <c r="AL118" s="33">
        <v>6.1</v>
      </c>
      <c r="AM118" s="33">
        <v>8.1</v>
      </c>
      <c r="AN118" s="33" t="s">
        <v>6</v>
      </c>
    </row>
    <row r="119" spans="1:40" x14ac:dyDescent="0.2">
      <c r="A119" s="50" t="s">
        <v>20</v>
      </c>
      <c r="B119" s="33">
        <v>537.79999999999995</v>
      </c>
      <c r="C119" s="33">
        <v>194.7</v>
      </c>
      <c r="D119" s="33">
        <v>155.9</v>
      </c>
      <c r="E119" s="33">
        <v>97.4</v>
      </c>
      <c r="F119" s="33">
        <v>29.5</v>
      </c>
      <c r="G119" s="33">
        <v>48.1</v>
      </c>
      <c r="H119" s="33">
        <v>25.7</v>
      </c>
      <c r="I119" s="33">
        <v>29.2</v>
      </c>
      <c r="J119" s="33">
        <v>14.2</v>
      </c>
      <c r="K119" s="33">
        <v>15.5</v>
      </c>
      <c r="L119" s="33">
        <v>4</v>
      </c>
      <c r="M119" s="33">
        <v>6.9</v>
      </c>
      <c r="N119" s="33" t="s">
        <v>6</v>
      </c>
      <c r="O119" s="33">
        <v>531.1</v>
      </c>
      <c r="P119" s="33">
        <v>190.6</v>
      </c>
      <c r="Q119" s="33">
        <v>152.30000000000001</v>
      </c>
      <c r="R119" s="33">
        <v>94.5</v>
      </c>
      <c r="S119" s="33">
        <v>27.9</v>
      </c>
      <c r="T119" s="33">
        <v>46</v>
      </c>
      <c r="U119" s="33">
        <v>24.2</v>
      </c>
      <c r="V119" s="33">
        <v>27.7</v>
      </c>
      <c r="W119" s="33">
        <v>13.2</v>
      </c>
      <c r="X119" s="33">
        <v>14.4</v>
      </c>
      <c r="Y119" s="33">
        <v>3.4</v>
      </c>
      <c r="Z119" s="33">
        <v>6.2</v>
      </c>
      <c r="AA119" s="33" t="s">
        <v>6</v>
      </c>
      <c r="AB119" s="33">
        <v>544.5</v>
      </c>
      <c r="AC119" s="33">
        <v>198.8</v>
      </c>
      <c r="AD119" s="33">
        <v>159.6</v>
      </c>
      <c r="AE119" s="33">
        <v>100.3</v>
      </c>
      <c r="AF119" s="33">
        <v>31.1</v>
      </c>
      <c r="AG119" s="33">
        <v>50.1</v>
      </c>
      <c r="AH119" s="33">
        <v>27.2</v>
      </c>
      <c r="AI119" s="33">
        <v>30.8</v>
      </c>
      <c r="AJ119" s="33">
        <v>15.3</v>
      </c>
      <c r="AK119" s="33">
        <v>16.600000000000001</v>
      </c>
      <c r="AL119" s="33">
        <v>4.5999999999999996</v>
      </c>
      <c r="AM119" s="33">
        <v>7.6</v>
      </c>
      <c r="AN119" s="33" t="s">
        <v>6</v>
      </c>
    </row>
    <row r="120" spans="1:40" x14ac:dyDescent="0.2">
      <c r="A120" s="50" t="s">
        <v>21</v>
      </c>
      <c r="B120" s="33">
        <v>526.79999999999995</v>
      </c>
      <c r="C120" s="33">
        <v>189.4</v>
      </c>
      <c r="D120" s="33">
        <v>144.1</v>
      </c>
      <c r="E120" s="33">
        <v>87.6</v>
      </c>
      <c r="F120" s="33">
        <v>28.3</v>
      </c>
      <c r="G120" s="33">
        <v>49.5</v>
      </c>
      <c r="H120" s="33">
        <v>26.8</v>
      </c>
      <c r="I120" s="33">
        <v>30.8</v>
      </c>
      <c r="J120" s="33">
        <v>14.1</v>
      </c>
      <c r="K120" s="33">
        <v>15.7</v>
      </c>
      <c r="L120" s="33">
        <v>4.8</v>
      </c>
      <c r="M120" s="33">
        <v>8.8000000000000007</v>
      </c>
      <c r="N120" s="33" t="s">
        <v>6</v>
      </c>
      <c r="O120" s="33">
        <v>520.20000000000005</v>
      </c>
      <c r="P120" s="33">
        <v>185.4</v>
      </c>
      <c r="Q120" s="33">
        <v>140.6</v>
      </c>
      <c r="R120" s="33">
        <v>84.8</v>
      </c>
      <c r="S120" s="33">
        <v>26.7</v>
      </c>
      <c r="T120" s="33">
        <v>47.4</v>
      </c>
      <c r="U120" s="33">
        <v>25.3</v>
      </c>
      <c r="V120" s="33">
        <v>29.2</v>
      </c>
      <c r="W120" s="33">
        <v>13.1</v>
      </c>
      <c r="X120" s="33">
        <v>14.6</v>
      </c>
      <c r="Y120" s="33">
        <v>4.0999999999999996</v>
      </c>
      <c r="Z120" s="33">
        <v>7.9</v>
      </c>
      <c r="AA120" s="33" t="s">
        <v>6</v>
      </c>
      <c r="AB120" s="33">
        <v>533.29999999999995</v>
      </c>
      <c r="AC120" s="33">
        <v>193.4</v>
      </c>
      <c r="AD120" s="33">
        <v>147.6</v>
      </c>
      <c r="AE120" s="33">
        <v>90.3</v>
      </c>
      <c r="AF120" s="33">
        <v>29.8</v>
      </c>
      <c r="AG120" s="33">
        <v>51.5</v>
      </c>
      <c r="AH120" s="33">
        <v>28.4</v>
      </c>
      <c r="AI120" s="33">
        <v>32.4</v>
      </c>
      <c r="AJ120" s="33">
        <v>15.1</v>
      </c>
      <c r="AK120" s="33">
        <v>16.8</v>
      </c>
      <c r="AL120" s="33">
        <v>5.4</v>
      </c>
      <c r="AM120" s="33">
        <v>9.6</v>
      </c>
      <c r="AN120" s="33" t="s">
        <v>6</v>
      </c>
    </row>
    <row r="121" spans="1:40" x14ac:dyDescent="0.2">
      <c r="A121" s="50" t="s">
        <v>22</v>
      </c>
      <c r="B121" s="33">
        <v>523.1</v>
      </c>
      <c r="C121" s="33">
        <v>188.5</v>
      </c>
      <c r="D121" s="33">
        <v>142.4</v>
      </c>
      <c r="E121" s="33">
        <v>86.8</v>
      </c>
      <c r="F121" s="33">
        <v>26.8</v>
      </c>
      <c r="G121" s="33">
        <v>47.5</v>
      </c>
      <c r="H121" s="33">
        <v>25.4</v>
      </c>
      <c r="I121" s="33">
        <v>27.4</v>
      </c>
      <c r="J121" s="33">
        <v>14.4</v>
      </c>
      <c r="K121" s="33">
        <v>16.899999999999999</v>
      </c>
      <c r="L121" s="33">
        <v>5.8</v>
      </c>
      <c r="M121" s="33">
        <v>9.4</v>
      </c>
      <c r="N121" s="33" t="s">
        <v>6</v>
      </c>
      <c r="O121" s="33">
        <v>516.6</v>
      </c>
      <c r="P121" s="33">
        <v>184.6</v>
      </c>
      <c r="Q121" s="33">
        <v>138.9</v>
      </c>
      <c r="R121" s="33">
        <v>84.1</v>
      </c>
      <c r="S121" s="33">
        <v>25.3</v>
      </c>
      <c r="T121" s="33">
        <v>45.5</v>
      </c>
      <c r="U121" s="33">
        <v>23.9</v>
      </c>
      <c r="V121" s="33">
        <v>25.9</v>
      </c>
      <c r="W121" s="33">
        <v>13.3</v>
      </c>
      <c r="X121" s="33">
        <v>15.8</v>
      </c>
      <c r="Y121" s="33">
        <v>5</v>
      </c>
      <c r="Z121" s="33">
        <v>8.6</v>
      </c>
      <c r="AA121" s="33" t="s">
        <v>6</v>
      </c>
      <c r="AB121" s="33">
        <v>529.70000000000005</v>
      </c>
      <c r="AC121" s="33">
        <v>192.5</v>
      </c>
      <c r="AD121" s="33">
        <v>145.80000000000001</v>
      </c>
      <c r="AE121" s="33">
        <v>89.5</v>
      </c>
      <c r="AF121" s="33">
        <v>28.3</v>
      </c>
      <c r="AG121" s="33">
        <v>49.5</v>
      </c>
      <c r="AH121" s="33">
        <v>26.9</v>
      </c>
      <c r="AI121" s="33">
        <v>28.8</v>
      </c>
      <c r="AJ121" s="33">
        <v>15.4</v>
      </c>
      <c r="AK121" s="33">
        <v>18</v>
      </c>
      <c r="AL121" s="33">
        <v>6.5</v>
      </c>
      <c r="AM121" s="33">
        <v>10.199999999999999</v>
      </c>
      <c r="AN121" s="33" t="s">
        <v>6</v>
      </c>
    </row>
    <row r="122" spans="1:40" x14ac:dyDescent="0.2">
      <c r="A122" s="50" t="s">
        <v>23</v>
      </c>
      <c r="B122" s="33">
        <v>507.2</v>
      </c>
      <c r="C122" s="33">
        <v>184.8</v>
      </c>
      <c r="D122" s="33">
        <v>132.69999999999999</v>
      </c>
      <c r="E122" s="33">
        <v>79</v>
      </c>
      <c r="F122" s="33">
        <v>27.8</v>
      </c>
      <c r="G122" s="33">
        <v>45.9</v>
      </c>
      <c r="H122" s="33">
        <v>24.1</v>
      </c>
      <c r="I122" s="33">
        <v>27.6</v>
      </c>
      <c r="J122" s="33">
        <v>13.6</v>
      </c>
      <c r="K122" s="33">
        <v>16.8</v>
      </c>
      <c r="L122" s="33">
        <v>6.1</v>
      </c>
      <c r="M122" s="33">
        <v>11.8</v>
      </c>
      <c r="N122" s="33" t="s">
        <v>6</v>
      </c>
      <c r="O122" s="33">
        <v>500.8</v>
      </c>
      <c r="P122" s="33">
        <v>180.9</v>
      </c>
      <c r="Q122" s="33">
        <v>129.30000000000001</v>
      </c>
      <c r="R122" s="33">
        <v>76.5</v>
      </c>
      <c r="S122" s="33">
        <v>26.3</v>
      </c>
      <c r="T122" s="33">
        <v>43.9</v>
      </c>
      <c r="U122" s="33">
        <v>22.7</v>
      </c>
      <c r="V122" s="33">
        <v>26.1</v>
      </c>
      <c r="W122" s="33">
        <v>12.6</v>
      </c>
      <c r="X122" s="33">
        <v>15.7</v>
      </c>
      <c r="Y122" s="33">
        <v>5.4</v>
      </c>
      <c r="Z122" s="33">
        <v>10.9</v>
      </c>
      <c r="AA122" s="33" t="s">
        <v>6</v>
      </c>
      <c r="AB122" s="33">
        <v>513.6</v>
      </c>
      <c r="AC122" s="33">
        <v>188.7</v>
      </c>
      <c r="AD122" s="33">
        <v>136</v>
      </c>
      <c r="AE122" s="33">
        <v>81.599999999999994</v>
      </c>
      <c r="AF122" s="33">
        <v>29.3</v>
      </c>
      <c r="AG122" s="33">
        <v>47.8</v>
      </c>
      <c r="AH122" s="33">
        <v>25.6</v>
      </c>
      <c r="AI122" s="33">
        <v>29</v>
      </c>
      <c r="AJ122" s="33">
        <v>14.7</v>
      </c>
      <c r="AK122" s="33">
        <v>17.899999999999999</v>
      </c>
      <c r="AL122" s="33">
        <v>6.9</v>
      </c>
      <c r="AM122" s="33">
        <v>12.7</v>
      </c>
      <c r="AN122" s="33" t="s">
        <v>6</v>
      </c>
    </row>
    <row r="123" spans="1:40" x14ac:dyDescent="0.2">
      <c r="A123" s="50" t="s">
        <v>24</v>
      </c>
      <c r="B123" s="33">
        <v>482.2</v>
      </c>
      <c r="C123" s="33">
        <v>180.4</v>
      </c>
      <c r="D123" s="33">
        <v>119.2</v>
      </c>
      <c r="E123" s="33">
        <v>70.400000000000006</v>
      </c>
      <c r="F123" s="33">
        <v>24.2</v>
      </c>
      <c r="G123" s="33">
        <v>45.7</v>
      </c>
      <c r="H123" s="33">
        <v>24.5</v>
      </c>
      <c r="I123" s="33">
        <v>24.3</v>
      </c>
      <c r="J123" s="33">
        <v>14.7</v>
      </c>
      <c r="K123" s="33">
        <v>15</v>
      </c>
      <c r="L123" s="33">
        <v>6.1</v>
      </c>
      <c r="M123" s="33">
        <v>11.3</v>
      </c>
      <c r="N123" s="33" t="s">
        <v>6</v>
      </c>
      <c r="O123" s="33">
        <v>476</v>
      </c>
      <c r="P123" s="33">
        <v>176.6</v>
      </c>
      <c r="Q123" s="33">
        <v>116.1</v>
      </c>
      <c r="R123" s="33">
        <v>68</v>
      </c>
      <c r="S123" s="33">
        <v>22.8</v>
      </c>
      <c r="T123" s="33">
        <v>43.7</v>
      </c>
      <c r="U123" s="33">
        <v>23.1</v>
      </c>
      <c r="V123" s="33">
        <v>23</v>
      </c>
      <c r="W123" s="33">
        <v>13.7</v>
      </c>
      <c r="X123" s="33">
        <v>13.9</v>
      </c>
      <c r="Y123" s="33">
        <v>5.4</v>
      </c>
      <c r="Z123" s="33">
        <v>10.4</v>
      </c>
      <c r="AA123" s="33" t="s">
        <v>6</v>
      </c>
      <c r="AB123" s="33">
        <v>488.4</v>
      </c>
      <c r="AC123" s="33">
        <v>184.2</v>
      </c>
      <c r="AD123" s="33">
        <v>122.3</v>
      </c>
      <c r="AE123" s="33">
        <v>72.8</v>
      </c>
      <c r="AF123" s="33">
        <v>25.6</v>
      </c>
      <c r="AG123" s="33">
        <v>47.6</v>
      </c>
      <c r="AH123" s="33">
        <v>25.9</v>
      </c>
      <c r="AI123" s="33">
        <v>25.7</v>
      </c>
      <c r="AJ123" s="33">
        <v>15.8</v>
      </c>
      <c r="AK123" s="33">
        <v>16</v>
      </c>
      <c r="AL123" s="33">
        <v>6.9</v>
      </c>
      <c r="AM123" s="33">
        <v>12.2</v>
      </c>
      <c r="AN123" s="33" t="s">
        <v>6</v>
      </c>
    </row>
    <row r="124" spans="1:40" x14ac:dyDescent="0.2">
      <c r="A124" s="50" t="s">
        <v>25</v>
      </c>
      <c r="B124" s="33">
        <v>472</v>
      </c>
      <c r="C124" s="33">
        <v>175.6</v>
      </c>
      <c r="D124" s="33">
        <v>115.9</v>
      </c>
      <c r="E124" s="33">
        <v>68.8</v>
      </c>
      <c r="F124" s="33">
        <v>21.6</v>
      </c>
      <c r="G124" s="33">
        <v>42.8</v>
      </c>
      <c r="H124" s="33">
        <v>22.8</v>
      </c>
      <c r="I124" s="33">
        <v>24.2</v>
      </c>
      <c r="J124" s="33">
        <v>13.6</v>
      </c>
      <c r="K124" s="33">
        <v>15.4</v>
      </c>
      <c r="L124" s="33">
        <v>5.5</v>
      </c>
      <c r="M124" s="33">
        <v>10</v>
      </c>
      <c r="N124" s="33" t="s">
        <v>6</v>
      </c>
      <c r="O124" s="33">
        <v>465.9</v>
      </c>
      <c r="P124" s="33">
        <v>171.9</v>
      </c>
      <c r="Q124" s="33">
        <v>112.8</v>
      </c>
      <c r="R124" s="33">
        <v>66.400000000000006</v>
      </c>
      <c r="S124" s="33">
        <v>20.3</v>
      </c>
      <c r="T124" s="33">
        <v>40.9</v>
      </c>
      <c r="U124" s="33">
        <v>21.4</v>
      </c>
      <c r="V124" s="33">
        <v>22.9</v>
      </c>
      <c r="W124" s="33">
        <v>12.6</v>
      </c>
      <c r="X124" s="33">
        <v>14.4</v>
      </c>
      <c r="Y124" s="33">
        <v>4.8</v>
      </c>
      <c r="Z124" s="33">
        <v>9.1</v>
      </c>
      <c r="AA124" s="33" t="s">
        <v>6</v>
      </c>
      <c r="AB124" s="33">
        <v>478.1</v>
      </c>
      <c r="AC124" s="33">
        <v>179.4</v>
      </c>
      <c r="AD124" s="33">
        <v>119</v>
      </c>
      <c r="AE124" s="33">
        <v>71.099999999999994</v>
      </c>
      <c r="AF124" s="33">
        <v>22.9</v>
      </c>
      <c r="AG124" s="33">
        <v>44.6</v>
      </c>
      <c r="AH124" s="33">
        <v>24.2</v>
      </c>
      <c r="AI124" s="33">
        <v>25.6</v>
      </c>
      <c r="AJ124" s="33">
        <v>14.6</v>
      </c>
      <c r="AK124" s="33">
        <v>16.5</v>
      </c>
      <c r="AL124" s="33">
        <v>6.2</v>
      </c>
      <c r="AM124" s="33">
        <v>10.8</v>
      </c>
      <c r="AN124" s="33" t="s">
        <v>6</v>
      </c>
    </row>
    <row r="125" spans="1:40" x14ac:dyDescent="0.2">
      <c r="A125" s="50" t="s">
        <v>26</v>
      </c>
      <c r="B125" s="33">
        <v>460.7</v>
      </c>
      <c r="C125" s="33">
        <v>175.4</v>
      </c>
      <c r="D125" s="33">
        <v>108.5</v>
      </c>
      <c r="E125" s="33">
        <v>62.4</v>
      </c>
      <c r="F125" s="33">
        <v>21.6</v>
      </c>
      <c r="G125" s="33">
        <v>44.1</v>
      </c>
      <c r="H125" s="33">
        <v>24.3</v>
      </c>
      <c r="I125" s="33">
        <v>22.9</v>
      </c>
      <c r="J125" s="33">
        <v>19.600000000000001</v>
      </c>
      <c r="K125" s="33">
        <v>17.600000000000001</v>
      </c>
      <c r="L125" s="33">
        <v>5.2</v>
      </c>
      <c r="M125" s="33">
        <v>12</v>
      </c>
      <c r="N125" s="33" t="s">
        <v>6</v>
      </c>
      <c r="O125" s="33">
        <v>454.7</v>
      </c>
      <c r="P125" s="33">
        <v>171.7</v>
      </c>
      <c r="Q125" s="33">
        <v>105.5</v>
      </c>
      <c r="R125" s="33">
        <v>60.1</v>
      </c>
      <c r="S125" s="33">
        <v>20.2</v>
      </c>
      <c r="T125" s="33">
        <v>42.2</v>
      </c>
      <c r="U125" s="33">
        <v>22.9</v>
      </c>
      <c r="V125" s="33">
        <v>21.6</v>
      </c>
      <c r="W125" s="33">
        <v>18.399999999999999</v>
      </c>
      <c r="X125" s="33">
        <v>16.5</v>
      </c>
      <c r="Y125" s="33">
        <v>4.5</v>
      </c>
      <c r="Z125" s="33">
        <v>11.1</v>
      </c>
      <c r="AA125" s="33" t="s">
        <v>6</v>
      </c>
      <c r="AB125" s="33">
        <v>466.7</v>
      </c>
      <c r="AC125" s="33">
        <v>179.2</v>
      </c>
      <c r="AD125" s="33">
        <v>111.4</v>
      </c>
      <c r="AE125" s="33">
        <v>64.599999999999994</v>
      </c>
      <c r="AF125" s="33">
        <v>22.9</v>
      </c>
      <c r="AG125" s="33">
        <v>46</v>
      </c>
      <c r="AH125" s="33">
        <v>25.7</v>
      </c>
      <c r="AI125" s="33">
        <v>24.3</v>
      </c>
      <c r="AJ125" s="33">
        <v>20.8</v>
      </c>
      <c r="AK125" s="33">
        <v>18.7</v>
      </c>
      <c r="AL125" s="33">
        <v>5.8</v>
      </c>
      <c r="AM125" s="33">
        <v>13</v>
      </c>
      <c r="AN125" s="33" t="s">
        <v>6</v>
      </c>
    </row>
    <row r="126" spans="1:40" x14ac:dyDescent="0.2">
      <c r="A126" s="50" t="s">
        <v>27</v>
      </c>
      <c r="B126" s="33">
        <v>449.1</v>
      </c>
      <c r="C126" s="33">
        <v>173.8</v>
      </c>
      <c r="D126" s="33">
        <v>105.8</v>
      </c>
      <c r="E126" s="33">
        <v>61.6</v>
      </c>
      <c r="F126" s="33">
        <v>20.100000000000001</v>
      </c>
      <c r="G126" s="33">
        <v>43.4</v>
      </c>
      <c r="H126" s="33">
        <v>25.5</v>
      </c>
      <c r="I126" s="33">
        <v>19.100000000000001</v>
      </c>
      <c r="J126" s="33">
        <v>19.899999999999999</v>
      </c>
      <c r="K126" s="33">
        <v>16.2</v>
      </c>
      <c r="L126" s="33">
        <v>6.7</v>
      </c>
      <c r="M126" s="33">
        <v>11.9</v>
      </c>
      <c r="N126" s="33" t="s">
        <v>6</v>
      </c>
      <c r="O126" s="33">
        <v>443.2</v>
      </c>
      <c r="P126" s="33">
        <v>170.1</v>
      </c>
      <c r="Q126" s="33">
        <v>102.9</v>
      </c>
      <c r="R126" s="33">
        <v>59.4</v>
      </c>
      <c r="S126" s="33">
        <v>18.8</v>
      </c>
      <c r="T126" s="33">
        <v>41.5</v>
      </c>
      <c r="U126" s="33">
        <v>24</v>
      </c>
      <c r="V126" s="33">
        <v>17.899999999999999</v>
      </c>
      <c r="W126" s="33">
        <v>18.7</v>
      </c>
      <c r="X126" s="33">
        <v>15.1</v>
      </c>
      <c r="Y126" s="33">
        <v>6</v>
      </c>
      <c r="Z126" s="33">
        <v>10.9</v>
      </c>
      <c r="AA126" s="33" t="s">
        <v>6</v>
      </c>
      <c r="AB126" s="33">
        <v>454.9</v>
      </c>
      <c r="AC126" s="33">
        <v>177.4</v>
      </c>
      <c r="AD126" s="33">
        <v>108.7</v>
      </c>
      <c r="AE126" s="33">
        <v>63.8</v>
      </c>
      <c r="AF126" s="33">
        <v>21.3</v>
      </c>
      <c r="AG126" s="33">
        <v>45.2</v>
      </c>
      <c r="AH126" s="33">
        <v>26.9</v>
      </c>
      <c r="AI126" s="33">
        <v>20.3</v>
      </c>
      <c r="AJ126" s="33">
        <v>21.1</v>
      </c>
      <c r="AK126" s="33">
        <v>17.3</v>
      </c>
      <c r="AL126" s="33">
        <v>7.4</v>
      </c>
      <c r="AM126" s="33">
        <v>12.8</v>
      </c>
      <c r="AN126" s="33" t="s">
        <v>6</v>
      </c>
    </row>
    <row r="127" spans="1:40" x14ac:dyDescent="0.2">
      <c r="A127" s="50" t="s">
        <v>28</v>
      </c>
      <c r="B127" s="33">
        <v>441.2</v>
      </c>
      <c r="C127" s="33">
        <v>171.3</v>
      </c>
      <c r="D127" s="33">
        <v>103.1</v>
      </c>
      <c r="E127" s="33">
        <v>58.1</v>
      </c>
      <c r="F127" s="33">
        <v>20.5</v>
      </c>
      <c r="G127" s="33">
        <v>41.8</v>
      </c>
      <c r="H127" s="33">
        <v>23.9</v>
      </c>
      <c r="I127" s="33">
        <v>19.600000000000001</v>
      </c>
      <c r="J127" s="33">
        <v>20.6</v>
      </c>
      <c r="K127" s="33">
        <v>15.7</v>
      </c>
      <c r="L127" s="33">
        <v>6.6</v>
      </c>
      <c r="M127" s="33">
        <v>10.9</v>
      </c>
      <c r="N127" s="33" t="s">
        <v>6</v>
      </c>
      <c r="O127" s="33">
        <v>435.4</v>
      </c>
      <c r="P127" s="33">
        <v>167.6</v>
      </c>
      <c r="Q127" s="33">
        <v>100.2</v>
      </c>
      <c r="R127" s="33">
        <v>55.9</v>
      </c>
      <c r="S127" s="33">
        <v>19.2</v>
      </c>
      <c r="T127" s="33">
        <v>40</v>
      </c>
      <c r="U127" s="33">
        <v>22.5</v>
      </c>
      <c r="V127" s="33">
        <v>18.399999999999999</v>
      </c>
      <c r="W127" s="33">
        <v>19.3</v>
      </c>
      <c r="X127" s="33">
        <v>14.6</v>
      </c>
      <c r="Y127" s="33">
        <v>5.9</v>
      </c>
      <c r="Z127" s="33">
        <v>10</v>
      </c>
      <c r="AA127" s="33" t="s">
        <v>6</v>
      </c>
      <c r="AB127" s="33">
        <v>447</v>
      </c>
      <c r="AC127" s="33">
        <v>174.9</v>
      </c>
      <c r="AD127" s="33">
        <v>105.9</v>
      </c>
      <c r="AE127" s="33">
        <v>60.2</v>
      </c>
      <c r="AF127" s="33">
        <v>21.7</v>
      </c>
      <c r="AG127" s="33">
        <v>43.6</v>
      </c>
      <c r="AH127" s="33">
        <v>25.3</v>
      </c>
      <c r="AI127" s="33">
        <v>20.9</v>
      </c>
      <c r="AJ127" s="33">
        <v>21.8</v>
      </c>
      <c r="AK127" s="33">
        <v>16.8</v>
      </c>
      <c r="AL127" s="33">
        <v>7.3</v>
      </c>
      <c r="AM127" s="33">
        <v>11.8</v>
      </c>
      <c r="AN127" s="33" t="s">
        <v>6</v>
      </c>
    </row>
    <row r="128" spans="1:40" x14ac:dyDescent="0.2">
      <c r="A128" s="50" t="s">
        <v>29</v>
      </c>
      <c r="B128" s="33">
        <v>426.9</v>
      </c>
      <c r="C128" s="33">
        <v>166.8</v>
      </c>
      <c r="D128" s="33">
        <v>95.5</v>
      </c>
      <c r="E128" s="33">
        <v>53.7</v>
      </c>
      <c r="F128" s="33">
        <v>17.5</v>
      </c>
      <c r="G128" s="33">
        <v>40.200000000000003</v>
      </c>
      <c r="H128" s="33">
        <v>23.1</v>
      </c>
      <c r="I128" s="33">
        <v>20</v>
      </c>
      <c r="J128" s="33">
        <v>21</v>
      </c>
      <c r="K128" s="33">
        <v>13.7</v>
      </c>
      <c r="L128" s="33">
        <v>5.8</v>
      </c>
      <c r="M128" s="33">
        <v>12.8</v>
      </c>
      <c r="N128" s="33" t="s">
        <v>6</v>
      </c>
      <c r="O128" s="33">
        <v>421.3</v>
      </c>
      <c r="P128" s="33">
        <v>163.30000000000001</v>
      </c>
      <c r="Q128" s="33">
        <v>92.8</v>
      </c>
      <c r="R128" s="33">
        <v>51.6</v>
      </c>
      <c r="S128" s="33">
        <v>16.3</v>
      </c>
      <c r="T128" s="33">
        <v>38.4</v>
      </c>
      <c r="U128" s="33">
        <v>21.7</v>
      </c>
      <c r="V128" s="33">
        <v>18.8</v>
      </c>
      <c r="W128" s="33">
        <v>19.8</v>
      </c>
      <c r="X128" s="33">
        <v>12.7</v>
      </c>
      <c r="Y128" s="33">
        <v>5.0999999999999996</v>
      </c>
      <c r="Z128" s="33">
        <v>11.8</v>
      </c>
      <c r="AA128" s="33" t="s">
        <v>6</v>
      </c>
      <c r="AB128" s="33">
        <v>432.6</v>
      </c>
      <c r="AC128" s="33">
        <v>170.4</v>
      </c>
      <c r="AD128" s="33">
        <v>98.2</v>
      </c>
      <c r="AE128" s="33">
        <v>55.7</v>
      </c>
      <c r="AF128" s="33">
        <v>18.600000000000001</v>
      </c>
      <c r="AG128" s="33">
        <v>41.9</v>
      </c>
      <c r="AH128" s="33">
        <v>24.4</v>
      </c>
      <c r="AI128" s="33">
        <v>21.2</v>
      </c>
      <c r="AJ128" s="33">
        <v>22.2</v>
      </c>
      <c r="AK128" s="33">
        <v>14.7</v>
      </c>
      <c r="AL128" s="33">
        <v>6.5</v>
      </c>
      <c r="AM128" s="33">
        <v>13.7</v>
      </c>
      <c r="AN128" s="33" t="s">
        <v>6</v>
      </c>
    </row>
    <row r="129" spans="1:40" x14ac:dyDescent="0.2">
      <c r="A129" s="50" t="s">
        <v>30</v>
      </c>
      <c r="B129" s="33">
        <v>444.3</v>
      </c>
      <c r="C129" s="33">
        <v>168.1</v>
      </c>
      <c r="D129" s="33">
        <v>100</v>
      </c>
      <c r="E129" s="33">
        <v>55.3</v>
      </c>
      <c r="F129" s="33">
        <v>18.399999999999999</v>
      </c>
      <c r="G129" s="33">
        <v>42.8</v>
      </c>
      <c r="H129" s="33">
        <v>24.8</v>
      </c>
      <c r="I129" s="33">
        <v>20</v>
      </c>
      <c r="J129" s="33">
        <v>23.1</v>
      </c>
      <c r="K129" s="33">
        <v>13.1</v>
      </c>
      <c r="L129" s="33">
        <v>7.2</v>
      </c>
      <c r="M129" s="33">
        <v>14.7</v>
      </c>
      <c r="N129" s="33" t="s">
        <v>6</v>
      </c>
      <c r="O129" s="33">
        <v>438.6</v>
      </c>
      <c r="P129" s="33">
        <v>164.6</v>
      </c>
      <c r="Q129" s="33">
        <v>97.3</v>
      </c>
      <c r="R129" s="33">
        <v>53.2</v>
      </c>
      <c r="S129" s="33">
        <v>17.2</v>
      </c>
      <c r="T129" s="33">
        <v>41</v>
      </c>
      <c r="U129" s="33">
        <v>23.4</v>
      </c>
      <c r="V129" s="33">
        <v>18.8</v>
      </c>
      <c r="W129" s="33">
        <v>21.8</v>
      </c>
      <c r="X129" s="33">
        <v>12.1</v>
      </c>
      <c r="Y129" s="33">
        <v>6.4</v>
      </c>
      <c r="Z129" s="33">
        <v>13.6</v>
      </c>
      <c r="AA129" s="33" t="s">
        <v>6</v>
      </c>
      <c r="AB129" s="33">
        <v>450</v>
      </c>
      <c r="AC129" s="33">
        <v>171.7</v>
      </c>
      <c r="AD129" s="33">
        <v>102.8</v>
      </c>
      <c r="AE129" s="33">
        <v>57.3</v>
      </c>
      <c r="AF129" s="33">
        <v>19.600000000000001</v>
      </c>
      <c r="AG129" s="33">
        <v>44.6</v>
      </c>
      <c r="AH129" s="33">
        <v>26.2</v>
      </c>
      <c r="AI129" s="33">
        <v>21.2</v>
      </c>
      <c r="AJ129" s="33">
        <v>24.4</v>
      </c>
      <c r="AK129" s="33">
        <v>14.1</v>
      </c>
      <c r="AL129" s="33">
        <v>7.9</v>
      </c>
      <c r="AM129" s="33">
        <v>15.7</v>
      </c>
      <c r="AN129" s="33" t="s">
        <v>6</v>
      </c>
    </row>
    <row r="130" spans="1:40" x14ac:dyDescent="0.2">
      <c r="A130" s="50" t="s">
        <v>31</v>
      </c>
      <c r="B130" s="33">
        <v>443.1</v>
      </c>
      <c r="C130" s="33">
        <v>160.9</v>
      </c>
      <c r="D130" s="33">
        <v>97.5</v>
      </c>
      <c r="E130" s="33">
        <v>53.6</v>
      </c>
      <c r="F130" s="33">
        <v>18.8</v>
      </c>
      <c r="G130" s="33">
        <v>43.4</v>
      </c>
      <c r="H130" s="33">
        <v>24.3</v>
      </c>
      <c r="I130" s="33">
        <v>21.2</v>
      </c>
      <c r="J130" s="33">
        <v>27.9</v>
      </c>
      <c r="K130" s="33">
        <v>14.2</v>
      </c>
      <c r="L130" s="33">
        <v>7.6</v>
      </c>
      <c r="M130" s="33">
        <v>18.100000000000001</v>
      </c>
      <c r="N130" s="33" t="s">
        <v>6</v>
      </c>
      <c r="O130" s="33">
        <v>437.5</v>
      </c>
      <c r="P130" s="33">
        <v>157.5</v>
      </c>
      <c r="Q130" s="33">
        <v>94.8</v>
      </c>
      <c r="R130" s="33">
        <v>51.6</v>
      </c>
      <c r="S130" s="33">
        <v>17.600000000000001</v>
      </c>
      <c r="T130" s="33">
        <v>41.6</v>
      </c>
      <c r="U130" s="33">
        <v>22.9</v>
      </c>
      <c r="V130" s="33">
        <v>20</v>
      </c>
      <c r="W130" s="33">
        <v>26.5</v>
      </c>
      <c r="X130" s="33">
        <v>13.2</v>
      </c>
      <c r="Y130" s="33">
        <v>6.9</v>
      </c>
      <c r="Z130" s="33">
        <v>16.899999999999999</v>
      </c>
      <c r="AA130" s="33" t="s">
        <v>6</v>
      </c>
      <c r="AB130" s="33">
        <v>448.8</v>
      </c>
      <c r="AC130" s="33">
        <v>164.3</v>
      </c>
      <c r="AD130" s="33">
        <v>100.2</v>
      </c>
      <c r="AE130" s="33">
        <v>55.5</v>
      </c>
      <c r="AF130" s="33">
        <v>19.899999999999999</v>
      </c>
      <c r="AG130" s="33">
        <v>45.2</v>
      </c>
      <c r="AH130" s="33">
        <v>25.6</v>
      </c>
      <c r="AI130" s="33">
        <v>22.4</v>
      </c>
      <c r="AJ130" s="33">
        <v>29.4</v>
      </c>
      <c r="AK130" s="33">
        <v>15.2</v>
      </c>
      <c r="AL130" s="33">
        <v>8.4</v>
      </c>
      <c r="AM130" s="33">
        <v>19.2</v>
      </c>
      <c r="AN130" s="33" t="s">
        <v>6</v>
      </c>
    </row>
    <row r="131" spans="1:40" x14ac:dyDescent="0.2">
      <c r="A131" s="50" t="s">
        <v>32</v>
      </c>
      <c r="B131" s="33">
        <v>428.3</v>
      </c>
      <c r="C131" s="33">
        <v>155.5</v>
      </c>
      <c r="D131" s="33">
        <v>95.9</v>
      </c>
      <c r="E131" s="33">
        <v>53</v>
      </c>
      <c r="F131" s="33">
        <v>16.5</v>
      </c>
      <c r="G131" s="33">
        <v>39.1</v>
      </c>
      <c r="H131" s="33">
        <v>24.3</v>
      </c>
      <c r="I131" s="33">
        <v>20.9</v>
      </c>
      <c r="J131" s="33">
        <v>29.1</v>
      </c>
      <c r="K131" s="33">
        <v>13.1</v>
      </c>
      <c r="L131" s="33">
        <v>7.1</v>
      </c>
      <c r="M131" s="33">
        <v>19.600000000000001</v>
      </c>
      <c r="N131" s="33" t="s">
        <v>6</v>
      </c>
      <c r="O131" s="33">
        <v>422.8</v>
      </c>
      <c r="P131" s="33">
        <v>152.1</v>
      </c>
      <c r="Q131" s="33">
        <v>93.3</v>
      </c>
      <c r="R131" s="33">
        <v>51.1</v>
      </c>
      <c r="S131" s="33">
        <v>15.4</v>
      </c>
      <c r="T131" s="33">
        <v>37.4</v>
      </c>
      <c r="U131" s="33">
        <v>23</v>
      </c>
      <c r="V131" s="33">
        <v>19.7</v>
      </c>
      <c r="W131" s="33">
        <v>27.6</v>
      </c>
      <c r="X131" s="33">
        <v>12.2</v>
      </c>
      <c r="Y131" s="33">
        <v>6.4</v>
      </c>
      <c r="Z131" s="33">
        <v>18.399999999999999</v>
      </c>
      <c r="AA131" s="33" t="s">
        <v>6</v>
      </c>
      <c r="AB131" s="33">
        <v>433.8</v>
      </c>
      <c r="AC131" s="33">
        <v>158.80000000000001</v>
      </c>
      <c r="AD131" s="33">
        <v>98.5</v>
      </c>
      <c r="AE131" s="33">
        <v>55</v>
      </c>
      <c r="AF131" s="33">
        <v>17.600000000000001</v>
      </c>
      <c r="AG131" s="33">
        <v>40.700000000000003</v>
      </c>
      <c r="AH131" s="33">
        <v>25.7</v>
      </c>
      <c r="AI131" s="33">
        <v>22.2</v>
      </c>
      <c r="AJ131" s="33">
        <v>30.6</v>
      </c>
      <c r="AK131" s="33">
        <v>14.1</v>
      </c>
      <c r="AL131" s="33">
        <v>7.8</v>
      </c>
      <c r="AM131" s="33">
        <v>20.8</v>
      </c>
      <c r="AN131" s="33" t="s">
        <v>6</v>
      </c>
    </row>
    <row r="132" spans="1:40" x14ac:dyDescent="0.2">
      <c r="A132" s="50" t="s">
        <v>33</v>
      </c>
      <c r="B132" s="33">
        <v>434.8</v>
      </c>
      <c r="C132" s="33">
        <v>157.19999999999999</v>
      </c>
      <c r="D132" s="33">
        <v>91.3</v>
      </c>
      <c r="E132" s="33">
        <v>50.5</v>
      </c>
      <c r="F132" s="33">
        <v>16.899999999999999</v>
      </c>
      <c r="G132" s="33">
        <v>37.6</v>
      </c>
      <c r="H132" s="33">
        <v>23.4</v>
      </c>
      <c r="I132" s="33">
        <v>21</v>
      </c>
      <c r="J132" s="33">
        <v>32.700000000000003</v>
      </c>
      <c r="K132" s="33">
        <v>15.4</v>
      </c>
      <c r="L132" s="33">
        <v>7.4</v>
      </c>
      <c r="M132" s="33">
        <v>24.9</v>
      </c>
      <c r="N132" s="33" t="s">
        <v>6</v>
      </c>
      <c r="O132" s="33">
        <v>429.3</v>
      </c>
      <c r="P132" s="33">
        <v>153.9</v>
      </c>
      <c r="Q132" s="33">
        <v>88.7</v>
      </c>
      <c r="R132" s="33">
        <v>48.6</v>
      </c>
      <c r="S132" s="33">
        <v>15.8</v>
      </c>
      <c r="T132" s="33">
        <v>36</v>
      </c>
      <c r="U132" s="33">
        <v>22.2</v>
      </c>
      <c r="V132" s="33">
        <v>19.8</v>
      </c>
      <c r="W132" s="33">
        <v>31.1</v>
      </c>
      <c r="X132" s="33">
        <v>14.4</v>
      </c>
      <c r="Y132" s="33">
        <v>6.7</v>
      </c>
      <c r="Z132" s="33">
        <v>23.5</v>
      </c>
      <c r="AA132" s="33" t="s">
        <v>6</v>
      </c>
      <c r="AB132" s="33">
        <v>440.3</v>
      </c>
      <c r="AC132" s="33">
        <v>160.5</v>
      </c>
      <c r="AD132" s="33">
        <v>93.8</v>
      </c>
      <c r="AE132" s="33">
        <v>52.3</v>
      </c>
      <c r="AF132" s="33">
        <v>18</v>
      </c>
      <c r="AG132" s="33">
        <v>39.200000000000003</v>
      </c>
      <c r="AH132" s="33">
        <v>24.7</v>
      </c>
      <c r="AI132" s="33">
        <v>22.2</v>
      </c>
      <c r="AJ132" s="33">
        <v>34.200000000000003</v>
      </c>
      <c r="AK132" s="33">
        <v>16.5</v>
      </c>
      <c r="AL132" s="33">
        <v>8.1</v>
      </c>
      <c r="AM132" s="33">
        <v>26.2</v>
      </c>
      <c r="AN132" s="33" t="s">
        <v>6</v>
      </c>
    </row>
    <row r="133" spans="1:40" x14ac:dyDescent="0.2">
      <c r="A133" s="50" t="s">
        <v>66</v>
      </c>
      <c r="B133" s="27">
        <v>428.6</v>
      </c>
      <c r="C133" s="27">
        <v>154.6</v>
      </c>
      <c r="D133" s="27">
        <v>90.2</v>
      </c>
      <c r="E133" s="27">
        <v>50.4</v>
      </c>
      <c r="F133" s="27">
        <v>16.3</v>
      </c>
      <c r="G133" s="27">
        <v>38.5</v>
      </c>
      <c r="H133" s="27">
        <v>23.1</v>
      </c>
      <c r="I133" s="27">
        <v>18.899999999999999</v>
      </c>
      <c r="J133" s="27">
        <v>36</v>
      </c>
      <c r="K133" s="27">
        <v>16.100000000000001</v>
      </c>
      <c r="L133" s="27">
        <v>6.6</v>
      </c>
      <c r="M133" s="27">
        <v>26.9</v>
      </c>
      <c r="N133" s="27" t="s">
        <v>6</v>
      </c>
      <c r="O133" s="27">
        <v>423.2</v>
      </c>
      <c r="P133" s="27">
        <v>151.30000000000001</v>
      </c>
      <c r="Q133" s="27">
        <v>87.6</v>
      </c>
      <c r="R133" s="27">
        <v>48.5</v>
      </c>
      <c r="S133" s="27">
        <v>15.2</v>
      </c>
      <c r="T133" s="27">
        <v>36.9</v>
      </c>
      <c r="U133" s="27">
        <v>21.9</v>
      </c>
      <c r="V133" s="27">
        <v>17.7</v>
      </c>
      <c r="W133" s="27">
        <v>34.299999999999997</v>
      </c>
      <c r="X133" s="27">
        <v>15</v>
      </c>
      <c r="Y133" s="27">
        <v>5.9</v>
      </c>
      <c r="Z133" s="27">
        <v>25.5</v>
      </c>
      <c r="AA133" s="27" t="s">
        <v>6</v>
      </c>
      <c r="AB133" s="27">
        <v>434.1</v>
      </c>
      <c r="AC133" s="27">
        <v>157.9</v>
      </c>
      <c r="AD133" s="27">
        <v>92.7</v>
      </c>
      <c r="AE133" s="27">
        <v>52.3</v>
      </c>
      <c r="AF133" s="27">
        <v>17.3</v>
      </c>
      <c r="AG133" s="27">
        <v>40.200000000000003</v>
      </c>
      <c r="AH133" s="27">
        <v>24.4</v>
      </c>
      <c r="AI133" s="27">
        <v>20</v>
      </c>
      <c r="AJ133" s="27">
        <v>37.6</v>
      </c>
      <c r="AK133" s="27">
        <v>17.100000000000001</v>
      </c>
      <c r="AL133" s="27">
        <v>7.3</v>
      </c>
      <c r="AM133" s="27">
        <v>28.4</v>
      </c>
      <c r="AN133" s="27" t="s">
        <v>6</v>
      </c>
    </row>
    <row r="134" spans="1:40" x14ac:dyDescent="0.2">
      <c r="A134" s="50" t="s">
        <v>67</v>
      </c>
      <c r="B134" s="27">
        <v>460.9</v>
      </c>
      <c r="C134" s="27">
        <v>150.19999999999999</v>
      </c>
      <c r="D134" s="27">
        <v>98.4</v>
      </c>
      <c r="E134" s="27">
        <v>53</v>
      </c>
      <c r="F134" s="27">
        <v>18.100000000000001</v>
      </c>
      <c r="G134" s="27">
        <v>31.1</v>
      </c>
      <c r="H134" s="27">
        <v>18.8</v>
      </c>
      <c r="I134" s="27">
        <v>21.8</v>
      </c>
      <c r="J134" s="27">
        <v>37.1</v>
      </c>
      <c r="K134" s="27">
        <v>15.6</v>
      </c>
      <c r="L134" s="27">
        <v>6.9</v>
      </c>
      <c r="M134" s="27">
        <v>27.8</v>
      </c>
      <c r="N134" s="27">
        <v>28.8</v>
      </c>
      <c r="O134" s="27">
        <v>455.3</v>
      </c>
      <c r="P134" s="27">
        <v>147</v>
      </c>
      <c r="Q134" s="27">
        <v>95.8</v>
      </c>
      <c r="R134" s="27">
        <v>51.1</v>
      </c>
      <c r="S134" s="27">
        <v>17</v>
      </c>
      <c r="T134" s="27">
        <v>29.7</v>
      </c>
      <c r="U134" s="27">
        <v>17.600000000000001</v>
      </c>
      <c r="V134" s="27">
        <v>20.6</v>
      </c>
      <c r="W134" s="27">
        <v>35.5</v>
      </c>
      <c r="X134" s="27">
        <v>14.5</v>
      </c>
      <c r="Y134" s="27">
        <v>6.2</v>
      </c>
      <c r="Z134" s="27">
        <v>26.3</v>
      </c>
      <c r="AA134" s="27">
        <v>27.4</v>
      </c>
      <c r="AB134" s="27">
        <v>466.5</v>
      </c>
      <c r="AC134" s="27">
        <v>153.4</v>
      </c>
      <c r="AD134" s="27">
        <v>101</v>
      </c>
      <c r="AE134" s="27">
        <v>54.9</v>
      </c>
      <c r="AF134" s="27">
        <v>19.2</v>
      </c>
      <c r="AG134" s="27">
        <v>32.6</v>
      </c>
      <c r="AH134" s="27">
        <v>19.899999999999999</v>
      </c>
      <c r="AI134" s="27">
        <v>23.1</v>
      </c>
      <c r="AJ134" s="27">
        <v>38.700000000000003</v>
      </c>
      <c r="AK134" s="27">
        <v>16.600000000000001</v>
      </c>
      <c r="AL134" s="27">
        <v>7.5</v>
      </c>
      <c r="AM134" s="27">
        <v>29.2</v>
      </c>
      <c r="AN134" s="27">
        <v>30.2</v>
      </c>
    </row>
    <row r="135" spans="1:40" x14ac:dyDescent="0.2">
      <c r="A135" s="50">
        <v>2021</v>
      </c>
      <c r="B135" s="27">
        <v>469.4</v>
      </c>
      <c r="C135" s="27">
        <v>147.5</v>
      </c>
      <c r="D135" s="27">
        <v>101.3</v>
      </c>
      <c r="E135" s="27">
        <v>56</v>
      </c>
      <c r="F135" s="27">
        <v>17.5</v>
      </c>
      <c r="G135" s="27">
        <v>31.3</v>
      </c>
      <c r="H135" s="27">
        <v>19.600000000000001</v>
      </c>
      <c r="I135" s="27">
        <v>22.5</v>
      </c>
      <c r="J135" s="27">
        <v>36.4</v>
      </c>
      <c r="K135" s="27">
        <v>14.3</v>
      </c>
      <c r="L135" s="27">
        <v>6.8</v>
      </c>
      <c r="M135" s="27">
        <v>27.6</v>
      </c>
      <c r="N135" s="27">
        <v>34.799999999999997</v>
      </c>
      <c r="O135" s="27">
        <v>463.8</v>
      </c>
      <c r="P135" s="27">
        <v>144.4</v>
      </c>
      <c r="Q135" s="27">
        <v>98.6</v>
      </c>
      <c r="R135" s="27">
        <v>54.1</v>
      </c>
      <c r="S135" s="27">
        <v>16.399999999999999</v>
      </c>
      <c r="T135" s="27">
        <v>29.9</v>
      </c>
      <c r="U135" s="27">
        <v>18.399999999999999</v>
      </c>
      <c r="V135" s="27">
        <v>21.3</v>
      </c>
      <c r="W135" s="27">
        <v>34.799999999999997</v>
      </c>
      <c r="X135" s="27">
        <v>13.3</v>
      </c>
      <c r="Y135" s="27">
        <v>6.1</v>
      </c>
      <c r="Z135" s="27">
        <v>26.2</v>
      </c>
      <c r="AA135" s="27">
        <v>33.299999999999997</v>
      </c>
      <c r="AB135" s="27">
        <v>475</v>
      </c>
      <c r="AC135" s="27">
        <v>150.69999999999999</v>
      </c>
      <c r="AD135" s="27">
        <v>103.9</v>
      </c>
      <c r="AE135" s="27">
        <v>58</v>
      </c>
      <c r="AF135" s="27">
        <v>18.600000000000001</v>
      </c>
      <c r="AG135" s="27">
        <v>32.799999999999997</v>
      </c>
      <c r="AH135" s="27">
        <v>20.7</v>
      </c>
      <c r="AI135" s="27">
        <v>23.8</v>
      </c>
      <c r="AJ135" s="27">
        <v>38</v>
      </c>
      <c r="AK135" s="27">
        <v>15.3</v>
      </c>
      <c r="AL135" s="27">
        <v>7.5</v>
      </c>
      <c r="AM135" s="27">
        <v>29</v>
      </c>
      <c r="AN135" s="27">
        <v>36.4</v>
      </c>
    </row>
    <row r="136" spans="1:40" x14ac:dyDescent="0.2">
      <c r="A136" s="50">
        <v>2022</v>
      </c>
      <c r="B136" s="27">
        <v>445.3</v>
      </c>
      <c r="C136" s="27">
        <v>145.1</v>
      </c>
      <c r="D136" s="27">
        <v>101.6</v>
      </c>
      <c r="E136" s="27">
        <v>55.7</v>
      </c>
      <c r="F136" s="27">
        <v>17.3</v>
      </c>
      <c r="G136" s="27">
        <v>36.1</v>
      </c>
      <c r="H136" s="27">
        <v>22.1</v>
      </c>
      <c r="I136" s="27">
        <v>22.9</v>
      </c>
      <c r="J136" s="27">
        <v>31.4</v>
      </c>
      <c r="K136" s="27">
        <v>14.5</v>
      </c>
      <c r="L136" s="27">
        <v>6.6</v>
      </c>
      <c r="M136" s="27">
        <v>21.7</v>
      </c>
      <c r="N136" s="27">
        <v>10.4</v>
      </c>
      <c r="O136" s="27">
        <v>439.8</v>
      </c>
      <c r="P136" s="27">
        <v>141.9</v>
      </c>
      <c r="Q136" s="27">
        <v>98.9</v>
      </c>
      <c r="R136" s="27">
        <v>53.8</v>
      </c>
      <c r="S136" s="27">
        <v>16.3</v>
      </c>
      <c r="T136" s="27">
        <v>34.5</v>
      </c>
      <c r="U136" s="27">
        <v>20.9</v>
      </c>
      <c r="V136" s="27">
        <v>21.6</v>
      </c>
      <c r="W136" s="27">
        <v>29.9</v>
      </c>
      <c r="X136" s="27">
        <v>13.5</v>
      </c>
      <c r="Y136" s="27">
        <v>5.9</v>
      </c>
      <c r="Z136" s="27">
        <v>20.5</v>
      </c>
      <c r="AA136" s="27">
        <v>9.6</v>
      </c>
      <c r="AB136" s="27">
        <v>450.8</v>
      </c>
      <c r="AC136" s="27">
        <v>148.19999999999999</v>
      </c>
      <c r="AD136" s="27">
        <v>104.2</v>
      </c>
      <c r="AE136" s="27">
        <v>57.7</v>
      </c>
      <c r="AF136" s="27">
        <v>18.399999999999999</v>
      </c>
      <c r="AG136" s="27">
        <v>37.6</v>
      </c>
      <c r="AH136" s="27">
        <v>23.3</v>
      </c>
      <c r="AI136" s="27">
        <v>24.1</v>
      </c>
      <c r="AJ136" s="27">
        <v>32.9</v>
      </c>
      <c r="AK136" s="27">
        <v>15.6</v>
      </c>
      <c r="AL136" s="27">
        <v>7.3</v>
      </c>
      <c r="AM136" s="27">
        <v>23</v>
      </c>
      <c r="AN136" s="27">
        <v>11.2</v>
      </c>
    </row>
    <row r="138" spans="1:40" x14ac:dyDescent="0.2">
      <c r="A138" s="68" t="s">
        <v>81</v>
      </c>
      <c r="B138" s="68"/>
    </row>
  </sheetData>
  <mergeCells count="3">
    <mergeCell ref="B3:AN3"/>
    <mergeCell ref="A1:B1"/>
    <mergeCell ref="A138:B138"/>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1"/>
  <sheetViews>
    <sheetView zoomScaleNormal="100" workbookViewId="0"/>
  </sheetViews>
  <sheetFormatPr defaultColWidth="9.140625" defaultRowHeight="12.75" x14ac:dyDescent="0.2"/>
  <cols>
    <col min="1" max="1" width="13.42578125" style="32" customWidth="1"/>
    <col min="2" max="2" width="22.140625" style="32" customWidth="1"/>
    <col min="3" max="5" width="9.140625" style="32"/>
    <col min="6" max="6" width="2.7109375" style="32" customWidth="1"/>
    <col min="7" max="7" width="20.85546875" style="32" customWidth="1"/>
    <col min="8" max="10" width="9.140625" style="32"/>
    <col min="11" max="11" width="2.28515625" style="32" customWidth="1"/>
    <col min="12" max="12" width="20.7109375" style="32" customWidth="1"/>
    <col min="13" max="15" width="9.140625" style="32"/>
    <col min="16" max="16" width="2.140625" style="32" customWidth="1"/>
    <col min="17" max="16384" width="9.140625" style="32"/>
  </cols>
  <sheetData>
    <row r="1" spans="1:25" ht="18" customHeight="1" x14ac:dyDescent="0.2">
      <c r="N1" s="53"/>
      <c r="O1" s="53"/>
      <c r="P1" s="53"/>
      <c r="Q1" s="53"/>
      <c r="R1" s="53"/>
      <c r="S1" s="53"/>
      <c r="T1" s="53"/>
      <c r="U1" s="53"/>
      <c r="V1" s="53"/>
      <c r="W1" s="53"/>
      <c r="X1" s="53"/>
      <c r="Y1" s="53"/>
    </row>
    <row r="2" spans="1:25" ht="16.5" customHeight="1" x14ac:dyDescent="0.25">
      <c r="A2" s="85" t="s">
        <v>63</v>
      </c>
      <c r="B2" s="86"/>
      <c r="C2" s="79" t="s">
        <v>2</v>
      </c>
      <c r="D2" s="80"/>
      <c r="E2" s="80"/>
      <c r="F2" s="80"/>
      <c r="G2" s="80"/>
      <c r="H2" s="80"/>
      <c r="I2" s="80"/>
      <c r="J2" s="80"/>
      <c r="K2" s="80"/>
      <c r="L2" s="81"/>
      <c r="M2" s="36"/>
      <c r="N2" s="54"/>
      <c r="O2" s="54"/>
      <c r="P2" s="54"/>
      <c r="Q2" s="53"/>
      <c r="R2" s="53"/>
      <c r="S2" s="53"/>
      <c r="T2" s="53"/>
      <c r="U2" s="53"/>
      <c r="V2" s="53"/>
      <c r="W2" s="53"/>
      <c r="X2" s="53"/>
      <c r="Y2" s="53"/>
    </row>
    <row r="3" spans="1:25" x14ac:dyDescent="0.2">
      <c r="A3" s="87"/>
      <c r="B3" s="87"/>
      <c r="C3" s="87"/>
      <c r="D3" s="87"/>
      <c r="E3" s="87"/>
      <c r="F3" s="87"/>
      <c r="G3" s="87"/>
      <c r="H3" s="87"/>
      <c r="I3" s="87"/>
      <c r="J3" s="87"/>
      <c r="K3" s="87"/>
      <c r="L3" s="87"/>
      <c r="N3" s="37" t="s">
        <v>2</v>
      </c>
      <c r="O3" s="53"/>
      <c r="P3" s="53"/>
      <c r="Q3" s="53"/>
      <c r="R3" s="53"/>
      <c r="S3" s="53"/>
      <c r="T3" s="53"/>
      <c r="U3" s="53"/>
      <c r="V3" s="53"/>
      <c r="W3" s="53"/>
      <c r="X3" s="53"/>
      <c r="Y3" s="53"/>
    </row>
    <row r="4" spans="1:25" x14ac:dyDescent="0.2">
      <c r="N4" s="37" t="s">
        <v>79</v>
      </c>
      <c r="O4" s="53"/>
      <c r="P4" s="53"/>
      <c r="Q4" s="53"/>
      <c r="R4" s="53"/>
      <c r="S4" s="53"/>
      <c r="T4" s="53"/>
      <c r="U4" s="53"/>
      <c r="V4" s="53"/>
      <c r="W4" s="53"/>
      <c r="X4" s="53"/>
      <c r="Y4" s="53"/>
    </row>
    <row r="5" spans="1:25" x14ac:dyDescent="0.2">
      <c r="N5" s="37" t="s">
        <v>77</v>
      </c>
      <c r="O5" s="53"/>
      <c r="P5" s="53"/>
      <c r="Q5" s="53"/>
      <c r="R5" s="53"/>
      <c r="S5" s="53"/>
      <c r="T5" s="53"/>
      <c r="U5" s="53"/>
      <c r="V5" s="53"/>
      <c r="W5" s="53"/>
      <c r="X5" s="53"/>
      <c r="Y5" s="53"/>
    </row>
    <row r="6" spans="1:25" x14ac:dyDescent="0.2">
      <c r="N6" s="37" t="s">
        <v>76</v>
      </c>
      <c r="O6" s="53"/>
      <c r="P6" s="53"/>
      <c r="Q6" s="53"/>
      <c r="R6" s="53"/>
      <c r="S6" s="53"/>
      <c r="T6" s="53"/>
      <c r="U6" s="53"/>
      <c r="V6" s="53"/>
      <c r="W6" s="53"/>
      <c r="X6" s="53"/>
      <c r="Y6" s="53"/>
    </row>
    <row r="7" spans="1:25" x14ac:dyDescent="0.2">
      <c r="N7" s="37" t="s">
        <v>75</v>
      </c>
      <c r="O7" s="53"/>
      <c r="P7" s="53"/>
      <c r="Q7" s="53"/>
      <c r="R7" s="53"/>
      <c r="S7" s="53"/>
      <c r="T7" s="53"/>
      <c r="U7" s="53"/>
      <c r="V7" s="53"/>
      <c r="W7" s="53"/>
      <c r="X7" s="53"/>
      <c r="Y7" s="53"/>
    </row>
    <row r="8" spans="1:25" x14ac:dyDescent="0.2">
      <c r="N8" s="37" t="s">
        <v>74</v>
      </c>
      <c r="O8" s="53"/>
      <c r="P8" s="53"/>
      <c r="Q8" s="53"/>
      <c r="R8" s="53"/>
      <c r="S8" s="53"/>
      <c r="T8" s="53"/>
      <c r="U8" s="53"/>
      <c r="V8" s="53"/>
      <c r="W8" s="53"/>
      <c r="X8" s="53"/>
      <c r="Y8" s="53"/>
    </row>
    <row r="9" spans="1:25" x14ac:dyDescent="0.2">
      <c r="N9" s="37" t="s">
        <v>73</v>
      </c>
      <c r="O9" s="53"/>
      <c r="P9" s="53"/>
      <c r="Q9" s="53"/>
      <c r="R9" s="53"/>
      <c r="S9" s="53"/>
      <c r="T9" s="53"/>
      <c r="U9" s="53"/>
      <c r="V9" s="53"/>
      <c r="W9" s="53"/>
      <c r="X9" s="53"/>
      <c r="Y9" s="53"/>
    </row>
    <row r="10" spans="1:25" x14ac:dyDescent="0.2">
      <c r="N10" s="37" t="s">
        <v>69</v>
      </c>
      <c r="O10" s="53"/>
      <c r="P10" s="53"/>
      <c r="Q10" s="53"/>
      <c r="R10" s="55"/>
      <c r="S10" s="53"/>
      <c r="T10" s="53"/>
      <c r="U10" s="53"/>
      <c r="V10" s="53"/>
      <c r="W10" s="53"/>
      <c r="X10" s="53"/>
      <c r="Y10" s="53"/>
    </row>
    <row r="11" spans="1:25" x14ac:dyDescent="0.2">
      <c r="N11" s="37" t="s">
        <v>71</v>
      </c>
      <c r="O11" s="53"/>
      <c r="P11" s="53"/>
      <c r="Q11" s="53"/>
      <c r="R11" s="53"/>
      <c r="S11" s="53"/>
      <c r="T11" s="53"/>
      <c r="U11" s="53"/>
      <c r="V11" s="53"/>
      <c r="W11" s="53"/>
      <c r="X11" s="53"/>
      <c r="Y11" s="53"/>
    </row>
    <row r="12" spans="1:25" x14ac:dyDescent="0.2">
      <c r="N12" s="37" t="s">
        <v>70</v>
      </c>
      <c r="O12" s="53"/>
      <c r="P12" s="53"/>
      <c r="Q12" s="53"/>
      <c r="R12" s="53"/>
      <c r="S12" s="53"/>
      <c r="T12" s="53"/>
      <c r="U12" s="53"/>
      <c r="V12" s="53"/>
      <c r="W12" s="53"/>
      <c r="X12" s="53"/>
      <c r="Y12" s="53"/>
    </row>
    <row r="13" spans="1:25" x14ac:dyDescent="0.2">
      <c r="N13" s="37" t="s">
        <v>59</v>
      </c>
      <c r="O13" s="53"/>
      <c r="P13" s="53"/>
      <c r="Q13" s="53"/>
      <c r="R13" s="53"/>
      <c r="S13" s="53"/>
      <c r="T13" s="53"/>
      <c r="U13" s="53"/>
      <c r="V13" s="53"/>
      <c r="W13" s="53"/>
      <c r="X13" s="53"/>
      <c r="Y13" s="53"/>
    </row>
    <row r="14" spans="1:25" x14ac:dyDescent="0.2">
      <c r="N14" s="37" t="s">
        <v>64</v>
      </c>
      <c r="O14" s="53"/>
      <c r="P14" s="53"/>
      <c r="Q14" s="53"/>
      <c r="R14" s="53"/>
      <c r="S14" s="53"/>
      <c r="T14" s="53"/>
      <c r="U14" s="53"/>
      <c r="V14" s="53"/>
      <c r="W14" s="53"/>
      <c r="X14" s="53"/>
      <c r="Y14" s="53"/>
    </row>
    <row r="15" spans="1:25" x14ac:dyDescent="0.2">
      <c r="N15" s="37" t="s">
        <v>65</v>
      </c>
      <c r="O15" s="53"/>
      <c r="P15" s="53"/>
      <c r="Q15" s="53"/>
      <c r="R15" s="53"/>
      <c r="S15" s="53"/>
      <c r="T15" s="53"/>
      <c r="U15" s="53"/>
      <c r="V15" s="53"/>
      <c r="W15" s="53"/>
      <c r="X15" s="53"/>
      <c r="Y15" s="53"/>
    </row>
    <row r="16" spans="1:25" x14ac:dyDescent="0.2">
      <c r="O16" s="53"/>
      <c r="P16" s="53"/>
      <c r="Q16" s="53"/>
      <c r="R16" s="53"/>
      <c r="S16" s="53"/>
      <c r="T16" s="53"/>
      <c r="U16" s="53"/>
      <c r="V16" s="53"/>
      <c r="W16" s="53"/>
      <c r="X16" s="53"/>
      <c r="Y16" s="53"/>
    </row>
    <row r="17" spans="14:25" x14ac:dyDescent="0.2">
      <c r="O17" s="53"/>
      <c r="P17" s="53"/>
      <c r="Q17" s="53"/>
      <c r="R17" s="53"/>
      <c r="S17" s="53"/>
      <c r="T17" s="53"/>
      <c r="U17" s="53"/>
      <c r="V17" s="53"/>
      <c r="W17" s="53"/>
      <c r="X17" s="53"/>
      <c r="Y17" s="53"/>
    </row>
    <row r="18" spans="14:25" x14ac:dyDescent="0.2">
      <c r="O18" s="53"/>
      <c r="P18" s="53"/>
      <c r="Q18" s="53"/>
      <c r="R18" s="53"/>
      <c r="S18" s="53"/>
      <c r="T18" s="53"/>
      <c r="U18" s="53"/>
      <c r="V18" s="53"/>
      <c r="W18" s="53"/>
      <c r="X18" s="53"/>
      <c r="Y18" s="53"/>
    </row>
    <row r="19" spans="14:25" x14ac:dyDescent="0.2">
      <c r="N19" s="53"/>
      <c r="O19" s="53"/>
      <c r="P19" s="53"/>
      <c r="Q19" s="53"/>
      <c r="R19" s="53"/>
      <c r="S19" s="53"/>
      <c r="T19" s="53"/>
      <c r="U19" s="53"/>
      <c r="V19" s="53"/>
      <c r="W19" s="53"/>
      <c r="X19" s="53"/>
      <c r="Y19" s="53"/>
    </row>
    <row r="20" spans="14:25" x14ac:dyDescent="0.2">
      <c r="N20" s="53"/>
      <c r="O20" s="53"/>
      <c r="P20" s="53"/>
      <c r="Q20" s="53"/>
      <c r="R20" s="53"/>
      <c r="S20" s="53"/>
      <c r="T20" s="53"/>
      <c r="U20" s="53"/>
      <c r="V20" s="53"/>
      <c r="W20" s="53"/>
      <c r="X20" s="53"/>
      <c r="Y20" s="53"/>
    </row>
    <row r="21" spans="14:25" x14ac:dyDescent="0.2">
      <c r="N21" s="53"/>
      <c r="O21" s="53"/>
      <c r="P21" s="53"/>
      <c r="Q21" s="53"/>
      <c r="R21" s="53"/>
      <c r="S21" s="53"/>
      <c r="T21" s="53"/>
      <c r="U21" s="53"/>
      <c r="V21" s="53"/>
      <c r="W21" s="53"/>
      <c r="X21" s="53"/>
      <c r="Y21" s="53"/>
    </row>
    <row r="22" spans="14:25" x14ac:dyDescent="0.2">
      <c r="N22" s="53"/>
      <c r="O22" s="53"/>
      <c r="P22" s="53"/>
      <c r="Q22" s="53"/>
      <c r="R22" s="53"/>
      <c r="S22" s="53"/>
      <c r="T22" s="53"/>
      <c r="U22" s="53"/>
      <c r="V22" s="53"/>
      <c r="W22" s="53"/>
      <c r="X22" s="53"/>
      <c r="Y22" s="53"/>
    </row>
    <row r="23" spans="14:25" x14ac:dyDescent="0.2">
      <c r="N23" s="53"/>
      <c r="O23" s="53"/>
      <c r="P23" s="53"/>
      <c r="Q23" s="53"/>
      <c r="R23" s="53"/>
      <c r="S23" s="53"/>
      <c r="T23" s="53"/>
      <c r="U23" s="53"/>
      <c r="V23" s="53"/>
      <c r="W23" s="53"/>
      <c r="X23" s="53"/>
      <c r="Y23" s="53"/>
    </row>
    <row r="24" spans="14:25" x14ac:dyDescent="0.2">
      <c r="N24" s="53"/>
      <c r="O24" s="53"/>
      <c r="P24" s="53"/>
      <c r="Q24" s="53"/>
      <c r="R24" s="53"/>
      <c r="S24" s="53"/>
      <c r="T24" s="53"/>
      <c r="U24" s="53"/>
      <c r="V24" s="53"/>
      <c r="W24" s="53"/>
      <c r="X24" s="53"/>
      <c r="Y24" s="53"/>
    </row>
    <row r="25" spans="14:25" x14ac:dyDescent="0.2">
      <c r="N25" s="53"/>
      <c r="O25" s="53"/>
      <c r="P25" s="53"/>
      <c r="Q25" s="53"/>
      <c r="R25" s="53"/>
      <c r="S25" s="53"/>
      <c r="T25" s="53"/>
      <c r="U25" s="53"/>
      <c r="V25" s="53"/>
      <c r="W25" s="53"/>
      <c r="X25" s="53"/>
      <c r="Y25" s="53"/>
    </row>
    <row r="26" spans="14:25" x14ac:dyDescent="0.2">
      <c r="N26" s="53"/>
      <c r="O26" s="53"/>
      <c r="P26" s="53"/>
      <c r="Q26" s="53"/>
      <c r="R26" s="53"/>
      <c r="S26" s="53"/>
      <c r="T26" s="53"/>
      <c r="U26" s="53"/>
      <c r="V26" s="53"/>
      <c r="W26" s="53"/>
      <c r="X26" s="53"/>
      <c r="Y26" s="53"/>
    </row>
    <row r="27" spans="14:25" x14ac:dyDescent="0.2">
      <c r="N27" s="53"/>
      <c r="O27" s="53"/>
      <c r="P27" s="53"/>
      <c r="Q27" s="53"/>
      <c r="R27" s="53"/>
      <c r="S27" s="53"/>
      <c r="T27" s="53"/>
      <c r="U27" s="53"/>
      <c r="V27" s="53"/>
      <c r="W27" s="53"/>
      <c r="X27" s="53"/>
      <c r="Y27" s="53"/>
    </row>
    <row r="28" spans="14:25" x14ac:dyDescent="0.2">
      <c r="N28" s="53"/>
      <c r="O28" s="53"/>
      <c r="P28" s="53"/>
      <c r="Q28" s="53"/>
      <c r="R28" s="53"/>
      <c r="S28" s="53"/>
      <c r="T28" s="53"/>
      <c r="U28" s="53"/>
      <c r="V28" s="53"/>
      <c r="W28" s="53"/>
      <c r="X28" s="53"/>
      <c r="Y28" s="53"/>
    </row>
    <row r="29" spans="14:25" x14ac:dyDescent="0.2">
      <c r="N29" s="53"/>
      <c r="O29" s="53"/>
      <c r="P29" s="53"/>
      <c r="Q29" s="53"/>
      <c r="R29" s="53"/>
      <c r="S29" s="53"/>
      <c r="T29" s="53"/>
      <c r="U29" s="53"/>
      <c r="V29" s="53"/>
      <c r="W29" s="53"/>
      <c r="X29" s="53"/>
      <c r="Y29" s="53"/>
    </row>
    <row r="59" spans="2:19" x14ac:dyDescent="0.2">
      <c r="B59" s="32" t="s">
        <v>60</v>
      </c>
    </row>
    <row r="60" spans="2:19" x14ac:dyDescent="0.2">
      <c r="B60" s="87" t="s">
        <v>61</v>
      </c>
      <c r="C60" s="87"/>
      <c r="D60" s="87"/>
      <c r="E60" s="87"/>
      <c r="F60" s="87"/>
      <c r="G60" s="87"/>
      <c r="H60" s="87"/>
      <c r="I60" s="87"/>
      <c r="J60" s="87"/>
      <c r="K60" s="87"/>
      <c r="L60" s="87"/>
      <c r="M60" s="87"/>
      <c r="N60" s="87"/>
      <c r="O60" s="87"/>
      <c r="P60" s="87"/>
      <c r="Q60" s="87"/>
      <c r="R60" s="87"/>
      <c r="S60" s="87"/>
    </row>
    <row r="62" spans="2:19" ht="15" customHeight="1" x14ac:dyDescent="0.2">
      <c r="B62" s="88" t="s">
        <v>62</v>
      </c>
      <c r="C62" s="89"/>
      <c r="D62" s="89"/>
      <c r="E62" s="90"/>
      <c r="G62" s="88" t="s">
        <v>51</v>
      </c>
      <c r="H62" s="89"/>
      <c r="I62" s="89"/>
      <c r="J62" s="90"/>
      <c r="L62" s="88" t="s">
        <v>52</v>
      </c>
      <c r="M62" s="89"/>
      <c r="N62" s="89"/>
      <c r="O62" s="90"/>
    </row>
    <row r="63" spans="2:19" ht="15" customHeight="1" x14ac:dyDescent="0.2">
      <c r="B63" s="91"/>
      <c r="C63" s="92"/>
      <c r="D63" s="92"/>
      <c r="E63" s="93"/>
      <c r="G63" s="91"/>
      <c r="H63" s="92"/>
      <c r="I63" s="92"/>
      <c r="J63" s="93"/>
      <c r="L63" s="91"/>
      <c r="M63" s="92"/>
      <c r="N63" s="92"/>
      <c r="O63" s="93"/>
    </row>
    <row r="64" spans="2:19" ht="15" customHeight="1" x14ac:dyDescent="0.2">
      <c r="B64" s="91"/>
      <c r="C64" s="92"/>
      <c r="D64" s="92"/>
      <c r="E64" s="93"/>
      <c r="G64" s="91"/>
      <c r="H64" s="92"/>
      <c r="I64" s="92"/>
      <c r="J64" s="93"/>
      <c r="L64" s="91"/>
      <c r="M64" s="92"/>
      <c r="N64" s="92"/>
      <c r="O64" s="93"/>
    </row>
    <row r="65" spans="1:17" ht="15" customHeight="1" x14ac:dyDescent="0.2">
      <c r="B65" s="91"/>
      <c r="C65" s="92"/>
      <c r="D65" s="92"/>
      <c r="E65" s="93"/>
      <c r="G65" s="91"/>
      <c r="H65" s="92"/>
      <c r="I65" s="92"/>
      <c r="J65" s="93"/>
      <c r="L65" s="91"/>
      <c r="M65" s="92"/>
      <c r="N65" s="92"/>
      <c r="O65" s="93"/>
    </row>
    <row r="66" spans="1:17" x14ac:dyDescent="0.2">
      <c r="B66" s="94"/>
      <c r="C66" s="95"/>
      <c r="D66" s="95"/>
      <c r="E66" s="96"/>
      <c r="F66" s="37"/>
      <c r="G66" s="94"/>
      <c r="H66" s="95"/>
      <c r="I66" s="95"/>
      <c r="J66" s="96"/>
      <c r="K66" s="37"/>
      <c r="L66" s="94"/>
      <c r="M66" s="95"/>
      <c r="N66" s="95"/>
      <c r="O66" s="96"/>
    </row>
    <row r="67" spans="1:17" ht="22.5" customHeight="1" x14ac:dyDescent="0.2">
      <c r="B67" s="38" t="s">
        <v>1</v>
      </c>
      <c r="C67" s="82" t="str">
        <f>'interactive chart '!$C$2</f>
        <v>All causes</v>
      </c>
      <c r="D67" s="83"/>
      <c r="E67" s="84"/>
      <c r="F67" s="37"/>
      <c r="G67" s="38" t="s">
        <v>1</v>
      </c>
      <c r="H67" s="82" t="str">
        <f>'interactive chart '!$C$2</f>
        <v>All causes</v>
      </c>
      <c r="I67" s="83"/>
      <c r="J67" s="84"/>
      <c r="K67" s="37"/>
      <c r="L67" s="38" t="s">
        <v>1</v>
      </c>
      <c r="M67" s="82" t="str">
        <f>'interactive chart '!$C$2</f>
        <v>All causes</v>
      </c>
      <c r="N67" s="83"/>
      <c r="O67" s="84"/>
    </row>
    <row r="68" spans="1:17" ht="30.75" customHeight="1" x14ac:dyDescent="0.2">
      <c r="B68" s="39"/>
      <c r="C68" s="40" t="s">
        <v>3</v>
      </c>
      <c r="D68" s="41" t="s">
        <v>4</v>
      </c>
      <c r="E68" s="42" t="s">
        <v>5</v>
      </c>
      <c r="F68" s="37"/>
      <c r="G68" s="39"/>
      <c r="H68" s="40" t="s">
        <v>3</v>
      </c>
      <c r="I68" s="41" t="s">
        <v>4</v>
      </c>
      <c r="J68" s="42" t="s">
        <v>5</v>
      </c>
      <c r="K68" s="37"/>
      <c r="L68" s="39"/>
      <c r="M68" s="40" t="s">
        <v>3</v>
      </c>
      <c r="N68" s="41" t="s">
        <v>4</v>
      </c>
      <c r="O68" s="42" t="s">
        <v>5</v>
      </c>
      <c r="P68" s="37"/>
    </row>
    <row r="69" spans="1:17" x14ac:dyDescent="0.2">
      <c r="A69" s="37">
        <v>3</v>
      </c>
      <c r="B69" s="20">
        <v>1994</v>
      </c>
      <c r="C69" s="7">
        <f>IF(HLOOKUP($C$67,'data for chart'!$B$4:$N$35,'interactive chart '!$A69,FALSE)=0,"NA",HLOOKUP($C$67,'data for chart'!$B$4:$N$35,'interactive chart '!$A69,FALSE))</f>
        <v>686.4</v>
      </c>
      <c r="D69" s="8">
        <f>HLOOKUP($C$67,'data for chart'!$O$4:$AA$35,'interactive chart '!$A69,FALSE)</f>
        <v>678.7</v>
      </c>
      <c r="E69" s="9">
        <f>HLOOKUP($C$67,'data for chart'!$AB$4:$AN$35,'interactive chart '!$A69,FALSE)</f>
        <v>694</v>
      </c>
      <c r="F69" s="43">
        <f t="shared" ref="F69:F98" si="0">C69-D69</f>
        <v>7.6999999999999318</v>
      </c>
      <c r="G69" s="20">
        <v>1994</v>
      </c>
      <c r="H69" s="7">
        <f>IF(HLOOKUP($H$67,'data for chart'!$B$38:$N$69,'interactive chart '!$A69,FALSE)=0,"NA",HLOOKUP($H$67,'data for chart'!$B$38:$N$69,'interactive chart '!$A69,FALSE))</f>
        <v>879.8</v>
      </c>
      <c r="I69" s="8">
        <f>IF(HLOOKUP($H$67,'data for chart'!$O$38:$AA$69,'interactive chart '!$A69,FALSE)=0,"",HLOOKUP($H$67,'data for chart'!$O$38:$AA$69,'interactive chart '!$A69,FALSE))</f>
        <v>867</v>
      </c>
      <c r="J69" s="9">
        <f>IF(HLOOKUP($H$67,'data for chart'!$AB$38:$AN$69,'interactive chart '!$A69,FALSE)=0,"",HLOOKUP($H$67,'data for chart'!$AB$38:$AN$69,'interactive chart '!$A69,FALSE))</f>
        <v>892.6</v>
      </c>
      <c r="K69" s="43">
        <f t="shared" ref="K69:K98" si="1">H69-I69</f>
        <v>12.799999999999955</v>
      </c>
      <c r="L69" s="20">
        <v>1994</v>
      </c>
      <c r="M69" s="7">
        <f>IF(HLOOKUP($M$67,'data for chart'!$B$72:$N$101,'interactive chart '!$A69,FALSE)=0,"NA",HLOOKUP($H$67,'data for chart'!$B$72:$N$101,'interactive chart '!$A69,FALSE))</f>
        <v>524.20000000000005</v>
      </c>
      <c r="N69" s="8">
        <f>IF(HLOOKUP($M$67,'data for chart'!$O$72:$AA$101,'interactive chart '!$A69,FALSE)=0,"",HLOOKUP($M$67,'data for chart'!$O$72:$AA$101,'interactive chart '!$A69,FALSE))</f>
        <v>515.1</v>
      </c>
      <c r="O69" s="9">
        <f>HLOOKUP($H$67,'data for chart'!$AB$72:$AN$101,'interactive chart '!$A69,FALSE)</f>
        <v>533.29999999999995</v>
      </c>
      <c r="P69" s="43">
        <f t="shared" ref="P69:P98" si="2">M69-N69</f>
        <v>9.1000000000000227</v>
      </c>
    </row>
    <row r="70" spans="1:17" x14ac:dyDescent="0.2">
      <c r="A70" s="37">
        <v>4</v>
      </c>
      <c r="B70" s="20">
        <v>1995</v>
      </c>
      <c r="C70" s="7">
        <f>IF(HLOOKUP($C$67,'data for chart'!$B$4:$N$35,'interactive chart '!$A70,FALSE)=0,"NA",HLOOKUP($C$67,'data for chart'!$B$4:$N$35,'interactive chart '!$A70,FALSE))</f>
        <v>682.2</v>
      </c>
      <c r="D70" s="8">
        <f>HLOOKUP($C$67,'data for chart'!$O$4:$AA$35,'interactive chart '!$A70,FALSE)</f>
        <v>674.6</v>
      </c>
      <c r="E70" s="9">
        <f>HLOOKUP($C$67,'data for chart'!$AB$4:$AN$35,'interactive chart '!$A70,FALSE)</f>
        <v>689.8</v>
      </c>
      <c r="F70" s="43">
        <f t="shared" si="0"/>
        <v>7.6000000000000227</v>
      </c>
      <c r="G70" s="20">
        <v>1995</v>
      </c>
      <c r="H70" s="7">
        <f>IF(HLOOKUP($H$67,'data for chart'!$B$38:$N$69,'interactive chart '!$A70,FALSE)=0,"NA",HLOOKUP($H$67,'data for chart'!$B$38:$N$69,'interactive chart '!$A70,FALSE))</f>
        <v>880.2</v>
      </c>
      <c r="I70" s="8">
        <f>IF(HLOOKUP($H$67,'data for chart'!$O$38:$AA$69,'interactive chart '!$A70,FALSE)=0,"",HLOOKUP($H$67,'data for chart'!$O$38:$AA$69,'interactive chart '!$A70,FALSE))</f>
        <v>867.4</v>
      </c>
      <c r="J70" s="9">
        <f>IF(HLOOKUP($H$67,'data for chart'!$AB$38:$AN$69,'interactive chart '!$A70,FALSE)=0,"",HLOOKUP($H$67,'data for chart'!$AB$38:$AN$69,'interactive chart '!$A70,FALSE))</f>
        <v>893.1</v>
      </c>
      <c r="K70" s="43">
        <f t="shared" si="1"/>
        <v>12.800000000000068</v>
      </c>
      <c r="L70" s="20">
        <v>1995</v>
      </c>
      <c r="M70" s="7">
        <f>IF(HLOOKUP($M$67,'data for chart'!$B$72:$N$101,'interactive chart '!$A70,FALSE)=0,"NA",HLOOKUP($H$67,'data for chart'!$B$72:$N$101,'interactive chart '!$A70,FALSE))</f>
        <v>514.70000000000005</v>
      </c>
      <c r="N70" s="8">
        <f>IF(HLOOKUP($M$67,'data for chart'!$O$72:$AA$101,'interactive chart '!$A70,FALSE)=0,"",HLOOKUP($M$67,'data for chart'!$O$72:$AA$101,'interactive chart '!$A70,FALSE))</f>
        <v>505.7</v>
      </c>
      <c r="O70" s="9">
        <f>HLOOKUP($H$67,'data for chart'!$AB$72:$AN$101,'interactive chart '!$A70,FALSE)</f>
        <v>523.79999999999995</v>
      </c>
      <c r="P70" s="43">
        <f t="shared" si="2"/>
        <v>9.0000000000000568</v>
      </c>
    </row>
    <row r="71" spans="1:17" x14ac:dyDescent="0.2">
      <c r="A71" s="37">
        <v>5</v>
      </c>
      <c r="B71" s="20">
        <v>1996</v>
      </c>
      <c r="C71" s="7">
        <f>IF(HLOOKUP($C$67,'data for chart'!$B$4:$N$35,'interactive chart '!$A71,FALSE)=0,"NA",HLOOKUP($C$67,'data for chart'!$B$4:$N$35,'interactive chart '!$A71,FALSE))</f>
        <v>677.4</v>
      </c>
      <c r="D71" s="8">
        <f>HLOOKUP($C$67,'data for chart'!$O$4:$AA$35,'interactive chart '!$A71,FALSE)</f>
        <v>669.8</v>
      </c>
      <c r="E71" s="9">
        <f>HLOOKUP($C$67,'data for chart'!$AB$4:$AN$35,'interactive chart '!$A71,FALSE)</f>
        <v>685</v>
      </c>
      <c r="F71" s="43">
        <f t="shared" si="0"/>
        <v>7.6000000000000227</v>
      </c>
      <c r="G71" s="20">
        <v>1996</v>
      </c>
      <c r="H71" s="7">
        <f>IF(HLOOKUP($H$67,'data for chart'!$B$38:$N$69,'interactive chart '!$A71,FALSE)=0,"NA",HLOOKUP($H$67,'data for chart'!$B$38:$N$69,'interactive chart '!$A71,FALSE))</f>
        <v>876.2</v>
      </c>
      <c r="I71" s="8">
        <f>IF(HLOOKUP($H$67,'data for chart'!$O$38:$AA$69,'interactive chart '!$A71,FALSE)=0,"",HLOOKUP($H$67,'data for chart'!$O$38:$AA$69,'interactive chart '!$A71,FALSE))</f>
        <v>863.4</v>
      </c>
      <c r="J71" s="9">
        <f>IF(HLOOKUP($H$67,'data for chart'!$AB$38:$AN$69,'interactive chart '!$A71,FALSE)=0,"",HLOOKUP($H$67,'data for chart'!$AB$38:$AN$69,'interactive chart '!$A71,FALSE))</f>
        <v>889</v>
      </c>
      <c r="K71" s="43">
        <f t="shared" si="1"/>
        <v>12.800000000000068</v>
      </c>
      <c r="L71" s="20">
        <v>1996</v>
      </c>
      <c r="M71" s="7">
        <f>IF(HLOOKUP($M$67,'data for chart'!$B$72:$N$101,'interactive chart '!$A71,FALSE)=0,"NA",HLOOKUP($H$67,'data for chart'!$B$72:$N$101,'interactive chart '!$A71,FALSE))</f>
        <v>508.8</v>
      </c>
      <c r="N71" s="8">
        <f>IF(HLOOKUP($M$67,'data for chart'!$O$72:$AA$101,'interactive chart '!$A71,FALSE)=0,"",HLOOKUP($M$67,'data for chart'!$O$72:$AA$101,'interactive chart '!$A71,FALSE))</f>
        <v>499.8</v>
      </c>
      <c r="O71" s="9">
        <f>HLOOKUP($H$67,'data for chart'!$AB$72:$AN$101,'interactive chart '!$A71,FALSE)</f>
        <v>517.79999999999995</v>
      </c>
      <c r="P71" s="43">
        <f t="shared" si="2"/>
        <v>9</v>
      </c>
    </row>
    <row r="72" spans="1:17" x14ac:dyDescent="0.2">
      <c r="A72" s="37">
        <v>6</v>
      </c>
      <c r="B72" s="20">
        <v>1997</v>
      </c>
      <c r="C72" s="7">
        <f>IF(HLOOKUP($C$67,'data for chart'!$B$4:$N$35,'interactive chart '!$A72,FALSE)=0,"NA",HLOOKUP($C$67,'data for chart'!$B$4:$N$35,'interactive chart '!$A72,FALSE))</f>
        <v>651.9</v>
      </c>
      <c r="D72" s="8">
        <f>HLOOKUP($C$67,'data for chart'!$O$4:$AA$35,'interactive chart '!$A72,FALSE)</f>
        <v>644.4</v>
      </c>
      <c r="E72" s="9">
        <f>HLOOKUP($C$67,'data for chart'!$AB$4:$AN$35,'interactive chart '!$A72,FALSE)</f>
        <v>659.4</v>
      </c>
      <c r="F72" s="43">
        <f t="shared" si="0"/>
        <v>7.5</v>
      </c>
      <c r="G72" s="20">
        <v>1997</v>
      </c>
      <c r="H72" s="7">
        <f>IF(HLOOKUP($H$67,'data for chart'!$B$38:$N$69,'interactive chart '!$A72,FALSE)=0,"NA",HLOOKUP($H$67,'data for chart'!$B$38:$N$69,'interactive chart '!$A72,FALSE))</f>
        <v>838.6</v>
      </c>
      <c r="I72" s="8">
        <f>IF(HLOOKUP($H$67,'data for chart'!$O$38:$AA$69,'interactive chart '!$A72,FALSE)=0,"",HLOOKUP($H$67,'data for chart'!$O$38:$AA$69,'interactive chart '!$A72,FALSE))</f>
        <v>826.1</v>
      </c>
      <c r="J72" s="9">
        <f>IF(HLOOKUP($H$67,'data for chart'!$AB$38:$AN$69,'interactive chart '!$A72,FALSE)=0,"",HLOOKUP($H$67,'data for chart'!$AB$38:$AN$69,'interactive chart '!$A72,FALSE))</f>
        <v>851.1</v>
      </c>
      <c r="K72" s="43">
        <f t="shared" si="1"/>
        <v>12.5</v>
      </c>
      <c r="L72" s="20">
        <v>1997</v>
      </c>
      <c r="M72" s="7">
        <f>IF(HLOOKUP($M$67,'data for chart'!$B$72:$N$101,'interactive chart '!$A72,FALSE)=0,"NA",HLOOKUP($H$67,'data for chart'!$B$72:$N$101,'interactive chart '!$A72,FALSE))</f>
        <v>493</v>
      </c>
      <c r="N72" s="8">
        <f>IF(HLOOKUP($M$67,'data for chart'!$O$72:$AA$101,'interactive chart '!$A72,FALSE)=0,"",HLOOKUP($M$67,'data for chart'!$O$72:$AA$101,'interactive chart '!$A72,FALSE))</f>
        <v>484.1</v>
      </c>
      <c r="O72" s="9">
        <f>HLOOKUP($H$67,'data for chart'!$AB$72:$AN$101,'interactive chart '!$A72,FALSE)</f>
        <v>501.8</v>
      </c>
      <c r="P72" s="43">
        <f t="shared" si="2"/>
        <v>8.8999999999999773</v>
      </c>
    </row>
    <row r="73" spans="1:17" x14ac:dyDescent="0.2">
      <c r="A73" s="37">
        <v>7</v>
      </c>
      <c r="B73" s="20">
        <v>1998</v>
      </c>
      <c r="C73" s="7">
        <f>IF(HLOOKUP($C$67,'data for chart'!$B$4:$N$35,'interactive chart '!$A73,FALSE)=0,"NA",HLOOKUP($C$67,'data for chart'!$B$4:$N$35,'interactive chart '!$A73,FALSE))</f>
        <v>643.29999999999995</v>
      </c>
      <c r="D73" s="8">
        <f>HLOOKUP($C$67,'data for chart'!$O$4:$AA$35,'interactive chart '!$A73,FALSE)</f>
        <v>635.79999999999995</v>
      </c>
      <c r="E73" s="9">
        <f>HLOOKUP($C$67,'data for chart'!$AB$4:$AN$35,'interactive chart '!$A73,FALSE)</f>
        <v>650.70000000000005</v>
      </c>
      <c r="F73" s="43">
        <f t="shared" si="0"/>
        <v>7.5</v>
      </c>
      <c r="G73" s="20">
        <v>1998</v>
      </c>
      <c r="H73" s="7">
        <f>IF(HLOOKUP($H$67,'data for chart'!$B$38:$N$69,'interactive chart '!$A73,FALSE)=0,"NA",HLOOKUP($H$67,'data for chart'!$B$38:$N$69,'interactive chart '!$A73,FALSE))</f>
        <v>825.3</v>
      </c>
      <c r="I73" s="8">
        <f>IF(HLOOKUP($H$67,'data for chart'!$O$38:$AA$69,'interactive chart '!$A73,FALSE)=0,"",HLOOKUP($H$67,'data for chart'!$O$38:$AA$69,'interactive chart '!$A73,FALSE))</f>
        <v>812.9</v>
      </c>
      <c r="J73" s="9">
        <f>IF(HLOOKUP($H$67,'data for chart'!$AB$38:$AN$69,'interactive chart '!$A73,FALSE)=0,"",HLOOKUP($H$67,'data for chart'!$AB$38:$AN$69,'interactive chart '!$A73,FALSE))</f>
        <v>837.7</v>
      </c>
      <c r="K73" s="43">
        <f t="shared" si="1"/>
        <v>12.399999999999977</v>
      </c>
      <c r="L73" s="20">
        <v>1998</v>
      </c>
      <c r="M73" s="7">
        <f>IF(HLOOKUP($M$67,'data for chart'!$B$72:$N$101,'interactive chart '!$A73,FALSE)=0,"NA",HLOOKUP($H$67,'data for chart'!$B$72:$N$101,'interactive chart '!$A73,FALSE))</f>
        <v>486.9</v>
      </c>
      <c r="N73" s="8">
        <f>IF(HLOOKUP($M$67,'data for chart'!$O$72:$AA$101,'interactive chart '!$A73,FALSE)=0,"",HLOOKUP($M$67,'data for chart'!$O$72:$AA$101,'interactive chart '!$A73,FALSE))</f>
        <v>478.1</v>
      </c>
      <c r="O73" s="9">
        <f>HLOOKUP($H$67,'data for chart'!$AB$72:$AN$101,'interactive chart '!$A73,FALSE)</f>
        <v>495.8</v>
      </c>
      <c r="P73" s="43">
        <f t="shared" si="2"/>
        <v>8.7999999999999545</v>
      </c>
    </row>
    <row r="74" spans="1:17" x14ac:dyDescent="0.2">
      <c r="A74" s="37">
        <v>8</v>
      </c>
      <c r="B74" s="20">
        <v>1999</v>
      </c>
      <c r="C74" s="7">
        <f>IF(HLOOKUP($C$67,'data for chart'!$B$4:$N$35,'interactive chart '!$A74,FALSE)=0,"NA",HLOOKUP($C$67,'data for chart'!$B$4:$N$35,'interactive chart '!$A74,FALSE))</f>
        <v>632.5</v>
      </c>
      <c r="D74" s="8">
        <f>HLOOKUP($C$67,'data for chart'!$O$4:$AA$35,'interactive chart '!$A74,FALSE)</f>
        <v>625.1</v>
      </c>
      <c r="E74" s="9">
        <f>HLOOKUP($C$67,'data for chart'!$AB$4:$AN$35,'interactive chart '!$A74,FALSE)</f>
        <v>639.79999999999995</v>
      </c>
      <c r="F74" s="43">
        <f t="shared" si="0"/>
        <v>7.3999999999999773</v>
      </c>
      <c r="G74" s="20">
        <v>1999</v>
      </c>
      <c r="H74" s="7">
        <f>IF(HLOOKUP($H$67,'data for chart'!$B$38:$N$69,'interactive chart '!$A74,FALSE)=0,"NA",HLOOKUP($H$67,'data for chart'!$B$38:$N$69,'interactive chart '!$A74,FALSE))</f>
        <v>808</v>
      </c>
      <c r="I74" s="8">
        <f>IF(HLOOKUP($H$67,'data for chart'!$O$38:$AA$69,'interactive chart '!$A74,FALSE)=0,"",HLOOKUP($H$67,'data for chart'!$O$38:$AA$69,'interactive chart '!$A74,FALSE))</f>
        <v>795.8</v>
      </c>
      <c r="J74" s="9">
        <f>IF(HLOOKUP($H$67,'data for chart'!$AB$38:$AN$69,'interactive chart '!$A74,FALSE)=0,"",HLOOKUP($H$67,'data for chart'!$AB$38:$AN$69,'interactive chart '!$A74,FALSE))</f>
        <v>820.2</v>
      </c>
      <c r="K74" s="43">
        <f t="shared" si="1"/>
        <v>12.200000000000045</v>
      </c>
      <c r="L74" s="20">
        <v>1999</v>
      </c>
      <c r="M74" s="7">
        <f>IF(HLOOKUP($M$67,'data for chart'!$B$72:$N$101,'interactive chart '!$A74,FALSE)=0,"NA",HLOOKUP($H$67,'data for chart'!$B$72:$N$101,'interactive chart '!$A74,FALSE))</f>
        <v>480.9</v>
      </c>
      <c r="N74" s="8">
        <f>IF(HLOOKUP($M$67,'data for chart'!$O$72:$AA$101,'interactive chart '!$A74,FALSE)=0,"",HLOOKUP($M$67,'data for chart'!$O$72:$AA$101,'interactive chart '!$A74,FALSE))</f>
        <v>472.1</v>
      </c>
      <c r="O74" s="9">
        <f>HLOOKUP($H$67,'data for chart'!$AB$72:$AN$101,'interactive chart '!$A74,FALSE)</f>
        <v>489.6</v>
      </c>
      <c r="P74" s="43">
        <f t="shared" si="2"/>
        <v>8.7999999999999545</v>
      </c>
    </row>
    <row r="75" spans="1:17" x14ac:dyDescent="0.2">
      <c r="A75" s="37">
        <v>9</v>
      </c>
      <c r="B75" s="20">
        <v>2000</v>
      </c>
      <c r="C75" s="7">
        <f>IF(HLOOKUP($C$67,'data for chart'!$B$4:$N$35,'interactive chart '!$A75,FALSE)=0,"NA",HLOOKUP($C$67,'data for chart'!$B$4:$N$35,'interactive chart '!$A75,FALSE))</f>
        <v>607.29999999999995</v>
      </c>
      <c r="D75" s="8">
        <f>HLOOKUP($C$67,'data for chart'!$O$4:$AA$35,'interactive chart '!$A75,FALSE)</f>
        <v>600.1</v>
      </c>
      <c r="E75" s="9">
        <f>HLOOKUP($C$67,'data for chart'!$AB$4:$AN$35,'interactive chart '!$A75,FALSE)</f>
        <v>614.5</v>
      </c>
      <c r="F75" s="43">
        <f t="shared" si="0"/>
        <v>7.1999999999999318</v>
      </c>
      <c r="G75" s="20">
        <v>2000</v>
      </c>
      <c r="H75" s="7">
        <f>IF(HLOOKUP($H$67,'data for chart'!$B$38:$N$69,'interactive chart '!$A75,FALSE)=0,"NA",HLOOKUP($H$67,'data for chart'!$B$38:$N$69,'interactive chart '!$A75,FALSE))</f>
        <v>777.9</v>
      </c>
      <c r="I75" s="8">
        <f>IF(HLOOKUP($H$67,'data for chart'!$O$38:$AA$69,'interactive chart '!$A75,FALSE)=0,"",HLOOKUP($H$67,'data for chart'!$O$38:$AA$69,'interactive chart '!$A75,FALSE))</f>
        <v>766</v>
      </c>
      <c r="J75" s="9">
        <f>IF(HLOOKUP($H$67,'data for chart'!$AB$38:$AN$69,'interactive chart '!$A75,FALSE)=0,"",HLOOKUP($H$67,'data for chart'!$AB$38:$AN$69,'interactive chart '!$A75,FALSE))</f>
        <v>789.9</v>
      </c>
      <c r="K75" s="43">
        <f t="shared" si="1"/>
        <v>11.899999999999977</v>
      </c>
      <c r="L75" s="20">
        <v>2000</v>
      </c>
      <c r="M75" s="7">
        <f>IF(HLOOKUP($M$67,'data for chart'!$B$72:$N$101,'interactive chart '!$A75,FALSE)=0,"NA",HLOOKUP($H$67,'data for chart'!$B$72:$N$101,'interactive chart '!$A75,FALSE))</f>
        <v>459.4</v>
      </c>
      <c r="N75" s="8">
        <f>IF(HLOOKUP($M$67,'data for chart'!$O$72:$AA$101,'interactive chart '!$A75,FALSE)=0,"",HLOOKUP($M$67,'data for chart'!$O$72:$AA$101,'interactive chart '!$A75,FALSE))</f>
        <v>450.9</v>
      </c>
      <c r="O75" s="9">
        <f>HLOOKUP($H$67,'data for chart'!$AB$72:$AN$101,'interactive chart '!$A75,FALSE)</f>
        <v>468</v>
      </c>
      <c r="P75" s="43">
        <f t="shared" si="2"/>
        <v>8.5</v>
      </c>
    </row>
    <row r="76" spans="1:17" x14ac:dyDescent="0.2">
      <c r="A76" s="37">
        <v>10</v>
      </c>
      <c r="B76" s="20">
        <v>2001</v>
      </c>
      <c r="C76" s="7">
        <f>IF(HLOOKUP($C$67,'data for chart'!$B$4:$N$35,'interactive chart '!$A76,FALSE)=0,"NA",HLOOKUP($C$67,'data for chart'!$B$4:$N$35,'interactive chart '!$A76,FALSE))</f>
        <v>593.1</v>
      </c>
      <c r="D76" s="8">
        <f>HLOOKUP($C$67,'data for chart'!$O$4:$AA$35,'interactive chart '!$A76,FALSE)</f>
        <v>586</v>
      </c>
      <c r="E76" s="9">
        <f>HLOOKUP($C$67,'data for chart'!$AB$4:$AN$35,'interactive chart '!$A76,FALSE)</f>
        <v>600.20000000000005</v>
      </c>
      <c r="F76" s="43">
        <f t="shared" si="0"/>
        <v>7.1000000000000227</v>
      </c>
      <c r="G76" s="20">
        <v>2001</v>
      </c>
      <c r="H76" s="7">
        <f>IF(HLOOKUP($H$67,'data for chart'!$B$38:$N$69,'interactive chart '!$A76,FALSE)=0,"NA",HLOOKUP($H$67,'data for chart'!$B$38:$N$69,'interactive chart '!$A76,FALSE))</f>
        <v>761.1</v>
      </c>
      <c r="I76" s="8">
        <f>IF(HLOOKUP($H$67,'data for chart'!$O$38:$AA$69,'interactive chart '!$A76,FALSE)=0,"",HLOOKUP($H$67,'data for chart'!$O$38:$AA$69,'interactive chart '!$A76,FALSE))</f>
        <v>749.3</v>
      </c>
      <c r="J76" s="9">
        <f>IF(HLOOKUP($H$67,'data for chart'!$AB$38:$AN$69,'interactive chart '!$A76,FALSE)=0,"",HLOOKUP($H$67,'data for chart'!$AB$38:$AN$69,'interactive chart '!$A76,FALSE))</f>
        <v>772.8</v>
      </c>
      <c r="K76" s="43">
        <f t="shared" si="1"/>
        <v>11.800000000000068</v>
      </c>
      <c r="L76" s="20">
        <v>2001</v>
      </c>
      <c r="M76" s="7">
        <f>IF(HLOOKUP($M$67,'data for chart'!$B$72:$N$101,'interactive chart '!$A76,FALSE)=0,"NA",HLOOKUP($H$67,'data for chart'!$B$72:$N$101,'interactive chart '!$A76,FALSE))</f>
        <v>446.7</v>
      </c>
      <c r="N76" s="8">
        <f>IF(HLOOKUP($M$67,'data for chart'!$O$72:$AA$101,'interactive chart '!$A76,FALSE)=0,"",HLOOKUP($M$67,'data for chart'!$O$72:$AA$101,'interactive chart '!$A76,FALSE))</f>
        <v>438.3</v>
      </c>
      <c r="O76" s="9">
        <f>HLOOKUP($H$67,'data for chart'!$AB$72:$AN$101,'interactive chart '!$A76,FALSE)</f>
        <v>455.2</v>
      </c>
      <c r="P76" s="43">
        <f t="shared" si="2"/>
        <v>8.3999999999999773</v>
      </c>
    </row>
    <row r="77" spans="1:17" x14ac:dyDescent="0.2">
      <c r="A77" s="37">
        <v>11</v>
      </c>
      <c r="B77" s="20">
        <v>2002</v>
      </c>
      <c r="C77" s="7">
        <f>IF(HLOOKUP($C$67,'data for chart'!$B$4:$N$35,'interactive chart '!$A77,FALSE)=0,"NA",HLOOKUP($C$67,'data for chart'!$B$4:$N$35,'interactive chart '!$A77,FALSE))</f>
        <v>588.9</v>
      </c>
      <c r="D77" s="8">
        <f>HLOOKUP($C$67,'data for chart'!$O$4:$AA$35,'interactive chart '!$A77,FALSE)</f>
        <v>581.9</v>
      </c>
      <c r="E77" s="9">
        <f>HLOOKUP($C$67,'data for chart'!$AB$4:$AN$35,'interactive chart '!$A77,FALSE)</f>
        <v>596</v>
      </c>
      <c r="F77" s="43">
        <f t="shared" si="0"/>
        <v>7</v>
      </c>
      <c r="G77" s="20">
        <v>2002</v>
      </c>
      <c r="H77" s="7">
        <f>IF(HLOOKUP($H$67,'data for chart'!$B$38:$N$69,'interactive chart '!$A77,FALSE)=0,"NA",HLOOKUP($H$67,'data for chart'!$B$38:$N$69,'interactive chart '!$A77,FALSE))</f>
        <v>755.6</v>
      </c>
      <c r="I77" s="8">
        <f>IF(HLOOKUP($H$67,'data for chart'!$O$38:$AA$69,'interactive chart '!$A77,FALSE)=0,"",HLOOKUP($H$67,'data for chart'!$O$38:$AA$69,'interactive chart '!$A77,FALSE))</f>
        <v>744</v>
      </c>
      <c r="J77" s="9">
        <f>IF(HLOOKUP($H$67,'data for chart'!$AB$38:$AN$69,'interactive chart '!$A77,FALSE)=0,"",HLOOKUP($H$67,'data for chart'!$AB$38:$AN$69,'interactive chart '!$A77,FALSE))</f>
        <v>767.3</v>
      </c>
      <c r="K77" s="43">
        <f t="shared" si="1"/>
        <v>11.600000000000023</v>
      </c>
      <c r="L77" s="20">
        <v>2002</v>
      </c>
      <c r="M77" s="7">
        <f>IF(HLOOKUP($M$67,'data for chart'!$B$72:$N$101,'interactive chart '!$A77,FALSE)=0,"NA",HLOOKUP($H$67,'data for chart'!$B$72:$N$101,'interactive chart '!$A77,FALSE))</f>
        <v>442.8</v>
      </c>
      <c r="N77" s="8">
        <f>IF(HLOOKUP($M$67,'data for chart'!$O$72:$AA$101,'interactive chart '!$A77,FALSE)=0,"",HLOOKUP($M$67,'data for chart'!$O$72:$AA$101,'interactive chart '!$A77,FALSE))</f>
        <v>434.4</v>
      </c>
      <c r="O77" s="9">
        <f>HLOOKUP($H$67,'data for chart'!$AB$72:$AN$101,'interactive chart '!$A77,FALSE)</f>
        <v>451.1</v>
      </c>
      <c r="P77" s="43">
        <f t="shared" si="2"/>
        <v>8.4000000000000341</v>
      </c>
    </row>
    <row r="78" spans="1:17" x14ac:dyDescent="0.2">
      <c r="A78" s="37">
        <v>12</v>
      </c>
      <c r="B78" s="20">
        <v>2003</v>
      </c>
      <c r="C78" s="7">
        <f>IF(HLOOKUP($C$67,'data for chart'!$B$4:$N$35,'interactive chart '!$A78,FALSE)=0,"NA",HLOOKUP($C$67,'data for chart'!$B$4:$N$35,'interactive chart '!$A78,FALSE))</f>
        <v>573.4</v>
      </c>
      <c r="D78" s="8">
        <f>HLOOKUP($C$67,'data for chart'!$O$4:$AA$35,'interactive chart '!$A78,FALSE)</f>
        <v>566.5</v>
      </c>
      <c r="E78" s="9">
        <f>HLOOKUP($C$67,'data for chart'!$AB$4:$AN$35,'interactive chart '!$A78,FALSE)</f>
        <v>580.29999999999995</v>
      </c>
      <c r="F78" s="43">
        <f t="shared" si="0"/>
        <v>6.8999999999999773</v>
      </c>
      <c r="G78" s="20">
        <v>2003</v>
      </c>
      <c r="H78" s="7">
        <f>IF(HLOOKUP($H$67,'data for chart'!$B$38:$N$69,'interactive chart '!$A78,FALSE)=0,"NA",HLOOKUP($H$67,'data for chart'!$B$38:$N$69,'interactive chart '!$A78,FALSE))</f>
        <v>725.7</v>
      </c>
      <c r="I78" s="8">
        <f>IF(HLOOKUP($H$67,'data for chart'!$O$38:$AA$69,'interactive chart '!$A78,FALSE)=0,"",HLOOKUP($H$67,'data for chart'!$O$38:$AA$69,'interactive chart '!$A78,FALSE))</f>
        <v>714.4</v>
      </c>
      <c r="J78" s="9">
        <f>IF(HLOOKUP($H$67,'data for chart'!$AB$38:$AN$69,'interactive chart '!$A78,FALSE)=0,"",HLOOKUP($H$67,'data for chart'!$AB$38:$AN$69,'interactive chart '!$A78,FALSE))</f>
        <v>737.1</v>
      </c>
      <c r="K78" s="43">
        <f t="shared" si="1"/>
        <v>11.300000000000068</v>
      </c>
      <c r="L78" s="20">
        <v>2003</v>
      </c>
      <c r="M78" s="7">
        <f>IF(HLOOKUP($M$67,'data for chart'!$B$72:$N$101,'interactive chart '!$A78,FALSE)=0,"NA",HLOOKUP($H$67,'data for chart'!$B$72:$N$101,'interactive chart '!$A78,FALSE))</f>
        <v>439.6</v>
      </c>
      <c r="N78" s="8">
        <f>IF(HLOOKUP($M$67,'data for chart'!$O$72:$AA$101,'interactive chart '!$A78,FALSE)=0,"",HLOOKUP($M$67,'data for chart'!$O$72:$AA$101,'interactive chart '!$A78,FALSE))</f>
        <v>431.3</v>
      </c>
      <c r="O78" s="9">
        <f>HLOOKUP($H$67,'data for chart'!$AB$72:$AN$101,'interactive chart '!$A78,FALSE)</f>
        <v>447.9</v>
      </c>
      <c r="P78" s="43">
        <f t="shared" si="2"/>
        <v>8.3000000000000114</v>
      </c>
    </row>
    <row r="79" spans="1:17" x14ac:dyDescent="0.2">
      <c r="A79" s="37">
        <v>13</v>
      </c>
      <c r="B79" s="20">
        <v>2004</v>
      </c>
      <c r="C79" s="7">
        <f>IF(HLOOKUP($C$67,'data for chart'!$B$4:$N$35,'interactive chart '!$A79,FALSE)=0,"NA",HLOOKUP($C$67,'data for chart'!$B$4:$N$35,'interactive chart '!$A79,FALSE))</f>
        <v>546.20000000000005</v>
      </c>
      <c r="D79" s="8">
        <f>HLOOKUP($C$67,'data for chart'!$O$4:$AA$35,'interactive chart '!$A79,FALSE)</f>
        <v>539.4</v>
      </c>
      <c r="E79" s="9">
        <f>HLOOKUP($C$67,'data for chart'!$AB$4:$AN$35,'interactive chart '!$A79,FALSE)</f>
        <v>552.9</v>
      </c>
      <c r="F79" s="43">
        <f t="shared" si="0"/>
        <v>6.8000000000000682</v>
      </c>
      <c r="G79" s="20">
        <v>2004</v>
      </c>
      <c r="H79" s="7">
        <f>IF(HLOOKUP($H$67,'data for chart'!$B$38:$N$69,'interactive chart '!$A79,FALSE)=0,"NA",HLOOKUP($H$67,'data for chart'!$B$38:$N$69,'interactive chart '!$A79,FALSE))</f>
        <v>693.4</v>
      </c>
      <c r="I79" s="8">
        <f>IF(HLOOKUP($H$67,'data for chart'!$O$38:$AA$69,'interactive chart '!$A79,FALSE)=0,"",HLOOKUP($H$67,'data for chart'!$O$38:$AA$69,'interactive chart '!$A79,FALSE))</f>
        <v>682.3</v>
      </c>
      <c r="J79" s="9">
        <f>IF(HLOOKUP($H$67,'data for chart'!$AB$38:$AN$69,'interactive chart '!$A79,FALSE)=0,"",HLOOKUP($H$67,'data for chart'!$AB$38:$AN$69,'interactive chart '!$A79,FALSE))</f>
        <v>704.4</v>
      </c>
      <c r="K79" s="43">
        <f t="shared" si="1"/>
        <v>11.100000000000023</v>
      </c>
      <c r="L79" s="20">
        <v>2004</v>
      </c>
      <c r="M79" s="7">
        <f>IF(HLOOKUP($M$67,'data for chart'!$B$72:$N$101,'interactive chart '!$A79,FALSE)=0,"NA",HLOOKUP($H$67,'data for chart'!$B$72:$N$101,'interactive chart '!$A79,FALSE))</f>
        <v>416</v>
      </c>
      <c r="N79" s="8">
        <f>IF(HLOOKUP($M$67,'data for chart'!$O$72:$AA$101,'interactive chart '!$A79,FALSE)=0,"",HLOOKUP($M$67,'data for chart'!$O$72:$AA$101,'interactive chart '!$A79,FALSE))</f>
        <v>407.9</v>
      </c>
      <c r="O79" s="9">
        <f>HLOOKUP($H$67,'data for chart'!$AB$72:$AN$101,'interactive chart '!$A79,FALSE)</f>
        <v>424.1</v>
      </c>
      <c r="P79" s="43">
        <f t="shared" si="2"/>
        <v>8.1000000000000227</v>
      </c>
    </row>
    <row r="80" spans="1:17" x14ac:dyDescent="0.2">
      <c r="A80" s="37">
        <v>14</v>
      </c>
      <c r="B80" s="20">
        <v>2005</v>
      </c>
      <c r="C80" s="7">
        <f>IF(HLOOKUP($C$67,'data for chart'!$B$4:$N$35,'interactive chart '!$A80,FALSE)=0,"NA",HLOOKUP($C$67,'data for chart'!$B$4:$N$35,'interactive chart '!$A80,FALSE))</f>
        <v>530.29999999999995</v>
      </c>
      <c r="D80" s="8">
        <f>HLOOKUP($C$67,'data for chart'!$O$4:$AA$35,'interactive chart '!$A80,FALSE)</f>
        <v>523.79999999999995</v>
      </c>
      <c r="E80" s="9">
        <f>HLOOKUP($C$67,'data for chart'!$AB$4:$AN$35,'interactive chart '!$A80,FALSE)</f>
        <v>536.9</v>
      </c>
      <c r="F80" s="43">
        <f t="shared" si="0"/>
        <v>6.5</v>
      </c>
      <c r="G80" s="20">
        <v>2005</v>
      </c>
      <c r="H80" s="7">
        <f>IF(HLOOKUP($H$67,'data for chart'!$B$38:$N$69,'interactive chart '!$A80,FALSE)=0,"NA",HLOOKUP($H$67,'data for chart'!$B$38:$N$69,'interactive chart '!$A80,FALSE))</f>
        <v>663.8</v>
      </c>
      <c r="I80" s="8">
        <f>IF(HLOOKUP($H$67,'data for chart'!$O$38:$AA$69,'interactive chart '!$A80,FALSE)=0,"",HLOOKUP($H$67,'data for chart'!$O$38:$AA$69,'interactive chart '!$A80,FALSE))</f>
        <v>653.1</v>
      </c>
      <c r="J80" s="9">
        <f>IF(HLOOKUP($H$67,'data for chart'!$AB$38:$AN$69,'interactive chart '!$A80,FALSE)=0,"",HLOOKUP($H$67,'data for chart'!$AB$38:$AN$69,'interactive chart '!$A80,FALSE))</f>
        <v>674.6</v>
      </c>
      <c r="K80" s="43">
        <f t="shared" si="1"/>
        <v>10.699999999999932</v>
      </c>
      <c r="L80" s="20">
        <v>2005</v>
      </c>
      <c r="M80" s="7">
        <f>IF(HLOOKUP($M$67,'data for chart'!$B$72:$N$101,'interactive chart '!$A80,FALSE)=0,"NA",HLOOKUP($H$67,'data for chart'!$B$72:$N$101,'interactive chart '!$A80,FALSE))</f>
        <v>411.8</v>
      </c>
      <c r="N80" s="8">
        <f>IF(HLOOKUP($M$67,'data for chart'!$O$72:$AA$101,'interactive chart '!$A80,FALSE)=0,"",HLOOKUP($M$67,'data for chart'!$O$72:$AA$101,'interactive chart '!$A80,FALSE))</f>
        <v>403.9</v>
      </c>
      <c r="O80" s="9">
        <f>HLOOKUP($H$67,'data for chart'!$AB$72:$AN$101,'interactive chart '!$A80,FALSE)</f>
        <v>419.8</v>
      </c>
      <c r="P80" s="43">
        <f t="shared" si="2"/>
        <v>7.9000000000000341</v>
      </c>
      <c r="Q80" s="64"/>
    </row>
    <row r="81" spans="1:17" x14ac:dyDescent="0.2">
      <c r="A81" s="37">
        <v>15</v>
      </c>
      <c r="B81" s="20">
        <v>2006</v>
      </c>
      <c r="C81" s="7">
        <f>IF(HLOOKUP($C$67,'data for chart'!$B$4:$N$35,'interactive chart '!$A81,FALSE)=0,"NA",HLOOKUP($C$67,'data for chart'!$B$4:$N$35,'interactive chart '!$A81,FALSE))</f>
        <v>520.4</v>
      </c>
      <c r="D81" s="8">
        <f>HLOOKUP($C$67,'data for chart'!$O$4:$AA$35,'interactive chart '!$A81,FALSE)</f>
        <v>513.9</v>
      </c>
      <c r="E81" s="9">
        <f>HLOOKUP($C$67,'data for chart'!$AB$4:$AN$35,'interactive chart '!$A81,FALSE)</f>
        <v>526.9</v>
      </c>
      <c r="F81" s="43">
        <f t="shared" si="0"/>
        <v>6.5</v>
      </c>
      <c r="G81" s="20">
        <v>2006</v>
      </c>
      <c r="H81" s="7">
        <f>IF(HLOOKUP($H$67,'data for chart'!$B$38:$N$69,'interactive chart '!$A81,FALSE)=0,"NA",HLOOKUP($H$67,'data for chart'!$B$38:$N$69,'interactive chart '!$A81,FALSE))</f>
        <v>648.5</v>
      </c>
      <c r="I81" s="8">
        <f>IF(HLOOKUP($H$67,'data for chart'!$O$38:$AA$69,'interactive chart '!$A81,FALSE)=0,"",HLOOKUP($H$67,'data for chart'!$O$38:$AA$69,'interactive chart '!$A81,FALSE))</f>
        <v>637.9</v>
      </c>
      <c r="J81" s="9">
        <f>IF(HLOOKUP($H$67,'data for chart'!$AB$38:$AN$69,'interactive chart '!$A81,FALSE)=0,"",HLOOKUP($H$67,'data for chart'!$AB$38:$AN$69,'interactive chart '!$A81,FALSE))</f>
        <v>659</v>
      </c>
      <c r="K81" s="43">
        <f t="shared" si="1"/>
        <v>10.600000000000023</v>
      </c>
      <c r="L81" s="20">
        <v>2006</v>
      </c>
      <c r="M81" s="7">
        <f>IF(HLOOKUP($M$67,'data for chart'!$B$72:$N$101,'interactive chart '!$A81,FALSE)=0,"NA",HLOOKUP($H$67,'data for chart'!$B$72:$N$101,'interactive chart '!$A81,FALSE))</f>
        <v>405</v>
      </c>
      <c r="N81" s="8">
        <f>IF(HLOOKUP($M$67,'data for chart'!$O$72:$AA$101,'interactive chart '!$A81,FALSE)=0,"",HLOOKUP($M$67,'data for chart'!$O$72:$AA$101,'interactive chart '!$A81,FALSE))</f>
        <v>397.1</v>
      </c>
      <c r="O81" s="9">
        <f>HLOOKUP($H$67,'data for chart'!$AB$72:$AN$101,'interactive chart '!$A81,FALSE)</f>
        <v>413</v>
      </c>
      <c r="P81" s="43">
        <f t="shared" si="2"/>
        <v>7.8999999999999773</v>
      </c>
      <c r="Q81" s="64"/>
    </row>
    <row r="82" spans="1:17" x14ac:dyDescent="0.2">
      <c r="A82" s="37">
        <v>16</v>
      </c>
      <c r="B82" s="20">
        <v>2007</v>
      </c>
      <c r="C82" s="7">
        <f>IF(HLOOKUP($C$67,'data for chart'!$B$4:$N$35,'interactive chart '!$A82,FALSE)=0,"NA",HLOOKUP($C$67,'data for chart'!$B$4:$N$35,'interactive chart '!$A82,FALSE))</f>
        <v>516.79999999999995</v>
      </c>
      <c r="D82" s="8">
        <f>HLOOKUP($C$67,'data for chart'!$O$4:$AA$35,'interactive chart '!$A82,FALSE)</f>
        <v>510.4</v>
      </c>
      <c r="E82" s="9">
        <f>HLOOKUP($C$67,'data for chart'!$AB$4:$AN$35,'interactive chart '!$A82,FALSE)</f>
        <v>523.29999999999995</v>
      </c>
      <c r="F82" s="43">
        <f t="shared" si="0"/>
        <v>6.3999999999999773</v>
      </c>
      <c r="G82" s="20">
        <v>2007</v>
      </c>
      <c r="H82" s="7">
        <f>IF(HLOOKUP($H$67,'data for chart'!$B$38:$N$69,'interactive chart '!$A82,FALSE)=0,"NA",HLOOKUP($H$67,'data for chart'!$B$38:$N$69,'interactive chart '!$A82,FALSE))</f>
        <v>645.1</v>
      </c>
      <c r="I82" s="8">
        <f>IF(HLOOKUP($H$67,'data for chart'!$O$38:$AA$69,'interactive chart '!$A82,FALSE)=0,"",HLOOKUP($H$67,'data for chart'!$O$38:$AA$69,'interactive chart '!$A82,FALSE))</f>
        <v>634.6</v>
      </c>
      <c r="J82" s="9">
        <f>IF(HLOOKUP($H$67,'data for chart'!$AB$38:$AN$69,'interactive chart '!$A82,FALSE)=0,"",HLOOKUP($H$67,'data for chart'!$AB$38:$AN$69,'interactive chart '!$A82,FALSE))</f>
        <v>655.5</v>
      </c>
      <c r="K82" s="43">
        <f t="shared" si="1"/>
        <v>10.5</v>
      </c>
      <c r="L82" s="20">
        <v>2007</v>
      </c>
      <c r="M82" s="7">
        <f>IF(HLOOKUP($M$67,'data for chart'!$B$72:$N$101,'interactive chart '!$A82,FALSE)=0,"NA",HLOOKUP($H$67,'data for chart'!$B$72:$N$101,'interactive chart '!$A82,FALSE))</f>
        <v>401.2</v>
      </c>
      <c r="N82" s="8">
        <f>IF(HLOOKUP($M$67,'data for chart'!$O$72:$AA$101,'interactive chart '!$A82,FALSE)=0,"",HLOOKUP($M$67,'data for chart'!$O$72:$AA$101,'interactive chart '!$A82,FALSE))</f>
        <v>393.4</v>
      </c>
      <c r="O82" s="9">
        <f>HLOOKUP($H$67,'data for chart'!$AB$72:$AN$101,'interactive chart '!$A82,FALSE)</f>
        <v>409</v>
      </c>
      <c r="P82" s="43">
        <f t="shared" si="2"/>
        <v>7.8000000000000114</v>
      </c>
      <c r="Q82" s="64"/>
    </row>
    <row r="83" spans="1:17" x14ac:dyDescent="0.2">
      <c r="A83" s="37">
        <v>17</v>
      </c>
      <c r="B83" s="20">
        <v>2008</v>
      </c>
      <c r="C83" s="7">
        <f>IF(HLOOKUP($C$67,'data for chart'!$B$4:$N$35,'interactive chart '!$A83,FALSE)=0,"NA",HLOOKUP($C$67,'data for chart'!$B$4:$N$35,'interactive chart '!$A83,FALSE))</f>
        <v>501.3</v>
      </c>
      <c r="D83" s="8">
        <f>HLOOKUP($C$67,'data for chart'!$O$4:$AA$35,'interactive chart '!$A83,FALSE)</f>
        <v>495</v>
      </c>
      <c r="E83" s="9">
        <f>HLOOKUP($C$67,'data for chart'!$AB$4:$AN$35,'interactive chart '!$A83,FALSE)</f>
        <v>507.6</v>
      </c>
      <c r="F83" s="43">
        <f t="shared" si="0"/>
        <v>6.3000000000000114</v>
      </c>
      <c r="G83" s="20">
        <v>2008</v>
      </c>
      <c r="H83" s="7">
        <f>IF(HLOOKUP($H$67,'data for chart'!$B$38:$N$69,'interactive chart '!$A83,FALSE)=0,"NA",HLOOKUP($H$67,'data for chart'!$B$38:$N$69,'interactive chart '!$A83,FALSE))</f>
        <v>626.70000000000005</v>
      </c>
      <c r="I83" s="8">
        <f>IF(HLOOKUP($H$67,'data for chart'!$O$38:$AA$69,'interactive chart '!$A83,FALSE)=0,"",HLOOKUP($H$67,'data for chart'!$O$38:$AA$69,'interactive chart '!$A83,FALSE))</f>
        <v>616.5</v>
      </c>
      <c r="J83" s="9">
        <f>IF(HLOOKUP($H$67,'data for chart'!$AB$38:$AN$69,'interactive chart '!$A83,FALSE)=0,"",HLOOKUP($H$67,'data for chart'!$AB$38:$AN$69,'interactive chart '!$A83,FALSE))</f>
        <v>637</v>
      </c>
      <c r="K83" s="43">
        <f t="shared" si="1"/>
        <v>10.200000000000045</v>
      </c>
      <c r="L83" s="20">
        <v>2008</v>
      </c>
      <c r="M83" s="7">
        <f>IF(HLOOKUP($M$67,'data for chart'!$B$72:$N$101,'interactive chart '!$A83,FALSE)=0,"NA",HLOOKUP($H$67,'data for chart'!$B$72:$N$101,'interactive chart '!$A83,FALSE))</f>
        <v>387.7</v>
      </c>
      <c r="N83" s="8">
        <f>IF(HLOOKUP($M$67,'data for chart'!$O$72:$AA$101,'interactive chart '!$A83,FALSE)=0,"",HLOOKUP($M$67,'data for chart'!$O$72:$AA$101,'interactive chart '!$A83,FALSE))</f>
        <v>380.1</v>
      </c>
      <c r="O83" s="9">
        <f>HLOOKUP($H$67,'data for chart'!$AB$72:$AN$101,'interactive chart '!$A83,FALSE)</f>
        <v>395.4</v>
      </c>
      <c r="P83" s="43">
        <f t="shared" si="2"/>
        <v>7.5999999999999659</v>
      </c>
      <c r="Q83" s="64"/>
    </row>
    <row r="84" spans="1:17" x14ac:dyDescent="0.2">
      <c r="A84" s="37">
        <v>18</v>
      </c>
      <c r="B84" s="20">
        <v>2009</v>
      </c>
      <c r="C84" s="7">
        <f>IF(HLOOKUP($C$67,'data for chart'!$B$4:$N$35,'interactive chart '!$A84,FALSE)=0,"NA",HLOOKUP($C$67,'data for chart'!$B$4:$N$35,'interactive chart '!$A84,FALSE))</f>
        <v>477</v>
      </c>
      <c r="D84" s="8">
        <f>HLOOKUP($C$67,'data for chart'!$O$4:$AA$35,'interactive chart '!$A84,FALSE)</f>
        <v>470.9</v>
      </c>
      <c r="E84" s="9">
        <f>HLOOKUP($C$67,'data for chart'!$AB$4:$AN$35,'interactive chart '!$A84,FALSE)</f>
        <v>483.1</v>
      </c>
      <c r="F84" s="43">
        <f t="shared" si="0"/>
        <v>6.1000000000000227</v>
      </c>
      <c r="G84" s="20">
        <v>2009</v>
      </c>
      <c r="H84" s="7">
        <f>IF(HLOOKUP($H$67,'data for chart'!$B$38:$N$69,'interactive chart '!$A84,FALSE)=0,"NA",HLOOKUP($H$67,'data for chart'!$B$38:$N$69,'interactive chart '!$A84,FALSE))</f>
        <v>590.1</v>
      </c>
      <c r="I84" s="8">
        <f>IF(HLOOKUP($H$67,'data for chart'!$O$38:$AA$69,'interactive chart '!$A84,FALSE)=0,"",HLOOKUP($H$67,'data for chart'!$O$38:$AA$69,'interactive chart '!$A84,FALSE))</f>
        <v>580.29999999999995</v>
      </c>
      <c r="J84" s="9">
        <f>IF(HLOOKUP($H$67,'data for chart'!$AB$38:$AN$69,'interactive chart '!$A84,FALSE)=0,"",HLOOKUP($H$67,'data for chart'!$AB$38:$AN$69,'interactive chart '!$A84,FALSE))</f>
        <v>599.9</v>
      </c>
      <c r="K84" s="43">
        <f t="shared" si="1"/>
        <v>9.8000000000000682</v>
      </c>
      <c r="L84" s="20">
        <v>2009</v>
      </c>
      <c r="M84" s="7">
        <f>IF(HLOOKUP($M$67,'data for chart'!$B$72:$N$101,'interactive chart '!$A84,FALSE)=0,"NA",HLOOKUP($H$67,'data for chart'!$B$72:$N$101,'interactive chart '!$A84,FALSE))</f>
        <v>374.3</v>
      </c>
      <c r="N84" s="8">
        <f>IF(HLOOKUP($M$67,'data for chart'!$O$72:$AA$101,'interactive chart '!$A84,FALSE)=0,"",HLOOKUP($M$67,'data for chart'!$O$72:$AA$101,'interactive chart '!$A84,FALSE))</f>
        <v>366.8</v>
      </c>
      <c r="O84" s="9">
        <f>HLOOKUP($H$67,'data for chart'!$AB$72:$AN$101,'interactive chart '!$A84,FALSE)</f>
        <v>381.8</v>
      </c>
      <c r="P84" s="43">
        <f t="shared" si="2"/>
        <v>7.5</v>
      </c>
    </row>
    <row r="85" spans="1:17" x14ac:dyDescent="0.2">
      <c r="A85" s="37">
        <v>19</v>
      </c>
      <c r="B85" s="20">
        <v>2010</v>
      </c>
      <c r="C85" s="7">
        <f>IF(HLOOKUP($C$67,'data for chart'!$B$4:$N$35,'interactive chart '!$A85,FALSE)=0,"NA",HLOOKUP($C$67,'data for chart'!$B$4:$N$35,'interactive chart '!$A85,FALSE))</f>
        <v>467.4</v>
      </c>
      <c r="D85" s="8">
        <f>HLOOKUP($C$67,'data for chart'!$O$4:$AA$35,'interactive chart '!$A85,FALSE)</f>
        <v>461.4</v>
      </c>
      <c r="E85" s="9">
        <f>HLOOKUP($C$67,'data for chart'!$AB$4:$AN$35,'interactive chart '!$A85,FALSE)</f>
        <v>473.4</v>
      </c>
      <c r="F85" s="43">
        <f t="shared" si="0"/>
        <v>6</v>
      </c>
      <c r="G85" s="20">
        <v>2010</v>
      </c>
      <c r="H85" s="7">
        <f>IF(HLOOKUP($H$67,'data for chart'!$B$38:$N$69,'interactive chart '!$A85,FALSE)=0,"NA",HLOOKUP($H$67,'data for chart'!$B$38:$N$69,'interactive chart '!$A85,FALSE))</f>
        <v>573.6</v>
      </c>
      <c r="I85" s="8">
        <f>IF(HLOOKUP($H$67,'data for chart'!$O$38:$AA$69,'interactive chart '!$A85,FALSE)=0,"",HLOOKUP($H$67,'data for chart'!$O$38:$AA$69,'interactive chart '!$A85,FALSE))</f>
        <v>564</v>
      </c>
      <c r="J85" s="9">
        <f>IF(HLOOKUP($H$67,'data for chart'!$AB$38:$AN$69,'interactive chart '!$A85,FALSE)=0,"",HLOOKUP($H$67,'data for chart'!$AB$38:$AN$69,'interactive chart '!$A85,FALSE))</f>
        <v>583.20000000000005</v>
      </c>
      <c r="K85" s="43">
        <f t="shared" si="1"/>
        <v>9.6000000000000227</v>
      </c>
      <c r="L85" s="20">
        <v>2010</v>
      </c>
      <c r="M85" s="7">
        <f>IF(HLOOKUP($M$67,'data for chart'!$B$72:$N$101,'interactive chart '!$A85,FALSE)=0,"NA",HLOOKUP($H$67,'data for chart'!$B$72:$N$101,'interactive chart '!$A85,FALSE))</f>
        <v>370.4</v>
      </c>
      <c r="N85" s="8">
        <f>IF(HLOOKUP($M$67,'data for chart'!$O$72:$AA$101,'interactive chart '!$A85,FALSE)=0,"",HLOOKUP($M$67,'data for chart'!$O$72:$AA$101,'interactive chart '!$A85,FALSE))</f>
        <v>363</v>
      </c>
      <c r="O85" s="9">
        <f>HLOOKUP($H$67,'data for chart'!$AB$72:$AN$101,'interactive chart '!$A85,FALSE)</f>
        <v>377.8</v>
      </c>
      <c r="P85" s="43">
        <f t="shared" si="2"/>
        <v>7.3999999999999773</v>
      </c>
    </row>
    <row r="86" spans="1:17" x14ac:dyDescent="0.2">
      <c r="A86" s="37">
        <v>20</v>
      </c>
      <c r="B86" s="20">
        <v>2011</v>
      </c>
      <c r="C86" s="7">
        <f>IF(HLOOKUP($C$67,'data for chart'!$B$4:$N$35,'interactive chart '!$A86,FALSE)=0,"NA",HLOOKUP($C$67,'data for chart'!$B$4:$N$35,'interactive chart '!$A86,FALSE))</f>
        <v>456.1</v>
      </c>
      <c r="D86" s="8">
        <f>HLOOKUP($C$67,'data for chart'!$O$4:$AA$35,'interactive chart '!$A86,FALSE)</f>
        <v>450.1</v>
      </c>
      <c r="E86" s="9">
        <f>HLOOKUP($C$67,'data for chart'!$AB$4:$AN$35,'interactive chart '!$A86,FALSE)</f>
        <v>462</v>
      </c>
      <c r="F86" s="43">
        <f t="shared" si="0"/>
        <v>6</v>
      </c>
      <c r="G86" s="20">
        <v>2011</v>
      </c>
      <c r="H86" s="7">
        <f>IF(HLOOKUP($H$67,'data for chart'!$B$38:$N$69,'interactive chart '!$A86,FALSE)=0,"NA",HLOOKUP($H$67,'data for chart'!$B$38:$N$69,'interactive chart '!$A86,FALSE))</f>
        <v>560.6</v>
      </c>
      <c r="I86" s="8">
        <f>IF(HLOOKUP($H$67,'data for chart'!$O$38:$AA$69,'interactive chart '!$A86,FALSE)=0,"",HLOOKUP($H$67,'data for chart'!$O$38:$AA$69,'interactive chart '!$A86,FALSE))</f>
        <v>551.1</v>
      </c>
      <c r="J86" s="9">
        <f>IF(HLOOKUP($H$67,'data for chart'!$AB$38:$AN$69,'interactive chart '!$A86,FALSE)=0,"",HLOOKUP($H$67,'data for chart'!$AB$38:$AN$69,'interactive chart '!$A86,FALSE))</f>
        <v>570.1</v>
      </c>
      <c r="K86" s="43">
        <f t="shared" si="1"/>
        <v>9.5</v>
      </c>
      <c r="L86" s="20">
        <v>2011</v>
      </c>
      <c r="M86" s="7">
        <f>IF(HLOOKUP($M$67,'data for chart'!$B$72:$N$101,'interactive chart '!$A86,FALSE)=0,"NA",HLOOKUP($H$67,'data for chart'!$B$72:$N$101,'interactive chart '!$A86,FALSE))</f>
        <v>360.7</v>
      </c>
      <c r="N86" s="8">
        <f>IF(HLOOKUP($M$67,'data for chart'!$O$72:$AA$101,'interactive chart '!$A86,FALSE)=0,"",HLOOKUP($M$67,'data for chart'!$O$72:$AA$101,'interactive chart '!$A86,FALSE))</f>
        <v>353.5</v>
      </c>
      <c r="O86" s="9">
        <f>HLOOKUP($H$67,'data for chart'!$AB$72:$AN$101,'interactive chart '!$A86,FALSE)</f>
        <v>368</v>
      </c>
      <c r="P86" s="43">
        <f t="shared" si="2"/>
        <v>7.1999999999999886</v>
      </c>
    </row>
    <row r="87" spans="1:17" x14ac:dyDescent="0.2">
      <c r="A87" s="37">
        <v>21</v>
      </c>
      <c r="B87" s="20">
        <v>2012</v>
      </c>
      <c r="C87" s="7">
        <f>IF(HLOOKUP($C$67,'data for chart'!$B$4:$N$35,'interactive chart '!$A87,FALSE)=0,"NA",HLOOKUP($C$67,'data for chart'!$B$4:$N$35,'interactive chart '!$A87,FALSE))</f>
        <v>445.3</v>
      </c>
      <c r="D87" s="8">
        <f>HLOOKUP($C$67,'data for chart'!$O$4:$AA$35,'interactive chart '!$A87,FALSE)</f>
        <v>439.5</v>
      </c>
      <c r="E87" s="9">
        <f>HLOOKUP($C$67,'data for chart'!$AB$4:$AN$35,'interactive chart '!$A87,FALSE)</f>
        <v>451.1</v>
      </c>
      <c r="F87" s="43">
        <f t="shared" si="0"/>
        <v>5.8000000000000114</v>
      </c>
      <c r="G87" s="20">
        <v>2012</v>
      </c>
      <c r="H87" s="7">
        <f>IF(HLOOKUP($H$67,'data for chart'!$B$38:$N$69,'interactive chart '!$A87,FALSE)=0,"NA",HLOOKUP($H$67,'data for chart'!$B$38:$N$69,'interactive chart '!$A87,FALSE))</f>
        <v>542</v>
      </c>
      <c r="I87" s="8">
        <f>IF(HLOOKUP($H$67,'data for chart'!$O$38:$AA$69,'interactive chart '!$A87,FALSE)=0,"",HLOOKUP($H$67,'data for chart'!$O$38:$AA$69,'interactive chart '!$A87,FALSE))</f>
        <v>532.70000000000005</v>
      </c>
      <c r="J87" s="9">
        <f>IF(HLOOKUP($H$67,'data for chart'!$AB$38:$AN$69,'interactive chart '!$A87,FALSE)=0,"",HLOOKUP($H$67,'data for chart'!$AB$38:$AN$69,'interactive chart '!$A87,FALSE))</f>
        <v>551.29999999999995</v>
      </c>
      <c r="K87" s="43">
        <f t="shared" si="1"/>
        <v>9.2999999999999545</v>
      </c>
      <c r="L87" s="20">
        <v>2012</v>
      </c>
      <c r="M87" s="7">
        <f>IF(HLOOKUP($M$67,'data for chart'!$B$72:$N$101,'interactive chart '!$A87,FALSE)=0,"NA",HLOOKUP($H$67,'data for chart'!$B$72:$N$101,'interactive chart '!$A87,FALSE))</f>
        <v>356.2</v>
      </c>
      <c r="N87" s="8">
        <f>IF(HLOOKUP($M$67,'data for chart'!$O$72:$AA$101,'interactive chart '!$A87,FALSE)=0,"",HLOOKUP($M$67,'data for chart'!$O$72:$AA$101,'interactive chart '!$A87,FALSE))</f>
        <v>349</v>
      </c>
      <c r="O87" s="9">
        <f>HLOOKUP($H$67,'data for chart'!$AB$72:$AN$101,'interactive chart '!$A87,FALSE)</f>
        <v>363.3</v>
      </c>
      <c r="P87" s="43">
        <f t="shared" si="2"/>
        <v>7.1999999999999886</v>
      </c>
    </row>
    <row r="88" spans="1:17" x14ac:dyDescent="0.2">
      <c r="A88" s="37">
        <v>22</v>
      </c>
      <c r="B88" s="20">
        <v>2013</v>
      </c>
      <c r="C88" s="7">
        <f>IF(HLOOKUP($C$67,'data for chart'!$B$4:$N$35,'interactive chart '!$A88,FALSE)=0,"NA",HLOOKUP($C$67,'data for chart'!$B$4:$N$35,'interactive chart '!$A88,FALSE))</f>
        <v>437.5</v>
      </c>
      <c r="D88" s="8">
        <f>HLOOKUP($C$67,'data for chart'!$O$4:$AA$35,'interactive chart '!$A88,FALSE)</f>
        <v>431.7</v>
      </c>
      <c r="E88" s="9">
        <f>HLOOKUP($C$67,'data for chart'!$AB$4:$AN$35,'interactive chart '!$A88,FALSE)</f>
        <v>443.2</v>
      </c>
      <c r="F88" s="43">
        <f t="shared" si="0"/>
        <v>5.8000000000000114</v>
      </c>
      <c r="G88" s="20">
        <v>2013</v>
      </c>
      <c r="H88" s="7">
        <f>IF(HLOOKUP($H$67,'data for chart'!$B$38:$N$69,'interactive chart '!$A88,FALSE)=0,"NA",HLOOKUP($H$67,'data for chart'!$B$38:$N$69,'interactive chart '!$A88,FALSE))</f>
        <v>533.20000000000005</v>
      </c>
      <c r="I88" s="8">
        <f>IF(HLOOKUP($H$67,'data for chart'!$O$38:$AA$69,'interactive chart '!$A88,FALSE)=0,"",HLOOKUP($H$67,'data for chart'!$O$38:$AA$69,'interactive chart '!$A88,FALSE))</f>
        <v>524.1</v>
      </c>
      <c r="J88" s="9">
        <f>IF(HLOOKUP($H$67,'data for chart'!$AB$38:$AN$69,'interactive chart '!$A88,FALSE)=0,"",HLOOKUP($H$67,'data for chart'!$AB$38:$AN$69,'interactive chart '!$A88,FALSE))</f>
        <v>542.29999999999995</v>
      </c>
      <c r="K88" s="43">
        <f t="shared" si="1"/>
        <v>9.1000000000000227</v>
      </c>
      <c r="L88" s="20">
        <v>2013</v>
      </c>
      <c r="M88" s="7">
        <f>IF(HLOOKUP($M$67,'data for chart'!$B$72:$N$101,'interactive chart '!$A88,FALSE)=0,"NA",HLOOKUP($H$67,'data for chart'!$B$72:$N$101,'interactive chart '!$A88,FALSE))</f>
        <v>349.2</v>
      </c>
      <c r="N88" s="8">
        <f>IF(HLOOKUP($M$67,'data for chart'!$O$72:$AA$101,'interactive chart '!$A88,FALSE)=0,"",HLOOKUP($M$67,'data for chart'!$O$72:$AA$101,'interactive chart '!$A88,FALSE))</f>
        <v>342.1</v>
      </c>
      <c r="O88" s="9">
        <f>HLOOKUP($H$67,'data for chart'!$AB$72:$AN$101,'interactive chart '!$A88,FALSE)</f>
        <v>356.3</v>
      </c>
      <c r="P88" s="43">
        <f t="shared" si="2"/>
        <v>7.0999999999999659</v>
      </c>
    </row>
    <row r="89" spans="1:17" x14ac:dyDescent="0.2">
      <c r="A89" s="37">
        <v>23</v>
      </c>
      <c r="B89" s="20">
        <v>2014</v>
      </c>
      <c r="C89" s="7">
        <f>IF(HLOOKUP($C$67,'data for chart'!$B$4:$N$35,'interactive chart '!$A89,FALSE)=0,"NA",HLOOKUP($C$67,'data for chart'!$B$4:$N$35,'interactive chart '!$A89,FALSE))</f>
        <v>423.2</v>
      </c>
      <c r="D89" s="8">
        <f>HLOOKUP($C$67,'data for chart'!$O$4:$AA$35,'interactive chart '!$A89,FALSE)</f>
        <v>417.6</v>
      </c>
      <c r="E89" s="9">
        <f>HLOOKUP($C$67,'data for chart'!$AB$4:$AN$35,'interactive chart '!$A89,FALSE)</f>
        <v>428.7</v>
      </c>
      <c r="F89" s="43">
        <f t="shared" si="0"/>
        <v>5.5999999999999659</v>
      </c>
      <c r="G89" s="20">
        <v>2014</v>
      </c>
      <c r="H89" s="7">
        <f>IF(HLOOKUP($H$67,'data for chart'!$B$38:$N$69,'interactive chart '!$A89,FALSE)=0,"NA",HLOOKUP($H$67,'data for chart'!$B$38:$N$69,'interactive chart '!$A89,FALSE))</f>
        <v>519.1</v>
      </c>
      <c r="I89" s="8">
        <f>IF(HLOOKUP($H$67,'data for chart'!$O$38:$AA$69,'interactive chart '!$A89,FALSE)=0,"",HLOOKUP($H$67,'data for chart'!$O$38:$AA$69,'interactive chart '!$A89,FALSE))</f>
        <v>510.2</v>
      </c>
      <c r="J89" s="9">
        <f>IF(HLOOKUP($H$67,'data for chart'!$AB$38:$AN$69,'interactive chart '!$A89,FALSE)=0,"",HLOOKUP($H$67,'data for chart'!$AB$38:$AN$69,'interactive chart '!$A89,FALSE))</f>
        <v>528.1</v>
      </c>
      <c r="K89" s="43">
        <f t="shared" si="1"/>
        <v>8.9000000000000341</v>
      </c>
      <c r="L89" s="20">
        <v>2014</v>
      </c>
      <c r="M89" s="7">
        <f>IF(HLOOKUP($M$67,'data for chart'!$B$72:$N$101,'interactive chart '!$A89,FALSE)=0,"NA",HLOOKUP($H$67,'data for chart'!$B$72:$N$101,'interactive chart '!$A89,FALSE))</f>
        <v>334.8</v>
      </c>
      <c r="N89" s="8">
        <f>IF(HLOOKUP($M$67,'data for chart'!$O$72:$AA$101,'interactive chart '!$A89,FALSE)=0,"",HLOOKUP($M$67,'data for chart'!$O$72:$AA$101,'interactive chart '!$A89,FALSE))</f>
        <v>327.9</v>
      </c>
      <c r="O89" s="9">
        <f>HLOOKUP($H$67,'data for chart'!$AB$72:$AN$101,'interactive chart '!$A89,FALSE)</f>
        <v>341.6</v>
      </c>
      <c r="P89" s="43">
        <f t="shared" si="2"/>
        <v>6.9000000000000341</v>
      </c>
    </row>
    <row r="90" spans="1:17" x14ac:dyDescent="0.2">
      <c r="A90" s="37">
        <v>24</v>
      </c>
      <c r="B90" s="20">
        <v>2015</v>
      </c>
      <c r="C90" s="7">
        <f>IF(HLOOKUP($C$67,'data for chart'!$B$4:$N$35,'interactive chart '!$A90,FALSE)=0,"NA",HLOOKUP($C$67,'data for chart'!$B$4:$N$35,'interactive chart '!$A90,FALSE))</f>
        <v>440.5</v>
      </c>
      <c r="D90" s="8">
        <f>HLOOKUP($C$67,'data for chart'!$O$4:$AA$35,'interactive chart '!$A90,FALSE)</f>
        <v>434.8</v>
      </c>
      <c r="E90" s="9">
        <f>HLOOKUP($C$67,'data for chart'!$AB$4:$AN$35,'interactive chart '!$A90,FALSE)</f>
        <v>446.2</v>
      </c>
      <c r="F90" s="43">
        <f t="shared" si="0"/>
        <v>5.6999999999999886</v>
      </c>
      <c r="G90" s="20">
        <v>2015</v>
      </c>
      <c r="H90" s="7">
        <f>IF(HLOOKUP($H$67,'data for chart'!$B$38:$N$69,'interactive chart '!$A90,FALSE)=0,"NA",HLOOKUP($H$67,'data for chart'!$B$38:$N$69,'interactive chart '!$A90,FALSE))</f>
        <v>541.4</v>
      </c>
      <c r="I90" s="8">
        <f>IF(HLOOKUP($H$67,'data for chart'!$O$38:$AA$69,'interactive chart '!$A90,FALSE)=0,"",HLOOKUP($H$67,'data for chart'!$O$38:$AA$69,'interactive chart '!$A90,FALSE))</f>
        <v>532.29999999999995</v>
      </c>
      <c r="J90" s="9">
        <f>IF(HLOOKUP($H$67,'data for chart'!$AB$38:$AN$69,'interactive chart '!$A90,FALSE)=0,"",HLOOKUP($H$67,'data for chart'!$AB$38:$AN$69,'interactive chart '!$A90,FALSE))</f>
        <v>550.4</v>
      </c>
      <c r="K90" s="43">
        <f t="shared" si="1"/>
        <v>9.1000000000000227</v>
      </c>
      <c r="L90" s="20">
        <v>2015</v>
      </c>
      <c r="M90" s="7">
        <f>IF(HLOOKUP($M$67,'data for chart'!$B$72:$N$101,'interactive chart '!$A90,FALSE)=0,"NA",HLOOKUP($H$67,'data for chart'!$B$72:$N$101,'interactive chart '!$A90,FALSE))</f>
        <v>347.3</v>
      </c>
      <c r="N90" s="8">
        <f>IF(HLOOKUP($M$67,'data for chart'!$O$72:$AA$101,'interactive chart '!$A90,FALSE)=0,"",HLOOKUP($M$67,'data for chart'!$O$72:$AA$101,'interactive chart '!$A90,FALSE))</f>
        <v>340.3</v>
      </c>
      <c r="O90" s="9">
        <f>HLOOKUP($H$67,'data for chart'!$AB$72:$AN$101,'interactive chart '!$A90,FALSE)</f>
        <v>354.2</v>
      </c>
      <c r="P90" s="43">
        <f t="shared" si="2"/>
        <v>7</v>
      </c>
    </row>
    <row r="91" spans="1:17" x14ac:dyDescent="0.2">
      <c r="A91" s="37">
        <v>25</v>
      </c>
      <c r="B91" s="20">
        <v>2016</v>
      </c>
      <c r="C91" s="7">
        <f>IF(HLOOKUP($C$67,'data for chart'!$B$4:$N$35,'interactive chart '!$A91,FALSE)=0,"NA",HLOOKUP($C$67,'data for chart'!$B$4:$N$35,'interactive chart '!$A91,FALSE))</f>
        <v>439.7</v>
      </c>
      <c r="D91" s="8">
        <f>HLOOKUP($C$67,'data for chart'!$O$4:$AA$35,'interactive chart '!$A91,FALSE)</f>
        <v>434</v>
      </c>
      <c r="E91" s="9">
        <f>HLOOKUP($C$67,'data for chart'!$AB$4:$AN$35,'interactive chart '!$A91,FALSE)</f>
        <v>445.3</v>
      </c>
      <c r="F91" s="43">
        <f t="shared" si="0"/>
        <v>5.6999999999999886</v>
      </c>
      <c r="G91" s="20">
        <v>2016</v>
      </c>
      <c r="H91" s="7">
        <f>IF(HLOOKUP($H$67,'data for chart'!$B$38:$N$69,'interactive chart '!$A91,FALSE)=0,"NA",HLOOKUP($H$67,'data for chart'!$B$38:$N$69,'interactive chart '!$A91,FALSE))</f>
        <v>539.20000000000005</v>
      </c>
      <c r="I91" s="8">
        <f>IF(HLOOKUP($H$67,'data for chart'!$O$38:$AA$69,'interactive chart '!$A91,FALSE)=0,"",HLOOKUP($H$67,'data for chart'!$O$38:$AA$69,'interactive chart '!$A91,FALSE))</f>
        <v>530.20000000000005</v>
      </c>
      <c r="J91" s="9">
        <f>IF(HLOOKUP($H$67,'data for chart'!$AB$38:$AN$69,'interactive chart '!$A91,FALSE)=0,"",HLOOKUP($H$67,'data for chart'!$AB$38:$AN$69,'interactive chart '!$A91,FALSE))</f>
        <v>548.1</v>
      </c>
      <c r="K91" s="43">
        <f t="shared" si="1"/>
        <v>9</v>
      </c>
      <c r="L91" s="20">
        <v>2016</v>
      </c>
      <c r="M91" s="7">
        <f>IF(HLOOKUP($M$67,'data for chart'!$B$72:$N$101,'interactive chart '!$A91,FALSE)=0,"NA",HLOOKUP($H$67,'data for chart'!$B$72:$N$101,'interactive chart '!$A91,FALSE))</f>
        <v>347.1</v>
      </c>
      <c r="N91" s="8">
        <f>IF(HLOOKUP($M$67,'data for chart'!$O$72:$AA$101,'interactive chart '!$A91,FALSE)=0,"",HLOOKUP($M$67,'data for chart'!$O$72:$AA$101,'interactive chart '!$A91,FALSE))</f>
        <v>340.1</v>
      </c>
      <c r="O91" s="9">
        <f>HLOOKUP($H$67,'data for chart'!$AB$72:$AN$101,'interactive chart '!$A91,FALSE)</f>
        <v>354</v>
      </c>
      <c r="P91" s="43">
        <f t="shared" si="2"/>
        <v>7</v>
      </c>
    </row>
    <row r="92" spans="1:17" x14ac:dyDescent="0.2">
      <c r="A92" s="37">
        <v>26</v>
      </c>
      <c r="B92" s="20">
        <v>2017</v>
      </c>
      <c r="C92" s="7">
        <f>IF(HLOOKUP($C$67,'data for chart'!$B$4:$N$35,'interactive chart '!$A92,FALSE)=0,"NA",HLOOKUP($C$67,'data for chart'!$B$4:$N$35,'interactive chart '!$A92,FALSE))</f>
        <v>425.2</v>
      </c>
      <c r="D92" s="8">
        <f>HLOOKUP($C$67,'data for chart'!$O$4:$AA$35,'interactive chart '!$A92,FALSE)</f>
        <v>419.8</v>
      </c>
      <c r="E92" s="9">
        <f>HLOOKUP($C$67,'data for chart'!$AB$4:$AN$35,'interactive chart '!$A92,FALSE)</f>
        <v>430.7</v>
      </c>
      <c r="F92" s="43">
        <f t="shared" si="0"/>
        <v>5.3999999999999773</v>
      </c>
      <c r="G92" s="20">
        <v>2017</v>
      </c>
      <c r="H92" s="7">
        <f>IF(HLOOKUP($H$67,'data for chart'!$B$38:$N$69,'interactive chart '!$A92,FALSE)=0,"NA",HLOOKUP($H$67,'data for chart'!$B$38:$N$69,'interactive chart '!$A92,FALSE))</f>
        <v>518.1</v>
      </c>
      <c r="I92" s="8">
        <f>IF(HLOOKUP($H$67,'data for chart'!$O$38:$AA$69,'interactive chart '!$A92,FALSE)=0,"",HLOOKUP($H$67,'data for chart'!$O$38:$AA$69,'interactive chart '!$A92,FALSE))</f>
        <v>509.4</v>
      </c>
      <c r="J92" s="9">
        <f>IF(HLOOKUP($H$67,'data for chart'!$AB$38:$AN$69,'interactive chart '!$A92,FALSE)=0,"",HLOOKUP($H$67,'data for chart'!$AB$38:$AN$69,'interactive chart '!$A92,FALSE))</f>
        <v>526.70000000000005</v>
      </c>
      <c r="K92" s="43">
        <f t="shared" si="1"/>
        <v>8.7000000000000455</v>
      </c>
      <c r="L92" s="20">
        <v>2017</v>
      </c>
      <c r="M92" s="7">
        <f>IF(HLOOKUP($M$67,'data for chart'!$B$72:$N$101,'interactive chart '!$A92,FALSE)=0,"NA",HLOOKUP($H$67,'data for chart'!$B$72:$N$101,'interactive chart '!$A92,FALSE))</f>
        <v>338.6</v>
      </c>
      <c r="N92" s="8">
        <f>IF(HLOOKUP($M$67,'data for chart'!$O$72:$AA$101,'interactive chart '!$A92,FALSE)=0,"",HLOOKUP($M$67,'data for chart'!$O$72:$AA$101,'interactive chart '!$A92,FALSE))</f>
        <v>331.8</v>
      </c>
      <c r="O92" s="9">
        <f>HLOOKUP($H$67,'data for chart'!$AB$72:$AN$101,'interactive chart '!$A92,FALSE)</f>
        <v>345.4</v>
      </c>
      <c r="P92" s="43">
        <f t="shared" si="2"/>
        <v>6.8000000000000114</v>
      </c>
    </row>
    <row r="93" spans="1:17" x14ac:dyDescent="0.2">
      <c r="A93" s="37">
        <v>27</v>
      </c>
      <c r="B93" s="20">
        <v>2018</v>
      </c>
      <c r="C93" s="7">
        <f>IF(HLOOKUP($C$67,'data for chart'!$B$4:$N$35,'interactive chart '!$A93,FALSE)=0,"NA",HLOOKUP($C$67,'data for chart'!$B$4:$N$35,'interactive chart '!$A93,FALSE))</f>
        <v>432</v>
      </c>
      <c r="D93" s="8">
        <f>HLOOKUP($C$67,'data for chart'!$O$4:$AA$35,'interactive chart '!$A93,FALSE)</f>
        <v>426.5</v>
      </c>
      <c r="E93" s="9">
        <f>HLOOKUP($C$67,'data for chart'!$AB$4:$AN$35,'interactive chart '!$A93,FALSE)</f>
        <v>437.5</v>
      </c>
      <c r="F93" s="43">
        <f t="shared" si="0"/>
        <v>5.5</v>
      </c>
      <c r="G93" s="20">
        <v>2018</v>
      </c>
      <c r="H93" s="7">
        <f>IF(HLOOKUP($H$67,'data for chart'!$B$38:$N$69,'interactive chart '!$A93,FALSE)=0,"NA",HLOOKUP($H$67,'data for chart'!$B$38:$N$69,'interactive chart '!$A93,FALSE))</f>
        <v>521.20000000000005</v>
      </c>
      <c r="I93" s="8">
        <f>IF(HLOOKUP($H$67,'data for chart'!$O$38:$AA$69,'interactive chart '!$A93,FALSE)=0,"",HLOOKUP($H$67,'data for chart'!$O$38:$AA$69,'interactive chart '!$A93,FALSE))</f>
        <v>512.5</v>
      </c>
      <c r="J93" s="9">
        <f>IF(HLOOKUP($H$67,'data for chart'!$AB$38:$AN$69,'interactive chart '!$A93,FALSE)=0,"",HLOOKUP($H$67,'data for chart'!$AB$38:$AN$69,'interactive chart '!$A93,FALSE))</f>
        <v>529.79999999999995</v>
      </c>
      <c r="K93" s="43">
        <f t="shared" si="1"/>
        <v>8.7000000000000455</v>
      </c>
      <c r="L93" s="20">
        <v>2018</v>
      </c>
      <c r="M93" s="7">
        <f>IF(HLOOKUP($M$67,'data for chart'!$B$72:$N$101,'interactive chart '!$A93,FALSE)=0,"NA",HLOOKUP($H$67,'data for chart'!$B$72:$N$101,'interactive chart '!$A93,FALSE))</f>
        <v>348.5</v>
      </c>
      <c r="N93" s="8">
        <f>IF(HLOOKUP($M$67,'data for chart'!$O$72:$AA$101,'interactive chart '!$A93,FALSE)=0,"",HLOOKUP($M$67,'data for chart'!$O$72:$AA$101,'interactive chart '!$A93,FALSE))</f>
        <v>341.7</v>
      </c>
      <c r="O93" s="9">
        <f>HLOOKUP($H$67,'data for chart'!$AB$72:$AN$101,'interactive chart '!$A93,FALSE)</f>
        <v>355.4</v>
      </c>
      <c r="P93" s="43">
        <f t="shared" si="2"/>
        <v>6.8000000000000114</v>
      </c>
    </row>
    <row r="94" spans="1:17" x14ac:dyDescent="0.2">
      <c r="A94" s="37">
        <v>28</v>
      </c>
      <c r="B94" s="20">
        <v>2019</v>
      </c>
      <c r="C94" s="7">
        <f>IF(HLOOKUP($C$67,'data for chart'!$B$4:$N$35,'interactive chart '!$A94,FALSE)=0,"NA",HLOOKUP($C$67,'data for chart'!$B$4:$N$35,'interactive chart '!$A94,FALSE))</f>
        <v>425.8</v>
      </c>
      <c r="D94" s="8">
        <f>HLOOKUP($C$67,'data for chart'!$O$4:$AA$35,'interactive chart '!$A94,FALSE)</f>
        <v>420.4</v>
      </c>
      <c r="E94" s="9">
        <f>HLOOKUP($C$67,'data for chart'!$AB$4:$AN$35,'interactive chart '!$A94,FALSE)</f>
        <v>431.2</v>
      </c>
      <c r="F94" s="43">
        <f t="shared" si="0"/>
        <v>5.4000000000000341</v>
      </c>
      <c r="G94" s="20">
        <v>2019</v>
      </c>
      <c r="H94" s="7">
        <f>IF(HLOOKUP($H$67,'data for chart'!$B$38:$N$69,'interactive chart '!$A94,FALSE)=0,"NA",HLOOKUP($H$67,'data for chart'!$B$38:$N$69,'interactive chart '!$A94,FALSE))</f>
        <v>515</v>
      </c>
      <c r="I94" s="8">
        <f>IF(HLOOKUP($H$67,'data for chart'!$O$38:$AA$69,'interactive chart '!$A94,FALSE)=0,"",HLOOKUP($H$67,'data for chart'!$O$38:$AA$69,'interactive chart '!$A94,FALSE))</f>
        <v>506.4</v>
      </c>
      <c r="J94" s="9">
        <f>IF(HLOOKUP($H$67,'data for chart'!$AB$38:$AN$69,'interactive chart '!$A94,FALSE)=0,"",HLOOKUP($H$67,'data for chart'!$AB$38:$AN$69,'interactive chart '!$A94,FALSE))</f>
        <v>523.6</v>
      </c>
      <c r="K94" s="43">
        <f t="shared" si="1"/>
        <v>8.6000000000000227</v>
      </c>
      <c r="L94" s="20">
        <v>2019</v>
      </c>
      <c r="M94" s="7">
        <f>IF(HLOOKUP($M$67,'data for chart'!$B$72:$N$101,'interactive chart '!$A94,FALSE)=0,"NA",HLOOKUP($H$67,'data for chart'!$B$72:$N$101,'interactive chart '!$A94,FALSE))</f>
        <v>342.2</v>
      </c>
      <c r="N94" s="8">
        <f>IF(HLOOKUP($M$67,'data for chart'!$O$72:$AA$101,'interactive chart '!$A94,FALSE)=0,"",HLOOKUP($M$67,'data for chart'!$O$72:$AA$101,'interactive chart '!$A94,FALSE))</f>
        <v>335.5</v>
      </c>
      <c r="O94" s="9">
        <f>HLOOKUP($H$67,'data for chart'!$AB$72:$AN$101,'interactive chart '!$A94,FALSE)</f>
        <v>349</v>
      </c>
      <c r="P94" s="43">
        <f t="shared" si="2"/>
        <v>6.6999999999999886</v>
      </c>
    </row>
    <row r="95" spans="1:17" x14ac:dyDescent="0.2">
      <c r="A95" s="37">
        <v>29</v>
      </c>
      <c r="B95" s="20">
        <v>2020</v>
      </c>
      <c r="C95" s="7">
        <f>IF(HLOOKUP($C$67,'data for chart'!$B$4:$N$35,'interactive chart '!$A95,FALSE)=0,"NA",HLOOKUP($C$67,'data for chart'!$B$4:$N$35,'interactive chart '!$A95,FALSE))</f>
        <v>457.4</v>
      </c>
      <c r="D95" s="8">
        <f>HLOOKUP($C$67,'data for chart'!$O$4:$AA$35,'interactive chart '!$A95,FALSE)</f>
        <v>451.8</v>
      </c>
      <c r="E95" s="9">
        <f>HLOOKUP($C$67,'data for chart'!$AB$4:$AN$35,'interactive chart '!$A95,FALSE)</f>
        <v>462.9</v>
      </c>
      <c r="F95" s="43">
        <f t="shared" si="0"/>
        <v>5.5999999999999659</v>
      </c>
      <c r="G95" s="20">
        <v>2020</v>
      </c>
      <c r="H95" s="7">
        <f>IF(HLOOKUP($H$67,'data for chart'!$B$38:$N$69,'interactive chart '!$A95,FALSE)=0,"NA",HLOOKUP($H$67,'data for chart'!$B$38:$N$69,'interactive chart '!$A95,FALSE))</f>
        <v>566.6</v>
      </c>
      <c r="I95" s="8">
        <f>IF(HLOOKUP($H$67,'data for chart'!$O$38:$AA$69,'interactive chart '!$A95,FALSE)=0,"",HLOOKUP($H$67,'data for chart'!$O$38:$AA$69,'interactive chart '!$A95,FALSE))</f>
        <v>557.70000000000005</v>
      </c>
      <c r="J95" s="9">
        <f>IF(HLOOKUP($H$67,'data for chart'!$AB$38:$AN$69,'interactive chart '!$A95,FALSE)=0,"",HLOOKUP($H$67,'data for chart'!$AB$38:$AN$69,'interactive chart '!$A95,FALSE))</f>
        <v>575.5</v>
      </c>
      <c r="K95" s="43">
        <f t="shared" si="1"/>
        <v>8.8999999999999773</v>
      </c>
      <c r="L95" s="20">
        <v>2020</v>
      </c>
      <c r="M95" s="7">
        <f>IF(HLOOKUP($M$67,'data for chart'!$B$72:$N$101,'interactive chart '!$A95,FALSE)=0,"NA",HLOOKUP($H$67,'data for chart'!$B$72:$N$101,'interactive chart '!$A95,FALSE))</f>
        <v>355.2</v>
      </c>
      <c r="N95" s="8">
        <f>IF(HLOOKUP($M$67,'data for chart'!$O$72:$AA$101,'interactive chart '!$A95,FALSE)=0,"",HLOOKUP($M$67,'data for chart'!$O$72:$AA$101,'interactive chart '!$A95,FALSE))</f>
        <v>348.4</v>
      </c>
      <c r="O95" s="9">
        <f>HLOOKUP($H$67,'data for chart'!$AB$72:$AN$101,'interactive chart '!$A95,FALSE)</f>
        <v>362</v>
      </c>
      <c r="P95" s="43">
        <f t="shared" si="2"/>
        <v>6.8000000000000114</v>
      </c>
    </row>
    <row r="96" spans="1:17" x14ac:dyDescent="0.2">
      <c r="A96" s="37">
        <v>30</v>
      </c>
      <c r="B96" s="20">
        <v>2021</v>
      </c>
      <c r="C96" s="7">
        <f>IF(HLOOKUP($C$67,'data for chart'!$B$4:$N$35,'interactive chart '!$A96,FALSE)=0,"NA",HLOOKUP($C$67,'data for chart'!$B$4:$N$35,'interactive chart '!$A96,FALSE))</f>
        <v>465.9</v>
      </c>
      <c r="D96" s="8">
        <f>HLOOKUP($C$67,'data for chart'!$O$4:$AA$35,'interactive chart '!$A96,FALSE)</f>
        <v>460.3</v>
      </c>
      <c r="E96" s="9">
        <f>HLOOKUP($C$67,'data for chart'!$AB$4:$AN$35,'interactive chart '!$A96,FALSE)</f>
        <v>471.5</v>
      </c>
      <c r="F96" s="43">
        <f t="shared" si="0"/>
        <v>5.5999999999999659</v>
      </c>
      <c r="G96" s="20">
        <v>2021</v>
      </c>
      <c r="H96" s="7">
        <f>IF(HLOOKUP($H$67,'data for chart'!$B$38:$N$69,'interactive chart '!$A96,FALSE)=0,"NA",HLOOKUP($H$67,'data for chart'!$B$38:$N$69,'interactive chart '!$A96,FALSE))</f>
        <v>567.79999999999995</v>
      </c>
      <c r="I96" s="8">
        <f>IF(HLOOKUP($H$67,'data for chart'!$O$38:$AA$69,'interactive chart '!$A96,FALSE)=0,"",HLOOKUP($H$67,'data for chart'!$O$38:$AA$69,'interactive chart '!$A96,FALSE))</f>
        <v>558.9</v>
      </c>
      <c r="J96" s="9">
        <f>IF(HLOOKUP($H$67,'data for chart'!$AB$38:$AN$69,'interactive chart '!$A96,FALSE)=0,"",HLOOKUP($H$67,'data for chart'!$AB$38:$AN$69,'interactive chart '!$A96,FALSE))</f>
        <v>576.70000000000005</v>
      </c>
      <c r="K96" s="43">
        <f t="shared" si="1"/>
        <v>8.8999999999999773</v>
      </c>
      <c r="L96" s="20">
        <v>2021</v>
      </c>
      <c r="M96" s="7">
        <f>IF(HLOOKUP($M$67,'data for chart'!$B$72:$N$101,'interactive chart '!$A96,FALSE)=0,"NA",HLOOKUP($H$67,'data for chart'!$B$72:$N$101,'interactive chart '!$A96,FALSE))</f>
        <v>371</v>
      </c>
      <c r="N96" s="8">
        <f>IF(HLOOKUP($M$67,'data for chart'!$O$72:$AA$101,'interactive chart '!$A96,FALSE)=0,"",HLOOKUP($M$67,'data for chart'!$O$72:$AA$101,'interactive chart '!$A96,FALSE))</f>
        <v>364.1</v>
      </c>
      <c r="O96" s="9">
        <f>HLOOKUP($H$67,'data for chart'!$AB$72:$AN$101,'interactive chart '!$A96,FALSE)</f>
        <v>378</v>
      </c>
      <c r="P96" s="43">
        <f t="shared" si="2"/>
        <v>6.8999999999999773</v>
      </c>
    </row>
    <row r="97" spans="1:16" x14ac:dyDescent="0.2">
      <c r="A97" s="37">
        <v>31</v>
      </c>
      <c r="B97" s="20">
        <v>2022</v>
      </c>
      <c r="C97" s="7">
        <f>IF(HLOOKUP($C$67,'data for chart'!$B$4:$N$35,'interactive chart '!$A97,FALSE)=0,"NA",HLOOKUP($C$67,'data for chart'!$B$4:$N$35,'interactive chart '!$A97,FALSE))</f>
        <v>442.1</v>
      </c>
      <c r="D97" s="8">
        <f>HLOOKUP($C$67,'data for chart'!$O$4:$AA$35,'interactive chart '!$A97,FALSE)</f>
        <v>436.7</v>
      </c>
      <c r="E97" s="9">
        <f>HLOOKUP($C$67,'data for chart'!$AB$4:$AN$35,'interactive chart '!$A97,FALSE)</f>
        <v>447.6</v>
      </c>
      <c r="F97" s="43">
        <f t="shared" ref="F97" si="3">C97-D97</f>
        <v>5.4000000000000341</v>
      </c>
      <c r="G97" s="20">
        <v>2022</v>
      </c>
      <c r="H97" s="7">
        <f>IF(HLOOKUP($H$67,'data for chart'!$B$38:$N$69,'interactive chart '!$A97,FALSE)=0,"NA",HLOOKUP($H$67,'data for chart'!$B$38:$N$69,'interactive chart '!$A97,FALSE))</f>
        <v>533.6</v>
      </c>
      <c r="I97" s="8">
        <f>IF(HLOOKUP($H$67,'data for chart'!$O$38:$AA$69,'interactive chart '!$A97,FALSE)=0,"",HLOOKUP($H$67,'data for chart'!$O$38:$AA$69,'interactive chart '!$A97,FALSE))</f>
        <v>525</v>
      </c>
      <c r="J97" s="9">
        <f>IF(HLOOKUP($H$67,'data for chart'!$AB$38:$AN$69,'interactive chart '!$A97,FALSE)=0,"",HLOOKUP($H$67,'data for chart'!$AB$38:$AN$69,'interactive chart '!$A97,FALSE))</f>
        <v>542.20000000000005</v>
      </c>
      <c r="K97" s="43">
        <f t="shared" ref="K97" si="4">H97-I97</f>
        <v>8.6000000000000227</v>
      </c>
      <c r="L97" s="20">
        <v>2022</v>
      </c>
      <c r="M97" s="7">
        <f>IF(HLOOKUP($M$67,'data for chart'!$B$72:$N$102,'interactive chart '!$A97,FALSE)=0,"NA",HLOOKUP($H$67,'data for chart'!$B$72:$N$102,'interactive chart '!$A97,FALSE))</f>
        <v>357</v>
      </c>
      <c r="N97" s="8">
        <f>IF(HLOOKUP($M$67,'data for chart'!$O$72:$AA$102,'interactive chart '!$A97,FALSE)=0,"",HLOOKUP($M$67,'data for chart'!$O$72:$AA$102,'interactive chart '!$A97,FALSE))</f>
        <v>350.2</v>
      </c>
      <c r="O97" s="9">
        <f>HLOOKUP($H$67,'data for chart'!$AB$72:$AN$102,'interactive chart '!$A97,FALSE)</f>
        <v>363.8</v>
      </c>
      <c r="P97" s="43">
        <f t="shared" si="2"/>
        <v>6.8000000000000114</v>
      </c>
    </row>
    <row r="98" spans="1:16" x14ac:dyDescent="0.2">
      <c r="A98" s="37"/>
      <c r="B98" s="44"/>
      <c r="C98" s="45"/>
      <c r="D98" s="46"/>
      <c r="E98" s="47"/>
      <c r="F98" s="43">
        <f t="shared" si="0"/>
        <v>0</v>
      </c>
      <c r="G98" s="44"/>
      <c r="H98" s="45"/>
      <c r="I98" s="48"/>
      <c r="J98" s="49"/>
      <c r="K98" s="43">
        <f t="shared" si="1"/>
        <v>0</v>
      </c>
      <c r="L98" s="44"/>
      <c r="M98" s="45"/>
      <c r="N98" s="48"/>
      <c r="O98" s="49"/>
      <c r="P98" s="43">
        <f t="shared" si="2"/>
        <v>0</v>
      </c>
    </row>
    <row r="101" spans="1:16" x14ac:dyDescent="0.2">
      <c r="B101" s="31" t="s">
        <v>81</v>
      </c>
    </row>
  </sheetData>
  <mergeCells count="12">
    <mergeCell ref="A2:B2"/>
    <mergeCell ref="A3:L3"/>
    <mergeCell ref="B60:S60"/>
    <mergeCell ref="B62:E66"/>
    <mergeCell ref="G62:J66"/>
    <mergeCell ref="L62:O66"/>
    <mergeCell ref="Q80:Q81"/>
    <mergeCell ref="Q82:Q83"/>
    <mergeCell ref="C2:L2"/>
    <mergeCell ref="C67:E67"/>
    <mergeCell ref="H67:J67"/>
    <mergeCell ref="M67:O67"/>
  </mergeCells>
  <dataValidations count="1">
    <dataValidation type="list" allowBlank="1" showInputMessage="1" showErrorMessage="1" sqref="C2:L2" xr:uid="{00000000-0002-0000-0200-000000000000}">
      <formula1>$N$3:$N$15</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A39882170</value>
    </field>
    <field name="Objective-Title">
      <value order="0">Age-standardised rates - 2021 - Table 2</value>
    </field>
    <field name="Objective-Description">
      <value order="0"/>
    </field>
    <field name="Objective-CreationStamp">
      <value order="0">2022-07-29T17:05:43Z</value>
    </field>
    <field name="Objective-IsApproved">
      <value order="0">false</value>
    </field>
    <field name="Objective-IsPublished">
      <value order="0">false</value>
    </field>
    <field name="Objective-DatePublished">
      <value order="0"/>
    </field>
    <field name="Objective-ModificationStamp">
      <value order="0">2022-08-01T15:15:57Z</value>
    </field>
    <field name="Objective-Owner">
      <value order="0">Mellin, Ronan (U451143)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vA58879919</value>
    </field>
    <field name="Objective-Version">
      <value order="0">0.2</value>
    </field>
    <field name="Objective-VersionNumber">
      <value order="0">2</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2</vt:lpstr>
      <vt:lpstr>data for chart</vt:lpstr>
      <vt:lpstr>interactive chart </vt:lpstr>
      <vt:lpstr>'Table 2'!Print_Area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u442941</cp:lastModifiedBy>
  <cp:lastPrinted>2019-06-17T09:57:41Z</cp:lastPrinted>
  <dcterms:created xsi:type="dcterms:W3CDTF">2019-04-09T10:00:10Z</dcterms:created>
  <dcterms:modified xsi:type="dcterms:W3CDTF">2023-09-14T12:02:47Z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A39882170</vt:lpwstr>
  </property>
  <property fmtid="{D5CDD505-2E9C-101B-9397-08002B2CF9AE}" pid="4" name="Objective-Title">
    <vt:lpwstr>Age-standardised rates - 2021 - Table 2</vt:lpwstr>
  </property>
  <property fmtid="{D5CDD505-2E9C-101B-9397-08002B2CF9AE}" pid="5" name="Objective-Description">
    <vt:lpwstr/>
  </property>
  <property fmtid="{D5CDD505-2E9C-101B-9397-08002B2CF9AE}" pid="6" name="Objective-CreationStamp">
    <vt:filetime>2022-07-29T17:05:43Z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2022-08-01T15:15:57Z</vt:filetime>
  </property>
  <property fmtid="{D5CDD505-2E9C-101B-9397-08002B2CF9AE}" pid="11" name="Objective-Owner">
    <vt:lpwstr>Mellin, Ronan (U451143)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Id">
    <vt:lpwstr>vA58879919</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