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0.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hidePivotFieldList="1" defaultThemeVersion="124226"/>
  <mc:AlternateContent xmlns:mc="http://schemas.openxmlformats.org/markup-compatibility/2006">
    <mc:Choice Requires="x15">
      <x15ac:absPath xmlns:x15ac="http://schemas.microsoft.com/office/spreadsheetml/2010/11/ac" url="\\LWHL3-LV-FS01.nrscotland.gov.uk\DEMSTATS-WEB TEAM\Current work\Publications\1. To process\Q4 2023\"/>
    </mc:Choice>
  </mc:AlternateContent>
  <xr:revisionPtr revIDLastSave="0" documentId="13_ncr:1_{5BCA7F8D-B520-4765-A461-9264F49219DB}" xr6:coauthVersionLast="47" xr6:coauthVersionMax="47" xr10:uidLastSave="{00000000-0000-0000-0000-000000000000}"/>
  <bookViews>
    <workbookView xWindow="-13455" yWindow="-16320" windowWidth="29040" windowHeight="15840" tabRatio="673" xr2:uid="{00000000-000D-0000-FFFF-FFFF00000000}"/>
  </bookViews>
  <sheets>
    <sheet name="Cover sheet" sheetId="3" r:id="rId1"/>
    <sheet name="Notes" sheetId="17" r:id="rId2"/>
    <sheet name="Q1" sheetId="2" r:id="rId3"/>
    <sheet name="Q2a" sheetId="6" r:id="rId4"/>
    <sheet name="Q2b" sheetId="7" r:id="rId5"/>
    <sheet name="Q3a" sheetId="9" r:id="rId6"/>
    <sheet name="Q3b" sheetId="16" r:id="rId7"/>
    <sheet name="Q4" sheetId="18" r:id="rId8"/>
    <sheet name="Q5" sheetId="12" r:id="rId9"/>
    <sheet name="Q6" sheetId="14" r:id="rId10"/>
    <sheet name="Sheet1" sheetId="34" state="hidden" r:id="rId11"/>
    <sheet name="Sheet4" sheetId="36" state="hidden" r:id="rId12"/>
    <sheet name="Sheet5" sheetId="38" state="hidden" r:id="rId13"/>
    <sheet name="Q7" sheetId="19" r:id="rId14"/>
    <sheet name="Chart1" sheetId="35" r:id="rId15"/>
    <sheet name="Chart2" sheetId="41" r:id="rId16"/>
    <sheet name="Sheet6" sheetId="40" state="hidden" r:id="rId17"/>
    <sheet name="Sheet2" sheetId="29" state="hidden" r:id="rId18"/>
    <sheet name="Sheet3" sheetId="30" state="hidden" r:id="rId19"/>
    <sheet name="Figures for chart 2" sheetId="33" state="hidden" r:id="rId20"/>
  </sheets>
  <calcPr calcId="191029"/>
  <pivotCaches>
    <pivotCache cacheId="0" r:id="rId21"/>
    <pivotCache cacheId="1" r:id="rId2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 i="34" l="1"/>
  <c r="E203" i="40" l="1"/>
  <c r="D203" i="40"/>
  <c r="C203" i="40"/>
  <c r="E204" i="40"/>
  <c r="D204" i="40"/>
  <c r="C204" i="40"/>
  <c r="E202" i="40"/>
  <c r="D202" i="40"/>
  <c r="C202" i="40"/>
  <c r="E201" i="40"/>
  <c r="D201" i="40"/>
  <c r="C201" i="40"/>
  <c r="C1" i="38"/>
  <c r="C1" i="36"/>
  <c r="D1" i="30"/>
  <c r="D1" i="29"/>
  <c r="E201" i="33"/>
  <c r="C201" i="33"/>
  <c r="E200" i="33"/>
  <c r="D199" i="33"/>
  <c r="D200" i="33"/>
  <c r="D198" i="33"/>
  <c r="C200" i="33"/>
  <c r="E199" i="33"/>
  <c r="D197" i="33"/>
  <c r="C199" i="33"/>
  <c r="C198" i="33"/>
  <c r="D201" i="33"/>
  <c r="E198" i="33"/>
  <c r="C197" i="33"/>
  <c r="E197" i="33"/>
  <c r="FV35" i="2"/>
  <c r="FV34" i="2"/>
  <c r="FV33" i="2"/>
</calcChain>
</file>

<file path=xl/sharedStrings.xml><?xml version="1.0" encoding="utf-8"?>
<sst xmlns="http://schemas.openxmlformats.org/spreadsheetml/2006/main" count="1988" uniqueCount="627">
  <si>
    <t>Year</t>
  </si>
  <si>
    <t>Males</t>
  </si>
  <si>
    <t>Females</t>
  </si>
  <si>
    <t>3rd</t>
  </si>
  <si>
    <t>4th</t>
  </si>
  <si>
    <t xml:space="preserve">2nd </t>
  </si>
  <si>
    <t xml:space="preserve">3rd </t>
  </si>
  <si>
    <t xml:space="preserve">4th </t>
  </si>
  <si>
    <t>2nd</t>
  </si>
  <si>
    <t>Quarter</t>
  </si>
  <si>
    <t>Live births total number</t>
  </si>
  <si>
    <t>Live birth rate</t>
  </si>
  <si>
    <t>Live births - males</t>
  </si>
  <si>
    <t>Live births - females</t>
  </si>
  <si>
    <t>Live births - males per 1,000 females</t>
  </si>
  <si>
    <t>Number of live births to unmarried parents</t>
  </si>
  <si>
    <t>Percentage of live births to unmarried parents</t>
  </si>
  <si>
    <t>Stillbirths number</t>
  </si>
  <si>
    <t>Stillbirths rate</t>
  </si>
  <si>
    <t>Perinatal deaths number</t>
  </si>
  <si>
    <t>Extended perinatal deaths number</t>
  </si>
  <si>
    <t>Neonatal deaths number</t>
  </si>
  <si>
    <t>Infant deaths number</t>
  </si>
  <si>
    <t>Deaths total number</t>
  </si>
  <si>
    <t>Deaths males</t>
  </si>
  <si>
    <t>Deaths females</t>
  </si>
  <si>
    <t>Marriages total number</t>
  </si>
  <si>
    <t>Marriage rate</t>
  </si>
  <si>
    <t>Number of mixed sex marriages</t>
  </si>
  <si>
    <t>Number of same sex marriages</t>
  </si>
  <si>
    <t>Civil partnerships total number</t>
  </si>
  <si>
    <t>Number of mixed sex civil partnerships</t>
  </si>
  <si>
    <t>Number of same sex civil partnerships</t>
  </si>
  <si>
    <t>1st</t>
  </si>
  <si>
    <t>Full year</t>
  </si>
  <si>
    <t>Publication date</t>
  </si>
  <si>
    <t>Geographic coverage</t>
  </si>
  <si>
    <t>Scotland, council areas, NHS boards</t>
  </si>
  <si>
    <t>Time period</t>
  </si>
  <si>
    <t>Supplier</t>
  </si>
  <si>
    <t>National Records of Scotland (NRS)</t>
  </si>
  <si>
    <t>Department</t>
  </si>
  <si>
    <t>Demographic Statistics, Vital Events Branch</t>
  </si>
  <si>
    <t>Methods</t>
  </si>
  <si>
    <r>
      <t>More information about the methods</t>
    </r>
    <r>
      <rPr>
        <sz val="12"/>
        <rFont val="Arial"/>
        <family val="2"/>
      </rPr>
      <t xml:space="preserve"> can be found on the NRS website.</t>
    </r>
  </si>
  <si>
    <t>Some cells refer to notes which can be found on the notes worksheet.</t>
  </si>
  <si>
    <t>This worksheet contains one table</t>
  </si>
  <si>
    <t>The data come from registrations of births, deaths and marriages.</t>
  </si>
  <si>
    <t>Estimated population at 30 June 2021 - both sexes</t>
  </si>
  <si>
    <t>Estimated population at 30 June 2021 - males</t>
  </si>
  <si>
    <t>Estimated population at 30 June 2021 - females</t>
  </si>
  <si>
    <t>SCOTLAND</t>
  </si>
  <si>
    <t>Council areas</t>
  </si>
  <si>
    <t xml:space="preserve">Aberdeen City   </t>
  </si>
  <si>
    <t xml:space="preserve">Aberdeenshire  </t>
  </si>
  <si>
    <t xml:space="preserve">Angus  </t>
  </si>
  <si>
    <t xml:space="preserve">Argyll and Bute  </t>
  </si>
  <si>
    <t>City of Edinburgh</t>
  </si>
  <si>
    <t>Clackmannanshire</t>
  </si>
  <si>
    <t xml:space="preserve">Dumfries and Galloway  </t>
  </si>
  <si>
    <t xml:space="preserve">Dundee City  </t>
  </si>
  <si>
    <t xml:space="preserve">East Ayrshire  </t>
  </si>
  <si>
    <t xml:space="preserve">East Dunbartonshire  </t>
  </si>
  <si>
    <t xml:space="preserve">East Lothian  </t>
  </si>
  <si>
    <t xml:space="preserve">East Renfrewshire  </t>
  </si>
  <si>
    <t xml:space="preserve">Falkirk  </t>
  </si>
  <si>
    <t xml:space="preserve">Fife  </t>
  </si>
  <si>
    <t>Glasgow City</t>
  </si>
  <si>
    <t xml:space="preserve">Highland  </t>
  </si>
  <si>
    <t xml:space="preserve">Inverclyde  </t>
  </si>
  <si>
    <t xml:space="preserve">Midlothian  </t>
  </si>
  <si>
    <t xml:space="preserve">Moray  </t>
  </si>
  <si>
    <t>Na h-Eileanan Siar</t>
  </si>
  <si>
    <t xml:space="preserve">North Ayrshire  </t>
  </si>
  <si>
    <t xml:space="preserve">North Lanarkshire  </t>
  </si>
  <si>
    <t xml:space="preserve">Orkney Islands  </t>
  </si>
  <si>
    <t xml:space="preserve">Perth and Kinross  </t>
  </si>
  <si>
    <t xml:space="preserve">Renfrewshire  </t>
  </si>
  <si>
    <t xml:space="preserve">Scottish Borders  </t>
  </si>
  <si>
    <t xml:space="preserve">Shetland Islands  </t>
  </si>
  <si>
    <t xml:space="preserve">South Ayrshire  </t>
  </si>
  <si>
    <t xml:space="preserve">South Lanarkshire  </t>
  </si>
  <si>
    <t xml:space="preserve">Stirling  </t>
  </si>
  <si>
    <t xml:space="preserve">West Dunbartonshire   </t>
  </si>
  <si>
    <t xml:space="preserve">West Lothian  </t>
  </si>
  <si>
    <t>Ayrshire and Arran</t>
  </si>
  <si>
    <t xml:space="preserve">Borders </t>
  </si>
  <si>
    <t xml:space="preserve">Dumfries and Galloway </t>
  </si>
  <si>
    <t xml:space="preserve">Fife </t>
  </si>
  <si>
    <t>Forth Valley</t>
  </si>
  <si>
    <t xml:space="preserve">Grampian </t>
  </si>
  <si>
    <t>Greater Glasgow and Clyde</t>
  </si>
  <si>
    <t>Highland</t>
  </si>
  <si>
    <t>Lanarkshire</t>
  </si>
  <si>
    <t xml:space="preserve">Lothian </t>
  </si>
  <si>
    <t>Orkney</t>
  </si>
  <si>
    <t>Shetland</t>
  </si>
  <si>
    <t>Tayside</t>
  </si>
  <si>
    <t>Western Isles</t>
  </si>
  <si>
    <t>Marriages - mixed sex</t>
  </si>
  <si>
    <t>Marriages - same sex</t>
  </si>
  <si>
    <t>Civil partnerships - mixed sex</t>
  </si>
  <si>
    <t>Civil partnerships - same sex</t>
  </si>
  <si>
    <t>Council and health board numbers for deaths are generally based on the deceased's usual address where this is available and where the deceased was a Scottish resident. They are based on place of death otherwise.</t>
  </si>
  <si>
    <t>Council and health board numbers for births are generally based on the mother's usual address, where the mother was a Scottish resident. They are based on place of birth otherwise.</t>
  </si>
  <si>
    <t>Council and health board numbers for marriages are based on the place of marriage.</t>
  </si>
  <si>
    <t>Data are provisional and subject to change. This is because registered details can be changed after an event has been registered.</t>
  </si>
  <si>
    <t>This worksheet contains one table.</t>
  </si>
  <si>
    <t>Council area</t>
  </si>
  <si>
    <t>NHS Board area</t>
  </si>
  <si>
    <t>Age 1-4 male</t>
  </si>
  <si>
    <t>Age 0 female</t>
  </si>
  <si>
    <t>Age 0 male</t>
  </si>
  <si>
    <t>All ages female</t>
  </si>
  <si>
    <t>All ages male</t>
  </si>
  <si>
    <t>Age 1-4 female</t>
  </si>
  <si>
    <t>Age 5-9 male</t>
  </si>
  <si>
    <t>Age 5-9 female</t>
  </si>
  <si>
    <t>Age 10-14 male</t>
  </si>
  <si>
    <t>Age 10-14 female</t>
  </si>
  <si>
    <t>Age 15-24 male</t>
  </si>
  <si>
    <t>Age 15-24 female</t>
  </si>
  <si>
    <t>Age 25-34 male</t>
  </si>
  <si>
    <t>Age 25-34 female</t>
  </si>
  <si>
    <t>Age 35-44 male</t>
  </si>
  <si>
    <t>Age 35-44 female</t>
  </si>
  <si>
    <t>Age 45-54 male</t>
  </si>
  <si>
    <t>Age 45-54 female</t>
  </si>
  <si>
    <t>Age 55-64 male</t>
  </si>
  <si>
    <t>Age 55-64 female</t>
  </si>
  <si>
    <t>Age 65-74 male</t>
  </si>
  <si>
    <t>Age 65-74 female</t>
  </si>
  <si>
    <t>Age 75-84 male</t>
  </si>
  <si>
    <t>Age 75-84 female</t>
  </si>
  <si>
    <t>Age 85-89 male</t>
  </si>
  <si>
    <t>Age 85-89 female</t>
  </si>
  <si>
    <t>Age 90+ male</t>
  </si>
  <si>
    <t>Age 90+ female</t>
  </si>
  <si>
    <t>ICD 10 Summary List</t>
  </si>
  <si>
    <t>Cause of death</t>
  </si>
  <si>
    <t>2017</t>
  </si>
  <si>
    <t>2018</t>
  </si>
  <si>
    <t>2019</t>
  </si>
  <si>
    <t>2020</t>
  </si>
  <si>
    <t>All causes</t>
  </si>
  <si>
    <t>A00-B99</t>
  </si>
  <si>
    <t xml:space="preserve">Certain infectious and parasitic diseases  </t>
  </si>
  <si>
    <t xml:space="preserve">A15-19,B90 </t>
  </si>
  <si>
    <t>Tuberculosis</t>
  </si>
  <si>
    <t>A39</t>
  </si>
  <si>
    <t>Meningococcal infection</t>
  </si>
  <si>
    <t>B15-19</t>
  </si>
  <si>
    <t>Viral hepatitis</t>
  </si>
  <si>
    <t>B20-24</t>
  </si>
  <si>
    <t>Human immunodeficiency virus (HIV) disease</t>
  </si>
  <si>
    <t>C00-D48</t>
  </si>
  <si>
    <t>Neoplasms</t>
  </si>
  <si>
    <t>C00-97</t>
  </si>
  <si>
    <t>Malignant neoplasms</t>
  </si>
  <si>
    <t>C00-14</t>
  </si>
  <si>
    <t>Malignant neoplasms of lip, oral cavity and pharynx</t>
  </si>
  <si>
    <t>C15</t>
  </si>
  <si>
    <t>Malignant neoplasm of oesophagus</t>
  </si>
  <si>
    <t>C16</t>
  </si>
  <si>
    <t>Malignant neoplasm of stomach</t>
  </si>
  <si>
    <t>C18</t>
  </si>
  <si>
    <t>Malignant neoplasm of colon</t>
  </si>
  <si>
    <t>C19-21</t>
  </si>
  <si>
    <t>Malignant neoplasm of rectum and anus</t>
  </si>
  <si>
    <t>C22</t>
  </si>
  <si>
    <t>Malignant neoplasm of liver and the intrahepatic bile ducts</t>
  </si>
  <si>
    <t>C25</t>
  </si>
  <si>
    <t>Malignant neoplasm of pancreas</t>
  </si>
  <si>
    <t>C32</t>
  </si>
  <si>
    <t>Malignant neoplasm of larynx</t>
  </si>
  <si>
    <t>C33-34</t>
  </si>
  <si>
    <t>Malignant neoplasm of trachea, bronchus and lung</t>
  </si>
  <si>
    <t>C43</t>
  </si>
  <si>
    <t>Malignant melanoma of skin</t>
  </si>
  <si>
    <t>C50</t>
  </si>
  <si>
    <t>Malignant neoplasm of breast</t>
  </si>
  <si>
    <t>C53</t>
  </si>
  <si>
    <t>Malignant neoplasm of cervix uteri</t>
  </si>
  <si>
    <t>C54-55</t>
  </si>
  <si>
    <t>Malignant neoplasm of other parts of the uterus</t>
  </si>
  <si>
    <t>C56</t>
  </si>
  <si>
    <t>Malignant neoplasm of ovary</t>
  </si>
  <si>
    <t>C61</t>
  </si>
  <si>
    <t>Malignant neoplasm of prostate</t>
  </si>
  <si>
    <t>C64</t>
  </si>
  <si>
    <t>Malignant neoplasm of kidney, except renal pelvis</t>
  </si>
  <si>
    <t>C67</t>
  </si>
  <si>
    <t>Malignant neoplasm of bladder</t>
  </si>
  <si>
    <t>C81-96</t>
  </si>
  <si>
    <t>Malignant neoplasm of lymphoid, haematopoietic and related tissue</t>
  </si>
  <si>
    <t>D50-89</t>
  </si>
  <si>
    <t>Diseases of the blood and blood forming organs and certain disorders involving the immune mechanism</t>
  </si>
  <si>
    <t>E00-90</t>
  </si>
  <si>
    <t>Endocrine, nutritional and metabolic diseases</t>
  </si>
  <si>
    <t>E10-E14</t>
  </si>
  <si>
    <t>Diabetes mellitus</t>
  </si>
  <si>
    <t>F00-99</t>
  </si>
  <si>
    <t xml:space="preserve">Mental and behavioural disorders  </t>
  </si>
  <si>
    <t>F01, F03</t>
  </si>
  <si>
    <t>Dementia</t>
  </si>
  <si>
    <t>F10</t>
  </si>
  <si>
    <t>Mental and behavioural disorders due to use of alcohol</t>
  </si>
  <si>
    <t>G00-H95</t>
  </si>
  <si>
    <t xml:space="preserve">Diseases of the nervous system and the sense organs  </t>
  </si>
  <si>
    <t>G00-03</t>
  </si>
  <si>
    <t>Meningitis</t>
  </si>
  <si>
    <t>G30</t>
  </si>
  <si>
    <t>Alzheimer's Disease</t>
  </si>
  <si>
    <t>I00-99</t>
  </si>
  <si>
    <t>Diseases of the circulatory system</t>
  </si>
  <si>
    <t>I20-25</t>
  </si>
  <si>
    <t>Ischaemic heart diseases</t>
  </si>
  <si>
    <t>I30-33,I39-I52</t>
  </si>
  <si>
    <t>Other heart diseases</t>
  </si>
  <si>
    <t>I60-69</t>
  </si>
  <si>
    <t>Cerebrovascular diseases</t>
  </si>
  <si>
    <t>J00-99</t>
  </si>
  <si>
    <t>Diseases of the respiratory system</t>
  </si>
  <si>
    <t>J09-11</t>
  </si>
  <si>
    <t xml:space="preserve">Influenza </t>
  </si>
  <si>
    <t>J12-18</t>
  </si>
  <si>
    <t>Pneumonia</t>
  </si>
  <si>
    <t>J40-47</t>
  </si>
  <si>
    <t>Chronic lower respiratory diseases</t>
  </si>
  <si>
    <t>J45-46</t>
  </si>
  <si>
    <t>Asthma</t>
  </si>
  <si>
    <t>K00-93</t>
  </si>
  <si>
    <t>Diseases of the digestive system</t>
  </si>
  <si>
    <t>K25-28</t>
  </si>
  <si>
    <t>Ulcer of the stomach, duodendum and jejunum</t>
  </si>
  <si>
    <t>K70, K73-74</t>
  </si>
  <si>
    <t>Chronic liver disease</t>
  </si>
  <si>
    <t>L00-99</t>
  </si>
  <si>
    <t>Diseases of the skin and subcutaneous tissue</t>
  </si>
  <si>
    <t>M00-99</t>
  </si>
  <si>
    <t>Diseases of the musculoskeletal system and connective system</t>
  </si>
  <si>
    <t>M05-06,M15-M19</t>
  </si>
  <si>
    <t>Rheumatoid arthritis and osteoarthritis</t>
  </si>
  <si>
    <t>N00-99</t>
  </si>
  <si>
    <t xml:space="preserve">Diseases of the genitourinary system  </t>
  </si>
  <si>
    <t>N00-29</t>
  </si>
  <si>
    <t>Diseases of the kidney and ureter</t>
  </si>
  <si>
    <t>O00-99</t>
  </si>
  <si>
    <t>Pregnancy, childbirth and the puerperium</t>
  </si>
  <si>
    <t>P00-96</t>
  </si>
  <si>
    <t>Certain conditions originating in the perinatal period</t>
  </si>
  <si>
    <t>Q00-99</t>
  </si>
  <si>
    <t>Congenital malformations, deformations and chromosomal abnormalities</t>
  </si>
  <si>
    <t>Q00-07</t>
  </si>
  <si>
    <t>Congenital malformations of the nervous system</t>
  </si>
  <si>
    <t>Q20-28</t>
  </si>
  <si>
    <t>Congenital malformations of the circulatory system</t>
  </si>
  <si>
    <t>R00-99</t>
  </si>
  <si>
    <t>R95</t>
  </si>
  <si>
    <t>Sudden infant death syndrome</t>
  </si>
  <si>
    <t>R96-99</t>
  </si>
  <si>
    <t>V01-Y98</t>
  </si>
  <si>
    <t>V01-X59, Y85, Y86</t>
  </si>
  <si>
    <t>V01-99</t>
  </si>
  <si>
    <t>Transport accidents</t>
  </si>
  <si>
    <t>W00-19</t>
  </si>
  <si>
    <t>Falls</t>
  </si>
  <si>
    <t>X40-49</t>
  </si>
  <si>
    <t>X60-Y34, Y87</t>
  </si>
  <si>
    <t>U00-U85</t>
  </si>
  <si>
    <t>Codes for special purposes</t>
  </si>
  <si>
    <t>U07</t>
  </si>
  <si>
    <t>COVID-19</t>
  </si>
  <si>
    <t>U12</t>
  </si>
  <si>
    <t>COVID-19 vaccines causing adverse effects in therapeutic use</t>
  </si>
  <si>
    <t>All Ages</t>
  </si>
  <si>
    <t>All</t>
  </si>
  <si>
    <t>Certain infectious and parasitic diseases</t>
  </si>
  <si>
    <t>A15-19, B90</t>
  </si>
  <si>
    <t>Human immunodeficiency virus  (HIV) disease</t>
  </si>
  <si>
    <t xml:space="preserve">Diseases of the blood and blood forming organs and certaindisorders involving the immune mechanism </t>
  </si>
  <si>
    <t>Endocrine, nutritional and  metabolic diseases</t>
  </si>
  <si>
    <t>Mental and behavioural disorders</t>
  </si>
  <si>
    <t>Diseases of the nervous system and the sense organs</t>
  </si>
  <si>
    <t>I30-33, I39-52</t>
  </si>
  <si>
    <t>Influenza</t>
  </si>
  <si>
    <t>K70,   K73-74</t>
  </si>
  <si>
    <t>Diseases of the skin and  subcutaneous tissue</t>
  </si>
  <si>
    <t>M05-06, M15-19</t>
  </si>
  <si>
    <t>Diseases of the genitourinary system</t>
  </si>
  <si>
    <t>Congenital malformations,  deformations and chromosomal abnormalities</t>
  </si>
  <si>
    <t>Congenital malformations of  the nervous system</t>
  </si>
  <si>
    <t>Sex</t>
  </si>
  <si>
    <t>Age &lt;4 weeks</t>
  </si>
  <si>
    <t>Age 4 weeks to less than 1 year</t>
  </si>
  <si>
    <t>Age 1-4 years</t>
  </si>
  <si>
    <t>Age 5-9 years</t>
  </si>
  <si>
    <t>Age 10-14 years</t>
  </si>
  <si>
    <t>Age 15-24 years</t>
  </si>
  <si>
    <t>Age 25-34 years</t>
  </si>
  <si>
    <t>Age 35-44 years</t>
  </si>
  <si>
    <t>Age 45-54 years</t>
  </si>
  <si>
    <t>Age 55-64 years</t>
  </si>
  <si>
    <t>Age 65-74 years</t>
  </si>
  <si>
    <t>Age 75-84 years</t>
  </si>
  <si>
    <t>Age 85-89 years</t>
  </si>
  <si>
    <t>Age 90 years and over</t>
  </si>
  <si>
    <t>Scotland</t>
  </si>
  <si>
    <t>Borders</t>
  </si>
  <si>
    <t>Dumfries and Galloway</t>
  </si>
  <si>
    <t>Fife</t>
  </si>
  <si>
    <t>Grampian</t>
  </si>
  <si>
    <t>Certain infectious and  parasitic diseases</t>
  </si>
  <si>
    <t>Malignant neoplasm of trachea bronchus and lung</t>
  </si>
  <si>
    <t>Malignant neoplasm of kidney,  except renal pelvis</t>
  </si>
  <si>
    <t>Mental and behavioural disorders  due to use of alcohol</t>
  </si>
  <si>
    <t>J10-11</t>
  </si>
  <si>
    <t>K70,    K73-74</t>
  </si>
  <si>
    <t>Certain conditions originating in  the perinatal period</t>
  </si>
  <si>
    <t>Lothian</t>
  </si>
  <si>
    <t>Western  Isles</t>
  </si>
  <si>
    <t>Notes</t>
  </si>
  <si>
    <t>Notes about the data in this spreadsheet</t>
  </si>
  <si>
    <t>Note 1</t>
  </si>
  <si>
    <t>Note 2</t>
  </si>
  <si>
    <t>Note 3</t>
  </si>
  <si>
    <t>Note 4</t>
  </si>
  <si>
    <t>Note 5</t>
  </si>
  <si>
    <t>Note 6</t>
  </si>
  <si>
    <t>Note 7</t>
  </si>
  <si>
    <t>Note 8</t>
  </si>
  <si>
    <t>Note 9</t>
  </si>
  <si>
    <t>Note 10</t>
  </si>
  <si>
    <t>Note 11</t>
  </si>
  <si>
    <t>The Still-Birth (Definition) Act 1992 re-defined stillbirths, from 1 October 1992, to include losses between 24 and 27 weeks gestation. This table gives figures for all gestations of 24 weeks or longer, figures for the old definition are available on request.</t>
  </si>
  <si>
    <t>Perinatal deaths include stillbirths plus deaths within the first week of life.</t>
  </si>
  <si>
    <t>Neonatal deaths include deaths within the first 28 days of life.</t>
  </si>
  <si>
    <t>Infant deaths include deaths within the first year of life.</t>
  </si>
  <si>
    <t>Extended perinatal deaths include stillbirths plus deaths within the first 28 days of life.</t>
  </si>
  <si>
    <t>Same sex marriages came into effect on 16 December 2014.</t>
  </si>
  <si>
    <t xml:space="preserve">In Mid-March 2020 Registration Offices closed due to the Covid-19 pandemic. Birth registrations were postponed and most marriages and civil partnerships could not take place. Birth registration restarted in late June 2020 and marriages were able to take place on a restricted basis also from late June 2020. Some rates, which are calculated using the number of births, have not been shown as the effect on the quarterly number of birth registrations could make the rates misleading.  </t>
  </si>
  <si>
    <t>All Tables</t>
  </si>
  <si>
    <t>The live birth rate is the rate per 1,000 population (2022 and 2023 rates based on 2021 mid-year population estimates).</t>
  </si>
  <si>
    <t>Stillbirth rate</t>
  </si>
  <si>
    <t>Perinatal death rate</t>
  </si>
  <si>
    <t>Extended perinatal death rate</t>
  </si>
  <si>
    <t>Neonatal death rate</t>
  </si>
  <si>
    <t>Infant death rate</t>
  </si>
  <si>
    <t>Death rate</t>
  </si>
  <si>
    <t>The still birth rate, perinatal death rate and extended perinatal death rate are rates per 1,000 live and still births</t>
  </si>
  <si>
    <t>The infant death rate is the rate per 1,000 live births.</t>
  </si>
  <si>
    <t>Table Q1, table Q2</t>
  </si>
  <si>
    <t>Note 12</t>
  </si>
  <si>
    <t xml:space="preserve">The health board areas are based on the boundaries introduced on 1 April 2014. </t>
  </si>
  <si>
    <t>Post neonatal deaths number</t>
  </si>
  <si>
    <t>Post neonatal death rate</t>
  </si>
  <si>
    <t>ICD 10 
Summary List</t>
  </si>
  <si>
    <t>Malignant neoplasms (all)</t>
  </si>
  <si>
    <t xml:space="preserve">This worksheet contains 1 table. Some cells refer to notes. </t>
  </si>
  <si>
    <t>Note 13</t>
  </si>
  <si>
    <t>Many of the deaths which are counted against this heading in the latest quarter are ones for which National Records of Scotland has yet to receive further information that will enable it to classify them properly.  So the final number of deaths for this quarter for this category is expected to be much smaller than the current figure.</t>
  </si>
  <si>
    <t>Note 14</t>
  </si>
  <si>
    <t>Symptoms, signs and abnormal clinical and laboratory findings, not elsewhere classified [note 14]</t>
  </si>
  <si>
    <t>Other ill-defined and unknown causes [note 14]</t>
  </si>
  <si>
    <t>Note 15</t>
  </si>
  <si>
    <t>These categories' final numbers for the latest quarter are likely to be revised.  This is because NRS expects to receive further information about most of the deaths that are currently counted under "R96-99 Other ill-defined and unknown causes", which will result in many of them being classified to these categories.</t>
  </si>
  <si>
    <t>External causes of morbidity and mortality  [note 15]</t>
  </si>
  <si>
    <t>Accidents (all) [note 15]</t>
  </si>
  <si>
    <t>Poisonings [note 15]</t>
  </si>
  <si>
    <t>Intentional self-harm, assault and undetermined intent [note 15]</t>
  </si>
  <si>
    <t xml:space="preserve"> Symptoms, signs and abnormal clinical and laboratory findings, not elsewhere classified [note 14]</t>
  </si>
  <si>
    <t xml:space="preserve"> External causes of morbidity and mortality [note 15]</t>
  </si>
  <si>
    <t>Accidents [note 15]</t>
  </si>
  <si>
    <t>External causes of morbidity and mortality [note 15]</t>
  </si>
  <si>
    <t>Table Q2b, table Q3b</t>
  </si>
  <si>
    <t>Table Q4, table Q5, table Q6</t>
  </si>
  <si>
    <t>TableQ4, table Q5, table Q6</t>
  </si>
  <si>
    <t>Note 16</t>
  </si>
  <si>
    <t>Some cause of death categories are subsets of larger categories. Rows should not be summed across the table to avoid duplication.</t>
  </si>
  <si>
    <t>2013-2023</t>
  </si>
  <si>
    <t>Table Q1: Births, stillbirths, deaths, marriages and civil partnerships, numbers and rates, Scotland,  quarterly, 2013 to 2023 [note 1][note 2][note 3][note 4][note 5][note 6][note 7][note 8][note 9][note 10][note 11]</t>
  </si>
  <si>
    <t xml:space="preserve">NHS Board areas </t>
  </si>
  <si>
    <t>2021</t>
  </si>
  <si>
    <t>2023</t>
  </si>
  <si>
    <t>Persons</t>
  </si>
  <si>
    <r>
      <t xml:space="preserve">Influenza </t>
    </r>
    <r>
      <rPr>
        <vertAlign val="superscript"/>
        <sz val="12"/>
        <rFont val="Arial"/>
        <family val="2"/>
      </rPr>
      <t>3</t>
    </r>
  </si>
  <si>
    <t>Number of deaths</t>
  </si>
  <si>
    <t>Excess deaths</t>
  </si>
  <si>
    <t>sex</t>
  </si>
  <si>
    <t>Row Labels</t>
  </si>
  <si>
    <t>Grand Total</t>
  </si>
  <si>
    <t>ASMR</t>
  </si>
  <si>
    <t>Five year average ASMR</t>
  </si>
  <si>
    <t xml:space="preserve">Proportional excess (number of deaths) </t>
  </si>
  <si>
    <t xml:space="preserve">Proportional excess (rates) </t>
  </si>
  <si>
    <t>Note</t>
  </si>
  <si>
    <t>Detail</t>
  </si>
  <si>
    <t>Note reference</t>
  </si>
  <si>
    <t>NB: there are a few very minor discrepancies between</t>
  </si>
  <si>
    <t>some "ending in Q4" figures and the published annual totals</t>
  </si>
  <si>
    <t>provisional</t>
  </si>
  <si>
    <t>Four quarters ending in:</t>
  </si>
  <si>
    <t>Births</t>
  </si>
  <si>
    <t>Marriages</t>
  </si>
  <si>
    <t>Deaths</t>
  </si>
  <si>
    <t>1974 Q4</t>
  </si>
  <si>
    <t>1975 Q1</t>
  </si>
  <si>
    <t>1975 Q2</t>
  </si>
  <si>
    <t>1975 Q3</t>
  </si>
  <si>
    <t>1975 Q4</t>
  </si>
  <si>
    <t>1976 Q1</t>
  </si>
  <si>
    <t>1976 Q2</t>
  </si>
  <si>
    <t>1976 Q3</t>
  </si>
  <si>
    <t>1976 Q4</t>
  </si>
  <si>
    <t>1977 Q1</t>
  </si>
  <si>
    <t>1977 Q2</t>
  </si>
  <si>
    <t>1977 Q3</t>
  </si>
  <si>
    <t>1977 Q4</t>
  </si>
  <si>
    <t>1978 Q1</t>
  </si>
  <si>
    <t>1978 Q2</t>
  </si>
  <si>
    <t>1978 Q3</t>
  </si>
  <si>
    <t>1978 Q4</t>
  </si>
  <si>
    <t>1979 Q1</t>
  </si>
  <si>
    <t>1979 Q2</t>
  </si>
  <si>
    <t>1979 Q3</t>
  </si>
  <si>
    <t>1979 Q4</t>
  </si>
  <si>
    <t>1980 Q1</t>
  </si>
  <si>
    <t>1980 Q2</t>
  </si>
  <si>
    <t>1980 Q3</t>
  </si>
  <si>
    <t>1980 Q4</t>
  </si>
  <si>
    <t>1981 Q1</t>
  </si>
  <si>
    <t>1981 Q2</t>
  </si>
  <si>
    <t>1981 Q3</t>
  </si>
  <si>
    <t>1981 Q4</t>
  </si>
  <si>
    <t>1982 Q1</t>
  </si>
  <si>
    <t>1982 Q2</t>
  </si>
  <si>
    <t>1982 Q3</t>
  </si>
  <si>
    <t>1982 Q4</t>
  </si>
  <si>
    <t>1983 Q1</t>
  </si>
  <si>
    <t>1983 Q2</t>
  </si>
  <si>
    <t>1983 Q3</t>
  </si>
  <si>
    <t>1983 Q4</t>
  </si>
  <si>
    <t>1984 Q1</t>
  </si>
  <si>
    <t>1984 Q2</t>
  </si>
  <si>
    <t>1984 Q3</t>
  </si>
  <si>
    <t>1984 Q4</t>
  </si>
  <si>
    <t>1985 Q1</t>
  </si>
  <si>
    <t>1985 Q2</t>
  </si>
  <si>
    <t>1985 Q3</t>
  </si>
  <si>
    <t>1985 Q4</t>
  </si>
  <si>
    <t>1986 Q1</t>
  </si>
  <si>
    <t>1986 Q2</t>
  </si>
  <si>
    <t>1986 Q3</t>
  </si>
  <si>
    <t>1986 Q4</t>
  </si>
  <si>
    <t>1987 Q1</t>
  </si>
  <si>
    <t>1987 Q2</t>
  </si>
  <si>
    <t>1987 Q3</t>
  </si>
  <si>
    <t>1987 Q4</t>
  </si>
  <si>
    <t>1988 Q1</t>
  </si>
  <si>
    <t>1988 Q2</t>
  </si>
  <si>
    <t>1988 Q3</t>
  </si>
  <si>
    <t>1988 Q4</t>
  </si>
  <si>
    <t>1989 Q1</t>
  </si>
  <si>
    <t>1989 Q2</t>
  </si>
  <si>
    <t>1989 Q3</t>
  </si>
  <si>
    <t>1989 Q4</t>
  </si>
  <si>
    <t>1990 Q1</t>
  </si>
  <si>
    <t>1990 Q2</t>
  </si>
  <si>
    <t>1990 Q3</t>
  </si>
  <si>
    <t>1990 Q4</t>
  </si>
  <si>
    <t>1991 Q1</t>
  </si>
  <si>
    <t>1991 Q2</t>
  </si>
  <si>
    <t>1991 Q3</t>
  </si>
  <si>
    <t>1991 Q4</t>
  </si>
  <si>
    <t>1992 Q1</t>
  </si>
  <si>
    <t>1992 Q2</t>
  </si>
  <si>
    <t>1992 Q3</t>
  </si>
  <si>
    <t>1992 Q4</t>
  </si>
  <si>
    <t>1993 Q1</t>
  </si>
  <si>
    <t>1993 Q2</t>
  </si>
  <si>
    <t>1993 Q3</t>
  </si>
  <si>
    <t>1993 Q4</t>
  </si>
  <si>
    <t>1994 Q1</t>
  </si>
  <si>
    <t>1994 Q2</t>
  </si>
  <si>
    <t>1994 Q3</t>
  </si>
  <si>
    <t>1994 Q4</t>
  </si>
  <si>
    <t>1995 Q1</t>
  </si>
  <si>
    <t>1995 Q2</t>
  </si>
  <si>
    <t>1995 Q3</t>
  </si>
  <si>
    <t>1995 Q4</t>
  </si>
  <si>
    <t>1996 Q1</t>
  </si>
  <si>
    <t>1996 Q2</t>
  </si>
  <si>
    <t>1996 Q3</t>
  </si>
  <si>
    <t>1996 Q4</t>
  </si>
  <si>
    <t>1997 Q1</t>
  </si>
  <si>
    <t>1997 Q2</t>
  </si>
  <si>
    <t>1997 Q3</t>
  </si>
  <si>
    <t>1997 Q4</t>
  </si>
  <si>
    <t>1998 Q1</t>
  </si>
  <si>
    <t>1998 Q2</t>
  </si>
  <si>
    <t>1998 Q3</t>
  </si>
  <si>
    <t>1998 Q4</t>
  </si>
  <si>
    <t>1999 Q1</t>
  </si>
  <si>
    <t>1999 Q2</t>
  </si>
  <si>
    <t>1999 Q3</t>
  </si>
  <si>
    <t>1999 Q4</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</si>
  <si>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</si>
  <si>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</si>
  <si>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</si>
  <si>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</si>
  <si>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</si>
  <si>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</si>
  <si>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</si>
  <si>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</si>
  <si>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</si>
  <si>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</si>
  <si>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</si>
  <si>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</si>
  <si>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</si>
  <si>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</si>
  <si>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</si>
  <si>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</si>
  <si>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</si>
  <si>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</si>
  <si>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</si>
  <si>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</si>
  <si>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</si>
  <si>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</si>
  <si>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</si>
  <si>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</si>
  <si>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</si>
  <si>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</si>
  <si>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</si>
  <si>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</si>
  <si>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</si>
  <si>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</si>
  <si>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</si>
  <si>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</si>
  <si>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</si>
  <si>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</si>
  <si>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</si>
  <si>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</si>
  <si>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</si>
  <si>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</si>
  <si>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</si>
  <si>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</si>
  <si>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</si>
  <si>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</si>
  <si>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</si>
  <si>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</si>
  <si>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</si>
  <si>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</si>
  <si>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</si>
  <si>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</si>
  <si>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</si>
  <si>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</si>
  <si>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</si>
  <si>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</si>
  <si>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</si>
  <si>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</si>
  <si>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</si>
  <si>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</si>
  <si>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</si>
  <si>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</si>
  <si>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</si>
  <si>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</si>
  <si>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</si>
  <si>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</si>
  <si>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</si>
  <si>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</si>
  <si>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</si>
  <si>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</si>
  <si>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</si>
  <si>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</si>
  <si>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</si>
  <si>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</si>
  <si>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</si>
  <si>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</si>
  <si>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</si>
  <si>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</si>
  <si>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</si>
  <si>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</si>
  <si>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</si>
  <si>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</si>
  <si>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</si>
  <si>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</si>
  <si>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</si>
  <si>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</si>
  <si>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</si>
  <si>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</si>
  <si>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</si>
  <si>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</si>
  <si>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</si>
  <si>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2021 Q4</t>
  </si>
  <si>
    <t>2022 Q1</t>
  </si>
  <si>
    <t>2022 Q2</t>
  </si>
  <si>
    <t>2022 Q3</t>
  </si>
  <si>
    <t>2022 Q4</t>
  </si>
  <si>
    <t>2023 Q1</t>
  </si>
  <si>
    <t>2022</t>
  </si>
  <si>
    <t>Note 17</t>
  </si>
  <si>
    <t>Table Q7</t>
  </si>
  <si>
    <t>This worksheet contains some blanks cells where rates are not available. [note 11]</t>
  </si>
  <si>
    <t xml:space="preserve"> Excess deaths</t>
  </si>
  <si>
    <t xml:space="preserve"> Number of deaths</t>
  </si>
  <si>
    <t xml:space="preserve"> Proportional excess (number of deaths)</t>
  </si>
  <si>
    <t>2023 Q2</t>
  </si>
  <si>
    <t>2023 Q3</t>
  </si>
  <si>
    <t>© Crown Copyright 2024</t>
  </si>
  <si>
    <t>Births, deaths and other vital events, 2023, Quarter 4</t>
  </si>
  <si>
    <t>This spreadsheet contains the data for births, deaths and other vital events registered in Scotland up to the fourth quarter of 2023</t>
  </si>
  <si>
    <t>The data was published at 09:30 on Tuesday 12 March 2024</t>
  </si>
  <si>
    <t xml:space="preserve">Figures for 2023 are provisional and subject to change. </t>
  </si>
  <si>
    <t>Table Q2a:  Estimated population, births, stillbirths, deaths, marriages and civil partnerships, numbers and rates, by council area, Scotland, fourth quarter, 2023 [note 1][note 2][note 3][note 4][note 5][note 6][note 7][note 8][note 9][note 10][note 11]</t>
  </si>
  <si>
    <t>Table Q2b:  Estimated population, births, stillbirths, deaths, marriages and civil partnerships, numbers and rates, by NHS Board area, Scotland, fourth quarter, 2023 [note 1][note 2][note 3][note 4][note 5][note 6][note 7][note 8][note 9][note 10][note 11][note 12]</t>
  </si>
  <si>
    <t xml:space="preserve">Table Q3a: Deaths, by sex, age and council area, Scotland, fourth quarter, 2023 [note 1] </t>
  </si>
  <si>
    <t>Table Q3b: Deaths, by sex, age and NHS Board area, Scotland, fourth quarter, 2023 [note 1][note 12]</t>
  </si>
  <si>
    <t>2023 Q4</t>
  </si>
  <si>
    <t>Expected deaths</t>
  </si>
  <si>
    <t xml:space="preserve"> Expected deaths</t>
  </si>
  <si>
    <t>We will regularly review estimates produced by the new excess deaths methodology, with further refinements to the approach being undertaken if necessary. As such, estimates of excess deaths produced by the new methodology will be labelled as Official Statistics in Development while further review, testing and development work is undertaken.</t>
  </si>
  <si>
    <t>Excess deaths is the difference between the observed number of deaths in a particular period and the number of deaths that would have been expected in that period, based on historical data. The expected number of deaths is estimated from age-specific mortality rates rather than death counts, so trends in population size and age structure are taken into account. Expected deaths by quarters are estimated by summing the relevant monthly estimates of expected deaths.
Individual weeks and months that were substantially affected by the immediate mortality impact of the coronavirus (COVID-19) pandemic are removed from the data when estimating expected deaths in subsequent periods.
This method for calculating excess deaths has been adopted by statistical agencies across the UK. More information about this can be found in the methodology paper on the ONS website (see link on the right).</t>
  </si>
  <si>
    <t>Table Q5: Deaths by sex, age and cause, Scotland, fourth quarter, 2023 [note1] [note 13] [note 14] [note 15]</t>
  </si>
  <si>
    <t>Table Q6: Deaths by sex, cause and NHS Board area, Scotland fourth quarter, 2023 [note1] [note 13] [note 14] [note 15]</t>
  </si>
  <si>
    <t>Table Q7: Deaths, expected and excess deaths, Scotland quarterly, 2005-2023 [note1] [note 16] [note 17]</t>
  </si>
  <si>
    <t xml:space="preserve">Proportional excess </t>
  </si>
  <si>
    <t>Table Q4: Deaths, by cause, Scotland, fourth quarter, 2017 - 2023 [note 1] [note 13] [note 14] [note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</si>
</sst>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0.00_);_(* \(#,##0.00\);_(* &quot;-&quot;??_);_(@_)"/>
    <numFmt numFmtId="165" formatCode="0.0\ \ "/>
    <numFmt numFmtId="166" formatCode="#,##0\ \ \ "/>
    <numFmt numFmtId="167" formatCode="#,##0\ "/>
    <numFmt numFmtId="168" formatCode="0.0\ \ \ "/>
    <numFmt numFmtId="169" formatCode="0\ \ \ "/>
    <numFmt numFmtId="170" formatCode="#,##0.0"/>
    <numFmt numFmtId="171" formatCode="0.0%"/>
    <numFmt numFmtId="172" formatCode="#,##0\ \ "/>
    <numFmt numFmtId="173" formatCode="@\ "/>
    <numFmt numFmtId="174" formatCode="_-* #,##0_-;\-* #,##0_-;_-* &quot;-&quot;??_-;_-@_-"/>
    <numFmt numFmtId="175" formatCode="#,##0.0\ \ \ "/>
    <numFmt numFmtId="176" formatCode="#,##0_ ;\-#,##0\ "/>
    <numFmt numFmtId="177" formatCode="0.0"/>
  </numFmts>
  <fonts count="59">
    <font>
      <sz val="10"/>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8"/>
      <name val="Arial"/>
      <family val="2"/>
    </font>
    <font>
      <b/>
      <sz val="8"/>
      <name val="Arial"/>
      <family val="2"/>
    </font>
    <font>
      <sz val="10"/>
      <color indexed="8"/>
      <name val="Arial"/>
      <family val="2"/>
    </font>
    <font>
      <sz val="8"/>
      <color indexed="8"/>
      <name val="Arial"/>
      <family val="2"/>
    </font>
    <font>
      <sz val="10"/>
      <name val="Arial"/>
      <family val="2"/>
    </font>
    <font>
      <b/>
      <sz val="12"/>
      <color indexed="8"/>
      <name val="Arial"/>
      <family val="2"/>
    </font>
    <font>
      <sz val="12"/>
      <color indexed="8"/>
      <name val="Arial"/>
      <family val="2"/>
    </font>
    <font>
      <b/>
      <sz val="10"/>
      <name val="Arial"/>
      <family val="2"/>
    </font>
    <font>
      <b/>
      <sz val="18"/>
      <color theme="3"/>
      <name val="Cambria"/>
      <family val="2"/>
      <scheme val="major"/>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6"/>
      <color rgb="FF000000"/>
      <name val="Arial"/>
      <family val="2"/>
    </font>
    <font>
      <sz val="12"/>
      <color theme="1"/>
      <name val="Arial"/>
      <family val="2"/>
    </font>
    <font>
      <sz val="12"/>
      <name val="Arial"/>
      <family val="2"/>
    </font>
    <font>
      <b/>
      <sz val="14"/>
      <color rgb="FF000000"/>
      <name val="Arial"/>
      <family val="2"/>
    </font>
    <font>
      <b/>
      <sz val="12"/>
      <name val="Arial"/>
      <family val="2"/>
    </font>
    <font>
      <sz val="8"/>
      <color rgb="FFFF0000"/>
      <name val="Arial"/>
      <family val="2"/>
    </font>
    <font>
      <vertAlign val="superscript"/>
      <sz val="8"/>
      <color rgb="FFFF0000"/>
      <name val="Arial"/>
      <family val="2"/>
    </font>
    <font>
      <sz val="10"/>
      <color rgb="FFFF0000"/>
      <name val="Arial Unicode MS"/>
      <family val="2"/>
    </font>
    <font>
      <sz val="7"/>
      <color rgb="FFFF0000"/>
      <name val="Arial"/>
      <family val="2"/>
    </font>
    <font>
      <b/>
      <sz val="7"/>
      <name val="Arial"/>
      <family val="2"/>
    </font>
    <font>
      <vertAlign val="superscript"/>
      <sz val="8"/>
      <name val="Arial"/>
      <family val="2"/>
    </font>
    <font>
      <sz val="8"/>
      <name val="MS Sans Serif"/>
      <family val="2"/>
    </font>
    <font>
      <sz val="9"/>
      <name val="Arial"/>
      <family val="2"/>
    </font>
    <font>
      <sz val="12"/>
      <color rgb="FFFF0000"/>
      <name val="Arial"/>
      <family val="2"/>
    </font>
    <font>
      <i/>
      <sz val="8"/>
      <color indexed="8"/>
      <name val="Arial"/>
      <family val="2"/>
    </font>
    <font>
      <sz val="12"/>
      <color indexed="8"/>
      <name val="Times New Roman"/>
      <family val="1"/>
    </font>
    <font>
      <b/>
      <sz val="16"/>
      <color indexed="8"/>
      <name val="Arial"/>
      <family val="2"/>
    </font>
    <font>
      <sz val="16"/>
      <name val="Arial"/>
      <family val="2"/>
    </font>
    <font>
      <b/>
      <sz val="16"/>
      <name val="Arial"/>
      <family val="2"/>
    </font>
    <font>
      <b/>
      <sz val="15"/>
      <name val="Arial"/>
      <family val="2"/>
    </font>
    <font>
      <b/>
      <i/>
      <sz val="12"/>
      <name val="Arial"/>
      <family val="2"/>
    </font>
    <font>
      <i/>
      <sz val="12"/>
      <name val="Arial"/>
      <family val="2"/>
    </font>
    <font>
      <vertAlign val="superscript"/>
      <sz val="12"/>
      <name val="Arial"/>
      <family val="2"/>
    </font>
    <font>
      <sz val="11"/>
      <name val="Arial"/>
      <family val="2"/>
    </font>
    <font>
      <b/>
      <sz val="11"/>
      <name val="Arial"/>
      <family val="2"/>
    </font>
    <font>
      <i/>
      <sz val="10"/>
      <name val="Arial"/>
      <family val="2"/>
    </font>
    <font>
      <sz val="8"/>
      <color theme="1"/>
      <name val="Arial"/>
      <family val="2"/>
    </font>
    <font>
      <sz val="10"/>
      <name val="MS Sans Serif"/>
      <family val="2"/>
    </font>
    <font>
      <sz val="10"/>
      <color rgb="FF000000"/>
      <name val="Arial"/>
      <family val="2"/>
    </font>
    <font>
      <sz val="9.5"/>
      <color rgb="FF000000"/>
      <name val="Arial"/>
      <family val="2"/>
    </font>
    <font>
      <b/>
      <sz val="18"/>
      <name val="Arial"/>
      <family val="2"/>
    </font>
    <font>
      <sz val="10"/>
      <color rgb="FF00B05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5">
    <border>
      <left/>
      <right/>
      <top/>
      <bottom/>
      <diagonal/>
    </border>
    <border>
      <left/>
      <right style="hair">
        <color indexed="64"/>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82">
    <xf numFmtId="0" fontId="0" fillId="0" borderId="0" applyFill="0"/>
    <xf numFmtId="0" fontId="9" fillId="0" borderId="0"/>
    <xf numFmtId="0" fontId="13" fillId="0" borderId="0" applyNumberFormat="0" applyFill="0" applyBorder="0" applyAlignment="0" applyProtection="0"/>
    <xf numFmtId="0" fontId="45" fillId="0" borderId="0" applyFill="0" applyAlignment="0" applyProtection="0"/>
    <xf numFmtId="0" fontId="31" fillId="0" borderId="0"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2" borderId="0" applyNumberFormat="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9" applyNumberFormat="0" applyAlignment="0" applyProtection="0"/>
    <xf numFmtId="0" fontId="19" fillId="6" borderId="10" applyNumberFormat="0" applyAlignment="0" applyProtection="0"/>
    <xf numFmtId="0" fontId="20" fillId="6" borderId="9" applyNumberFormat="0" applyAlignment="0" applyProtection="0"/>
    <xf numFmtId="0" fontId="21" fillId="0" borderId="11" applyNumberFormat="0" applyFill="0" applyAlignment="0" applyProtection="0"/>
    <xf numFmtId="0" fontId="22" fillId="7" borderId="12"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6" fillId="32" borderId="0" applyNumberFormat="0" applyBorder="0" applyAlignment="0" applyProtection="0"/>
    <xf numFmtId="0" fontId="4" fillId="0" borderId="0"/>
    <xf numFmtId="0" fontId="4" fillId="8" borderId="13" applyNumberFormat="0" applyFont="0" applyAlignment="0" applyProtection="0"/>
    <xf numFmtId="0" fontId="3" fillId="0" borderId="0"/>
    <xf numFmtId="0" fontId="3" fillId="8" borderId="13"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9" fontId="9" fillId="0" borderId="0" applyFont="0" applyFill="0" applyBorder="0" applyAlignment="0" applyProtection="0"/>
    <xf numFmtId="0" fontId="27" fillId="0" borderId="0" applyNumberFormat="0" applyFill="0" applyBorder="0" applyAlignment="0" applyProtection="0"/>
    <xf numFmtId="0" fontId="30" fillId="0" borderId="0" applyNumberFormat="0" applyFill="0" applyBorder="0" applyAlignment="0" applyProtection="0"/>
    <xf numFmtId="0" fontId="3" fillId="0" borderId="0"/>
    <xf numFmtId="0" fontId="3" fillId="0" borderId="0"/>
    <xf numFmtId="0" fontId="9" fillId="0" borderId="0"/>
    <xf numFmtId="0" fontId="9" fillId="0" borderId="0"/>
    <xf numFmtId="0" fontId="9" fillId="0" borderId="0"/>
    <xf numFmtId="0" fontId="9" fillId="0" borderId="0"/>
    <xf numFmtId="164" fontId="9" fillId="0" borderId="0" applyFont="0" applyFill="0" applyBorder="0" applyAlignment="0" applyProtection="0"/>
    <xf numFmtId="0" fontId="2" fillId="0" borderId="0"/>
    <xf numFmtId="0" fontId="1" fillId="0" borderId="0"/>
    <xf numFmtId="0" fontId="3" fillId="0" borderId="0"/>
    <xf numFmtId="0" fontId="9" fillId="0" borderId="0"/>
    <xf numFmtId="0" fontId="53" fillId="0" borderId="0"/>
    <xf numFmtId="0" fontId="54" fillId="0" borderId="0"/>
    <xf numFmtId="0" fontId="55" fillId="0" borderId="0" applyNumberFormat="0" applyFill="0" applyBorder="0" applyAlignment="0" applyProtection="0"/>
    <xf numFmtId="164" fontId="9" fillId="0" borderId="0" applyFont="0" applyFill="0" applyBorder="0" applyAlignment="0" applyProtection="0"/>
    <xf numFmtId="0" fontId="56" fillId="0" borderId="0"/>
    <xf numFmtId="164" fontId="1" fillId="0" borderId="0" applyFont="0" applyFill="0" applyBorder="0" applyAlignment="0" applyProtection="0"/>
    <xf numFmtId="49" fontId="45" fillId="0" borderId="7" applyBorder="0"/>
    <xf numFmtId="49" fontId="45" fillId="0" borderId="7" applyBorder="0"/>
    <xf numFmtId="49" fontId="45" fillId="0" borderId="0"/>
    <xf numFmtId="49" fontId="57" fillId="0" borderId="0">
      <alignment wrapText="1"/>
    </xf>
  </cellStyleXfs>
  <cellXfs count="234">
    <xf numFmtId="0" fontId="0" fillId="0" borderId="0" xfId="0"/>
    <xf numFmtId="3" fontId="7" fillId="0" borderId="0" xfId="0" applyNumberFormat="1" applyFont="1"/>
    <xf numFmtId="165" fontId="7" fillId="0" borderId="0" xfId="0" applyNumberFormat="1" applyFont="1"/>
    <xf numFmtId="0" fontId="7" fillId="0" borderId="0" xfId="0" applyFont="1"/>
    <xf numFmtId="0" fontId="7" fillId="0" borderId="0" xfId="0" applyFont="1" applyAlignment="1">
      <alignment horizontal="right"/>
    </xf>
    <xf numFmtId="3" fontId="7" fillId="0" borderId="0" xfId="0" applyNumberFormat="1" applyFont="1" applyAlignment="1">
      <alignment horizontal="center"/>
    </xf>
    <xf numFmtId="165" fontId="11" fillId="0" borderId="0" xfId="0" applyNumberFormat="1" applyFont="1"/>
    <xf numFmtId="3" fontId="11" fillId="0" borderId="0" xfId="0" applyNumberFormat="1" applyFont="1"/>
    <xf numFmtId="0" fontId="11" fillId="0" borderId="0" xfId="0" applyFont="1"/>
    <xf numFmtId="0" fontId="5" fillId="0" borderId="0" xfId="0" applyFont="1"/>
    <xf numFmtId="0" fontId="10" fillId="0" borderId="0" xfId="0" applyFont="1" applyAlignment="1">
      <alignment horizontal="left" vertical="top" wrapText="1"/>
    </xf>
    <xf numFmtId="0" fontId="11" fillId="0" borderId="0" xfId="0" applyFont="1" applyAlignment="1">
      <alignment horizontal="left" vertical="top" wrapText="1"/>
    </xf>
    <xf numFmtId="0" fontId="0" fillId="0" borderId="0" xfId="0" applyAlignment="1">
      <alignment horizontal="right"/>
    </xf>
    <xf numFmtId="0" fontId="28" fillId="0" borderId="0" xfId="0" applyFont="1"/>
    <xf numFmtId="0" fontId="29" fillId="0" borderId="0" xfId="0" applyFont="1"/>
    <xf numFmtId="0" fontId="29" fillId="0" borderId="0" xfId="0" applyFont="1" applyAlignment="1">
      <alignment wrapText="1"/>
    </xf>
    <xf numFmtId="0" fontId="29" fillId="0" borderId="0" xfId="0" applyFont="1" applyAlignment="1">
      <alignment horizontal="left" wrapText="1"/>
    </xf>
    <xf numFmtId="0" fontId="31" fillId="0" borderId="0" xfId="0" applyFont="1" applyAlignment="1">
      <alignment wrapText="1"/>
    </xf>
    <xf numFmtId="0" fontId="32" fillId="0" borderId="0" xfId="0" applyFont="1"/>
    <xf numFmtId="0" fontId="23" fillId="0" borderId="0" xfId="0" applyFont="1" applyAlignment="1">
      <alignment horizontal="right"/>
    </xf>
    <xf numFmtId="166" fontId="32" fillId="0" borderId="0" xfId="0" applyNumberFormat="1" applyFont="1" applyAlignment="1">
      <alignment horizontal="right" vertical="top"/>
    </xf>
    <xf numFmtId="168" fontId="32" fillId="0" borderId="0" xfId="0" applyNumberFormat="1" applyFont="1" applyAlignment="1">
      <alignment horizontal="right" vertical="top"/>
    </xf>
    <xf numFmtId="166" fontId="32" fillId="0" borderId="0" xfId="0" applyNumberFormat="1" applyFont="1" applyFill="1" applyAlignment="1">
      <alignment horizontal="right" vertical="top"/>
    </xf>
    <xf numFmtId="3" fontId="32" fillId="0" borderId="0" xfId="0" applyNumberFormat="1" applyFont="1" applyAlignment="1">
      <alignment horizontal="center" vertical="top"/>
    </xf>
    <xf numFmtId="0" fontId="23" fillId="0" borderId="0" xfId="0" applyFont="1"/>
    <xf numFmtId="3" fontId="23" fillId="0" borderId="0" xfId="0" applyNumberFormat="1" applyFont="1"/>
    <xf numFmtId="169" fontId="32" fillId="0" borderId="0" xfId="0" applyNumberFormat="1" applyFont="1" applyAlignment="1">
      <alignment horizontal="right"/>
    </xf>
    <xf numFmtId="3" fontId="32" fillId="0" borderId="0" xfId="0" applyNumberFormat="1" applyFont="1"/>
    <xf numFmtId="165" fontId="32" fillId="0" borderId="0" xfId="0" applyNumberFormat="1" applyFont="1"/>
    <xf numFmtId="3" fontId="32" fillId="0" borderId="0" xfId="0" applyNumberFormat="1" applyFont="1" applyAlignment="1">
      <alignment horizontal="center"/>
    </xf>
    <xf numFmtId="3" fontId="32" fillId="0" borderId="0" xfId="1" applyNumberFormat="1" applyFont="1"/>
    <xf numFmtId="0" fontId="32" fillId="0" borderId="0" xfId="1" applyFont="1"/>
    <xf numFmtId="165" fontId="23" fillId="0" borderId="0" xfId="0" applyNumberFormat="1" applyFont="1"/>
    <xf numFmtId="0" fontId="33" fillId="0" borderId="0" xfId="0" applyFont="1"/>
    <xf numFmtId="2" fontId="34" fillId="0" borderId="0" xfId="58" applyNumberFormat="1" applyFont="1" applyBorder="1" applyAlignment="1">
      <alignment vertical="top"/>
    </xf>
    <xf numFmtId="171" fontId="34" fillId="0" borderId="0" xfId="42" applyNumberFormat="1" applyFont="1" applyAlignment="1">
      <alignment vertical="top"/>
    </xf>
    <xf numFmtId="0" fontId="34" fillId="0" borderId="0" xfId="42" applyFont="1" applyAlignment="1">
      <alignment vertical="top"/>
    </xf>
    <xf numFmtId="3" fontId="23" fillId="0" borderId="0" xfId="0" applyNumberFormat="1" applyFont="1" applyAlignment="1">
      <alignment horizontal="center"/>
    </xf>
    <xf numFmtId="0" fontId="23" fillId="0" borderId="0" xfId="42" applyFont="1"/>
    <xf numFmtId="0" fontId="35" fillId="0" borderId="0" xfId="0" applyFont="1"/>
    <xf numFmtId="0" fontId="0" fillId="0" borderId="0" xfId="0" applyAlignment="1">
      <alignment horizontal="center"/>
    </xf>
    <xf numFmtId="3" fontId="0" fillId="0" borderId="0" xfId="0" applyNumberFormat="1" applyAlignment="1">
      <alignment horizontal="right"/>
    </xf>
    <xf numFmtId="3" fontId="0" fillId="0" borderId="2" xfId="0" applyNumberFormat="1" applyBorder="1"/>
    <xf numFmtId="3" fontId="0" fillId="0" borderId="0" xfId="0" applyNumberFormat="1"/>
    <xf numFmtId="3" fontId="5" fillId="0" borderId="0" xfId="63" applyNumberFormat="1" applyFont="1"/>
    <xf numFmtId="0" fontId="5" fillId="0" borderId="0" xfId="63" applyFont="1"/>
    <xf numFmtId="0" fontId="5" fillId="0" borderId="0" xfId="0" applyFont="1" applyAlignment="1">
      <alignment horizontal="right" indent="1"/>
    </xf>
    <xf numFmtId="0" fontId="5" fillId="0" borderId="0" xfId="0" applyFont="1" applyAlignment="1">
      <alignment horizontal="right"/>
    </xf>
    <xf numFmtId="3" fontId="5" fillId="0" borderId="0" xfId="0" applyNumberFormat="1" applyFont="1"/>
    <xf numFmtId="3" fontId="5" fillId="0" borderId="0" xfId="0" applyNumberFormat="1" applyFont="1" applyAlignment="1">
      <alignment horizontal="right"/>
    </xf>
    <xf numFmtId="0" fontId="29" fillId="0" borderId="0" xfId="0" applyFont="1" applyAlignment="1">
      <alignment horizontal="right" vertical="center"/>
    </xf>
    <xf numFmtId="0" fontId="0" fillId="0" borderId="0" xfId="0" applyAlignment="1">
      <alignment horizontal="right" vertical="center"/>
    </xf>
    <xf numFmtId="3" fontId="5" fillId="0" borderId="0" xfId="64" applyNumberFormat="1" applyFont="1" applyAlignment="1">
      <alignment horizontal="right"/>
    </xf>
    <xf numFmtId="0" fontId="5" fillId="0" borderId="0" xfId="64" applyFont="1" applyAlignment="1">
      <alignment horizontal="right"/>
    </xf>
    <xf numFmtId="0" fontId="38" fillId="0" borderId="0" xfId="0" applyFont="1" applyAlignment="1">
      <alignment horizontal="right"/>
    </xf>
    <xf numFmtId="0" fontId="37" fillId="0" borderId="0" xfId="0" applyFont="1" applyAlignment="1">
      <alignment horizontal="right" vertical="center"/>
    </xf>
    <xf numFmtId="0" fontId="5" fillId="0" borderId="0" xfId="0" applyFont="1" applyAlignment="1">
      <alignment horizontal="left"/>
    </xf>
    <xf numFmtId="165" fontId="5" fillId="0" borderId="0" xfId="0" applyNumberFormat="1" applyFont="1" applyAlignment="1">
      <alignment horizontal="right"/>
    </xf>
    <xf numFmtId="166" fontId="5" fillId="0" borderId="0" xfId="0" applyNumberFormat="1" applyFont="1" applyAlignment="1">
      <alignment horizontal="right"/>
    </xf>
    <xf numFmtId="172" fontId="5" fillId="0" borderId="0" xfId="0" applyNumberFormat="1" applyFont="1" applyAlignment="1">
      <alignment horizontal="right"/>
    </xf>
    <xf numFmtId="169" fontId="5" fillId="0" borderId="0" xfId="0" applyNumberFormat="1" applyFont="1" applyAlignment="1">
      <alignment horizontal="right"/>
    </xf>
    <xf numFmtId="0" fontId="0" fillId="0" borderId="0" xfId="0" applyAlignment="1">
      <alignment horizontal="left"/>
    </xf>
    <xf numFmtId="0" fontId="39" fillId="0" borderId="0" xfId="0" applyFont="1" applyAlignment="1">
      <alignment horizontal="right"/>
    </xf>
    <xf numFmtId="0" fontId="0" fillId="0" borderId="6" xfId="0" applyBorder="1" applyAlignment="1">
      <alignment horizontal="center"/>
    </xf>
    <xf numFmtId="0" fontId="0" fillId="0" borderId="2" xfId="0" applyBorder="1" applyAlignment="1">
      <alignment horizontal="center"/>
    </xf>
    <xf numFmtId="0" fontId="29" fillId="0" borderId="0" xfId="0" applyFont="1" applyAlignment="1">
      <alignment horizontal="left"/>
    </xf>
    <xf numFmtId="3" fontId="29" fillId="0" borderId="0" xfId="0" applyNumberFormat="1" applyFont="1" applyAlignment="1">
      <alignment horizontal="right" vertical="center"/>
    </xf>
    <xf numFmtId="0" fontId="39" fillId="0" borderId="0" xfId="0" applyFont="1" applyAlignment="1">
      <alignment horizontal="right" vertical="center"/>
    </xf>
    <xf numFmtId="0" fontId="0" fillId="0" borderId="0" xfId="0" applyAlignment="1">
      <alignment vertical="center"/>
    </xf>
    <xf numFmtId="0" fontId="29" fillId="0" borderId="0" xfId="65" applyFont="1"/>
    <xf numFmtId="0" fontId="9" fillId="0" borderId="0" xfId="65"/>
    <xf numFmtId="0" fontId="5" fillId="0" borderId="0" xfId="65" applyFont="1" applyAlignment="1">
      <alignment horizontal="left"/>
    </xf>
    <xf numFmtId="0" fontId="29" fillId="0" borderId="0" xfId="65" applyFont="1" applyAlignment="1">
      <alignment horizontal="left"/>
    </xf>
    <xf numFmtId="167" fontId="29" fillId="0" borderId="0" xfId="65" applyNumberFormat="1" applyFont="1" applyAlignment="1">
      <alignment horizontal="left"/>
    </xf>
    <xf numFmtId="0" fontId="9" fillId="0" borderId="0" xfId="65" applyAlignment="1">
      <alignment horizontal="right"/>
    </xf>
    <xf numFmtId="0" fontId="9" fillId="0" borderId="0" xfId="65" applyAlignment="1">
      <alignment horizontal="left"/>
    </xf>
    <xf numFmtId="0" fontId="5" fillId="0" borderId="0" xfId="0" applyFont="1" applyAlignment="1">
      <alignment vertical="top"/>
    </xf>
    <xf numFmtId="173" fontId="41" fillId="0" borderId="0" xfId="65" applyNumberFormat="1" applyFont="1" applyAlignment="1">
      <alignment horizontal="left"/>
    </xf>
    <xf numFmtId="1" fontId="5" fillId="0" borderId="0" xfId="0" applyNumberFormat="1" applyFont="1" applyAlignment="1">
      <alignment horizontal="center" vertical="center"/>
    </xf>
    <xf numFmtId="0" fontId="5" fillId="0" borderId="0" xfId="0" applyFont="1" applyAlignment="1">
      <alignment horizontal="left" vertical="top" wrapText="1"/>
    </xf>
    <xf numFmtId="0" fontId="0" fillId="0" borderId="0" xfId="0" applyAlignment="1">
      <alignment vertical="top"/>
    </xf>
    <xf numFmtId="3" fontId="42" fillId="0" borderId="0" xfId="0" applyNumberFormat="1" applyFont="1"/>
    <xf numFmtId="0" fontId="43" fillId="0" borderId="0" xfId="0" applyFont="1" applyAlignment="1">
      <alignment horizontal="left" vertical="top" wrapText="1"/>
    </xf>
    <xf numFmtId="0" fontId="44" fillId="0" borderId="0" xfId="0" applyFont="1" applyAlignment="1">
      <alignment horizontal="left"/>
    </xf>
    <xf numFmtId="0" fontId="44" fillId="0" borderId="0" xfId="65" applyFont="1" applyAlignment="1">
      <alignment horizontal="left"/>
    </xf>
    <xf numFmtId="3" fontId="44" fillId="0" borderId="0" xfId="0" applyNumberFormat="1" applyFont="1" applyAlignment="1">
      <alignment horizontal="right" vertical="center"/>
    </xf>
    <xf numFmtId="0" fontId="44" fillId="0" borderId="0" xfId="0" applyFont="1" applyAlignment="1">
      <alignment horizontal="right" vertical="center"/>
    </xf>
    <xf numFmtId="0" fontId="44" fillId="0" borderId="0" xfId="0" applyFont="1" applyAlignment="1">
      <alignment horizontal="left" vertical="top"/>
    </xf>
    <xf numFmtId="0" fontId="44" fillId="0" borderId="0" xfId="0" applyFont="1" applyAlignment="1">
      <alignment horizontal="right"/>
    </xf>
    <xf numFmtId="0" fontId="32" fillId="0" borderId="0" xfId="0" applyFont="1" applyAlignment="1">
      <alignment wrapText="1"/>
    </xf>
    <xf numFmtId="0" fontId="43" fillId="0" borderId="0" xfId="0" applyFont="1" applyAlignment="1">
      <alignment horizontal="left" vertical="top"/>
    </xf>
    <xf numFmtId="0" fontId="28" fillId="0" borderId="0" xfId="0" applyFont="1" applyAlignment="1">
      <alignment horizontal="left"/>
    </xf>
    <xf numFmtId="0" fontId="5" fillId="0" borderId="0" xfId="0" applyFont="1" applyFill="1" applyAlignment="1">
      <alignment horizontal="left"/>
    </xf>
    <xf numFmtId="0" fontId="29" fillId="0" borderId="0" xfId="0" applyFont="1" applyFill="1"/>
    <xf numFmtId="0" fontId="31" fillId="0" borderId="0" xfId="0" applyFont="1" applyFill="1" applyAlignment="1">
      <alignment horizontal="left"/>
    </xf>
    <xf numFmtId="0" fontId="31" fillId="0" borderId="0" xfId="65" applyFont="1" applyAlignment="1">
      <alignment horizontal="left" wrapText="1"/>
    </xf>
    <xf numFmtId="49" fontId="31" fillId="0" borderId="0" xfId="0" applyNumberFormat="1" applyFont="1" applyFill="1" applyAlignment="1">
      <alignment horizontal="right" wrapText="1"/>
    </xf>
    <xf numFmtId="0" fontId="31" fillId="0" borderId="0" xfId="0" applyFont="1" applyFill="1" applyAlignment="1">
      <alignment horizontal="right" wrapText="1"/>
    </xf>
    <xf numFmtId="0" fontId="31" fillId="0" borderId="0" xfId="0" applyFont="1" applyFill="1" applyAlignment="1">
      <alignment horizontal="left" wrapText="1"/>
    </xf>
    <xf numFmtId="0" fontId="9" fillId="0" borderId="0" xfId="0" applyFont="1" applyFill="1"/>
    <xf numFmtId="0" fontId="5" fillId="0" borderId="0" xfId="0" applyFont="1" applyFill="1"/>
    <xf numFmtId="0" fontId="31" fillId="0" borderId="0" xfId="0" applyFont="1" applyFill="1" applyAlignment="1">
      <alignment wrapText="1"/>
    </xf>
    <xf numFmtId="0" fontId="9" fillId="0" borderId="0" xfId="0" applyFont="1" applyFill="1" applyAlignment="1">
      <alignment horizontal="left"/>
    </xf>
    <xf numFmtId="0" fontId="46" fillId="0" borderId="0" xfId="3" applyFont="1" applyFill="1" applyAlignment="1">
      <alignment horizontal="left"/>
    </xf>
    <xf numFmtId="174" fontId="9" fillId="0" borderId="0" xfId="0" applyNumberFormat="1" applyFont="1" applyFill="1" applyAlignment="1">
      <alignment horizontal="left"/>
    </xf>
    <xf numFmtId="174" fontId="9" fillId="0" borderId="0" xfId="65" applyNumberFormat="1" applyAlignment="1">
      <alignment horizontal="left"/>
    </xf>
    <xf numFmtId="174" fontId="9" fillId="0" borderId="0" xfId="65" applyNumberFormat="1"/>
    <xf numFmtId="174" fontId="9" fillId="0" borderId="0" xfId="0" applyNumberFormat="1" applyFont="1" applyFill="1"/>
    <xf numFmtId="1" fontId="9" fillId="0" borderId="0" xfId="67" applyNumberFormat="1" applyFill="1" applyBorder="1" applyAlignment="1">
      <alignment horizontal="right"/>
    </xf>
    <xf numFmtId="0" fontId="0" fillId="0" borderId="0" xfId="0" applyAlignment="1">
      <alignment horizontal="left" vertical="top"/>
    </xf>
    <xf numFmtId="0" fontId="0" fillId="0" borderId="5"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171" fontId="7" fillId="0" borderId="0" xfId="58" applyNumberFormat="1" applyFont="1"/>
    <xf numFmtId="0" fontId="44" fillId="0" borderId="0" xfId="65" applyFont="1"/>
    <xf numFmtId="167" fontId="44" fillId="0" borderId="0" xfId="65" applyNumberFormat="1" applyFont="1" applyAlignment="1">
      <alignment horizontal="left"/>
    </xf>
    <xf numFmtId="173" fontId="44" fillId="0" borderId="0" xfId="65" applyNumberFormat="1" applyFont="1" applyAlignment="1">
      <alignment horizontal="left"/>
    </xf>
    <xf numFmtId="0" fontId="29" fillId="0" borderId="0" xfId="66" applyFont="1" applyAlignment="1">
      <alignment horizontal="left"/>
    </xf>
    <xf numFmtId="37" fontId="0" fillId="0" borderId="0" xfId="67" applyNumberFormat="1" applyFont="1" applyBorder="1" applyAlignment="1">
      <alignment horizontal="right"/>
    </xf>
    <xf numFmtId="3" fontId="31" fillId="0" borderId="0" xfId="65" applyNumberFormat="1" applyFont="1" applyAlignment="1">
      <alignment horizontal="right"/>
    </xf>
    <xf numFmtId="0" fontId="31" fillId="0" borderId="0" xfId="65" applyFont="1" applyAlignment="1">
      <alignment horizontal="right"/>
    </xf>
    <xf numFmtId="0" fontId="47" fillId="0" borderId="0" xfId="65" applyFont="1" applyAlignment="1">
      <alignment horizontal="right"/>
    </xf>
    <xf numFmtId="173" fontId="41" fillId="0" borderId="0" xfId="65" applyNumberFormat="1" applyFont="1"/>
    <xf numFmtId="0" fontId="5" fillId="0" borderId="0" xfId="0" applyFont="1" applyAlignment="1">
      <alignment horizontal="left" vertical="top"/>
    </xf>
    <xf numFmtId="0" fontId="44" fillId="0" borderId="0" xfId="0" applyFont="1" applyAlignment="1">
      <alignment vertical="top"/>
    </xf>
    <xf numFmtId="0" fontId="29" fillId="0" borderId="0" xfId="0" applyFont="1" applyAlignment="1">
      <alignment horizontal="left" vertical="top"/>
    </xf>
    <xf numFmtId="0" fontId="40" fillId="0" borderId="0" xfId="0" applyFont="1" applyAlignment="1">
      <alignment horizontal="center" vertical="top"/>
    </xf>
    <xf numFmtId="0" fontId="8" fillId="0" borderId="0" xfId="0" applyFont="1"/>
    <xf numFmtId="166" fontId="8" fillId="0" borderId="0" xfId="0" applyNumberFormat="1" applyFont="1"/>
    <xf numFmtId="166" fontId="11" fillId="0" borderId="6" xfId="0" applyNumberFormat="1" applyFont="1" applyBorder="1"/>
    <xf numFmtId="166" fontId="11" fillId="0" borderId="0" xfId="0" applyNumberFormat="1" applyFont="1"/>
    <xf numFmtId="175" fontId="11" fillId="0" borderId="6" xfId="0" applyNumberFormat="1" applyFont="1" applyBorder="1"/>
    <xf numFmtId="166" fontId="11" fillId="0" borderId="6" xfId="0" applyNumberFormat="1" applyFont="1" applyBorder="1" applyAlignment="1">
      <alignment horizontal="right"/>
    </xf>
    <xf numFmtId="0" fontId="31" fillId="0" borderId="0" xfId="0" applyFont="1" applyAlignment="1">
      <alignment horizontal="left" wrapText="1"/>
    </xf>
    <xf numFmtId="0" fontId="12" fillId="0" borderId="0" xfId="0" applyFont="1"/>
    <xf numFmtId="3" fontId="29" fillId="0" borderId="2" xfId="0" applyNumberFormat="1" applyFont="1" applyBorder="1"/>
    <xf numFmtId="3" fontId="29" fillId="0" borderId="0" xfId="0" applyNumberFormat="1" applyFont="1" applyAlignment="1">
      <alignment horizontal="right"/>
    </xf>
    <xf numFmtId="170" fontId="29" fillId="0" borderId="0" xfId="0" applyNumberFormat="1" applyFont="1" applyAlignment="1">
      <alignment horizontal="right"/>
    </xf>
    <xf numFmtId="49" fontId="29" fillId="0" borderId="3" xfId="0" applyNumberFormat="1" applyFont="1" applyBorder="1"/>
    <xf numFmtId="0" fontId="29" fillId="0" borderId="0" xfId="0" applyFont="1" applyAlignment="1">
      <alignment vertical="top"/>
    </xf>
    <xf numFmtId="3" fontId="29" fillId="0" borderId="0" xfId="0" applyNumberFormat="1" applyFont="1"/>
    <xf numFmtId="0" fontId="31" fillId="0" borderId="0" xfId="0" applyFont="1" applyAlignment="1">
      <alignment horizontal="center" wrapText="1"/>
    </xf>
    <xf numFmtId="15" fontId="31" fillId="0" borderId="0" xfId="0" applyNumberFormat="1" applyFont="1" applyAlignment="1">
      <alignment horizontal="center" wrapText="1"/>
    </xf>
    <xf numFmtId="3" fontId="31" fillId="0" borderId="0" xfId="0" applyNumberFormat="1" applyFont="1"/>
    <xf numFmtId="0" fontId="29" fillId="0" borderId="0" xfId="0" applyFont="1" applyFill="1" applyAlignment="1">
      <alignment horizontal="left"/>
    </xf>
    <xf numFmtId="176" fontId="29" fillId="0" borderId="0" xfId="67" applyNumberFormat="1" applyFont="1" applyFill="1" applyBorder="1" applyAlignment="1">
      <alignment horizontal="right"/>
    </xf>
    <xf numFmtId="176" fontId="31" fillId="0" borderId="0" xfId="67" applyNumberFormat="1" applyFont="1" applyFill="1" applyBorder="1" applyAlignment="1">
      <alignment horizontal="right"/>
    </xf>
    <xf numFmtId="0" fontId="31" fillId="0" borderId="0" xfId="65" applyFont="1"/>
    <xf numFmtId="37" fontId="29" fillId="0" borderId="0" xfId="67" applyNumberFormat="1" applyFont="1" applyBorder="1" applyAlignment="1">
      <alignment horizontal="right"/>
    </xf>
    <xf numFmtId="3" fontId="29" fillId="0" borderId="0" xfId="65" applyNumberFormat="1" applyFont="1" applyAlignment="1">
      <alignment horizontal="right"/>
    </xf>
    <xf numFmtId="0" fontId="29" fillId="0" borderId="0" xfId="65" applyFont="1" applyAlignment="1">
      <alignment horizontal="right"/>
    </xf>
    <xf numFmtId="37" fontId="31" fillId="0" borderId="0" xfId="67" applyNumberFormat="1" applyFont="1" applyBorder="1" applyAlignment="1">
      <alignment horizontal="right"/>
    </xf>
    <xf numFmtId="0" fontId="48" fillId="0" borderId="0" xfId="65" applyFont="1" applyAlignment="1">
      <alignment horizontal="right"/>
    </xf>
    <xf numFmtId="49" fontId="29" fillId="0" borderId="0" xfId="65" applyNumberFormat="1" applyFont="1" applyAlignment="1">
      <alignment horizontal="left"/>
    </xf>
    <xf numFmtId="49" fontId="29" fillId="0" borderId="0" xfId="65" applyNumberFormat="1" applyFont="1" applyAlignment="1">
      <alignment horizontal="left" wrapText="1"/>
    </xf>
    <xf numFmtId="0" fontId="31" fillId="0" borderId="0" xfId="0" applyFont="1" applyFill="1"/>
    <xf numFmtId="0" fontId="48" fillId="0" borderId="0" xfId="65" applyFont="1"/>
    <xf numFmtId="3" fontId="31" fillId="0" borderId="0" xfId="0" applyNumberFormat="1" applyFont="1" applyFill="1"/>
    <xf numFmtId="3" fontId="29" fillId="0" borderId="0" xfId="0" applyNumberFormat="1" applyFont="1" applyFill="1"/>
    <xf numFmtId="0" fontId="47" fillId="0" borderId="0" xfId="65" applyFont="1"/>
    <xf numFmtId="49" fontId="31" fillId="0" borderId="0" xfId="65" applyNumberFormat="1" applyFont="1" applyAlignment="1">
      <alignment horizontal="left"/>
    </xf>
    <xf numFmtId="0" fontId="31" fillId="0" borderId="0" xfId="66" applyFont="1" applyAlignment="1">
      <alignment wrapText="1"/>
    </xf>
    <xf numFmtId="0" fontId="29" fillId="0" borderId="0" xfId="66" applyFont="1"/>
    <xf numFmtId="0" fontId="31" fillId="0" borderId="0" xfId="66" applyFont="1"/>
    <xf numFmtId="0" fontId="29" fillId="0" borderId="0" xfId="66" applyFont="1" applyAlignment="1">
      <alignment wrapText="1"/>
    </xf>
    <xf numFmtId="0" fontId="29" fillId="0" borderId="0" xfId="66" applyFont="1" applyAlignment="1">
      <alignment horizontal="left" wrapText="1"/>
    </xf>
    <xf numFmtId="0" fontId="29" fillId="0" borderId="0" xfId="65" applyFont="1" applyAlignment="1">
      <alignment wrapText="1"/>
    </xf>
    <xf numFmtId="0" fontId="29" fillId="0" borderId="0" xfId="65" applyFont="1" applyAlignment="1">
      <alignment horizontal="right" wrapText="1"/>
    </xf>
    <xf numFmtId="0" fontId="31" fillId="0" borderId="0" xfId="66" applyFont="1" applyAlignment="1">
      <alignment horizontal="left" wrapText="1"/>
    </xf>
    <xf numFmtId="0" fontId="31" fillId="0" borderId="0" xfId="0" applyFont="1"/>
    <xf numFmtId="3" fontId="31" fillId="0" borderId="0" xfId="0" applyNumberFormat="1" applyFont="1" applyAlignment="1">
      <alignment horizontal="right"/>
    </xf>
    <xf numFmtId="49" fontId="31" fillId="0" borderId="0" xfId="65" applyNumberFormat="1" applyFont="1" applyAlignment="1">
      <alignment horizontal="left" wrapText="1"/>
    </xf>
    <xf numFmtId="0" fontId="6" fillId="0" borderId="0" xfId="0" applyFont="1"/>
    <xf numFmtId="1" fontId="5" fillId="0" borderId="0" xfId="0" applyNumberFormat="1" applyFont="1" applyAlignment="1">
      <alignment vertical="center"/>
    </xf>
    <xf numFmtId="0" fontId="5" fillId="0" borderId="0" xfId="0" applyFont="1" applyAlignment="1">
      <alignment vertical="top" wrapText="1"/>
    </xf>
    <xf numFmtId="0" fontId="50" fillId="0" borderId="0" xfId="0" applyFont="1"/>
    <xf numFmtId="2" fontId="50" fillId="0" borderId="0" xfId="0" applyNumberFormat="1" applyFont="1"/>
    <xf numFmtId="1" fontId="50" fillId="0" borderId="0" xfId="0" applyNumberFormat="1" applyFont="1"/>
    <xf numFmtId="177" fontId="50" fillId="0" borderId="0" xfId="0" applyNumberFormat="1" applyFont="1"/>
    <xf numFmtId="0" fontId="2" fillId="0" borderId="0" xfId="68"/>
    <xf numFmtId="0" fontId="0" fillId="0" borderId="0" xfId="0" pivotButton="1"/>
    <xf numFmtId="0" fontId="0" fillId="0" borderId="0" xfId="0" applyAlignment="1">
      <alignment horizontal="left" indent="1"/>
    </xf>
    <xf numFmtId="0" fontId="10" fillId="0" borderId="0" xfId="0" applyFont="1" applyAlignment="1">
      <alignment horizontal="right" vertical="top" wrapText="1"/>
    </xf>
    <xf numFmtId="0" fontId="10" fillId="0" borderId="0" xfId="0" applyFont="1" applyAlignment="1">
      <alignment horizontal="right" wrapText="1"/>
    </xf>
    <xf numFmtId="0" fontId="11" fillId="0" borderId="0" xfId="0" applyFont="1" applyAlignment="1">
      <alignment horizontal="left"/>
    </xf>
    <xf numFmtId="0" fontId="7" fillId="0" borderId="0" xfId="0" applyFont="1" applyAlignment="1">
      <alignment horizontal="left"/>
    </xf>
    <xf numFmtId="0" fontId="31" fillId="0" borderId="0" xfId="0" applyFont="1" applyAlignment="1">
      <alignment horizontal="right" wrapText="1"/>
    </xf>
    <xf numFmtId="15" fontId="31" fillId="0" borderId="0" xfId="0" applyNumberFormat="1" applyFont="1" applyAlignment="1">
      <alignment horizontal="right" wrapText="1"/>
    </xf>
    <xf numFmtId="3" fontId="31" fillId="0" borderId="2" xfId="0" applyNumberFormat="1" applyFont="1" applyBorder="1" applyAlignment="1">
      <alignment horizontal="left"/>
    </xf>
    <xf numFmtId="0" fontId="31" fillId="0" borderId="0" xfId="65" applyFont="1" applyAlignment="1">
      <alignment horizontal="right" wrapText="1"/>
    </xf>
    <xf numFmtId="0" fontId="31" fillId="0" borderId="0" xfId="65" quotePrefix="1" applyFont="1" applyAlignment="1">
      <alignment horizontal="right" wrapText="1"/>
    </xf>
    <xf numFmtId="0" fontId="31" fillId="0" borderId="0" xfId="65" applyFont="1" applyAlignment="1">
      <alignment horizontal="left"/>
    </xf>
    <xf numFmtId="0" fontId="31" fillId="0" borderId="0" xfId="0" applyFont="1" applyAlignment="1">
      <alignment horizontal="right"/>
    </xf>
    <xf numFmtId="0" fontId="36" fillId="0" borderId="0" xfId="0" applyFont="1" applyAlignment="1">
      <alignment horizontal="right"/>
    </xf>
    <xf numFmtId="0" fontId="51" fillId="0" borderId="0" xfId="0" applyFont="1" applyAlignment="1">
      <alignment horizontal="right" wrapText="1"/>
    </xf>
    <xf numFmtId="0" fontId="50" fillId="0" borderId="0" xfId="0" applyFont="1" applyAlignment="1">
      <alignment horizontal="left"/>
    </xf>
    <xf numFmtId="0" fontId="52" fillId="0" borderId="0" xfId="0" applyFont="1" applyAlignment="1">
      <alignment horizontal="left"/>
    </xf>
    <xf numFmtId="0" fontId="0" fillId="0" borderId="0" xfId="0" applyAlignment="1">
      <alignment wrapText="1"/>
    </xf>
    <xf numFmtId="174" fontId="9" fillId="0" borderId="0" xfId="67" applyNumberFormat="1" applyFont="1"/>
    <xf numFmtId="174" fontId="0" fillId="0" borderId="0" xfId="0" applyNumberFormat="1"/>
    <xf numFmtId="174" fontId="9" fillId="0" borderId="0" xfId="67" applyNumberFormat="1" applyFont="1" applyFill="1"/>
    <xf numFmtId="0" fontId="0" fillId="0" borderId="0" xfId="0" applyFill="1"/>
    <xf numFmtId="174" fontId="0" fillId="33" borderId="0" xfId="0" applyNumberFormat="1" applyFill="1"/>
    <xf numFmtId="0" fontId="52" fillId="33" borderId="0" xfId="0" applyFont="1" applyFill="1" applyAlignment="1">
      <alignment horizontal="left"/>
    </xf>
    <xf numFmtId="0" fontId="45" fillId="0" borderId="0" xfId="3" applyAlignment="1">
      <alignment horizontal="left" vertical="top"/>
    </xf>
    <xf numFmtId="0" fontId="29" fillId="0" borderId="0" xfId="69" applyFont="1"/>
    <xf numFmtId="0" fontId="45" fillId="0" borderId="0" xfId="3" applyAlignment="1">
      <alignment vertical="top"/>
    </xf>
    <xf numFmtId="0" fontId="45" fillId="0" borderId="0" xfId="3" applyAlignment="1">
      <alignment horizontal="left"/>
    </xf>
    <xf numFmtId="0" fontId="45" fillId="0" borderId="0" xfId="3" applyFill="1" applyAlignment="1">
      <alignment horizontal="left"/>
    </xf>
    <xf numFmtId="0" fontId="45" fillId="0" borderId="0" xfId="3" applyFill="1" applyAlignment="1">
      <alignment wrapText="1"/>
    </xf>
    <xf numFmtId="0" fontId="45" fillId="0" borderId="0" xfId="3" applyFill="1"/>
    <xf numFmtId="0" fontId="31" fillId="0" borderId="0" xfId="4" applyFill="1" applyAlignment="1">
      <alignment wrapText="1"/>
    </xf>
    <xf numFmtId="166" fontId="11" fillId="0" borderId="3" xfId="0" applyNumberFormat="1" applyFont="1" applyFill="1" applyBorder="1"/>
    <xf numFmtId="175" fontId="11" fillId="0" borderId="6" xfId="0" applyNumberFormat="1" applyFont="1" applyFill="1" applyBorder="1"/>
    <xf numFmtId="166" fontId="11" fillId="0" borderId="0" xfId="0" applyNumberFormat="1" applyFont="1" applyFill="1"/>
    <xf numFmtId="166" fontId="11" fillId="0" borderId="6" xfId="0" applyNumberFormat="1" applyFont="1" applyFill="1" applyBorder="1"/>
    <xf numFmtId="166" fontId="11" fillId="0" borderId="2" xfId="0" applyNumberFormat="1" applyFont="1" applyFill="1" applyBorder="1"/>
    <xf numFmtId="171" fontId="29" fillId="0" borderId="0" xfId="58" applyNumberFormat="1" applyFont="1" applyFill="1" applyAlignment="1">
      <alignment horizontal="right"/>
    </xf>
    <xf numFmtId="176" fontId="29" fillId="0" borderId="0" xfId="0" applyNumberFormat="1" applyFont="1" applyFill="1"/>
    <xf numFmtId="3" fontId="29" fillId="0" borderId="0" xfId="0" applyNumberFormat="1" applyFont="1" applyFill="1" applyAlignment="1">
      <alignment horizontal="right"/>
    </xf>
    <xf numFmtId="170" fontId="29" fillId="0" borderId="0" xfId="0" applyNumberFormat="1" applyFont="1" applyFill="1" applyAlignment="1">
      <alignment horizontal="right"/>
    </xf>
    <xf numFmtId="0" fontId="44" fillId="0" borderId="0" xfId="0" applyFont="1" applyFill="1" applyAlignment="1">
      <alignment horizontal="right"/>
    </xf>
    <xf numFmtId="0" fontId="0" fillId="0" borderId="0" xfId="0" applyFill="1" applyAlignment="1">
      <alignment horizontal="right"/>
    </xf>
    <xf numFmtId="0" fontId="10" fillId="0" borderId="0" xfId="0" applyFont="1" applyFill="1" applyAlignment="1">
      <alignment horizontal="right" wrapText="1"/>
    </xf>
    <xf numFmtId="37" fontId="9" fillId="0" borderId="0" xfId="65" applyNumberFormat="1" applyAlignment="1">
      <alignment horizontal="right"/>
    </xf>
    <xf numFmtId="37" fontId="31" fillId="0" borderId="0" xfId="67" applyNumberFormat="1" applyFont="1" applyFill="1" applyBorder="1" applyAlignment="1">
      <alignment horizontal="right"/>
    </xf>
    <xf numFmtId="37" fontId="29" fillId="0" borderId="0" xfId="67" applyNumberFormat="1" applyFont="1" applyFill="1" applyBorder="1" applyAlignment="1">
      <alignment horizontal="right"/>
    </xf>
    <xf numFmtId="3" fontId="31" fillId="0" borderId="0" xfId="0" applyNumberFormat="1" applyFont="1" applyFill="1" applyAlignment="1">
      <alignment horizontal="right"/>
    </xf>
    <xf numFmtId="37" fontId="29" fillId="0" borderId="0" xfId="65" applyNumberFormat="1" applyFont="1" applyAlignment="1">
      <alignment horizontal="right"/>
    </xf>
    <xf numFmtId="174" fontId="0" fillId="0" borderId="0" xfId="0" applyNumberFormat="1" applyFill="1"/>
    <xf numFmtId="9" fontId="29" fillId="0" borderId="0" xfId="58" applyFont="1"/>
    <xf numFmtId="0" fontId="7" fillId="0" borderId="0" xfId="58" applyNumberFormat="1" applyFont="1"/>
    <xf numFmtId="0" fontId="58" fillId="0" borderId="0" xfId="58" applyNumberFormat="1" applyFont="1"/>
    <xf numFmtId="171" fontId="58" fillId="0" borderId="0" xfId="58" applyNumberFormat="1" applyFont="1"/>
  </cellXfs>
  <cellStyles count="82">
    <cellStyle name="20% - Accent1" xfId="19" builtinId="30" customBuiltin="1"/>
    <cellStyle name="20% - Accent1 2" xfId="46" xr:uid="{00000000-0005-0000-0000-000001000000}"/>
    <cellStyle name="20% - Accent2" xfId="23" builtinId="34" customBuiltin="1"/>
    <cellStyle name="20% - Accent2 2" xfId="48" xr:uid="{00000000-0005-0000-0000-000003000000}"/>
    <cellStyle name="20% - Accent3" xfId="27" builtinId="38" customBuiltin="1"/>
    <cellStyle name="20% - Accent3 2" xfId="50" xr:uid="{00000000-0005-0000-0000-000005000000}"/>
    <cellStyle name="20% - Accent4" xfId="31" builtinId="42" customBuiltin="1"/>
    <cellStyle name="20% - Accent4 2" xfId="52" xr:uid="{00000000-0005-0000-0000-000007000000}"/>
    <cellStyle name="20% - Accent5" xfId="35" builtinId="46" customBuiltin="1"/>
    <cellStyle name="20% - Accent5 2" xfId="54" xr:uid="{00000000-0005-0000-0000-000009000000}"/>
    <cellStyle name="20% - Accent6" xfId="39" builtinId="50" customBuiltin="1"/>
    <cellStyle name="20% - Accent6 2" xfId="56" xr:uid="{00000000-0005-0000-0000-00000B000000}"/>
    <cellStyle name="40% - Accent1" xfId="20" builtinId="31" customBuiltin="1"/>
    <cellStyle name="40% - Accent1 2" xfId="47" xr:uid="{00000000-0005-0000-0000-00000D000000}"/>
    <cellStyle name="40% - Accent2" xfId="24" builtinId="35" customBuiltin="1"/>
    <cellStyle name="40% - Accent2 2" xfId="49" xr:uid="{00000000-0005-0000-0000-00000F000000}"/>
    <cellStyle name="40% - Accent3" xfId="28" builtinId="39" customBuiltin="1"/>
    <cellStyle name="40% - Accent3 2" xfId="51" xr:uid="{00000000-0005-0000-0000-000011000000}"/>
    <cellStyle name="40% - Accent4" xfId="32" builtinId="43" customBuiltin="1"/>
    <cellStyle name="40% - Accent4 2" xfId="53" xr:uid="{00000000-0005-0000-0000-000013000000}"/>
    <cellStyle name="40% - Accent5" xfId="36" builtinId="47" customBuiltin="1"/>
    <cellStyle name="40% - Accent5 2" xfId="55" xr:uid="{00000000-0005-0000-0000-000015000000}"/>
    <cellStyle name="40% - Accent6" xfId="40" builtinId="51" customBuiltin="1"/>
    <cellStyle name="40% - Accent6 2" xfId="57" xr:uid="{00000000-0005-0000-0000-000017000000}"/>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Comma" xfId="67" builtinId="3"/>
    <cellStyle name="Comma 2" xfId="77" xr:uid="{E9E1F074-E3DC-4294-B851-EB0F31CA0163}"/>
    <cellStyle name="Comma 3" xfId="75" xr:uid="{2BED94A4-A8FC-4E5D-87E3-9027AE9881EA}"/>
    <cellStyle name="DBHeading" xfId="79" xr:uid="{064B0BE8-4891-4E7E-ADE7-E00B1EE0EAC2}"/>
    <cellStyle name="Explanatory Text" xfId="16" builtinId="53" customBuiltin="1"/>
    <cellStyle name="Good" xfId="7" builtinId="26" customBuiltin="1"/>
    <cellStyle name="Heading 1" xfId="3" builtinId="16" customBuiltin="1"/>
    <cellStyle name="Heading 1 2" xfId="59" xr:uid="{BFAC8304-8E87-473B-BEFA-2EBF3FC4CD30}"/>
    <cellStyle name="Heading 2" xfId="4" builtinId="17" customBuiltin="1"/>
    <cellStyle name="Heading 2 2" xfId="60" xr:uid="{3FEE1865-E529-47C5-84B7-62D01D43B5E8}"/>
    <cellStyle name="Heading 3" xfId="5" builtinId="18" customBuiltin="1"/>
    <cellStyle name="Heading 4" xfId="6" builtinId="19" customBuiltin="1"/>
    <cellStyle name="Headings" xfId="78" xr:uid="{5643CE1A-4DFE-43D3-BE97-78654941C9DE}"/>
    <cellStyle name="Input" xfId="10" builtinId="20" customBuiltin="1"/>
    <cellStyle name="Linked Cell" xfId="13" builtinId="24" customBuiltin="1"/>
    <cellStyle name="Main headings" xfId="80" xr:uid="{C7CB95D2-7F29-4352-874B-3CADC856F9CA}"/>
    <cellStyle name="Neutral" xfId="9" builtinId="28" customBuiltin="1"/>
    <cellStyle name="Normal" xfId="0" builtinId="0"/>
    <cellStyle name="Normal 2" xfId="42" xr:uid="{00000000-0005-0000-0000-000031000000}"/>
    <cellStyle name="Normal 2 2" xfId="71" xr:uid="{F1723F7F-3461-494F-AC95-B19B20DB0E80}"/>
    <cellStyle name="Normal 2 3" xfId="73" xr:uid="{4D30F9D5-5F6E-494C-8856-91AC73560445}"/>
    <cellStyle name="Normal 2 4" xfId="70" xr:uid="{48677E89-FC05-4E48-823F-2C29E0ED6E20}"/>
    <cellStyle name="Normal 3" xfId="44" xr:uid="{00000000-0005-0000-0000-000032000000}"/>
    <cellStyle name="Normal 3 2" xfId="72" xr:uid="{FBDFC3AE-2EE8-4647-BBD8-A508C20B0E6B}"/>
    <cellStyle name="Normal 4" xfId="61" xr:uid="{C6D3233E-203A-4F49-9375-C0118C143D65}"/>
    <cellStyle name="Normal 5" xfId="62" xr:uid="{FA14E718-20CF-4AFC-8C57-0B21B6849EBF}"/>
    <cellStyle name="Normal 6" xfId="68" xr:uid="{029B2815-21B9-4EE5-993C-216EB29F3E81}"/>
    <cellStyle name="Normal 6 2" xfId="76" xr:uid="{2646BEB4-E70F-47C2-B746-C5C10D942E74}"/>
    <cellStyle name="Normal 7" xfId="69" xr:uid="{C43B1972-64F1-4CC8-9C34-7764DAAA6A48}"/>
    <cellStyle name="Normal_Q1" xfId="1" xr:uid="{00000000-0005-0000-0000-000033000000}"/>
    <cellStyle name="Normal_Q2" xfId="63" xr:uid="{F1AEC163-2613-4D3E-86C7-F71D63FC471C}"/>
    <cellStyle name="Normal_Q3" xfId="64" xr:uid="{8F1B289B-A854-419B-A708-8CFDBE16E26D}"/>
    <cellStyle name="Normal_qtr_dth" xfId="66" xr:uid="{71621AAD-8CC3-4074-B01E-0043504111C5}"/>
    <cellStyle name="Normal_Tab_S6a" xfId="65" xr:uid="{49A8496D-8A53-440E-A1CE-3699651BD3F5}"/>
    <cellStyle name="Note 2" xfId="43" xr:uid="{00000000-0005-0000-0000-000034000000}"/>
    <cellStyle name="Note 3" xfId="45" xr:uid="{00000000-0005-0000-0000-000035000000}"/>
    <cellStyle name="Output" xfId="11" builtinId="21" customBuiltin="1"/>
    <cellStyle name="Paragraph Han" xfId="74" xr:uid="{E9580084-E4B1-42DA-A3F4-67457262999B}"/>
    <cellStyle name="Per cent" xfId="58" builtinId="5"/>
    <cellStyle name="Style 1" xfId="81" xr:uid="{F5549861-54CD-4C60-A2A6-E0BFEDB64C16}"/>
    <cellStyle name="Title" xfId="2" builtinId="15" customBuiltin="1"/>
    <cellStyle name="Total" xfId="17" builtinId="25" customBuiltin="1"/>
    <cellStyle name="Warning Text" xfId="15" builtinId="11" customBuiltin="1"/>
  </cellStyles>
  <dxfs count="224">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0"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8" formatCode="#,##0_);\(#,##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8" formatCode="#,##0_);\(#,##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8" formatCode="#,##0_);\(#,##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8" formatCode="#,##0_);\(#,##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8" formatCode="#,##0_);\(#,##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8" formatCode="#,##0_);\(#,##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8" formatCode="#,##0_);\(#,##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8" formatCode="#,##0_);\(#,##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8" formatCode="#,##0_);\(#,##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8" formatCode="#,##0_);\(#,##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8" formatCode="#,##0_);\(#,##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8" formatCode="#,##0_);\(#,##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8" formatCode="#,##0_);\(#,##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8" formatCode="#,##0_);\(#,##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8" formatCode="#,##0_);\(#,##0\)"/>
      <alignment horizontal="right" vertical="bottom" textRotation="0" wrapText="0" indent="0" justifyLastLine="0" shrinkToFit="0" readingOrder="0"/>
    </dxf>
    <dxf>
      <font>
        <strike val="0"/>
        <outline val="0"/>
        <shadow val="0"/>
        <u val="none"/>
        <vertAlign val="baseline"/>
        <sz val="12"/>
        <color auto="1"/>
        <name val="Arial"/>
        <family val="2"/>
        <scheme val="none"/>
      </font>
      <alignment horizontal="general" vertical="bottom" textRotation="0" wrapText="0" indent="0" justifyLastLine="0" shrinkToFit="0" readingOrder="0"/>
    </dxf>
    <dxf>
      <font>
        <strike val="0"/>
        <outline val="0"/>
        <shadow val="0"/>
        <u val="none"/>
        <vertAlign val="baseline"/>
        <sz val="12"/>
        <color auto="1"/>
        <name val="Arial"/>
        <family val="2"/>
        <scheme val="none"/>
      </font>
      <alignment horizontal="general" vertical="bottom" textRotation="0" wrapText="1" indent="0" justifyLastLine="0" shrinkToFit="0" readingOrder="0"/>
    </dxf>
    <dxf>
      <font>
        <strike val="0"/>
        <outline val="0"/>
        <shadow val="0"/>
        <u val="none"/>
        <vertAlign val="baseline"/>
        <sz val="12"/>
        <color auto="1"/>
        <name val="Arial"/>
        <family val="2"/>
        <scheme val="none"/>
      </font>
      <numFmt numFmtId="30"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strike val="0"/>
        <outline val="0"/>
        <shadow val="0"/>
        <u val="none"/>
        <vertAlign val="baseline"/>
        <sz val="12"/>
        <color auto="1"/>
        <name val="Arial"/>
        <family val="2"/>
        <scheme val="none"/>
      </font>
      <numFmt numFmtId="176" formatCode="#,##0_ ;\-#,##0\ "/>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6" formatCode="#,##0_ ;\-#,##0\ "/>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6" formatCode="#,##0_ ;\-#,##0\ "/>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6" formatCode="#,##0_ ;\-#,##0\ "/>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6" formatCode="#,##0_ ;\-#,##0\ "/>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6" formatCode="#,##0_ ;\-#,##0\ "/>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6" formatCode="#,##0_ ;\-#,##0\ "/>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fill>
        <patternFill patternType="none">
          <fgColor indexed="64"/>
          <bgColor indexed="65"/>
        </patternFill>
      </fill>
      <alignment vertical="bottom" textRotation="0" indent="0" justifyLastLine="0" shrinkToFit="0" readingOrder="0"/>
    </dxf>
    <dxf>
      <font>
        <strike val="0"/>
        <outline val="0"/>
        <shadow val="0"/>
        <u val="none"/>
        <vertAlign val="baseline"/>
        <sz val="12"/>
        <color auto="1"/>
        <name val="Arial"/>
        <family val="2"/>
        <scheme val="none"/>
      </font>
      <fill>
        <patternFill patternType="none">
          <fgColor indexed="64"/>
          <bgColor indexed="65"/>
        </patternFill>
      </fill>
      <alignment vertical="bottom" textRotation="0" indent="0" justifyLastLine="0" shrinkToFit="0" readingOrder="0"/>
    </dxf>
    <dxf>
      <font>
        <strike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dxf>
    <dxf>
      <font>
        <strike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alignment horizontal="center" vertical="bottom" textRotation="0" wrapText="1"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border diagonalUp="0" diagonalDown="0" outline="0">
        <left/>
        <right style="hair">
          <color indexed="64"/>
        </right>
        <top/>
        <bottom/>
      </border>
    </dxf>
    <dxf>
      <font>
        <strike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0"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0"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0" formatCode="#,##0.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0"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0"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0"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0"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0"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dxf>
    <dxf>
      <font>
        <strike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indexed="8"/>
        <name val="Arial"/>
        <family val="2"/>
        <scheme val="none"/>
      </font>
      <alignment horizontal="left" vertical="bottom" textRotation="0" wrapText="1"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0"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0"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0" formatCode="#,##0.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0"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0"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0"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0"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0"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border diagonalUp="0" diagonalDown="0" outline="0">
        <left/>
        <right style="hair">
          <color indexed="64"/>
        </right>
        <top/>
        <bottom/>
      </border>
    </dxf>
    <dxf>
      <font>
        <strike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indexed="8"/>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2"/>
        <color indexed="8"/>
        <name val="Arial"/>
        <family val="2"/>
        <scheme val="none"/>
      </font>
      <numFmt numFmtId="166" formatCode="#,##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6" formatCode="#,##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6" formatCode="#,##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6" formatCode="#,##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6" formatCode="#,##0\ \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indexed="8"/>
        <name val="Arial"/>
        <family val="2"/>
        <scheme val="none"/>
      </font>
      <numFmt numFmtId="175" formatCode="#,##0.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6" formatCode="#,##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2"/>
        <color indexed="8"/>
        <name val="Arial"/>
        <family val="2"/>
        <scheme val="none"/>
      </font>
      <numFmt numFmtId="166" formatCode="#,##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6" formatCode="#,##0\ \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indexed="8"/>
        <name val="Arial"/>
        <family val="2"/>
        <scheme val="none"/>
      </font>
      <numFmt numFmtId="175" formatCode="#,##0.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6" formatCode="#,##0\ \ \ "/>
      <fill>
        <patternFill patternType="none">
          <fgColor indexed="64"/>
          <bgColor indexed="65"/>
        </patternFill>
      </fill>
      <alignment horizontal="general" vertical="bottom" textRotation="0" wrapText="0" indent="0" justifyLastLine="0" shrinkToFit="0" readingOrder="0"/>
      <border outline="0">
        <right style="hair">
          <color indexed="64"/>
        </right>
      </border>
    </dxf>
    <dxf>
      <font>
        <b val="0"/>
        <i val="0"/>
        <strike val="0"/>
        <condense val="0"/>
        <extend val="0"/>
        <outline val="0"/>
        <shadow val="0"/>
        <u val="none"/>
        <vertAlign val="baseline"/>
        <sz val="12"/>
        <color indexed="8"/>
        <name val="Arial"/>
        <family val="2"/>
        <scheme val="none"/>
      </font>
      <numFmt numFmtId="175" formatCode="#,##0.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6" formatCode="#,##0\ \ \ "/>
      <fill>
        <patternFill patternType="none">
          <fgColor indexed="64"/>
          <bgColor indexed="65"/>
        </patternFill>
      </fill>
      <alignment horizontal="general" vertical="bottom" textRotation="0" wrapText="0" indent="0" justifyLastLine="0" shrinkToFit="0" readingOrder="0"/>
      <border outline="0">
        <right style="hair">
          <color indexed="64"/>
        </right>
      </border>
    </dxf>
    <dxf>
      <font>
        <b val="0"/>
        <i val="0"/>
        <strike val="0"/>
        <condense val="0"/>
        <extend val="0"/>
        <outline val="0"/>
        <shadow val="0"/>
        <u val="none"/>
        <vertAlign val="baseline"/>
        <sz val="12"/>
        <color indexed="8"/>
        <name val="Arial"/>
        <family val="2"/>
        <scheme val="none"/>
      </font>
      <numFmt numFmtId="175" formatCode="#,##0.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6" formatCode="#,##0\ \ \ "/>
      <fill>
        <patternFill patternType="none">
          <fgColor indexed="64"/>
          <bgColor indexed="65"/>
        </patternFill>
      </fill>
      <alignment horizontal="general" vertical="bottom" textRotation="0" wrapText="0" indent="0" justifyLastLine="0" shrinkToFit="0" readingOrder="0"/>
      <border outline="0">
        <right style="hair">
          <color indexed="64"/>
        </right>
      </border>
    </dxf>
    <dxf>
      <font>
        <b val="0"/>
        <i val="0"/>
        <strike val="0"/>
        <condense val="0"/>
        <extend val="0"/>
        <outline val="0"/>
        <shadow val="0"/>
        <u val="none"/>
        <vertAlign val="baseline"/>
        <sz val="12"/>
        <color indexed="8"/>
        <name val="Arial"/>
        <family val="2"/>
        <scheme val="none"/>
      </font>
      <numFmt numFmtId="175" formatCode="#,##0.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6" formatCode="#,##0\ \ \ "/>
      <fill>
        <patternFill patternType="none">
          <fgColor indexed="64"/>
          <bgColor indexed="65"/>
        </patternFill>
      </fill>
      <alignment horizontal="general" vertical="bottom" textRotation="0" wrapText="0" indent="0" justifyLastLine="0" shrinkToFit="0" readingOrder="0"/>
      <border outline="0">
        <right style="hair">
          <color indexed="64"/>
        </right>
      </border>
    </dxf>
    <dxf>
      <font>
        <b val="0"/>
        <i val="0"/>
        <strike val="0"/>
        <condense val="0"/>
        <extend val="0"/>
        <outline val="0"/>
        <shadow val="0"/>
        <u val="none"/>
        <vertAlign val="baseline"/>
        <sz val="12"/>
        <color indexed="8"/>
        <name val="Arial"/>
        <family val="2"/>
        <scheme val="none"/>
      </font>
      <numFmt numFmtId="175" formatCode="#,##0.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6" formatCode="#,##0\ \ \ "/>
      <fill>
        <patternFill patternType="none">
          <fgColor indexed="64"/>
          <bgColor indexed="65"/>
        </patternFill>
      </fill>
      <alignment horizontal="general" vertical="bottom" textRotation="0" wrapText="0" indent="0" justifyLastLine="0" shrinkToFit="0" readingOrder="0"/>
      <border outline="0">
        <right style="hair">
          <color indexed="64"/>
        </right>
      </border>
    </dxf>
    <dxf>
      <font>
        <b val="0"/>
        <i val="0"/>
        <strike val="0"/>
        <condense val="0"/>
        <extend val="0"/>
        <outline val="0"/>
        <shadow val="0"/>
        <u val="none"/>
        <vertAlign val="baseline"/>
        <sz val="12"/>
        <color indexed="8"/>
        <name val="Arial"/>
        <family val="2"/>
        <scheme val="none"/>
      </font>
      <numFmt numFmtId="175" formatCode="#,##0.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6" formatCode="#,##0\ \ \ "/>
      <fill>
        <patternFill patternType="none">
          <fgColor indexed="64"/>
          <bgColor indexed="65"/>
        </patternFill>
      </fill>
      <alignment horizontal="general" vertical="bottom" textRotation="0" wrapText="0" indent="0" justifyLastLine="0" shrinkToFit="0" readingOrder="0"/>
      <border outline="0">
        <right style="hair">
          <color indexed="64"/>
        </right>
      </border>
    </dxf>
    <dxf>
      <font>
        <b val="0"/>
        <i val="0"/>
        <strike val="0"/>
        <condense val="0"/>
        <extend val="0"/>
        <outline val="0"/>
        <shadow val="0"/>
        <u val="none"/>
        <vertAlign val="baseline"/>
        <sz val="12"/>
        <color indexed="8"/>
        <name val="Arial"/>
        <family val="2"/>
        <scheme val="none"/>
      </font>
      <numFmt numFmtId="175" formatCode="#,##0.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6" formatCode="#,##0\ \ \ "/>
      <fill>
        <patternFill patternType="none">
          <fgColor indexed="64"/>
          <bgColor indexed="65"/>
        </patternFill>
      </fill>
      <alignment horizontal="general" vertical="bottom" textRotation="0" wrapText="0" indent="0" justifyLastLine="0" shrinkToFit="0" readingOrder="0"/>
      <border outline="0">
        <right style="hair">
          <color indexed="64"/>
        </right>
      </border>
    </dxf>
    <dxf>
      <font>
        <b val="0"/>
        <i val="0"/>
        <strike val="0"/>
        <condense val="0"/>
        <extend val="0"/>
        <outline val="0"/>
        <shadow val="0"/>
        <u val="none"/>
        <vertAlign val="baseline"/>
        <sz val="12"/>
        <color indexed="8"/>
        <name val="Arial"/>
        <family val="2"/>
        <scheme val="none"/>
      </font>
      <numFmt numFmtId="175" formatCode="#,##0.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6" formatCode="#,##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2"/>
        <color indexed="8"/>
        <name val="Arial"/>
        <family val="2"/>
        <scheme val="none"/>
      </font>
      <numFmt numFmtId="166" formatCode="#,##0\ \ \ "/>
      <fill>
        <patternFill patternType="none">
          <fgColor indexed="64"/>
          <bgColor indexed="65"/>
        </patternFill>
      </fill>
      <alignment horizontal="general" vertical="bottom" textRotation="0" wrapText="0" indent="0" justifyLastLine="0" shrinkToFit="0" readingOrder="0"/>
      <border diagonalUp="0" diagonalDown="0">
        <left style="hair">
          <color indexed="64"/>
        </left>
        <right/>
        <top/>
        <bottom/>
        <vertical/>
        <horizontal/>
      </border>
    </dxf>
    <dxf>
      <font>
        <b val="0"/>
        <i val="0"/>
        <strike val="0"/>
        <condense val="0"/>
        <extend val="0"/>
        <outline val="0"/>
        <shadow val="0"/>
        <u val="none"/>
        <vertAlign val="baseline"/>
        <sz val="12"/>
        <color indexed="8"/>
        <name val="Arial"/>
        <family val="2"/>
        <scheme val="none"/>
      </font>
      <numFmt numFmtId="166" formatCode="#,##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6" formatCode="#,##0\ \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indexed="8"/>
        <name val="Arial"/>
        <family val="2"/>
        <scheme val="none"/>
      </font>
      <numFmt numFmtId="175" formatCode="#,##0.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6" formatCode="#,##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2"/>
        <color indexed="8"/>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2"/>
        <color indexed="8"/>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indexed="8"/>
        <name val="Arial"/>
        <family val="2"/>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indexed="8"/>
        <name val="Arial"/>
        <family val="2"/>
        <scheme val="none"/>
      </font>
      <alignment horizontal="right" vertical="top"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dxf>
    <dxf>
      <font>
        <b/>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22CE0"/>
      <color rgb="FF6C29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6.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pivotCacheDefinition" Target="pivotCache/pivotCacheDefinition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5.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hartsheet" Target="chartsheets/sheet2.xml"/><Relationship Id="rId20" Type="http://schemas.openxmlformats.org/officeDocument/2006/relationships/worksheet" Target="worksheets/sheet1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hartsheet" Target="chartsheets/sheet1.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2.xml"/><Relationship Id="rId27"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[quarter-4-23-tables.xlsx]Sheet1!PivotTable1</c:name>
    <c:fmtId val="1"/>
  </c:pivotSource>
  <c:chart>
    <c:title>
      <c:tx>
        <c:strRef>
          <c:f>Sheet1!$D$1</c:f>
          <c:strCache>
            <c:ptCount val="1"/>
            <c:pt idx="0">
              <c:v>Deaths, expected and excess deaths, quarterly, Persons</c:v>
            </c:pt>
          </c:strCache>
        </c:strRef>
      </c:tx>
      <c:layout>
        <c:manualLayout>
          <c:xMode val="edge"/>
          <c:yMode val="edge"/>
          <c:x val="0.25636418306728714"/>
          <c:y val="2.0379805465493297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rgbClr val="6C297F"/>
          </a:solidFill>
          <a:ln w="12700">
            <a:solidFill>
              <a:srgbClr val="6C297F"/>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w="28575" cap="rnd">
            <a:solidFill>
              <a:schemeClr val="bg1">
                <a:lumMod val="50000"/>
              </a:schemeClr>
            </a:solidFill>
            <a:prstDash val="sys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ln w="28575" cap="rnd">
            <a:solidFill>
              <a:srgbClr val="6C297F"/>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ln w="28575" cap="rnd">
            <a:solidFill>
              <a:schemeClr val="bg1">
                <a:lumMod val="65000"/>
              </a:schemeClr>
            </a:solidFill>
            <a:prstDash val="sys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ln w="28575" cap="rnd">
            <a:solidFill>
              <a:schemeClr val="bg1">
                <a:lumMod val="65000"/>
              </a:schemeClr>
            </a:solidFill>
            <a:prstDash val="sysDash"/>
            <a:round/>
          </a:ln>
          <a:effectLst/>
        </c:spPr>
        <c:marker>
          <c:symbol val="none"/>
        </c:marker>
      </c:pivotFmt>
    </c:pivotFmts>
    <c:plotArea>
      <c:layout>
        <c:manualLayout>
          <c:layoutTarget val="inner"/>
          <c:xMode val="edge"/>
          <c:yMode val="edge"/>
          <c:x val="9.44921025283528E-2"/>
          <c:y val="0.15376752660933715"/>
          <c:w val="0.89006245575759135"/>
          <c:h val="0.68781225876177243"/>
        </c:manualLayout>
      </c:layout>
      <c:barChart>
        <c:barDir val="col"/>
        <c:grouping val="clustered"/>
        <c:varyColors val="0"/>
        <c:ser>
          <c:idx val="0"/>
          <c:order val="0"/>
          <c:tx>
            <c:strRef>
              <c:f>Sheet1!$D$1</c:f>
              <c:strCache>
                <c:ptCount val="1"/>
                <c:pt idx="0">
                  <c:v> Excess deaths</c:v>
                </c:pt>
              </c:strCache>
            </c:strRef>
          </c:tx>
          <c:spPr>
            <a:solidFill>
              <a:srgbClr val="6C297F"/>
            </a:solidFill>
            <a:ln w="12700">
              <a:solidFill>
                <a:srgbClr val="6C297F"/>
              </a:solidFill>
            </a:ln>
            <a:effectLst/>
          </c:spPr>
          <c:invertIfNegative val="1"/>
          <c:cat>
            <c:multiLvlStrRef>
              <c:f>Sheet1!$D$1</c:f>
              <c:multiLvlStrCache>
                <c:ptCount val="52"/>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pt idx="50">
                    <c:v>3</c:v>
                  </c:pt>
                  <c:pt idx="51">
                    <c:v>4</c:v>
                  </c:pt>
                </c:lvl>
                <c:lvl>
                  <c:pt idx="0">
                    <c:v>2011</c:v>
                  </c:pt>
                  <c:pt idx="4">
                    <c:v>2012</c:v>
                  </c:pt>
                  <c:pt idx="8">
                    <c:v>2013</c:v>
                  </c:pt>
                  <c:pt idx="12">
                    <c:v>2014</c:v>
                  </c:pt>
                  <c:pt idx="16">
                    <c:v>2015</c:v>
                  </c:pt>
                  <c:pt idx="20">
                    <c:v>2016</c:v>
                  </c:pt>
                  <c:pt idx="24">
                    <c:v>2017</c:v>
                  </c:pt>
                  <c:pt idx="28">
                    <c:v>2018</c:v>
                  </c:pt>
                  <c:pt idx="32">
                    <c:v>2019</c:v>
                  </c:pt>
                  <c:pt idx="36">
                    <c:v>2020</c:v>
                  </c:pt>
                  <c:pt idx="40">
                    <c:v>2021</c:v>
                  </c:pt>
                  <c:pt idx="44">
                    <c:v>2022</c:v>
                  </c:pt>
                  <c:pt idx="48">
                    <c:v>2023</c:v>
                  </c:pt>
                </c:lvl>
              </c:multiLvlStrCache>
            </c:multiLvlStrRef>
          </c:cat>
          <c:val>
            <c:numRef>
              <c:f>Sheet1!$D$1</c:f>
              <c:numCache>
                <c:formatCode>General</c:formatCode>
                <c:ptCount val="52"/>
                <c:pt idx="0">
                  <c:v>-245</c:v>
                </c:pt>
                <c:pt idx="1">
                  <c:v>-188</c:v>
                </c:pt>
                <c:pt idx="2">
                  <c:v>102</c:v>
                </c:pt>
                <c:pt idx="3">
                  <c:v>-177</c:v>
                </c:pt>
                <c:pt idx="4">
                  <c:v>-591</c:v>
                </c:pt>
                <c:pt idx="5">
                  <c:v>878</c:v>
                </c:pt>
                <c:pt idx="6">
                  <c:v>560</c:v>
                </c:pt>
                <c:pt idx="7">
                  <c:v>512</c:v>
                </c:pt>
                <c:pt idx="8">
                  <c:v>809</c:v>
                </c:pt>
                <c:pt idx="9">
                  <c:v>847</c:v>
                </c:pt>
                <c:pt idx="10">
                  <c:v>-212</c:v>
                </c:pt>
                <c:pt idx="11">
                  <c:v>-289</c:v>
                </c:pt>
                <c:pt idx="12">
                  <c:v>-673</c:v>
                </c:pt>
                <c:pt idx="13">
                  <c:v>-537</c:v>
                </c:pt>
                <c:pt idx="14">
                  <c:v>268</c:v>
                </c:pt>
                <c:pt idx="15">
                  <c:v>479</c:v>
                </c:pt>
                <c:pt idx="16">
                  <c:v>2001</c:v>
                </c:pt>
                <c:pt idx="17">
                  <c:v>774</c:v>
                </c:pt>
                <c:pt idx="18">
                  <c:v>545</c:v>
                </c:pt>
                <c:pt idx="19">
                  <c:v>73</c:v>
                </c:pt>
                <c:pt idx="20">
                  <c:v>211</c:v>
                </c:pt>
                <c:pt idx="21">
                  <c:v>-314</c:v>
                </c:pt>
                <c:pt idx="22">
                  <c:v>48</c:v>
                </c:pt>
                <c:pt idx="23">
                  <c:v>233</c:v>
                </c:pt>
                <c:pt idx="24">
                  <c:v>-39</c:v>
                </c:pt>
                <c:pt idx="25">
                  <c:v>-136</c:v>
                </c:pt>
                <c:pt idx="26">
                  <c:v>82</c:v>
                </c:pt>
                <c:pt idx="27">
                  <c:v>700</c:v>
                </c:pt>
                <c:pt idx="28">
                  <c:v>1802</c:v>
                </c:pt>
                <c:pt idx="29">
                  <c:v>-285</c:v>
                </c:pt>
                <c:pt idx="30">
                  <c:v>-576</c:v>
                </c:pt>
                <c:pt idx="31">
                  <c:v>-642</c:v>
                </c:pt>
                <c:pt idx="32">
                  <c:v>-1650</c:v>
                </c:pt>
                <c:pt idx="33">
                  <c:v>-1019</c:v>
                </c:pt>
                <c:pt idx="34">
                  <c:v>-438</c:v>
                </c:pt>
                <c:pt idx="35">
                  <c:v>91</c:v>
                </c:pt>
                <c:pt idx="36">
                  <c:v>-697</c:v>
                </c:pt>
                <c:pt idx="37">
                  <c:v>4476</c:v>
                </c:pt>
                <c:pt idx="38">
                  <c:v>69</c:v>
                </c:pt>
                <c:pt idx="39">
                  <c:v>1654</c:v>
                </c:pt>
                <c:pt idx="40">
                  <c:v>1442</c:v>
                </c:pt>
                <c:pt idx="41">
                  <c:v>-143</c:v>
                </c:pt>
                <c:pt idx="42">
                  <c:v>1639</c:v>
                </c:pt>
                <c:pt idx="43">
                  <c:v>1807</c:v>
                </c:pt>
                <c:pt idx="44">
                  <c:v>130</c:v>
                </c:pt>
                <c:pt idx="45">
                  <c:v>1241</c:v>
                </c:pt>
                <c:pt idx="46">
                  <c:v>1024</c:v>
                </c:pt>
                <c:pt idx="47">
                  <c:v>662</c:v>
                </c:pt>
                <c:pt idx="48">
                  <c:v>1500</c:v>
                </c:pt>
                <c:pt idx="49">
                  <c:v>298</c:v>
                </c:pt>
                <c:pt idx="50">
                  <c:v>-498</c:v>
                </c:pt>
                <c:pt idx="51">
                  <c:v>-1159</c:v>
                </c:pt>
              </c:numCache>
            </c:numRef>
          </c:val>
          <c:extLst>
            <c:ext xmlns:c14="http://schemas.microsoft.com/office/drawing/2007/8/2/chart" uri="{6F2FDCE9-48DA-4B69-8628-5D25D57E5C99}">
              <c14:invertSolidFillFmt>
                <c14:spPr xmlns:c14="http://schemas.microsoft.com/office/drawing/2007/8/2/chart">
                  <a:solidFill>
                    <a:srgbClr val="FFFFFF"/>
                  </a:solidFill>
                  <a:ln w="12700">
                    <a:solidFill>
                      <a:srgbClr val="6C297F"/>
                    </a:solidFill>
                  </a:ln>
                  <a:effectLst/>
                </c14:spPr>
              </c14:invertSolidFillFmt>
            </c:ext>
            <c:ext xmlns:c16="http://schemas.microsoft.com/office/drawing/2014/chart" uri="{C3380CC4-5D6E-409C-BE32-E72D297353CC}">
              <c16:uniqueId val="{00000000-9208-4377-8E82-F504DD3843F6}"/>
            </c:ext>
          </c:extLst>
        </c:ser>
        <c:dLbls>
          <c:showLegendKey val="0"/>
          <c:showVal val="0"/>
          <c:showCatName val="0"/>
          <c:showSerName val="0"/>
          <c:showPercent val="0"/>
          <c:showBubbleSize val="0"/>
        </c:dLbls>
        <c:gapWidth val="0"/>
        <c:axId val="1284891743"/>
        <c:axId val="1284892223"/>
      </c:barChart>
      <c:lineChart>
        <c:grouping val="standard"/>
        <c:varyColors val="0"/>
        <c:ser>
          <c:idx val="1"/>
          <c:order val="1"/>
          <c:tx>
            <c:strRef>
              <c:f>Sheet1!$D$1</c:f>
              <c:strCache>
                <c:ptCount val="1"/>
                <c:pt idx="0">
                  <c:v> Number of deaths</c:v>
                </c:pt>
              </c:strCache>
            </c:strRef>
          </c:tx>
          <c:spPr>
            <a:ln w="28575" cap="rnd">
              <a:solidFill>
                <a:srgbClr val="6C297F"/>
              </a:solidFill>
              <a:round/>
            </a:ln>
            <a:effectLst/>
          </c:spPr>
          <c:marker>
            <c:symbol val="none"/>
          </c:marker>
          <c:cat>
            <c:multiLvlStrRef>
              <c:f>Sheet1!$D$1</c:f>
              <c:multiLvlStrCache>
                <c:ptCount val="52"/>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pt idx="50">
                    <c:v>3</c:v>
                  </c:pt>
                  <c:pt idx="51">
                    <c:v>4</c:v>
                  </c:pt>
                </c:lvl>
                <c:lvl>
                  <c:pt idx="0">
                    <c:v>2011</c:v>
                  </c:pt>
                  <c:pt idx="4">
                    <c:v>2012</c:v>
                  </c:pt>
                  <c:pt idx="8">
                    <c:v>2013</c:v>
                  </c:pt>
                  <c:pt idx="12">
                    <c:v>2014</c:v>
                  </c:pt>
                  <c:pt idx="16">
                    <c:v>2015</c:v>
                  </c:pt>
                  <c:pt idx="20">
                    <c:v>2016</c:v>
                  </c:pt>
                  <c:pt idx="24">
                    <c:v>2017</c:v>
                  </c:pt>
                  <c:pt idx="28">
                    <c:v>2018</c:v>
                  </c:pt>
                  <c:pt idx="32">
                    <c:v>2019</c:v>
                  </c:pt>
                  <c:pt idx="36">
                    <c:v>2020</c:v>
                  </c:pt>
                  <c:pt idx="40">
                    <c:v>2021</c:v>
                  </c:pt>
                  <c:pt idx="44">
                    <c:v>2022</c:v>
                  </c:pt>
                  <c:pt idx="48">
                    <c:v>2023</c:v>
                  </c:pt>
                </c:lvl>
              </c:multiLvlStrCache>
            </c:multiLvlStrRef>
          </c:cat>
          <c:val>
            <c:numRef>
              <c:f>Sheet1!$D$1</c:f>
              <c:numCache>
                <c:formatCode>General</c:formatCode>
                <c:ptCount val="52"/>
                <c:pt idx="0">
                  <c:v>14535</c:v>
                </c:pt>
                <c:pt idx="1">
                  <c:v>12971</c:v>
                </c:pt>
                <c:pt idx="2">
                  <c:v>12618</c:v>
                </c:pt>
                <c:pt idx="3">
                  <c:v>13537</c:v>
                </c:pt>
                <c:pt idx="4">
                  <c:v>14220</c:v>
                </c:pt>
                <c:pt idx="5">
                  <c:v>13700</c:v>
                </c:pt>
                <c:pt idx="6">
                  <c:v>12761</c:v>
                </c:pt>
                <c:pt idx="7">
                  <c:v>14256</c:v>
                </c:pt>
                <c:pt idx="8">
                  <c:v>15091</c:v>
                </c:pt>
                <c:pt idx="9">
                  <c:v>13735</c:v>
                </c:pt>
                <c:pt idx="10">
                  <c:v>12224</c:v>
                </c:pt>
                <c:pt idx="11">
                  <c:v>13650</c:v>
                </c:pt>
                <c:pt idx="12">
                  <c:v>13959</c:v>
                </c:pt>
                <c:pt idx="13">
                  <c:v>12846</c:v>
                </c:pt>
                <c:pt idx="14">
                  <c:v>12938</c:v>
                </c:pt>
                <c:pt idx="15">
                  <c:v>14496</c:v>
                </c:pt>
                <c:pt idx="16">
                  <c:v>16525</c:v>
                </c:pt>
                <c:pt idx="17">
                  <c:v>13903</c:v>
                </c:pt>
                <c:pt idx="18">
                  <c:v>13086</c:v>
                </c:pt>
                <c:pt idx="19">
                  <c:v>14065</c:v>
                </c:pt>
                <c:pt idx="20">
                  <c:v>15488</c:v>
                </c:pt>
                <c:pt idx="21">
                  <c:v>13466</c:v>
                </c:pt>
                <c:pt idx="22">
                  <c:v>13202</c:v>
                </c:pt>
                <c:pt idx="23">
                  <c:v>14572</c:v>
                </c:pt>
                <c:pt idx="24">
                  <c:v>15711</c:v>
                </c:pt>
                <c:pt idx="25">
                  <c:v>13789</c:v>
                </c:pt>
                <c:pt idx="26">
                  <c:v>13185</c:v>
                </c:pt>
                <c:pt idx="27">
                  <c:v>15198</c:v>
                </c:pt>
                <c:pt idx="28">
                  <c:v>17771</c:v>
                </c:pt>
                <c:pt idx="29">
                  <c:v>13621</c:v>
                </c:pt>
                <c:pt idx="30">
                  <c:v>12626</c:v>
                </c:pt>
                <c:pt idx="31">
                  <c:v>14485</c:v>
                </c:pt>
                <c:pt idx="32">
                  <c:v>15306</c:v>
                </c:pt>
                <c:pt idx="33">
                  <c:v>13652</c:v>
                </c:pt>
                <c:pt idx="34">
                  <c:v>13585</c:v>
                </c:pt>
                <c:pt idx="35">
                  <c:v>15565</c:v>
                </c:pt>
                <c:pt idx="36">
                  <c:v>15961</c:v>
                </c:pt>
                <c:pt idx="37">
                  <c:v>18200</c:v>
                </c:pt>
                <c:pt idx="38">
                  <c:v>13305</c:v>
                </c:pt>
                <c:pt idx="39">
                  <c:v>16627</c:v>
                </c:pt>
                <c:pt idx="40">
                  <c:v>17371</c:v>
                </c:pt>
                <c:pt idx="41">
                  <c:v>13771</c:v>
                </c:pt>
                <c:pt idx="42">
                  <c:v>15148</c:v>
                </c:pt>
                <c:pt idx="43">
                  <c:v>17297</c:v>
                </c:pt>
                <c:pt idx="44">
                  <c:v>16179</c:v>
                </c:pt>
                <c:pt idx="45">
                  <c:v>14982</c:v>
                </c:pt>
                <c:pt idx="46">
                  <c:v>14925</c:v>
                </c:pt>
                <c:pt idx="47">
                  <c:v>16855</c:v>
                </c:pt>
                <c:pt idx="48">
                  <c:v>18523</c:v>
                </c:pt>
                <c:pt idx="49">
                  <c:v>14996</c:v>
                </c:pt>
                <c:pt idx="50">
                  <c:v>14136</c:v>
                </c:pt>
                <c:pt idx="51">
                  <c:v>15739</c:v>
                </c:pt>
              </c:numCache>
            </c:numRef>
          </c:val>
          <c:smooth val="0"/>
          <c:extLst>
            <c:ext xmlns:c16="http://schemas.microsoft.com/office/drawing/2014/chart" uri="{C3380CC4-5D6E-409C-BE32-E72D297353CC}">
              <c16:uniqueId val="{00000001-9208-4377-8E82-F504DD3843F6}"/>
            </c:ext>
          </c:extLst>
        </c:ser>
        <c:ser>
          <c:idx val="2"/>
          <c:order val="2"/>
          <c:tx>
            <c:strRef>
              <c:f>Sheet1!$D$1</c:f>
              <c:strCache>
                <c:ptCount val="1"/>
                <c:pt idx="0">
                  <c:v> Expected deaths</c:v>
                </c:pt>
              </c:strCache>
            </c:strRef>
          </c:tx>
          <c:spPr>
            <a:ln w="28575" cap="rnd">
              <a:solidFill>
                <a:schemeClr val="bg1">
                  <a:lumMod val="65000"/>
                </a:schemeClr>
              </a:solidFill>
              <a:prstDash val="sysDash"/>
              <a:round/>
            </a:ln>
            <a:effectLst/>
          </c:spPr>
          <c:marker>
            <c:symbol val="none"/>
          </c:marker>
          <c:cat>
            <c:multiLvlStrRef>
              <c:f>Sheet1!$D$1</c:f>
              <c:multiLvlStrCache>
                <c:ptCount val="52"/>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pt idx="50">
                    <c:v>3</c:v>
                  </c:pt>
                  <c:pt idx="51">
                    <c:v>4</c:v>
                  </c:pt>
                </c:lvl>
                <c:lvl>
                  <c:pt idx="0">
                    <c:v>2011</c:v>
                  </c:pt>
                  <c:pt idx="4">
                    <c:v>2012</c:v>
                  </c:pt>
                  <c:pt idx="8">
                    <c:v>2013</c:v>
                  </c:pt>
                  <c:pt idx="12">
                    <c:v>2014</c:v>
                  </c:pt>
                  <c:pt idx="16">
                    <c:v>2015</c:v>
                  </c:pt>
                  <c:pt idx="20">
                    <c:v>2016</c:v>
                  </c:pt>
                  <c:pt idx="24">
                    <c:v>2017</c:v>
                  </c:pt>
                  <c:pt idx="28">
                    <c:v>2018</c:v>
                  </c:pt>
                  <c:pt idx="32">
                    <c:v>2019</c:v>
                  </c:pt>
                  <c:pt idx="36">
                    <c:v>2020</c:v>
                  </c:pt>
                  <c:pt idx="40">
                    <c:v>2021</c:v>
                  </c:pt>
                  <c:pt idx="44">
                    <c:v>2022</c:v>
                  </c:pt>
                  <c:pt idx="48">
                    <c:v>2023</c:v>
                  </c:pt>
                </c:lvl>
              </c:multiLvlStrCache>
            </c:multiLvlStrRef>
          </c:cat>
          <c:val>
            <c:numRef>
              <c:f>Sheet1!$D$1</c:f>
              <c:numCache>
                <c:formatCode>General</c:formatCode>
                <c:ptCount val="52"/>
                <c:pt idx="0">
                  <c:v>14780</c:v>
                </c:pt>
                <c:pt idx="1">
                  <c:v>13159</c:v>
                </c:pt>
                <c:pt idx="2">
                  <c:v>12516</c:v>
                </c:pt>
                <c:pt idx="3">
                  <c:v>13714</c:v>
                </c:pt>
                <c:pt idx="4">
                  <c:v>14811</c:v>
                </c:pt>
                <c:pt idx="5">
                  <c:v>12822</c:v>
                </c:pt>
                <c:pt idx="6">
                  <c:v>12201</c:v>
                </c:pt>
                <c:pt idx="7">
                  <c:v>13744</c:v>
                </c:pt>
                <c:pt idx="8">
                  <c:v>14282</c:v>
                </c:pt>
                <c:pt idx="9">
                  <c:v>12888</c:v>
                </c:pt>
                <c:pt idx="10">
                  <c:v>12436</c:v>
                </c:pt>
                <c:pt idx="11">
                  <c:v>13939</c:v>
                </c:pt>
                <c:pt idx="12">
                  <c:v>14632</c:v>
                </c:pt>
                <c:pt idx="13">
                  <c:v>13383</c:v>
                </c:pt>
                <c:pt idx="14">
                  <c:v>12670</c:v>
                </c:pt>
                <c:pt idx="15">
                  <c:v>14017</c:v>
                </c:pt>
                <c:pt idx="16">
                  <c:v>14524</c:v>
                </c:pt>
                <c:pt idx="17">
                  <c:v>13129</c:v>
                </c:pt>
                <c:pt idx="18">
                  <c:v>12541</c:v>
                </c:pt>
                <c:pt idx="19">
                  <c:v>13992</c:v>
                </c:pt>
                <c:pt idx="20">
                  <c:v>15277</c:v>
                </c:pt>
                <c:pt idx="21">
                  <c:v>13780</c:v>
                </c:pt>
                <c:pt idx="22">
                  <c:v>13154</c:v>
                </c:pt>
                <c:pt idx="23">
                  <c:v>14339</c:v>
                </c:pt>
                <c:pt idx="24">
                  <c:v>15750</c:v>
                </c:pt>
                <c:pt idx="25">
                  <c:v>13925</c:v>
                </c:pt>
                <c:pt idx="26">
                  <c:v>13103</c:v>
                </c:pt>
                <c:pt idx="27">
                  <c:v>14498</c:v>
                </c:pt>
                <c:pt idx="28">
                  <c:v>15969</c:v>
                </c:pt>
                <c:pt idx="29">
                  <c:v>13906</c:v>
                </c:pt>
                <c:pt idx="30">
                  <c:v>13202</c:v>
                </c:pt>
                <c:pt idx="31">
                  <c:v>15127</c:v>
                </c:pt>
                <c:pt idx="32">
                  <c:v>16956</c:v>
                </c:pt>
                <c:pt idx="33">
                  <c:v>14671</c:v>
                </c:pt>
                <c:pt idx="34">
                  <c:v>14023</c:v>
                </c:pt>
                <c:pt idx="35">
                  <c:v>15474</c:v>
                </c:pt>
                <c:pt idx="36">
                  <c:v>16658</c:v>
                </c:pt>
                <c:pt idx="37">
                  <c:v>13724</c:v>
                </c:pt>
                <c:pt idx="38">
                  <c:v>13236</c:v>
                </c:pt>
                <c:pt idx="39">
                  <c:v>14973</c:v>
                </c:pt>
                <c:pt idx="40">
                  <c:v>15929</c:v>
                </c:pt>
                <c:pt idx="41">
                  <c:v>13914</c:v>
                </c:pt>
                <c:pt idx="42">
                  <c:v>13509</c:v>
                </c:pt>
                <c:pt idx="43">
                  <c:v>15490</c:v>
                </c:pt>
                <c:pt idx="44">
                  <c:v>16049</c:v>
                </c:pt>
                <c:pt idx="45">
                  <c:v>13741</c:v>
                </c:pt>
                <c:pt idx="46">
                  <c:v>13901</c:v>
                </c:pt>
                <c:pt idx="47">
                  <c:v>16193</c:v>
                </c:pt>
                <c:pt idx="48">
                  <c:v>17023</c:v>
                </c:pt>
                <c:pt idx="49">
                  <c:v>14698</c:v>
                </c:pt>
                <c:pt idx="50">
                  <c:v>14634</c:v>
                </c:pt>
                <c:pt idx="51">
                  <c:v>16898</c:v>
                </c:pt>
              </c:numCache>
            </c:numRef>
          </c:val>
          <c:smooth val="0"/>
          <c:extLst>
            <c:ext xmlns:c16="http://schemas.microsoft.com/office/drawing/2014/chart" uri="{C3380CC4-5D6E-409C-BE32-E72D297353CC}">
              <c16:uniqueId val="{00000001-1E2B-4456-8FAB-9937ABB9355D}"/>
            </c:ext>
          </c:extLst>
        </c:ser>
        <c:dLbls>
          <c:showLegendKey val="0"/>
          <c:showVal val="0"/>
          <c:showCatName val="0"/>
          <c:showSerName val="0"/>
          <c:showPercent val="0"/>
          <c:showBubbleSize val="0"/>
        </c:dLbls>
        <c:marker val="1"/>
        <c:smooth val="0"/>
        <c:axId val="1284891743"/>
        <c:axId val="1284892223"/>
      </c:lineChart>
      <c:catAx>
        <c:axId val="1284891743"/>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Quarter</a:t>
                </a:r>
              </a:p>
            </c:rich>
          </c:tx>
          <c:layout>
            <c:manualLayout>
              <c:xMode val="edge"/>
              <c:yMode val="edge"/>
              <c:x val="0.50545190191256306"/>
              <c:y val="0.93428562606144816"/>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84892223"/>
        <c:crosses val="autoZero"/>
        <c:auto val="1"/>
        <c:lblAlgn val="ctr"/>
        <c:lblOffset val="100"/>
        <c:noMultiLvlLbl val="0"/>
      </c:catAx>
      <c:valAx>
        <c:axId val="1284892223"/>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Number of deaths</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84891743"/>
        <c:crosses val="autoZero"/>
        <c:crossBetween val="between"/>
      </c:valAx>
      <c:spPr>
        <a:noFill/>
        <a:ln>
          <a:noFill/>
        </a:ln>
        <a:effectLst/>
      </c:spPr>
    </c:plotArea>
    <c:legend>
      <c:legendPos val="r"/>
      <c:layout>
        <c:manualLayout>
          <c:xMode val="edge"/>
          <c:yMode val="edge"/>
          <c:x val="0.30442098655461097"/>
          <c:y val="0.10718995419690186"/>
          <c:w val="0.41150514322864196"/>
          <c:h val="9.9997037987806389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extLst>
    <c:ext xmlns:c14="http://schemas.microsoft.com/office/drawing/2007/8/2/chart" uri="{781A3756-C4B2-4CAC-9D66-4F8BD8637D16}">
      <c14:pivotOptions>
        <c14:dropZoneFilter val="1"/>
        <c14:dropZoneCatego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t>Births, deaths and marriages rolling four</a:t>
            </a:r>
            <a:r>
              <a:rPr lang="en-GB" b="1" baseline="0"/>
              <a:t> quarter average</a:t>
            </a:r>
            <a:endParaRPr lang="en-GB" b="1"/>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Sheet6!$C$7</c:f>
              <c:strCache>
                <c:ptCount val="1"/>
                <c:pt idx="0">
                  <c:v>Births</c:v>
                </c:pt>
              </c:strCache>
            </c:strRef>
          </c:tx>
          <c:spPr>
            <a:ln w="28575" cap="rnd">
              <a:solidFill>
                <a:srgbClr val="C22CE0"/>
              </a:solidFill>
              <a:prstDash val="sysDash"/>
              <a:round/>
            </a:ln>
            <a:effectLst/>
          </c:spPr>
          <c:marker>
            <c:symbol val="none"/>
          </c:marker>
          <c:cat>
            <c:strRef>
              <c:f>Sheet6!$B$8:$B$204</c:f>
              <c:strCache>
                <c:ptCount val="197"/>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pt idx="163">
                  <c:v>2015 Q3</c:v>
                </c:pt>
                <c:pt idx="164">
                  <c:v>2015 Q4</c:v>
                </c:pt>
                <c:pt idx="165">
                  <c:v>2016 Q1</c:v>
                </c:pt>
                <c:pt idx="166">
                  <c:v>2016 Q2</c:v>
                </c:pt>
                <c:pt idx="167">
                  <c:v>2016 Q3</c:v>
                </c:pt>
                <c:pt idx="168">
                  <c:v>2016 Q4</c:v>
                </c:pt>
                <c:pt idx="169">
                  <c:v>2017 Q1</c:v>
                </c:pt>
                <c:pt idx="170">
                  <c:v>2017 Q2</c:v>
                </c:pt>
                <c:pt idx="171">
                  <c:v>2017 Q3</c:v>
                </c:pt>
                <c:pt idx="172">
                  <c:v>2017 Q4</c:v>
                </c:pt>
                <c:pt idx="173">
                  <c:v>2018 Q1</c:v>
                </c:pt>
                <c:pt idx="174">
                  <c:v>2018 Q2</c:v>
                </c:pt>
                <c:pt idx="175">
                  <c:v>2018 Q3</c:v>
                </c:pt>
                <c:pt idx="176">
                  <c:v>2018 Q4</c:v>
                </c:pt>
                <c:pt idx="177">
                  <c:v>2019 Q1</c:v>
                </c:pt>
                <c:pt idx="178">
                  <c:v>2019 Q2</c:v>
                </c:pt>
                <c:pt idx="179">
                  <c:v>2019 Q3</c:v>
                </c:pt>
                <c:pt idx="180">
                  <c:v>2019 Q4</c:v>
                </c:pt>
                <c:pt idx="181">
                  <c:v>2020 Q1</c:v>
                </c:pt>
                <c:pt idx="182">
                  <c:v>2020 Q2</c:v>
                </c:pt>
                <c:pt idx="183">
                  <c:v>2020 Q3</c:v>
                </c:pt>
                <c:pt idx="184">
                  <c:v>2020 Q4</c:v>
                </c:pt>
                <c:pt idx="185">
                  <c:v>2021 Q1</c:v>
                </c:pt>
                <c:pt idx="186">
                  <c:v>2021 Q2</c:v>
                </c:pt>
                <c:pt idx="187">
                  <c:v>2021 Q3</c:v>
                </c:pt>
                <c:pt idx="188">
                  <c:v>2021 Q4</c:v>
                </c:pt>
                <c:pt idx="189">
                  <c:v>2022 Q1</c:v>
                </c:pt>
                <c:pt idx="190">
                  <c:v>2022 Q2</c:v>
                </c:pt>
                <c:pt idx="191">
                  <c:v>2022 Q3</c:v>
                </c:pt>
                <c:pt idx="192">
                  <c:v>2022 Q4</c:v>
                </c:pt>
                <c:pt idx="193">
                  <c:v>2023 Q1</c:v>
                </c:pt>
                <c:pt idx="194">
                  <c:v>2023 Q2</c:v>
                </c:pt>
                <c:pt idx="195">
                  <c:v>2023 Q3</c:v>
                </c:pt>
                <c:pt idx="196">
                  <c:v>2023 Q4</c:v>
                </c:pt>
              </c:strCache>
            </c:strRef>
          </c:cat>
          <c:val>
            <c:numRef>
              <c:f>Sheet6!$C$8:$C$204</c:f>
              <c:numCache>
                <c:formatCode>_-* #,##0_-;\-* #,##0_-;_-* "-"??_-;_-@_-</c:formatCode>
                <c:ptCount val="197"/>
                <c:pt idx="0">
                  <c:v>70092</c:v>
                </c:pt>
                <c:pt idx="1">
                  <c:v>69284</c:v>
                </c:pt>
                <c:pt idx="2">
                  <c:v>69294</c:v>
                </c:pt>
                <c:pt idx="3">
                  <c:v>68621</c:v>
                </c:pt>
                <c:pt idx="4">
                  <c:v>67943</c:v>
                </c:pt>
                <c:pt idx="5">
                  <c:v>68326</c:v>
                </c:pt>
                <c:pt idx="6">
                  <c:v>67557</c:v>
                </c:pt>
                <c:pt idx="7">
                  <c:v>66388</c:v>
                </c:pt>
                <c:pt idx="8">
                  <c:v>64895</c:v>
                </c:pt>
                <c:pt idx="9">
                  <c:v>63134</c:v>
                </c:pt>
                <c:pt idx="10">
                  <c:v>62101</c:v>
                </c:pt>
                <c:pt idx="11">
                  <c:v>61940</c:v>
                </c:pt>
                <c:pt idx="12">
                  <c:v>62342</c:v>
                </c:pt>
                <c:pt idx="13">
                  <c:v>62722</c:v>
                </c:pt>
                <c:pt idx="14">
                  <c:v>63114</c:v>
                </c:pt>
                <c:pt idx="15">
                  <c:v>63634</c:v>
                </c:pt>
                <c:pt idx="16">
                  <c:v>64294</c:v>
                </c:pt>
                <c:pt idx="17">
                  <c:v>65229</c:v>
                </c:pt>
                <c:pt idx="18">
                  <c:v>66794</c:v>
                </c:pt>
                <c:pt idx="19">
                  <c:v>67577</c:v>
                </c:pt>
                <c:pt idx="20">
                  <c:v>68366</c:v>
                </c:pt>
                <c:pt idx="21">
                  <c:v>68365</c:v>
                </c:pt>
                <c:pt idx="22">
                  <c:v>68440</c:v>
                </c:pt>
                <c:pt idx="23">
                  <c:v>68572</c:v>
                </c:pt>
                <c:pt idx="24">
                  <c:v>68890</c:v>
                </c:pt>
                <c:pt idx="25">
                  <c:v>69717</c:v>
                </c:pt>
                <c:pt idx="26">
                  <c:v>69357</c:v>
                </c:pt>
                <c:pt idx="27">
                  <c:v>69347</c:v>
                </c:pt>
                <c:pt idx="28">
                  <c:v>69054</c:v>
                </c:pt>
                <c:pt idx="29">
                  <c:v>68094</c:v>
                </c:pt>
                <c:pt idx="30">
                  <c:v>67241</c:v>
                </c:pt>
                <c:pt idx="31">
                  <c:v>66698</c:v>
                </c:pt>
                <c:pt idx="32">
                  <c:v>66196</c:v>
                </c:pt>
                <c:pt idx="33">
                  <c:v>65715</c:v>
                </c:pt>
                <c:pt idx="34">
                  <c:v>65742</c:v>
                </c:pt>
                <c:pt idx="35">
                  <c:v>65921</c:v>
                </c:pt>
                <c:pt idx="36">
                  <c:v>65078</c:v>
                </c:pt>
                <c:pt idx="37">
                  <c:v>64651</c:v>
                </c:pt>
                <c:pt idx="38">
                  <c:v>64279</c:v>
                </c:pt>
                <c:pt idx="39">
                  <c:v>64247</c:v>
                </c:pt>
                <c:pt idx="40">
                  <c:v>65106</c:v>
                </c:pt>
                <c:pt idx="41">
                  <c:v>65402</c:v>
                </c:pt>
                <c:pt idx="42">
                  <c:v>66070</c:v>
                </c:pt>
                <c:pt idx="43">
                  <c:v>66456</c:v>
                </c:pt>
                <c:pt idx="44">
                  <c:v>66676</c:v>
                </c:pt>
                <c:pt idx="45">
                  <c:v>66236</c:v>
                </c:pt>
                <c:pt idx="46">
                  <c:v>66807</c:v>
                </c:pt>
                <c:pt idx="47">
                  <c:v>66196</c:v>
                </c:pt>
                <c:pt idx="48">
                  <c:v>65812</c:v>
                </c:pt>
                <c:pt idx="49">
                  <c:v>66377</c:v>
                </c:pt>
                <c:pt idx="50">
                  <c:v>65945</c:v>
                </c:pt>
                <c:pt idx="51">
                  <c:v>66339</c:v>
                </c:pt>
                <c:pt idx="52">
                  <c:v>66241</c:v>
                </c:pt>
                <c:pt idx="53">
                  <c:v>67072</c:v>
                </c:pt>
                <c:pt idx="54">
                  <c:v>66891</c:v>
                </c:pt>
                <c:pt idx="55">
                  <c:v>66714</c:v>
                </c:pt>
                <c:pt idx="56">
                  <c:v>66212</c:v>
                </c:pt>
                <c:pt idx="57">
                  <c:v>65189</c:v>
                </c:pt>
                <c:pt idx="58">
                  <c:v>64594</c:v>
                </c:pt>
                <c:pt idx="59">
                  <c:v>63793</c:v>
                </c:pt>
                <c:pt idx="60">
                  <c:v>63480</c:v>
                </c:pt>
                <c:pt idx="61">
                  <c:v>63731</c:v>
                </c:pt>
                <c:pt idx="62">
                  <c:v>64123</c:v>
                </c:pt>
                <c:pt idx="63">
                  <c:v>65014</c:v>
                </c:pt>
                <c:pt idx="64">
                  <c:v>65973</c:v>
                </c:pt>
                <c:pt idx="65">
                  <c:v>66212</c:v>
                </c:pt>
                <c:pt idx="66">
                  <c:v>66500</c:v>
                </c:pt>
                <c:pt idx="67">
                  <c:v>66904</c:v>
                </c:pt>
                <c:pt idx="68">
                  <c:v>67024</c:v>
                </c:pt>
                <c:pt idx="69">
                  <c:v>67113</c:v>
                </c:pt>
                <c:pt idx="70">
                  <c:v>66930</c:v>
                </c:pt>
                <c:pt idx="71">
                  <c:v>66464</c:v>
                </c:pt>
                <c:pt idx="72">
                  <c:v>65789</c:v>
                </c:pt>
                <c:pt idx="73">
                  <c:v>65090</c:v>
                </c:pt>
                <c:pt idx="74">
                  <c:v>64271</c:v>
                </c:pt>
                <c:pt idx="75">
                  <c:v>63868</c:v>
                </c:pt>
                <c:pt idx="76">
                  <c:v>63337</c:v>
                </c:pt>
                <c:pt idx="77">
                  <c:v>63125</c:v>
                </c:pt>
                <c:pt idx="78">
                  <c:v>63072</c:v>
                </c:pt>
                <c:pt idx="79">
                  <c:v>62173</c:v>
                </c:pt>
                <c:pt idx="80">
                  <c:v>61656</c:v>
                </c:pt>
                <c:pt idx="81">
                  <c:v>61209</c:v>
                </c:pt>
                <c:pt idx="82">
                  <c:v>60561</c:v>
                </c:pt>
                <c:pt idx="83">
                  <c:v>60176</c:v>
                </c:pt>
                <c:pt idx="84">
                  <c:v>60051</c:v>
                </c:pt>
                <c:pt idx="85">
                  <c:v>59464</c:v>
                </c:pt>
                <c:pt idx="86">
                  <c:v>58777</c:v>
                </c:pt>
                <c:pt idx="87">
                  <c:v>58715</c:v>
                </c:pt>
                <c:pt idx="88">
                  <c:v>59296</c:v>
                </c:pt>
                <c:pt idx="89">
                  <c:v>59049</c:v>
                </c:pt>
                <c:pt idx="90">
                  <c:v>60213</c:v>
                </c:pt>
                <c:pt idx="91">
                  <c:v>60246</c:v>
                </c:pt>
                <c:pt idx="92">
                  <c:v>59440</c:v>
                </c:pt>
                <c:pt idx="93">
                  <c:v>59308</c:v>
                </c:pt>
                <c:pt idx="94">
                  <c:v>58153</c:v>
                </c:pt>
                <c:pt idx="95">
                  <c:v>57794</c:v>
                </c:pt>
                <c:pt idx="96">
                  <c:v>57319</c:v>
                </c:pt>
                <c:pt idx="97">
                  <c:v>57042</c:v>
                </c:pt>
                <c:pt idx="98">
                  <c:v>56697</c:v>
                </c:pt>
                <c:pt idx="99">
                  <c:v>56008</c:v>
                </c:pt>
                <c:pt idx="100">
                  <c:v>55147</c:v>
                </c:pt>
                <c:pt idx="101">
                  <c:v>54974</c:v>
                </c:pt>
                <c:pt idx="102">
                  <c:v>54265</c:v>
                </c:pt>
                <c:pt idx="103">
                  <c:v>53554</c:v>
                </c:pt>
                <c:pt idx="104">
                  <c:v>53076</c:v>
                </c:pt>
                <c:pt idx="105">
                  <c:v>52910</c:v>
                </c:pt>
                <c:pt idx="106">
                  <c:v>52613</c:v>
                </c:pt>
                <c:pt idx="107">
                  <c:v>52383</c:v>
                </c:pt>
                <c:pt idx="108">
                  <c:v>52527</c:v>
                </c:pt>
                <c:pt idx="109">
                  <c:v>51366</c:v>
                </c:pt>
                <c:pt idx="110">
                  <c:v>51094</c:v>
                </c:pt>
                <c:pt idx="111">
                  <c:v>51147</c:v>
                </c:pt>
                <c:pt idx="112">
                  <c:v>51270</c:v>
                </c:pt>
                <c:pt idx="113">
                  <c:v>51660</c:v>
                </c:pt>
                <c:pt idx="114">
                  <c:v>51940</c:v>
                </c:pt>
                <c:pt idx="115">
                  <c:v>52479</c:v>
                </c:pt>
                <c:pt idx="116">
                  <c:v>52432</c:v>
                </c:pt>
                <c:pt idx="117">
                  <c:v>53127</c:v>
                </c:pt>
                <c:pt idx="118">
                  <c:v>53563</c:v>
                </c:pt>
                <c:pt idx="119">
                  <c:v>53637</c:v>
                </c:pt>
                <c:pt idx="120">
                  <c:v>53957</c:v>
                </c:pt>
                <c:pt idx="121">
                  <c:v>53854</c:v>
                </c:pt>
                <c:pt idx="122">
                  <c:v>54070</c:v>
                </c:pt>
                <c:pt idx="123">
                  <c:v>54464</c:v>
                </c:pt>
                <c:pt idx="124">
                  <c:v>54386</c:v>
                </c:pt>
                <c:pt idx="125">
                  <c:v>54598</c:v>
                </c:pt>
                <c:pt idx="126">
                  <c:v>55080</c:v>
                </c:pt>
                <c:pt idx="127">
                  <c:v>55035</c:v>
                </c:pt>
                <c:pt idx="128">
                  <c:v>55690</c:v>
                </c:pt>
                <c:pt idx="129">
                  <c:v>56331</c:v>
                </c:pt>
                <c:pt idx="130">
                  <c:v>56561</c:v>
                </c:pt>
                <c:pt idx="131">
                  <c:v>57309</c:v>
                </c:pt>
                <c:pt idx="132">
                  <c:v>57779</c:v>
                </c:pt>
                <c:pt idx="133">
                  <c:v>58675</c:v>
                </c:pt>
                <c:pt idx="134">
                  <c:v>59281</c:v>
                </c:pt>
                <c:pt idx="135">
                  <c:v>59872</c:v>
                </c:pt>
                <c:pt idx="136">
                  <c:v>60041</c:v>
                </c:pt>
                <c:pt idx="137">
                  <c:v>59441</c:v>
                </c:pt>
                <c:pt idx="138">
                  <c:v>59432</c:v>
                </c:pt>
                <c:pt idx="139">
                  <c:v>59170</c:v>
                </c:pt>
                <c:pt idx="140">
                  <c:v>59046</c:v>
                </c:pt>
                <c:pt idx="141">
                  <c:v>59210</c:v>
                </c:pt>
                <c:pt idx="142">
                  <c:v>59086</c:v>
                </c:pt>
                <c:pt idx="143">
                  <c:v>58738</c:v>
                </c:pt>
                <c:pt idx="144">
                  <c:v>58791</c:v>
                </c:pt>
                <c:pt idx="145">
                  <c:v>58735</c:v>
                </c:pt>
                <c:pt idx="146">
                  <c:v>58701</c:v>
                </c:pt>
                <c:pt idx="147">
                  <c:v>59007</c:v>
                </c:pt>
                <c:pt idx="148">
                  <c:v>58590</c:v>
                </c:pt>
                <c:pt idx="149">
                  <c:v>58749</c:v>
                </c:pt>
                <c:pt idx="150">
                  <c:v>58386</c:v>
                </c:pt>
                <c:pt idx="151">
                  <c:v>57857</c:v>
                </c:pt>
                <c:pt idx="152">
                  <c:v>58027</c:v>
                </c:pt>
                <c:pt idx="153">
                  <c:v>57118</c:v>
                </c:pt>
                <c:pt idx="154">
                  <c:v>56683</c:v>
                </c:pt>
                <c:pt idx="155">
                  <c:v>56506</c:v>
                </c:pt>
                <c:pt idx="156">
                  <c:v>56014</c:v>
                </c:pt>
                <c:pt idx="157">
                  <c:v>56082</c:v>
                </c:pt>
                <c:pt idx="158">
                  <c:v>56194</c:v>
                </c:pt>
                <c:pt idx="159">
                  <c:v>56615</c:v>
                </c:pt>
                <c:pt idx="160">
                  <c:v>56725</c:v>
                </c:pt>
                <c:pt idx="161">
                  <c:v>56114</c:v>
                </c:pt>
                <c:pt idx="162">
                  <c:v>55810</c:v>
                </c:pt>
                <c:pt idx="163">
                  <c:v>55491</c:v>
                </c:pt>
                <c:pt idx="164">
                  <c:v>55098</c:v>
                </c:pt>
                <c:pt idx="165">
                  <c:v>55086</c:v>
                </c:pt>
                <c:pt idx="166">
                  <c:v>55299</c:v>
                </c:pt>
                <c:pt idx="167">
                  <c:v>54947</c:v>
                </c:pt>
                <c:pt idx="168">
                  <c:v>54488</c:v>
                </c:pt>
                <c:pt idx="169">
                  <c:v>54433</c:v>
                </c:pt>
                <c:pt idx="170">
                  <c:v>53458</c:v>
                </c:pt>
                <c:pt idx="171">
                  <c:v>53040</c:v>
                </c:pt>
                <c:pt idx="172">
                  <c:v>52861</c:v>
                </c:pt>
                <c:pt idx="173">
                  <c:v>52300</c:v>
                </c:pt>
                <c:pt idx="174">
                  <c:v>52302</c:v>
                </c:pt>
                <c:pt idx="175">
                  <c:v>51540</c:v>
                </c:pt>
                <c:pt idx="176">
                  <c:v>51308</c:v>
                </c:pt>
                <c:pt idx="177">
                  <c:v>51259</c:v>
                </c:pt>
                <c:pt idx="178">
                  <c:v>50546</c:v>
                </c:pt>
                <c:pt idx="179">
                  <c:v>50588</c:v>
                </c:pt>
                <c:pt idx="180">
                  <c:v>49863</c:v>
                </c:pt>
                <c:pt idx="181">
                  <c:v>48267</c:v>
                </c:pt>
                <c:pt idx="182">
                  <c:v>37189</c:v>
                </c:pt>
                <c:pt idx="183">
                  <c:v>45409</c:v>
                </c:pt>
                <c:pt idx="184">
                  <c:v>46809</c:v>
                </c:pt>
                <c:pt idx="185">
                  <c:v>47298</c:v>
                </c:pt>
                <c:pt idx="186">
                  <c:v>57591</c:v>
                </c:pt>
                <c:pt idx="187">
                  <c:v>48768</c:v>
                </c:pt>
                <c:pt idx="188">
                  <c:v>47786</c:v>
                </c:pt>
                <c:pt idx="189">
                  <c:v>48401</c:v>
                </c:pt>
                <c:pt idx="190">
                  <c:v>48201</c:v>
                </c:pt>
                <c:pt idx="191">
                  <c:v>47345</c:v>
                </c:pt>
                <c:pt idx="192">
                  <c:v>46959</c:v>
                </c:pt>
                <c:pt idx="193">
                  <c:v>46484</c:v>
                </c:pt>
                <c:pt idx="194">
                  <c:v>46301</c:v>
                </c:pt>
                <c:pt idx="195">
                  <c:v>46499</c:v>
                </c:pt>
                <c:pt idx="196">
                  <c:v>45932</c:v>
                </c:pt>
              </c:numCache>
            </c:numRef>
          </c:val>
          <c:smooth val="0"/>
          <c:extLst>
            <c:ext xmlns:c16="http://schemas.microsoft.com/office/drawing/2014/chart" uri="{C3380CC4-5D6E-409C-BE32-E72D297353CC}">
              <c16:uniqueId val="{00000000-7155-47BA-AEBF-52BC121668E2}"/>
            </c:ext>
          </c:extLst>
        </c:ser>
        <c:ser>
          <c:idx val="1"/>
          <c:order val="1"/>
          <c:tx>
            <c:strRef>
              <c:f>Sheet6!$D$7</c:f>
              <c:strCache>
                <c:ptCount val="1"/>
                <c:pt idx="0">
                  <c:v>Marriages</c:v>
                </c:pt>
              </c:strCache>
            </c:strRef>
          </c:tx>
          <c:spPr>
            <a:ln w="28575" cap="rnd">
              <a:solidFill>
                <a:srgbClr val="6C297F"/>
              </a:solidFill>
              <a:prstDash val="lgDash"/>
              <a:round/>
            </a:ln>
            <a:effectLst/>
          </c:spPr>
          <c:marker>
            <c:symbol val="none"/>
          </c:marker>
          <c:cat>
            <c:strRef>
              <c:f>Sheet6!$B$8:$B$204</c:f>
              <c:strCache>
                <c:ptCount val="197"/>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pt idx="163">
                  <c:v>2015 Q3</c:v>
                </c:pt>
                <c:pt idx="164">
                  <c:v>2015 Q4</c:v>
                </c:pt>
                <c:pt idx="165">
                  <c:v>2016 Q1</c:v>
                </c:pt>
                <c:pt idx="166">
                  <c:v>2016 Q2</c:v>
                </c:pt>
                <c:pt idx="167">
                  <c:v>2016 Q3</c:v>
                </c:pt>
                <c:pt idx="168">
                  <c:v>2016 Q4</c:v>
                </c:pt>
                <c:pt idx="169">
                  <c:v>2017 Q1</c:v>
                </c:pt>
                <c:pt idx="170">
                  <c:v>2017 Q2</c:v>
                </c:pt>
                <c:pt idx="171">
                  <c:v>2017 Q3</c:v>
                </c:pt>
                <c:pt idx="172">
                  <c:v>2017 Q4</c:v>
                </c:pt>
                <c:pt idx="173">
                  <c:v>2018 Q1</c:v>
                </c:pt>
                <c:pt idx="174">
                  <c:v>2018 Q2</c:v>
                </c:pt>
                <c:pt idx="175">
                  <c:v>2018 Q3</c:v>
                </c:pt>
                <c:pt idx="176">
                  <c:v>2018 Q4</c:v>
                </c:pt>
                <c:pt idx="177">
                  <c:v>2019 Q1</c:v>
                </c:pt>
                <c:pt idx="178">
                  <c:v>2019 Q2</c:v>
                </c:pt>
                <c:pt idx="179">
                  <c:v>2019 Q3</c:v>
                </c:pt>
                <c:pt idx="180">
                  <c:v>2019 Q4</c:v>
                </c:pt>
                <c:pt idx="181">
                  <c:v>2020 Q1</c:v>
                </c:pt>
                <c:pt idx="182">
                  <c:v>2020 Q2</c:v>
                </c:pt>
                <c:pt idx="183">
                  <c:v>2020 Q3</c:v>
                </c:pt>
                <c:pt idx="184">
                  <c:v>2020 Q4</c:v>
                </c:pt>
                <c:pt idx="185">
                  <c:v>2021 Q1</c:v>
                </c:pt>
                <c:pt idx="186">
                  <c:v>2021 Q2</c:v>
                </c:pt>
                <c:pt idx="187">
                  <c:v>2021 Q3</c:v>
                </c:pt>
                <c:pt idx="188">
                  <c:v>2021 Q4</c:v>
                </c:pt>
                <c:pt idx="189">
                  <c:v>2022 Q1</c:v>
                </c:pt>
                <c:pt idx="190">
                  <c:v>2022 Q2</c:v>
                </c:pt>
                <c:pt idx="191">
                  <c:v>2022 Q3</c:v>
                </c:pt>
                <c:pt idx="192">
                  <c:v>2022 Q4</c:v>
                </c:pt>
                <c:pt idx="193">
                  <c:v>2023 Q1</c:v>
                </c:pt>
                <c:pt idx="194">
                  <c:v>2023 Q2</c:v>
                </c:pt>
                <c:pt idx="195">
                  <c:v>2023 Q3</c:v>
                </c:pt>
                <c:pt idx="196">
                  <c:v>2023 Q4</c:v>
                </c:pt>
              </c:strCache>
            </c:strRef>
          </c:cat>
          <c:val>
            <c:numRef>
              <c:f>Sheet6!$D$8:$D$204</c:f>
              <c:numCache>
                <c:formatCode>_-* #,##0_-;\-* #,##0_-;_-* "-"??_-;_-@_-</c:formatCode>
                <c:ptCount val="197"/>
                <c:pt idx="0">
                  <c:v>41171</c:v>
                </c:pt>
                <c:pt idx="1">
                  <c:v>41081</c:v>
                </c:pt>
                <c:pt idx="2">
                  <c:v>40436</c:v>
                </c:pt>
                <c:pt idx="3">
                  <c:v>39684</c:v>
                </c:pt>
                <c:pt idx="4">
                  <c:v>39191</c:v>
                </c:pt>
                <c:pt idx="5">
                  <c:v>39165</c:v>
                </c:pt>
                <c:pt idx="6">
                  <c:v>38405</c:v>
                </c:pt>
                <c:pt idx="7">
                  <c:v>37952</c:v>
                </c:pt>
                <c:pt idx="8">
                  <c:v>37543</c:v>
                </c:pt>
                <c:pt idx="9">
                  <c:v>36890</c:v>
                </c:pt>
                <c:pt idx="10">
                  <c:v>37169</c:v>
                </c:pt>
                <c:pt idx="11">
                  <c:v>37305</c:v>
                </c:pt>
                <c:pt idx="12">
                  <c:v>37288</c:v>
                </c:pt>
                <c:pt idx="13">
                  <c:v>37858</c:v>
                </c:pt>
                <c:pt idx="14">
                  <c:v>38135</c:v>
                </c:pt>
                <c:pt idx="15">
                  <c:v>37979</c:v>
                </c:pt>
                <c:pt idx="16">
                  <c:v>37811</c:v>
                </c:pt>
                <c:pt idx="17">
                  <c:v>37146</c:v>
                </c:pt>
                <c:pt idx="18">
                  <c:v>37317</c:v>
                </c:pt>
                <c:pt idx="19">
                  <c:v>37602</c:v>
                </c:pt>
                <c:pt idx="20">
                  <c:v>37860</c:v>
                </c:pt>
                <c:pt idx="21">
                  <c:v>37762</c:v>
                </c:pt>
                <c:pt idx="22">
                  <c:v>38584</c:v>
                </c:pt>
                <c:pt idx="23">
                  <c:v>38766</c:v>
                </c:pt>
                <c:pt idx="24">
                  <c:v>38500</c:v>
                </c:pt>
                <c:pt idx="25">
                  <c:v>38168</c:v>
                </c:pt>
                <c:pt idx="26">
                  <c:v>37945</c:v>
                </c:pt>
                <c:pt idx="27">
                  <c:v>37098</c:v>
                </c:pt>
                <c:pt idx="28">
                  <c:v>36237</c:v>
                </c:pt>
                <c:pt idx="29">
                  <c:v>35678</c:v>
                </c:pt>
                <c:pt idx="30">
                  <c:v>35313</c:v>
                </c:pt>
                <c:pt idx="31">
                  <c:v>35259</c:v>
                </c:pt>
                <c:pt idx="32">
                  <c:v>34942</c:v>
                </c:pt>
                <c:pt idx="33">
                  <c:v>34773</c:v>
                </c:pt>
                <c:pt idx="34">
                  <c:v>34735</c:v>
                </c:pt>
                <c:pt idx="35">
                  <c:v>34919</c:v>
                </c:pt>
                <c:pt idx="36">
                  <c:v>34962</c:v>
                </c:pt>
                <c:pt idx="37">
                  <c:v>34717</c:v>
                </c:pt>
                <c:pt idx="38">
                  <c:v>35294</c:v>
                </c:pt>
                <c:pt idx="39">
                  <c:v>35947</c:v>
                </c:pt>
                <c:pt idx="40">
                  <c:v>36253</c:v>
                </c:pt>
                <c:pt idx="41">
                  <c:v>35973</c:v>
                </c:pt>
                <c:pt idx="42">
                  <c:v>36088</c:v>
                </c:pt>
                <c:pt idx="43">
                  <c:v>36521</c:v>
                </c:pt>
                <c:pt idx="44">
                  <c:v>36385</c:v>
                </c:pt>
                <c:pt idx="45">
                  <c:v>36315</c:v>
                </c:pt>
                <c:pt idx="46">
                  <c:v>36274</c:v>
                </c:pt>
                <c:pt idx="47">
                  <c:v>35942</c:v>
                </c:pt>
                <c:pt idx="48">
                  <c:v>35790</c:v>
                </c:pt>
                <c:pt idx="49">
                  <c:v>35889</c:v>
                </c:pt>
                <c:pt idx="50">
                  <c:v>35578</c:v>
                </c:pt>
                <c:pt idx="51">
                  <c:v>35894</c:v>
                </c:pt>
                <c:pt idx="52">
                  <c:v>35813</c:v>
                </c:pt>
                <c:pt idx="53">
                  <c:v>35652</c:v>
                </c:pt>
                <c:pt idx="54">
                  <c:v>35921</c:v>
                </c:pt>
                <c:pt idx="55">
                  <c:v>35788</c:v>
                </c:pt>
                <c:pt idx="56">
                  <c:v>35599</c:v>
                </c:pt>
                <c:pt idx="57">
                  <c:v>35646</c:v>
                </c:pt>
                <c:pt idx="58">
                  <c:v>35433</c:v>
                </c:pt>
                <c:pt idx="59">
                  <c:v>35240</c:v>
                </c:pt>
                <c:pt idx="60">
                  <c:v>35326</c:v>
                </c:pt>
                <c:pt idx="61">
                  <c:v>35071</c:v>
                </c:pt>
                <c:pt idx="62">
                  <c:v>35290</c:v>
                </c:pt>
                <c:pt idx="63">
                  <c:v>35018</c:v>
                </c:pt>
                <c:pt idx="64">
                  <c:v>34672</c:v>
                </c:pt>
                <c:pt idx="65">
                  <c:v>34144</c:v>
                </c:pt>
                <c:pt idx="66">
                  <c:v>33410</c:v>
                </c:pt>
                <c:pt idx="67">
                  <c:v>33782</c:v>
                </c:pt>
                <c:pt idx="68">
                  <c:v>33762</c:v>
                </c:pt>
                <c:pt idx="69">
                  <c:v>34070</c:v>
                </c:pt>
                <c:pt idx="70">
                  <c:v>34776</c:v>
                </c:pt>
                <c:pt idx="71">
                  <c:v>35175</c:v>
                </c:pt>
                <c:pt idx="72">
                  <c:v>35057</c:v>
                </c:pt>
                <c:pt idx="73">
                  <c:v>34725</c:v>
                </c:pt>
                <c:pt idx="74">
                  <c:v>34355</c:v>
                </c:pt>
                <c:pt idx="75">
                  <c:v>33672</c:v>
                </c:pt>
                <c:pt idx="76">
                  <c:v>33366</c:v>
                </c:pt>
                <c:pt idx="77">
                  <c:v>33065</c:v>
                </c:pt>
                <c:pt idx="78">
                  <c:v>32440</c:v>
                </c:pt>
                <c:pt idx="79">
                  <c:v>31732</c:v>
                </c:pt>
                <c:pt idx="80">
                  <c:v>31480</c:v>
                </c:pt>
                <c:pt idx="81">
                  <c:v>31275</c:v>
                </c:pt>
                <c:pt idx="82">
                  <c:v>31198</c:v>
                </c:pt>
                <c:pt idx="83">
                  <c:v>31000</c:v>
                </c:pt>
                <c:pt idx="84">
                  <c:v>30663</c:v>
                </c:pt>
                <c:pt idx="85">
                  <c:v>30639</c:v>
                </c:pt>
                <c:pt idx="86">
                  <c:v>30174</c:v>
                </c:pt>
                <c:pt idx="87">
                  <c:v>30187</c:v>
                </c:pt>
                <c:pt idx="88">
                  <c:v>30241</c:v>
                </c:pt>
                <c:pt idx="89">
                  <c:v>29970</c:v>
                </c:pt>
                <c:pt idx="90">
                  <c:v>29696</c:v>
                </c:pt>
                <c:pt idx="91">
                  <c:v>29882</c:v>
                </c:pt>
                <c:pt idx="92">
                  <c:v>29611</c:v>
                </c:pt>
                <c:pt idx="93">
                  <c:v>29673</c:v>
                </c:pt>
                <c:pt idx="94">
                  <c:v>29766</c:v>
                </c:pt>
                <c:pt idx="95">
                  <c:v>29566</c:v>
                </c:pt>
                <c:pt idx="96">
                  <c:v>29668</c:v>
                </c:pt>
                <c:pt idx="97">
                  <c:v>29817</c:v>
                </c:pt>
                <c:pt idx="98">
                  <c:v>29577</c:v>
                </c:pt>
                <c:pt idx="99">
                  <c:v>29555</c:v>
                </c:pt>
                <c:pt idx="100">
                  <c:v>29940</c:v>
                </c:pt>
                <c:pt idx="101">
                  <c:v>29920</c:v>
                </c:pt>
                <c:pt idx="102">
                  <c:v>30169</c:v>
                </c:pt>
                <c:pt idx="103">
                  <c:v>30659</c:v>
                </c:pt>
                <c:pt idx="104">
                  <c:v>30367</c:v>
                </c:pt>
                <c:pt idx="105">
                  <c:v>30232</c:v>
                </c:pt>
                <c:pt idx="106">
                  <c:v>30056</c:v>
                </c:pt>
                <c:pt idx="107">
                  <c:v>29509</c:v>
                </c:pt>
                <c:pt idx="108">
                  <c:v>29621</c:v>
                </c:pt>
                <c:pt idx="109">
                  <c:v>29707</c:v>
                </c:pt>
                <c:pt idx="110">
                  <c:v>29698</c:v>
                </c:pt>
                <c:pt idx="111">
                  <c:v>29771</c:v>
                </c:pt>
                <c:pt idx="112">
                  <c:v>29826</c:v>
                </c:pt>
                <c:pt idx="113">
                  <c:v>29974</c:v>
                </c:pt>
                <c:pt idx="114">
                  <c:v>30158</c:v>
                </c:pt>
                <c:pt idx="115">
                  <c:v>30562</c:v>
                </c:pt>
                <c:pt idx="116">
                  <c:v>30757</c:v>
                </c:pt>
                <c:pt idx="117">
                  <c:v>30947</c:v>
                </c:pt>
                <c:pt idx="118">
                  <c:v>31276</c:v>
                </c:pt>
                <c:pt idx="119">
                  <c:v>31665</c:v>
                </c:pt>
                <c:pt idx="120">
                  <c:v>32154</c:v>
                </c:pt>
                <c:pt idx="121">
                  <c:v>32119</c:v>
                </c:pt>
                <c:pt idx="122">
                  <c:v>32029</c:v>
                </c:pt>
                <c:pt idx="123">
                  <c:v>31648</c:v>
                </c:pt>
                <c:pt idx="124">
                  <c:v>30881</c:v>
                </c:pt>
                <c:pt idx="125">
                  <c:v>30542</c:v>
                </c:pt>
                <c:pt idx="126">
                  <c:v>30249</c:v>
                </c:pt>
                <c:pt idx="127">
                  <c:v>30089</c:v>
                </c:pt>
                <c:pt idx="128">
                  <c:v>29898</c:v>
                </c:pt>
                <c:pt idx="129">
                  <c:v>29736</c:v>
                </c:pt>
                <c:pt idx="130">
                  <c:v>29542</c:v>
                </c:pt>
                <c:pt idx="131">
                  <c:v>29978</c:v>
                </c:pt>
                <c:pt idx="132">
                  <c:v>29866</c:v>
                </c:pt>
                <c:pt idx="133">
                  <c:v>29974</c:v>
                </c:pt>
                <c:pt idx="134">
                  <c:v>29732</c:v>
                </c:pt>
                <c:pt idx="135">
                  <c:v>29014</c:v>
                </c:pt>
                <c:pt idx="136">
                  <c:v>28903</c:v>
                </c:pt>
                <c:pt idx="137">
                  <c:v>28656</c:v>
                </c:pt>
                <c:pt idx="138">
                  <c:v>28629</c:v>
                </c:pt>
                <c:pt idx="139">
                  <c:v>27988</c:v>
                </c:pt>
                <c:pt idx="140">
                  <c:v>27524</c:v>
                </c:pt>
                <c:pt idx="141">
                  <c:v>27463</c:v>
                </c:pt>
                <c:pt idx="142">
                  <c:v>27876</c:v>
                </c:pt>
                <c:pt idx="143">
                  <c:v>28202</c:v>
                </c:pt>
                <c:pt idx="144">
                  <c:v>28480</c:v>
                </c:pt>
                <c:pt idx="145">
                  <c:v>28478</c:v>
                </c:pt>
                <c:pt idx="146">
                  <c:v>28832</c:v>
                </c:pt>
                <c:pt idx="147">
                  <c:v>28908</c:v>
                </c:pt>
                <c:pt idx="148">
                  <c:v>29135</c:v>
                </c:pt>
                <c:pt idx="149">
                  <c:v>29259</c:v>
                </c:pt>
                <c:pt idx="150">
                  <c:v>29774</c:v>
                </c:pt>
                <c:pt idx="151">
                  <c:v>29760</c:v>
                </c:pt>
                <c:pt idx="152">
                  <c:v>30534</c:v>
                </c:pt>
                <c:pt idx="153">
                  <c:v>30537</c:v>
                </c:pt>
                <c:pt idx="154">
                  <c:v>29491</c:v>
                </c:pt>
                <c:pt idx="155">
                  <c:v>28162</c:v>
                </c:pt>
                <c:pt idx="156">
                  <c:v>27547</c:v>
                </c:pt>
                <c:pt idx="157">
                  <c:v>27838</c:v>
                </c:pt>
                <c:pt idx="158">
                  <c:v>28067</c:v>
                </c:pt>
                <c:pt idx="159">
                  <c:v>28793</c:v>
                </c:pt>
                <c:pt idx="160">
                  <c:v>29069</c:v>
                </c:pt>
                <c:pt idx="161">
                  <c:v>29408</c:v>
                </c:pt>
                <c:pt idx="162">
                  <c:v>29253</c:v>
                </c:pt>
                <c:pt idx="163">
                  <c:v>29649</c:v>
                </c:pt>
                <c:pt idx="164">
                  <c:v>29691</c:v>
                </c:pt>
                <c:pt idx="165">
                  <c:v>29315</c:v>
                </c:pt>
                <c:pt idx="166">
                  <c:v>29180</c:v>
                </c:pt>
                <c:pt idx="167">
                  <c:v>29045</c:v>
                </c:pt>
                <c:pt idx="168">
                  <c:v>29229</c:v>
                </c:pt>
                <c:pt idx="169">
                  <c:v>29295</c:v>
                </c:pt>
                <c:pt idx="170">
                  <c:v>29260</c:v>
                </c:pt>
                <c:pt idx="171">
                  <c:v>28831</c:v>
                </c:pt>
                <c:pt idx="172">
                  <c:v>28440</c:v>
                </c:pt>
                <c:pt idx="173">
                  <c:v>28324</c:v>
                </c:pt>
                <c:pt idx="174">
                  <c:v>28127</c:v>
                </c:pt>
                <c:pt idx="175">
                  <c:v>27375</c:v>
                </c:pt>
                <c:pt idx="176">
                  <c:v>27525</c:v>
                </c:pt>
                <c:pt idx="177">
                  <c:v>27261</c:v>
                </c:pt>
                <c:pt idx="178">
                  <c:v>27054</c:v>
                </c:pt>
                <c:pt idx="179">
                  <c:v>26449</c:v>
                </c:pt>
                <c:pt idx="180">
                  <c:v>26007</c:v>
                </c:pt>
                <c:pt idx="181">
                  <c:v>25833</c:v>
                </c:pt>
                <c:pt idx="182">
                  <c:v>18336</c:v>
                </c:pt>
                <c:pt idx="183">
                  <c:v>12613</c:v>
                </c:pt>
                <c:pt idx="184">
                  <c:v>11986</c:v>
                </c:pt>
                <c:pt idx="185">
                  <c:v>10365</c:v>
                </c:pt>
                <c:pt idx="186">
                  <c:v>15794</c:v>
                </c:pt>
                <c:pt idx="187">
                  <c:v>22546</c:v>
                </c:pt>
                <c:pt idx="188">
                  <c:v>24284</c:v>
                </c:pt>
                <c:pt idx="189">
                  <c:v>26547</c:v>
                </c:pt>
                <c:pt idx="190">
                  <c:v>30332</c:v>
                </c:pt>
                <c:pt idx="191">
                  <c:v>30457</c:v>
                </c:pt>
                <c:pt idx="192">
                  <c:v>30033</c:v>
                </c:pt>
                <c:pt idx="193">
                  <c:v>29440</c:v>
                </c:pt>
                <c:pt idx="194">
                  <c:v>27739</c:v>
                </c:pt>
                <c:pt idx="195">
                  <c:v>27483</c:v>
                </c:pt>
                <c:pt idx="196">
                  <c:v>26747</c:v>
                </c:pt>
              </c:numCache>
            </c:numRef>
          </c:val>
          <c:smooth val="0"/>
          <c:extLst>
            <c:ext xmlns:c16="http://schemas.microsoft.com/office/drawing/2014/chart" uri="{C3380CC4-5D6E-409C-BE32-E72D297353CC}">
              <c16:uniqueId val="{00000001-7155-47BA-AEBF-52BC121668E2}"/>
            </c:ext>
          </c:extLst>
        </c:ser>
        <c:ser>
          <c:idx val="2"/>
          <c:order val="2"/>
          <c:tx>
            <c:strRef>
              <c:f>Sheet6!$E$7</c:f>
              <c:strCache>
                <c:ptCount val="1"/>
                <c:pt idx="0">
                  <c:v>Deaths</c:v>
                </c:pt>
              </c:strCache>
            </c:strRef>
          </c:tx>
          <c:spPr>
            <a:ln w="28575" cap="rnd">
              <a:solidFill>
                <a:schemeClr val="bg1">
                  <a:lumMod val="50000"/>
                </a:schemeClr>
              </a:solidFill>
              <a:round/>
            </a:ln>
            <a:effectLst/>
          </c:spPr>
          <c:marker>
            <c:symbol val="none"/>
          </c:marker>
          <c:cat>
            <c:strRef>
              <c:f>Sheet6!$B$8:$B$204</c:f>
              <c:strCache>
                <c:ptCount val="197"/>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pt idx="163">
                  <c:v>2015 Q3</c:v>
                </c:pt>
                <c:pt idx="164">
                  <c:v>2015 Q4</c:v>
                </c:pt>
                <c:pt idx="165">
                  <c:v>2016 Q1</c:v>
                </c:pt>
                <c:pt idx="166">
                  <c:v>2016 Q2</c:v>
                </c:pt>
                <c:pt idx="167">
                  <c:v>2016 Q3</c:v>
                </c:pt>
                <c:pt idx="168">
                  <c:v>2016 Q4</c:v>
                </c:pt>
                <c:pt idx="169">
                  <c:v>2017 Q1</c:v>
                </c:pt>
                <c:pt idx="170">
                  <c:v>2017 Q2</c:v>
                </c:pt>
                <c:pt idx="171">
                  <c:v>2017 Q3</c:v>
                </c:pt>
                <c:pt idx="172">
                  <c:v>2017 Q4</c:v>
                </c:pt>
                <c:pt idx="173">
                  <c:v>2018 Q1</c:v>
                </c:pt>
                <c:pt idx="174">
                  <c:v>2018 Q2</c:v>
                </c:pt>
                <c:pt idx="175">
                  <c:v>2018 Q3</c:v>
                </c:pt>
                <c:pt idx="176">
                  <c:v>2018 Q4</c:v>
                </c:pt>
                <c:pt idx="177">
                  <c:v>2019 Q1</c:v>
                </c:pt>
                <c:pt idx="178">
                  <c:v>2019 Q2</c:v>
                </c:pt>
                <c:pt idx="179">
                  <c:v>2019 Q3</c:v>
                </c:pt>
                <c:pt idx="180">
                  <c:v>2019 Q4</c:v>
                </c:pt>
                <c:pt idx="181">
                  <c:v>2020 Q1</c:v>
                </c:pt>
                <c:pt idx="182">
                  <c:v>2020 Q2</c:v>
                </c:pt>
                <c:pt idx="183">
                  <c:v>2020 Q3</c:v>
                </c:pt>
                <c:pt idx="184">
                  <c:v>2020 Q4</c:v>
                </c:pt>
                <c:pt idx="185">
                  <c:v>2021 Q1</c:v>
                </c:pt>
                <c:pt idx="186">
                  <c:v>2021 Q2</c:v>
                </c:pt>
                <c:pt idx="187">
                  <c:v>2021 Q3</c:v>
                </c:pt>
                <c:pt idx="188">
                  <c:v>2021 Q4</c:v>
                </c:pt>
                <c:pt idx="189">
                  <c:v>2022 Q1</c:v>
                </c:pt>
                <c:pt idx="190">
                  <c:v>2022 Q2</c:v>
                </c:pt>
                <c:pt idx="191">
                  <c:v>2022 Q3</c:v>
                </c:pt>
                <c:pt idx="192">
                  <c:v>2022 Q4</c:v>
                </c:pt>
                <c:pt idx="193">
                  <c:v>2023 Q1</c:v>
                </c:pt>
                <c:pt idx="194">
                  <c:v>2023 Q2</c:v>
                </c:pt>
                <c:pt idx="195">
                  <c:v>2023 Q3</c:v>
                </c:pt>
                <c:pt idx="196">
                  <c:v>2023 Q4</c:v>
                </c:pt>
              </c:strCache>
            </c:strRef>
          </c:cat>
          <c:val>
            <c:numRef>
              <c:f>Sheet6!$E$8:$E$204</c:f>
              <c:numCache>
                <c:formatCode>_-* #,##0_-;\-* #,##0_-;_-* "-"??_-;_-@_-</c:formatCode>
                <c:ptCount val="197"/>
                <c:pt idx="0">
                  <c:v>64740</c:v>
                </c:pt>
                <c:pt idx="1">
                  <c:v>64985</c:v>
                </c:pt>
                <c:pt idx="2">
                  <c:v>64742</c:v>
                </c:pt>
                <c:pt idx="3">
                  <c:v>64366</c:v>
                </c:pt>
                <c:pt idx="4">
                  <c:v>63125</c:v>
                </c:pt>
                <c:pt idx="5">
                  <c:v>65567</c:v>
                </c:pt>
                <c:pt idx="6">
                  <c:v>64911</c:v>
                </c:pt>
                <c:pt idx="7">
                  <c:v>64868</c:v>
                </c:pt>
                <c:pt idx="8">
                  <c:v>65253</c:v>
                </c:pt>
                <c:pt idx="9">
                  <c:v>62522</c:v>
                </c:pt>
                <c:pt idx="10">
                  <c:v>63256</c:v>
                </c:pt>
                <c:pt idx="11">
                  <c:v>63044</c:v>
                </c:pt>
                <c:pt idx="12">
                  <c:v>62294</c:v>
                </c:pt>
                <c:pt idx="13">
                  <c:v>64357</c:v>
                </c:pt>
                <c:pt idx="14">
                  <c:v>64167</c:v>
                </c:pt>
                <c:pt idx="15">
                  <c:v>64741</c:v>
                </c:pt>
                <c:pt idx="16">
                  <c:v>65123</c:v>
                </c:pt>
                <c:pt idx="17">
                  <c:v>64821</c:v>
                </c:pt>
                <c:pt idx="18">
                  <c:v>65010</c:v>
                </c:pt>
                <c:pt idx="19">
                  <c:v>65157</c:v>
                </c:pt>
                <c:pt idx="20">
                  <c:v>65746</c:v>
                </c:pt>
                <c:pt idx="21">
                  <c:v>64240</c:v>
                </c:pt>
                <c:pt idx="22">
                  <c:v>64196</c:v>
                </c:pt>
                <c:pt idx="23">
                  <c:v>63862</c:v>
                </c:pt>
                <c:pt idx="24">
                  <c:v>63299</c:v>
                </c:pt>
                <c:pt idx="25">
                  <c:v>63288</c:v>
                </c:pt>
                <c:pt idx="26">
                  <c:v>62795</c:v>
                </c:pt>
                <c:pt idx="27">
                  <c:v>62818</c:v>
                </c:pt>
                <c:pt idx="28">
                  <c:v>63828</c:v>
                </c:pt>
                <c:pt idx="29">
                  <c:v>65899</c:v>
                </c:pt>
                <c:pt idx="30">
                  <c:v>65812</c:v>
                </c:pt>
                <c:pt idx="31">
                  <c:v>65708</c:v>
                </c:pt>
                <c:pt idx="32">
                  <c:v>65022</c:v>
                </c:pt>
                <c:pt idx="33">
                  <c:v>63766</c:v>
                </c:pt>
                <c:pt idx="34">
                  <c:v>63889</c:v>
                </c:pt>
                <c:pt idx="35">
                  <c:v>63969</c:v>
                </c:pt>
                <c:pt idx="36">
                  <c:v>63454</c:v>
                </c:pt>
                <c:pt idx="37">
                  <c:v>62571</c:v>
                </c:pt>
                <c:pt idx="38">
                  <c:v>62849</c:v>
                </c:pt>
                <c:pt idx="39">
                  <c:v>62435</c:v>
                </c:pt>
                <c:pt idx="40">
                  <c:v>62345</c:v>
                </c:pt>
                <c:pt idx="41">
                  <c:v>62586</c:v>
                </c:pt>
                <c:pt idx="42">
                  <c:v>62372</c:v>
                </c:pt>
                <c:pt idx="43">
                  <c:v>62895</c:v>
                </c:pt>
                <c:pt idx="44">
                  <c:v>63967</c:v>
                </c:pt>
                <c:pt idx="45">
                  <c:v>64957</c:v>
                </c:pt>
                <c:pt idx="46">
                  <c:v>65205</c:v>
                </c:pt>
                <c:pt idx="47">
                  <c:v>65124</c:v>
                </c:pt>
                <c:pt idx="48">
                  <c:v>63467</c:v>
                </c:pt>
                <c:pt idx="49">
                  <c:v>61892</c:v>
                </c:pt>
                <c:pt idx="50">
                  <c:v>61231</c:v>
                </c:pt>
                <c:pt idx="51">
                  <c:v>61054</c:v>
                </c:pt>
                <c:pt idx="52">
                  <c:v>62014</c:v>
                </c:pt>
                <c:pt idx="53">
                  <c:v>61666</c:v>
                </c:pt>
                <c:pt idx="54">
                  <c:v>62041</c:v>
                </c:pt>
                <c:pt idx="55">
                  <c:v>62197</c:v>
                </c:pt>
                <c:pt idx="56">
                  <c:v>61957</c:v>
                </c:pt>
                <c:pt idx="57">
                  <c:v>61851</c:v>
                </c:pt>
                <c:pt idx="58">
                  <c:v>61716</c:v>
                </c:pt>
                <c:pt idx="59">
                  <c:v>61598</c:v>
                </c:pt>
                <c:pt idx="60">
                  <c:v>65017</c:v>
                </c:pt>
                <c:pt idx="61">
                  <c:v>65523</c:v>
                </c:pt>
                <c:pt idx="62">
                  <c:v>65463</c:v>
                </c:pt>
                <c:pt idx="63">
                  <c:v>65066</c:v>
                </c:pt>
                <c:pt idx="64">
                  <c:v>61527</c:v>
                </c:pt>
                <c:pt idx="65">
                  <c:v>60872</c:v>
                </c:pt>
                <c:pt idx="66">
                  <c:v>60658</c:v>
                </c:pt>
                <c:pt idx="67">
                  <c:v>60735</c:v>
                </c:pt>
                <c:pt idx="68">
                  <c:v>61041</c:v>
                </c:pt>
                <c:pt idx="69">
                  <c:v>61274</c:v>
                </c:pt>
                <c:pt idx="70">
                  <c:v>61051</c:v>
                </c:pt>
                <c:pt idx="71">
                  <c:v>61261</c:v>
                </c:pt>
                <c:pt idx="72">
                  <c:v>60937</c:v>
                </c:pt>
                <c:pt idx="73">
                  <c:v>61185</c:v>
                </c:pt>
                <c:pt idx="74">
                  <c:v>61875</c:v>
                </c:pt>
                <c:pt idx="75">
                  <c:v>62065</c:v>
                </c:pt>
                <c:pt idx="76">
                  <c:v>64049</c:v>
                </c:pt>
                <c:pt idx="77">
                  <c:v>63537</c:v>
                </c:pt>
                <c:pt idx="78">
                  <c:v>62566</c:v>
                </c:pt>
                <c:pt idx="79">
                  <c:v>62236</c:v>
                </c:pt>
                <c:pt idx="80">
                  <c:v>59328</c:v>
                </c:pt>
                <c:pt idx="81">
                  <c:v>59345</c:v>
                </c:pt>
                <c:pt idx="82">
                  <c:v>59596</c:v>
                </c:pt>
                <c:pt idx="83">
                  <c:v>59317</c:v>
                </c:pt>
                <c:pt idx="84">
                  <c:v>60500</c:v>
                </c:pt>
                <c:pt idx="85">
                  <c:v>61195</c:v>
                </c:pt>
                <c:pt idx="86">
                  <c:v>60890</c:v>
                </c:pt>
                <c:pt idx="87">
                  <c:v>61112</c:v>
                </c:pt>
                <c:pt idx="88">
                  <c:v>60654</c:v>
                </c:pt>
                <c:pt idx="89">
                  <c:v>60284</c:v>
                </c:pt>
                <c:pt idx="90">
                  <c:v>60370</c:v>
                </c:pt>
                <c:pt idx="91">
                  <c:v>59920</c:v>
                </c:pt>
                <c:pt idx="92">
                  <c:v>59494</c:v>
                </c:pt>
                <c:pt idx="93">
                  <c:v>58636</c:v>
                </c:pt>
                <c:pt idx="94">
                  <c:v>58657</c:v>
                </c:pt>
                <c:pt idx="95">
                  <c:v>59092</c:v>
                </c:pt>
                <c:pt idx="96">
                  <c:v>59164</c:v>
                </c:pt>
                <c:pt idx="97">
                  <c:v>61148</c:v>
                </c:pt>
                <c:pt idx="98">
                  <c:v>60381</c:v>
                </c:pt>
                <c:pt idx="99">
                  <c:v>59893</c:v>
                </c:pt>
                <c:pt idx="100">
                  <c:v>60281</c:v>
                </c:pt>
                <c:pt idx="101">
                  <c:v>59722</c:v>
                </c:pt>
                <c:pt idx="102">
                  <c:v>59709</c:v>
                </c:pt>
                <c:pt idx="103">
                  <c:v>59324</c:v>
                </c:pt>
                <c:pt idx="104">
                  <c:v>57799</c:v>
                </c:pt>
                <c:pt idx="105">
                  <c:v>56436</c:v>
                </c:pt>
                <c:pt idx="106">
                  <c:v>56534</c:v>
                </c:pt>
                <c:pt idx="107">
                  <c:v>56855</c:v>
                </c:pt>
                <c:pt idx="108">
                  <c:v>57382</c:v>
                </c:pt>
                <c:pt idx="109">
                  <c:v>56886</c:v>
                </c:pt>
                <c:pt idx="110">
                  <c:v>57172</c:v>
                </c:pt>
                <c:pt idx="111">
                  <c:v>57486</c:v>
                </c:pt>
                <c:pt idx="112">
                  <c:v>58103</c:v>
                </c:pt>
                <c:pt idx="113">
                  <c:v>58472</c:v>
                </c:pt>
                <c:pt idx="114">
                  <c:v>58501</c:v>
                </c:pt>
                <c:pt idx="115">
                  <c:v>58234</c:v>
                </c:pt>
                <c:pt idx="116">
                  <c:v>58472</c:v>
                </c:pt>
                <c:pt idx="117">
                  <c:v>58139</c:v>
                </c:pt>
                <c:pt idx="118">
                  <c:v>57639</c:v>
                </c:pt>
                <c:pt idx="119">
                  <c:v>57403</c:v>
                </c:pt>
                <c:pt idx="120">
                  <c:v>56187</c:v>
                </c:pt>
                <c:pt idx="121">
                  <c:v>56471</c:v>
                </c:pt>
                <c:pt idx="122">
                  <c:v>56571</c:v>
                </c:pt>
                <c:pt idx="123">
                  <c:v>56311</c:v>
                </c:pt>
                <c:pt idx="124">
                  <c:v>55747</c:v>
                </c:pt>
                <c:pt idx="125">
                  <c:v>55006</c:v>
                </c:pt>
                <c:pt idx="126">
                  <c:v>55273</c:v>
                </c:pt>
                <c:pt idx="127">
                  <c:v>55133</c:v>
                </c:pt>
                <c:pt idx="128">
                  <c:v>55093</c:v>
                </c:pt>
                <c:pt idx="129">
                  <c:v>56037</c:v>
                </c:pt>
                <c:pt idx="130">
                  <c:v>55496</c:v>
                </c:pt>
                <c:pt idx="131">
                  <c:v>55439</c:v>
                </c:pt>
                <c:pt idx="132">
                  <c:v>55984</c:v>
                </c:pt>
                <c:pt idx="133">
                  <c:v>55236</c:v>
                </c:pt>
                <c:pt idx="134">
                  <c:v>55330</c:v>
                </c:pt>
                <c:pt idx="135">
                  <c:v>55342</c:v>
                </c:pt>
                <c:pt idx="136">
                  <c:v>55699</c:v>
                </c:pt>
                <c:pt idx="137">
                  <c:v>55457</c:v>
                </c:pt>
                <c:pt idx="138">
                  <c:v>54734</c:v>
                </c:pt>
                <c:pt idx="139">
                  <c:v>54535</c:v>
                </c:pt>
                <c:pt idx="140">
                  <c:v>53856</c:v>
                </c:pt>
                <c:pt idx="141">
                  <c:v>53716</c:v>
                </c:pt>
                <c:pt idx="142">
                  <c:v>53758</c:v>
                </c:pt>
                <c:pt idx="143">
                  <c:v>53837</c:v>
                </c:pt>
                <c:pt idx="144">
                  <c:v>53967</c:v>
                </c:pt>
                <c:pt idx="145">
                  <c:v>53812</c:v>
                </c:pt>
                <c:pt idx="146">
                  <c:v>53971</c:v>
                </c:pt>
                <c:pt idx="147">
                  <c:v>54083</c:v>
                </c:pt>
                <c:pt idx="148">
                  <c:v>53661</c:v>
                </c:pt>
                <c:pt idx="149">
                  <c:v>53346</c:v>
                </c:pt>
                <c:pt idx="150">
                  <c:v>54075</c:v>
                </c:pt>
                <c:pt idx="151">
                  <c:v>54218</c:v>
                </c:pt>
                <c:pt idx="152">
                  <c:v>54937</c:v>
                </c:pt>
                <c:pt idx="153">
                  <c:v>55807</c:v>
                </c:pt>
                <c:pt idx="154">
                  <c:v>55841</c:v>
                </c:pt>
                <c:pt idx="155">
                  <c:v>55303</c:v>
                </c:pt>
                <c:pt idx="156">
                  <c:v>54700</c:v>
                </c:pt>
                <c:pt idx="157">
                  <c:v>53568</c:v>
                </c:pt>
                <c:pt idx="158">
                  <c:v>52679</c:v>
                </c:pt>
                <c:pt idx="159">
                  <c:v>53393</c:v>
                </c:pt>
                <c:pt idx="160">
                  <c:v>54239</c:v>
                </c:pt>
                <c:pt idx="161">
                  <c:v>56805</c:v>
                </c:pt>
                <c:pt idx="162">
                  <c:v>57862</c:v>
                </c:pt>
                <c:pt idx="163">
                  <c:v>58010</c:v>
                </c:pt>
                <c:pt idx="164">
                  <c:v>57579</c:v>
                </c:pt>
                <c:pt idx="165">
                  <c:v>56542</c:v>
                </c:pt>
                <c:pt idx="166">
                  <c:v>56105</c:v>
                </c:pt>
                <c:pt idx="167">
                  <c:v>56211</c:v>
                </c:pt>
                <c:pt idx="168">
                  <c:v>56728</c:v>
                </c:pt>
                <c:pt idx="169">
                  <c:v>56951</c:v>
                </c:pt>
                <c:pt idx="170">
                  <c:v>57274</c:v>
                </c:pt>
                <c:pt idx="171">
                  <c:v>57257</c:v>
                </c:pt>
                <c:pt idx="172">
                  <c:v>57883</c:v>
                </c:pt>
                <c:pt idx="173">
                  <c:v>59943</c:v>
                </c:pt>
                <c:pt idx="174">
                  <c:v>59775</c:v>
                </c:pt>
                <c:pt idx="175">
                  <c:v>59216</c:v>
                </c:pt>
                <c:pt idx="176">
                  <c:v>58503</c:v>
                </c:pt>
                <c:pt idx="177">
                  <c:v>56038</c:v>
                </c:pt>
                <c:pt idx="178">
                  <c:v>56069</c:v>
                </c:pt>
                <c:pt idx="179">
                  <c:v>57028</c:v>
                </c:pt>
                <c:pt idx="180">
                  <c:v>58108</c:v>
                </c:pt>
                <c:pt idx="181">
                  <c:v>58763</c:v>
                </c:pt>
                <c:pt idx="182">
                  <c:v>63312</c:v>
                </c:pt>
                <c:pt idx="183">
                  <c:v>63032</c:v>
                </c:pt>
                <c:pt idx="184">
                  <c:v>64094</c:v>
                </c:pt>
                <c:pt idx="185">
                  <c:v>65504</c:v>
                </c:pt>
                <c:pt idx="186">
                  <c:v>61074</c:v>
                </c:pt>
                <c:pt idx="187">
                  <c:v>62917</c:v>
                </c:pt>
                <c:pt idx="188">
                  <c:v>63587</c:v>
                </c:pt>
                <c:pt idx="189">
                  <c:v>62395</c:v>
                </c:pt>
                <c:pt idx="190">
                  <c:v>63606</c:v>
                </c:pt>
                <c:pt idx="191">
                  <c:v>63383</c:v>
                </c:pt>
                <c:pt idx="192">
                  <c:v>62941</c:v>
                </c:pt>
                <c:pt idx="193">
                  <c:v>65285</c:v>
                </c:pt>
                <c:pt idx="194">
                  <c:v>65299</c:v>
                </c:pt>
                <c:pt idx="195">
                  <c:v>64510</c:v>
                </c:pt>
                <c:pt idx="196">
                  <c:v>63394</c:v>
                </c:pt>
              </c:numCache>
            </c:numRef>
          </c:val>
          <c:smooth val="0"/>
          <c:extLst>
            <c:ext xmlns:c16="http://schemas.microsoft.com/office/drawing/2014/chart" uri="{C3380CC4-5D6E-409C-BE32-E72D297353CC}">
              <c16:uniqueId val="{00000002-7155-47BA-AEBF-52BC121668E2}"/>
            </c:ext>
          </c:extLst>
        </c:ser>
        <c:dLbls>
          <c:showLegendKey val="0"/>
          <c:showVal val="0"/>
          <c:showCatName val="0"/>
          <c:showSerName val="0"/>
          <c:showPercent val="0"/>
          <c:showBubbleSize val="0"/>
        </c:dLbls>
        <c:smooth val="0"/>
        <c:axId val="631000591"/>
        <c:axId val="631000111"/>
      </c:lineChart>
      <c:catAx>
        <c:axId val="6310005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1000111"/>
        <c:crosses val="autoZero"/>
        <c:auto val="1"/>
        <c:lblAlgn val="ctr"/>
        <c:lblOffset val="100"/>
        <c:noMultiLvlLbl val="0"/>
      </c:catAx>
      <c:valAx>
        <c:axId val="631000111"/>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10005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1038815-5CCF-4C0B-99AE-16985DE0B860}">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27C7E59-FCF3-43A0-9BF2-5D7C6792A25B}">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id="{F12C3E16-88F7-859F-903D-F2E8D1D0C5B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id="{096F48BD-F890-DCD3-3F93-1E7DB966CEC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A:\Active\Restricted\Demographic%20Statistics\Vital%20Events\Publication%20-%20quarterly\qdsasout.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niel Burns" refreshedDate="45174.403977199072" createdVersion="6" refreshedVersion="8" minRefreshableVersion="3" recordCount="219" xr:uid="{1ECB6C5E-0BF8-4C66-8A35-C0C359B84A51}">
  <cacheSource type="worksheet">
    <worksheetSource ref="A1:P220" sheet="tableQ7" r:id="rId2"/>
  </cacheSource>
  <cacheFields count="16">
    <cacheField name="yr" numFmtId="0">
      <sharedItems containsSemiMixedTypes="0" containsString="0" containsNumber="1" containsInteger="1" minValue="2005" maxValue="2023" count="19">
        <n v="2005"/>
        <n v="2006"/>
        <n v="2007"/>
        <n v="2008"/>
        <n v="2009"/>
        <n v="2010"/>
        <n v="2011"/>
        <n v="2012"/>
        <n v="2013"/>
        <n v="2014"/>
        <n v="2015"/>
        <n v="2016"/>
        <n v="2017"/>
        <n v="2018"/>
        <n v="2019"/>
        <n v="2020"/>
        <n v="2021"/>
        <n v="2022"/>
        <n v="2023"/>
      </sharedItems>
    </cacheField>
    <cacheField name="qtr" numFmtId="0">
      <sharedItems containsSemiMixedTypes="0" containsString="0" containsNumber="1" containsInteger="1" minValue="1" maxValue="4" count="4">
        <n v="1"/>
        <n v="2"/>
        <n v="3"/>
        <n v="4"/>
      </sharedItems>
    </cacheField>
    <cacheField name="provisional" numFmtId="0">
      <sharedItems containsBlank="1"/>
    </cacheField>
    <cacheField name="sex" numFmtId="0">
      <sharedItems count="6">
        <s v="Females"/>
        <s v="Males"/>
        <s v="Persons"/>
        <s v="M" u="1"/>
        <s v="F" u="1"/>
        <s v="P" u="1"/>
      </sharedItems>
    </cacheField>
    <cacheField name="Age-standardised mortality rate (ASMR)" numFmtId="0">
      <sharedItems containsSemiMixedTypes="0" containsString="0" containsNumber="1" minValue="837.28177882387399" maxValue="1830.1083749537399"/>
    </cacheField>
    <cacheField name="Upper confidence interval" numFmtId="0">
      <sharedItems containsSemiMixedTypes="0" containsString="0" containsNumber="1" minValue="857.32827434219303" maxValue="1871.8125379714299"/>
    </cacheField>
    <cacheField name="Lower confidence interval" numFmtId="0">
      <sharedItems containsSemiMixedTypes="0" containsString="0" containsNumber="1" minValue="817.23528330555405" maxValue="1788.4042119360599"/>
    </cacheField>
    <cacheField name="Number of deaths" numFmtId="0">
      <sharedItems containsSemiMixedTypes="0" containsString="0" containsNumber="1" containsInteger="1" minValue="5941" maxValue="18522"/>
    </cacheField>
    <cacheField name="Five year average Age-standardised mortality rate (ASMR)" numFmtId="0">
      <sharedItems containsSemiMixedTypes="0" containsString="0" containsNumber="1" minValue="885.24474165769197" maxValue="1929.7027130962199"/>
    </cacheField>
    <cacheField name="Five year average Upper confidence interval" numFmtId="0">
      <sharedItems containsSemiMixedTypes="0" containsString="0" containsNumber="1" minValue="876.01944263804398" maxValue="1910.1340116900999"/>
    </cacheField>
    <cacheField name="Five year average Lower confidence interval" numFmtId="0">
      <sharedItems containsSemiMixedTypes="0" containsString="0" containsNumber="1" minValue="894.47004067733894" maxValue="1949.2714145023499"/>
    </cacheField>
    <cacheField name="Five year average Number of deaths" numFmtId="0">
      <sharedItems containsSemiMixedTypes="0" containsString="0" containsNumber="1" minValue="6046.2" maxValue="16467.599999999999"/>
    </cacheField>
    <cacheField name="Excess deaths" numFmtId="0">
      <sharedItems containsSemiMixedTypes="0" containsString="0" containsNumber="1" minValue="-1041.5999999999999" maxValue="4513.8"/>
    </cacheField>
    <cacheField name="Excess rate" numFmtId="0">
      <sharedItems containsSemiMixedTypes="0" containsString="0" containsNumber="1" minValue="-207.66305415110301" maxValue="371.261148118986"/>
    </cacheField>
    <cacheField name="Proportional excess (number of deaths)" numFmtId="0">
      <sharedItems containsSemiMixedTypes="0" containsString="0" containsNumber="1" minValue="-7.9733873901969995E-2" maxValue="0.352006664088299"/>
    </cacheField>
    <cacheField name="Proportional excess (rates)" numFmtId="0">
      <sharedItems containsSemiMixedTypes="0" containsString="0" containsNumber="1" minValue="-0.12714732469942899" maxValue="0.29424913638689298"/>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442941" refreshedDate="45348.776936689814" createdVersion="8" refreshedVersion="8" minRefreshableVersion="3" recordCount="156" xr:uid="{F38770A4-E41A-4B0B-8F77-11B1FC5B39B3}">
  <cacheSource type="worksheet">
    <worksheetSource name="TableQ7_Age_standardised_mortality_rates_and_excess_deaths"/>
  </cacheSource>
  <cacheFields count="7">
    <cacheField name="Year" numFmtId="0">
      <sharedItems containsSemiMixedTypes="0" containsString="0" containsNumber="1" containsInteger="1" minValue="2005" maxValue="2023" count="19">
        <n v="2011"/>
        <n v="2012"/>
        <n v="2013"/>
        <n v="2014"/>
        <n v="2015"/>
        <n v="2016"/>
        <n v="2017"/>
        <n v="2018"/>
        <n v="2019"/>
        <n v="2020"/>
        <n v="2021"/>
        <n v="2022"/>
        <n v="2023"/>
        <n v="2005" u="1"/>
        <n v="2006" u="1"/>
        <n v="2007" u="1"/>
        <n v="2008" u="1"/>
        <n v="2009" u="1"/>
        <n v="2010" u="1"/>
      </sharedItems>
    </cacheField>
    <cacheField name="Quarter" numFmtId="0">
      <sharedItems containsSemiMixedTypes="0" containsString="0" containsNumber="1" containsInteger="1" minValue="1" maxValue="4" count="4">
        <n v="1"/>
        <n v="2"/>
        <n v="3"/>
        <n v="4"/>
      </sharedItems>
    </cacheField>
    <cacheField name="Sex" numFmtId="0">
      <sharedItems count="3">
        <s v="Females"/>
        <s v="Males"/>
        <s v="Persons"/>
      </sharedItems>
    </cacheField>
    <cacheField name="Number of deaths" numFmtId="3">
      <sharedItems containsSemiMixedTypes="0" containsString="0" containsNumber="1" containsInteger="1" minValue="5941" maxValue="18523"/>
    </cacheField>
    <cacheField name="Expected deaths" numFmtId="3">
      <sharedItems containsSemiMixedTypes="0" containsString="0" containsNumber="1" containsInteger="1" minValue="5980" maxValue="17023"/>
    </cacheField>
    <cacheField name="Excess deaths" numFmtId="3">
      <sharedItems containsSemiMixedTypes="0" containsString="0" containsNumber="1" containsInteger="1" minValue="-1650" maxValue="4476"/>
    </cacheField>
    <cacheField name="Proportional excess (number of deaths)" numFmtId="9">
      <sharedItems containsSemiMixedTypes="0" containsString="0" containsNumber="1" minValue="-0.10569948186528498" maxValue="0.3270550445320484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9">
  <r>
    <x v="0"/>
    <x v="0"/>
    <m/>
    <x v="0"/>
    <n v="1320.2182766085"/>
    <n v="1347.0280192578"/>
    <n v="1293.4085339592"/>
    <n v="8328"/>
    <n v="1354.55187660099"/>
    <n v="1342.2903736293499"/>
    <n v="1366.8133795726201"/>
    <n v="8423"/>
    <n v="-95"/>
    <n v="-34.333599992490001"/>
    <n v="-1.12786418140805E-2"/>
    <n v="-2.5346832842344999E-2"/>
  </r>
  <r>
    <x v="0"/>
    <x v="0"/>
    <m/>
    <x v="1"/>
    <n v="1830.1083749537399"/>
    <n v="1871.8125379714299"/>
    <n v="1788.4042119360599"/>
    <n v="7289"/>
    <n v="1929.7027130962199"/>
    <n v="1910.1340116900999"/>
    <n v="1949.2714145023499"/>
    <n v="7425.4"/>
    <n v="-136.4"/>
    <n v="-99.594338142478605"/>
    <n v="-1.8369380774099699E-2"/>
    <n v="-5.1611233930784498E-2"/>
  </r>
  <r>
    <x v="0"/>
    <x v="0"/>
    <m/>
    <x v="2"/>
    <n v="1527.6084621038101"/>
    <n v="1550.30918943859"/>
    <n v="1504.90773476902"/>
    <n v="15617"/>
    <n v="1584.1743782836099"/>
    <n v="1573.7043011477299"/>
    <n v="1594.64445541948"/>
    <n v="15848.4"/>
    <n v="-231.4"/>
    <n v="-56.565916179796197"/>
    <n v="-1.4600842987304701E-2"/>
    <n v="-3.5706874795616399E-2"/>
  </r>
  <r>
    <x v="0"/>
    <x v="1"/>
    <m/>
    <x v="0"/>
    <n v="1123.96137747649"/>
    <n v="1148.88018396798"/>
    <n v="1099.0425709850001"/>
    <n v="7167"/>
    <n v="1147.8595201324699"/>
    <n v="1136.4806993105201"/>
    <n v="1159.23834095442"/>
    <n v="7191.8"/>
    <n v="-24.8000000000002"/>
    <n v="-23.898142655979399"/>
    <n v="-3.4483717567229599E-3"/>
    <n v="-2.0819745131548301E-2"/>
  </r>
  <r>
    <x v="0"/>
    <x v="1"/>
    <m/>
    <x v="1"/>
    <n v="1572.6821044113699"/>
    <n v="1611.3375319302099"/>
    <n v="1534.0266768925201"/>
    <n v="6506"/>
    <n v="1667.9507784054299"/>
    <n v="1649.71038239518"/>
    <n v="1686.1911744156801"/>
    <n v="6629.8"/>
    <n v="-123.8"/>
    <n v="-95.268673994061402"/>
    <n v="-1.8673263145192898E-2"/>
    <n v="-5.7117197478176701E-2"/>
  </r>
  <r>
    <x v="0"/>
    <x v="1"/>
    <m/>
    <x v="2"/>
    <n v="1309.87337089013"/>
    <n v="1330.9827319061301"/>
    <n v="1288.7640098741399"/>
    <n v="13673"/>
    <n v="1360.2545738872"/>
    <n v="1350.49206033366"/>
    <n v="1370.0170874407399"/>
    <n v="13821.6"/>
    <n v="-148.6"/>
    <n v="-50.381202997066303"/>
    <n v="-1.0751287839323999E-2"/>
    <n v="-3.7038069170458203E-2"/>
  </r>
  <r>
    <x v="0"/>
    <x v="2"/>
    <m/>
    <x v="0"/>
    <n v="1026.4781922114601"/>
    <n v="1050.2426152381299"/>
    <n v="1002.7137691847799"/>
    <n v="6648"/>
    <n v="1077.71364930088"/>
    <n v="1066.72202296768"/>
    <n v="1088.70527563409"/>
    <n v="6840.6"/>
    <n v="-192.6"/>
    <n v="-51.2354570894299"/>
    <n v="-2.8155424962722601E-2"/>
    <n v="-4.75408816828723E-2"/>
  </r>
  <r>
    <x v="0"/>
    <x v="2"/>
    <m/>
    <x v="1"/>
    <n v="1442.6534553976401"/>
    <n v="1479.3860117673501"/>
    <n v="1405.9208990279301"/>
    <n v="6163"/>
    <n v="1575.8062331331"/>
    <n v="1558.1615090513601"/>
    <n v="1593.4509572148399"/>
    <n v="6389.2"/>
    <n v="-226.2"/>
    <n v="-133.152777735462"/>
    <n v="-3.5403493395104201E-2"/>
    <n v="-8.4498192059261401E-2"/>
  </r>
  <r>
    <x v="0"/>
    <x v="2"/>
    <m/>
    <x v="2"/>
    <n v="1204.29396677962"/>
    <n v="1224.4810687187"/>
    <n v="1184.1068648405401"/>
    <n v="12811"/>
    <n v="1283.0779664925001"/>
    <n v="1273.6294784895899"/>
    <n v="1292.52645449541"/>
    <n v="13229.8"/>
    <n v="-418.79999999999899"/>
    <n v="-78.7839997128806"/>
    <n v="-3.1655807344026302E-2"/>
    <n v="-6.1402347924537498E-2"/>
  </r>
  <r>
    <x v="0"/>
    <x v="3"/>
    <m/>
    <x v="0"/>
    <n v="1090.6248800691401"/>
    <n v="1115.05096652726"/>
    <n v="1066.1987936110299"/>
    <n v="7082"/>
    <n v="1211.01702669666"/>
    <n v="1199.46061304662"/>
    <n v="1222.5734403467"/>
    <n v="7695.6"/>
    <n v="-613.6"/>
    <n v="-120.392146627511"/>
    <n v="-7.9733873901969995E-2"/>
    <n v="-9.9414082521952996E-2"/>
  </r>
  <r>
    <x v="0"/>
    <x v="3"/>
    <m/>
    <x v="1"/>
    <n v="1567.00467628204"/>
    <n v="1605.21207519875"/>
    <n v="1528.79727736533"/>
    <n v="6564"/>
    <n v="1749.6371529041901"/>
    <n v="1731.16682289249"/>
    <n v="1768.1074829158899"/>
    <n v="6992"/>
    <n v="-428"/>
    <n v="-182.63247662214599"/>
    <n v="-6.1212814645308901E-2"/>
    <n v="-0.104383058120935"/>
  </r>
  <r>
    <x v="0"/>
    <x v="3"/>
    <m/>
    <x v="2"/>
    <n v="1282.11596522522"/>
    <n v="1302.8393371130101"/>
    <n v="1261.3925933374301"/>
    <n v="13646"/>
    <n v="1428.1610058293199"/>
    <n v="1418.27090243917"/>
    <n v="1438.0511092194699"/>
    <n v="14687.6"/>
    <n v="-1041.5999999999999"/>
    <n v="-146.045040604099"/>
    <n v="-7.0916963969607005E-2"/>
    <n v="-0.10226090756433499"/>
  </r>
  <r>
    <x v="1"/>
    <x v="0"/>
    <m/>
    <x v="0"/>
    <n v="1224.0682649705"/>
    <n v="1250.0073491896301"/>
    <n v="1198.1291807513801"/>
    <n v="7783"/>
    <n v="1322.6427734778599"/>
    <n v="1310.5471091386701"/>
    <n v="1334.73843781705"/>
    <n v="8264.4"/>
    <n v="-481.4"/>
    <n v="-98.574508507359994"/>
    <n v="-5.8249842698804503E-2"/>
    <n v="-7.4528444477990202E-2"/>
  </r>
  <r>
    <x v="1"/>
    <x v="0"/>
    <m/>
    <x v="1"/>
    <n v="1732.12225023987"/>
    <n v="1772.2730230054599"/>
    <n v="1691.9714774742699"/>
    <n v="7093"/>
    <n v="1870.6299299437401"/>
    <n v="1851.48283113047"/>
    <n v="1889.7770287570099"/>
    <n v="7276.4"/>
    <n v="-183.4"/>
    <n v="-138.507679703874"/>
    <n v="-2.52047715903468E-2"/>
    <n v="-7.4043335609432506E-2"/>
  </r>
  <r>
    <x v="1"/>
    <x v="0"/>
    <m/>
    <x v="2"/>
    <n v="1427.6487351180899"/>
    <n v="1449.5480151044801"/>
    <n v="1405.7494551317"/>
    <n v="14876"/>
    <n v="1541.79407698968"/>
    <n v="1531.49731856311"/>
    <n v="1552.09083541624"/>
    <n v="15540.8"/>
    <n v="-664.79999999999905"/>
    <n v="-114.145341871582"/>
    <n v="-4.2777720580665E-2"/>
    <n v="-7.4034103240588706E-2"/>
  </r>
  <r>
    <x v="1"/>
    <x v="1"/>
    <m/>
    <x v="0"/>
    <n v="1136.9973740415301"/>
    <n v="1161.9061695525199"/>
    <n v="1112.08857853055"/>
    <n v="7349"/>
    <n v="1141.34447796515"/>
    <n v="1130.0453817652301"/>
    <n v="1152.64357416506"/>
    <n v="7197.8"/>
    <n v="151.19999999999999"/>
    <n v="-4.3471039236153501"/>
    <n v="2.1006418627914102E-2"/>
    <n v="-3.8087571347132799E-3"/>
  </r>
  <r>
    <x v="1"/>
    <x v="1"/>
    <m/>
    <x v="1"/>
    <n v="1559.53598162666"/>
    <n v="1597.5570643809001"/>
    <n v="1521.51489887242"/>
    <n v="6591"/>
    <n v="1644.89356867522"/>
    <n v="1626.9356809122501"/>
    <n v="1662.8514564381801"/>
    <n v="6626.4"/>
    <n v="-35.399999999999601"/>
    <n v="-85.357587048553796"/>
    <n v="-5.3422672944584797E-3"/>
    <n v="-5.1892468104972903E-2"/>
  </r>
  <r>
    <x v="1"/>
    <x v="1"/>
    <m/>
    <x v="2"/>
    <n v="1314.66750018623"/>
    <n v="1335.6456601878799"/>
    <n v="1293.68934018459"/>
    <n v="13940"/>
    <n v="1348.4373242997201"/>
    <n v="1338.76816856455"/>
    <n v="1358.10648003489"/>
    <n v="13824.2"/>
    <n v="115.799999999999"/>
    <n v="-33.7698241134851"/>
    <n v="8.3766149216590695E-3"/>
    <n v="-2.50436735211425E-2"/>
  </r>
  <r>
    <x v="1"/>
    <x v="2"/>
    <m/>
    <x v="0"/>
    <n v="1017.6753154529"/>
    <n v="1041.2224948826699"/>
    <n v="994.12813602313304"/>
    <n v="6655"/>
    <n v="1068.02509442051"/>
    <n v="1057.1222789283099"/>
    <n v="1078.92790991271"/>
    <n v="6823.8"/>
    <n v="-168.8"/>
    <n v="-50.349778967606497"/>
    <n v="-2.4736950086462099E-2"/>
    <n v="-4.7142880097705502E-2"/>
  </r>
  <r>
    <x v="1"/>
    <x v="2"/>
    <m/>
    <x v="1"/>
    <n v="1390.93738437408"/>
    <n v="1426.7915662555399"/>
    <n v="1355.0832024926101"/>
    <n v="6016"/>
    <n v="1553.00755861266"/>
    <n v="1535.6362346506301"/>
    <n v="1570.3788825746899"/>
    <n v="6380.4"/>
    <n v="-364.4"/>
    <n v="-162.07017423858599"/>
    <n v="-5.7112406745658498E-2"/>
    <n v="-0.10435890884096399"/>
  </r>
  <r>
    <x v="1"/>
    <x v="2"/>
    <m/>
    <x v="2"/>
    <n v="1176.3467898771"/>
    <n v="1196.16304088431"/>
    <n v="1156.53053886988"/>
    <n v="12671"/>
    <n v="1268.5545444107399"/>
    <n v="1259.2069714335501"/>
    <n v="1277.90211738793"/>
    <n v="13204.2"/>
    <n v="-533.20000000000095"/>
    <n v="-92.207754533644405"/>
    <n v="-4.0381090865027801E-2"/>
    <n v="-7.2687260425586195E-2"/>
  </r>
  <r>
    <x v="1"/>
    <x v="3"/>
    <m/>
    <x v="0"/>
    <n v="1074.87233837758"/>
    <n v="1098.95856267979"/>
    <n v="1050.7861140753701"/>
    <n v="7055"/>
    <n v="1195.6930752363801"/>
    <n v="1184.2462024398601"/>
    <n v="1207.1399480329101"/>
    <n v="7652.6"/>
    <n v="-597.6"/>
    <n v="-120.820736858803"/>
    <n v="-7.8091106290672493E-2"/>
    <n v="-0.101046614186435"/>
  </r>
  <r>
    <x v="1"/>
    <x v="3"/>
    <m/>
    <x v="1"/>
    <n v="1522.17004050224"/>
    <n v="1559.44743140682"/>
    <n v="1484.89264959766"/>
    <n v="6551"/>
    <n v="1712.0770097062"/>
    <n v="1693.9631028102899"/>
    <n v="1730.1909166021101"/>
    <n v="6955.4"/>
    <n v="-404.4"/>
    <n v="-189.90696920395899"/>
    <n v="-5.8141875377404603E-2"/>
    <n v="-0.110921978466698"/>
  </r>
  <r>
    <x v="1"/>
    <x v="3"/>
    <m/>
    <x v="2"/>
    <n v="1260.8328949404599"/>
    <n v="1281.2454849099299"/>
    <n v="1240.4203049709899"/>
    <n v="13606"/>
    <n v="1405.4083423499101"/>
    <n v="1395.6441846635601"/>
    <n v="1415.1725000362601"/>
    <n v="14608"/>
    <n v="-1002"/>
    <n v="-144.575447409448"/>
    <n v="-6.8592552026287001E-2"/>
    <n v="-0.102870776451854"/>
  </r>
  <r>
    <x v="2"/>
    <x v="0"/>
    <m/>
    <x v="0"/>
    <n v="1325.33651179344"/>
    <n v="1351.92064059156"/>
    <n v="1298.75238299533"/>
    <n v="8502"/>
    <n v="1296.95224990878"/>
    <n v="1284.99890740979"/>
    <n v="1308.90559240777"/>
    <n v="8150.8"/>
    <n v="351.2"/>
    <n v="28.3842618846652"/>
    <n v="4.3087795063061297E-2"/>
    <n v="2.1885356139103501E-2"/>
  </r>
  <r>
    <x v="2"/>
    <x v="0"/>
    <m/>
    <x v="1"/>
    <n v="1773.90338469374"/>
    <n v="1814.0740428044001"/>
    <n v="1733.73272658309"/>
    <n v="7318"/>
    <n v="1824.3039008922401"/>
    <n v="1805.5434075544499"/>
    <n v="1843.0643942300301"/>
    <n v="7206.6"/>
    <n v="111.4"/>
    <n v="-50.400516198495602"/>
    <n v="1.54580523409097E-2"/>
    <n v="-2.76272589089161E-2"/>
  </r>
  <r>
    <x v="2"/>
    <x v="0"/>
    <m/>
    <x v="2"/>
    <n v="1509.71657048983"/>
    <n v="1531.9504406577601"/>
    <n v="1487.4827003219"/>
    <n v="15820"/>
    <n v="1508.7146597093299"/>
    <n v="1498.56956593367"/>
    <n v="1518.85975348498"/>
    <n v="15357.4"/>
    <n v="462.6"/>
    <n v="1.00191078050011"/>
    <n v="3.0122286324508099E-2"/>
    <n v="6.6408235251929097E-4"/>
  </r>
  <r>
    <x v="2"/>
    <x v="1"/>
    <m/>
    <x v="0"/>
    <n v="1043.86520407491"/>
    <n v="1067.7360429953701"/>
    <n v="1019.99436515446"/>
    <n v="6798"/>
    <n v="1138.7804236224399"/>
    <n v="1127.5309181278601"/>
    <n v="1150.0299291170199"/>
    <n v="7228.4"/>
    <n v="-430.4"/>
    <n v="-94.915219547524003"/>
    <n v="-5.9542914061203003E-2"/>
    <n v="-8.3348130665612002E-2"/>
  </r>
  <r>
    <x v="2"/>
    <x v="1"/>
    <m/>
    <x v="1"/>
    <n v="1543.39737864175"/>
    <n v="1581.00602579574"/>
    <n v="1505.7887314877601"/>
    <n v="6602"/>
    <n v="1624.6401457872901"/>
    <n v="1606.94086456992"/>
    <n v="1642.3394270046499"/>
    <n v="6632.2"/>
    <n v="-30.1999999999998"/>
    <n v="-81.242767145533193"/>
    <n v="-4.5535418111636904E-3"/>
    <n v="-5.0006622916586599E-2"/>
  </r>
  <r>
    <x v="2"/>
    <x v="1"/>
    <m/>
    <x v="2"/>
    <n v="1247.4103387080499"/>
    <n v="1267.78876002275"/>
    <n v="1227.0319173933401"/>
    <n v="13400"/>
    <n v="1339.04948282894"/>
    <n v="1329.4624063907199"/>
    <n v="1348.63655926716"/>
    <n v="13860.6"/>
    <n v="-460.6"/>
    <n v="-91.639144120895693"/>
    <n v="-3.32308846658875E-2"/>
    <n v="-6.8435965433700202E-2"/>
  </r>
  <r>
    <x v="2"/>
    <x v="2"/>
    <m/>
    <x v="0"/>
    <n v="983.05326763365701"/>
    <n v="1006.17209958531"/>
    <n v="959.93443568200905"/>
    <n v="6464"/>
    <n v="1055.77210945256"/>
    <n v="1044.9637943366099"/>
    <n v="1066.5804245685099"/>
    <n v="6788.6"/>
    <n v="-324.60000000000002"/>
    <n v="-72.718841818902106"/>
    <n v="-4.78154553221578E-2"/>
    <n v="-6.8877403719831504E-2"/>
  </r>
  <r>
    <x v="2"/>
    <x v="2"/>
    <m/>
    <x v="1"/>
    <n v="1392.49906242615"/>
    <n v="1428.0663722582999"/>
    <n v="1356.931752594"/>
    <n v="6150"/>
    <n v="1508.5787387033099"/>
    <n v="1491.5924240223501"/>
    <n v="1525.56505338427"/>
    <n v="6297.8"/>
    <n v="-147.80000000000001"/>
    <n v="-116.07967627716501"/>
    <n v="-2.3468512813998602E-2"/>
    <n v="-7.6946382246471795E-2"/>
  </r>
  <r>
    <x v="2"/>
    <x v="2"/>
    <m/>
    <x v="2"/>
    <n v="1157.2678175078499"/>
    <n v="1176.8595183207699"/>
    <n v="1137.67611669492"/>
    <n v="12614"/>
    <n v="1244.6208263296801"/>
    <n v="1235.40346897875"/>
    <n v="1253.83818368061"/>
    <n v="13086.4"/>
    <n v="-472.4"/>
    <n v="-87.353008821834905"/>
    <n v="-3.6098545054407599E-2"/>
    <n v="-7.0184434467029003E-2"/>
  </r>
  <r>
    <x v="2"/>
    <x v="3"/>
    <m/>
    <x v="0"/>
    <n v="1110.3049336065001"/>
    <n v="1134.6648300828699"/>
    <n v="1085.94503713013"/>
    <n v="7327"/>
    <n v="1168.6792512081599"/>
    <n v="1157.39195570629"/>
    <n v="1179.9665467100399"/>
    <n v="7527.6"/>
    <n v="-200.6"/>
    <n v="-58.374317601663698"/>
    <n v="-2.6648599819331601E-2"/>
    <n v="-4.9948963790806801E-2"/>
  </r>
  <r>
    <x v="2"/>
    <x v="3"/>
    <m/>
    <x v="1"/>
    <n v="1569.0953913036601"/>
    <n v="1606.64700750313"/>
    <n v="1531.5437751042"/>
    <n v="6825"/>
    <n v="1669.9606199942"/>
    <n v="1652.2093749240701"/>
    <n v="1687.7118650643299"/>
    <n v="6887.4"/>
    <n v="-62.399999999999601"/>
    <n v="-100.86522869053999"/>
    <n v="-9.0600226500565702E-3"/>
    <n v="-6.0399764810555798E-2"/>
  </r>
  <r>
    <x v="2"/>
    <x v="3"/>
    <m/>
    <x v="2"/>
    <n v="1300.18236033315"/>
    <n v="1320.7815265510201"/>
    <n v="1279.5831941152901"/>
    <n v="14152"/>
    <n v="1372.95611143928"/>
    <n v="1363.3470889074599"/>
    <n v="1382.5651339711001"/>
    <n v="14415"/>
    <n v="-263"/>
    <n v="-72.773751106124806"/>
    <n v="-1.8244883801595599E-2"/>
    <n v="-5.3005154716734199E-2"/>
  </r>
  <r>
    <x v="3"/>
    <x v="0"/>
    <m/>
    <x v="0"/>
    <n v="1225.21897682639"/>
    <n v="1250.7820521598201"/>
    <n v="1199.6559014929701"/>
    <n v="7975"/>
    <n v="1300.9496134626399"/>
    <n v="1289.0356038893201"/>
    <n v="1312.86362303596"/>
    <n v="8226.7999999999993"/>
    <n v="-251.79999999999899"/>
    <n v="-75.730636636243204"/>
    <n v="-3.0607283512422701E-2"/>
    <n v="-5.8211813780148502E-2"/>
  </r>
  <r>
    <x v="3"/>
    <x v="0"/>
    <m/>
    <x v="1"/>
    <n v="1661.8350932173801"/>
    <n v="1700.5395444015401"/>
    <n v="1623.1306420332101"/>
    <n v="7098"/>
    <n v="1806.1375504897901"/>
    <n v="1787.6434611708501"/>
    <n v="1824.6316398087299"/>
    <n v="7235.2"/>
    <n v="-137.19999999999999"/>
    <n v="-144.302457272412"/>
    <n v="-1.8962848297213598E-2"/>
    <n v="-7.9895607747748898E-2"/>
  </r>
  <r>
    <x v="3"/>
    <x v="0"/>
    <m/>
    <x v="2"/>
    <n v="1406.7317114899199"/>
    <n v="1428.15764713105"/>
    <n v="1385.3057758487901"/>
    <n v="15073"/>
    <n v="1505.0626221464699"/>
    <n v="1494.99262029237"/>
    <n v="1515.1326240005701"/>
    <n v="15462"/>
    <n v="-389"/>
    <n v="-98.330910656547303"/>
    <n v="-2.5158452981503002E-2"/>
    <n v="-6.5333434775166399E-2"/>
  </r>
  <r>
    <x v="3"/>
    <x v="1"/>
    <m/>
    <x v="0"/>
    <n v="1077.78864749063"/>
    <n v="1101.97759580703"/>
    <n v="1053.59969917423"/>
    <n v="7038"/>
    <n v="1114.73495800976"/>
    <n v="1103.6370721283199"/>
    <n v="1125.8328438911999"/>
    <n v="7125.6"/>
    <n v="-87.600000000000406"/>
    <n v="-36.946310519133199"/>
    <n v="-1.22937015830246E-2"/>
    <n v="-3.3143582924049501E-2"/>
  </r>
  <r>
    <x v="3"/>
    <x v="1"/>
    <m/>
    <x v="1"/>
    <n v="1485.6612911771299"/>
    <n v="1522.4906845202099"/>
    <n v="1448.8318978340501"/>
    <n v="6455"/>
    <n v="1595.00538651842"/>
    <n v="1577.60960704784"/>
    <n v="1612.40116598899"/>
    <n v="6606.2"/>
    <n v="-151.19999999999999"/>
    <n v="-109.344095341287"/>
    <n v="-2.2887590445339199E-2"/>
    <n v="-6.85540602342187E-2"/>
  </r>
  <r>
    <x v="3"/>
    <x v="1"/>
    <m/>
    <x v="2"/>
    <n v="1247.5433505681799"/>
    <n v="1267.8627140798401"/>
    <n v="1227.2239870565199"/>
    <n v="13493"/>
    <n v="1312.54327583796"/>
    <n v="1303.09665950201"/>
    <n v="1321.98989217392"/>
    <n v="13731.8"/>
    <n v="-238.79999999999899"/>
    <n v="-64.999925269785507"/>
    <n v="-1.7390291149011701E-2"/>
    <n v="-4.9522119739852301E-2"/>
  </r>
  <r>
    <x v="3"/>
    <x v="2"/>
    <m/>
    <x v="0"/>
    <n v="997.493113644956"/>
    <n v="1020.74287027702"/>
    <n v="974.24335701288805"/>
    <n v="6602"/>
    <n v="1031.95799641745"/>
    <n v="1021.30013176101"/>
    <n v="1042.6158610739001"/>
    <n v="6678.6"/>
    <n v="-76.600000000000406"/>
    <n v="-34.464882772495997"/>
    <n v="-1.1469469649327799E-2"/>
    <n v="-3.3397563556021102E-2"/>
  </r>
  <r>
    <x v="3"/>
    <x v="2"/>
    <m/>
    <x v="1"/>
    <n v="1343.11814993339"/>
    <n v="1377.98101632574"/>
    <n v="1308.2552835410499"/>
    <n v="6024"/>
    <n v="1465.2105410793499"/>
    <n v="1448.60004369528"/>
    <n v="1481.8210384634201"/>
    <n v="6216"/>
    <n v="-192"/>
    <n v="-122.092391145957"/>
    <n v="-3.0888030888030899E-2"/>
    <n v="-8.3327540802441299E-2"/>
  </r>
  <r>
    <x v="3"/>
    <x v="2"/>
    <m/>
    <x v="2"/>
    <n v="1146.59963359926"/>
    <n v="1166.05244984039"/>
    <n v="1127.14681735813"/>
    <n v="12626"/>
    <n v="1213.2577537247"/>
    <n v="1204.1980823669501"/>
    <n v="1222.31742508245"/>
    <n v="12894.6"/>
    <n v="-268.60000000000002"/>
    <n v="-66.658120125441002"/>
    <n v="-2.0830425139205602E-2"/>
    <n v="-5.4941433442976598E-2"/>
  </r>
  <r>
    <x v="3"/>
    <x v="3"/>
    <m/>
    <x v="0"/>
    <n v="1145.7120724208801"/>
    <n v="1170.2903508059301"/>
    <n v="1121.1337940358201"/>
    <n v="7581"/>
    <n v="1142.5161732409199"/>
    <n v="1131.38500040945"/>
    <n v="1153.6473460723901"/>
    <n v="7410.8"/>
    <n v="170.2"/>
    <n v="3.19589917995813"/>
    <n v="2.2966481351541002E-2"/>
    <n v="2.7972463364719698E-3"/>
  </r>
  <r>
    <x v="3"/>
    <x v="3"/>
    <m/>
    <x v="1"/>
    <n v="1581.9554679645901"/>
    <n v="1619.4370117292101"/>
    <n v="1544.47392419997"/>
    <n v="6927"/>
    <n v="1622.3986298996199"/>
    <n v="1605.0324266088001"/>
    <n v="1639.76483319044"/>
    <n v="6797.2"/>
    <n v="129.80000000000001"/>
    <n v="-40.443161935028201"/>
    <n v="1.90960983934562E-2"/>
    <n v="-2.4928005478857301E-2"/>
  </r>
  <r>
    <x v="3"/>
    <x v="3"/>
    <m/>
    <x v="2"/>
    <n v="1328.4352993344701"/>
    <n v="1349.1368243227701"/>
    <n v="1307.7337743461701"/>
    <n v="14508"/>
    <n v="1338.3590857327299"/>
    <n v="1328.91467984886"/>
    <n v="1347.80349161659"/>
    <n v="14208"/>
    <n v="300"/>
    <n v="-9.9237863982507406"/>
    <n v="2.1114864864864899E-2"/>
    <n v="-7.4148907449734696E-3"/>
  </r>
  <r>
    <x v="4"/>
    <x v="0"/>
    <m/>
    <x v="0"/>
    <n v="1200.2294588971299"/>
    <n v="1225.5367121152001"/>
    <n v="1174.92220567906"/>
    <n v="7816"/>
    <n v="1279.21199731669"/>
    <n v="1267.4464731190001"/>
    <n v="1290.97752151439"/>
    <n v="8159.8"/>
    <n v="-343.8"/>
    <n v="-78.982538419565302"/>
    <n v="-4.2133385622196602E-2"/>
    <n v="-6.1743118877278499E-2"/>
  </r>
  <r>
    <x v="4"/>
    <x v="0"/>
    <m/>
    <x v="1"/>
    <n v="1633.8463454295199"/>
    <n v="1672.0838730683799"/>
    <n v="1595.6088177906599"/>
    <n v="7014"/>
    <n v="1758.77784990491"/>
    <n v="1740.6860638887299"/>
    <n v="1776.8696359210901"/>
    <n v="7184"/>
    <n v="-170"/>
    <n v="-124.931504475395"/>
    <n v="-2.3663697104677101E-2"/>
    <n v="-7.1033135015971305E-2"/>
  </r>
  <r>
    <x v="4"/>
    <x v="0"/>
    <m/>
    <x v="2"/>
    <n v="1378.8358643670099"/>
    <n v="1400.0230267862901"/>
    <n v="1357.6487019477299"/>
    <n v="14830"/>
    <n v="1474.6016851665499"/>
    <n v="1464.6908044542099"/>
    <n v="1484.51256587889"/>
    <n v="15343.8"/>
    <n v="-513.79999999999905"/>
    <n v="-95.765820799540293"/>
    <n v="-3.3485837928023003E-2"/>
    <n v="-6.4943517807470694E-2"/>
  </r>
  <r>
    <x v="4"/>
    <x v="1"/>
    <m/>
    <x v="0"/>
    <n v="998.49729676829202"/>
    <n v="1021.75188279586"/>
    <n v="975.24271074072396"/>
    <n v="6585"/>
    <n v="1099.8394092180199"/>
    <n v="1088.8500028293099"/>
    <n v="1110.8288156067299"/>
    <n v="7081"/>
    <n v="-496"/>
    <n v="-101.34211244972801"/>
    <n v="-7.0046603587063994E-2"/>
    <n v="-9.2142645190157205E-2"/>
  </r>
  <r>
    <x v="4"/>
    <x v="1"/>
    <m/>
    <x v="1"/>
    <n v="1384.3308264530599"/>
    <n v="1419.56177803795"/>
    <n v="1349.09987486816"/>
    <n v="6185"/>
    <n v="1549.8007361611001"/>
    <n v="1532.78449108924"/>
    <n v="1566.81698123296"/>
    <n v="6534.8"/>
    <n v="-349.8"/>
    <n v="-165.46990970804799"/>
    <n v="-5.3528799657219801E-2"/>
    <n v="-0.10676850632935"/>
  </r>
  <r>
    <x v="4"/>
    <x v="1"/>
    <m/>
    <x v="2"/>
    <n v="1161.3436891634601"/>
    <n v="1180.8842581531301"/>
    <n v="1141.8031201737899"/>
    <n v="12770"/>
    <n v="1286.6318042816199"/>
    <n v="1277.32394962441"/>
    <n v="1295.93965893882"/>
    <n v="13615.8"/>
    <n v="-845.79999999999905"/>
    <n v="-125.28811511815999"/>
    <n v="-6.2119008798601598E-2"/>
    <n v="-9.7376821170772801E-2"/>
  </r>
  <r>
    <x v="4"/>
    <x v="2"/>
    <m/>
    <x v="0"/>
    <n v="949.83464761104904"/>
    <n v="972.40167819558997"/>
    <n v="927.26761702650799"/>
    <n v="6365"/>
    <n v="1016.23939653328"/>
    <n v="1005.69466566401"/>
    <n v="1026.78412740255"/>
    <n v="6627"/>
    <n v="-262"/>
    <n v="-66.404748922226801"/>
    <n v="-3.9535234646144599E-2"/>
    <n v="-6.5343608158427102E-2"/>
  </r>
  <r>
    <x v="4"/>
    <x v="2"/>
    <m/>
    <x v="1"/>
    <n v="1323.35136824147"/>
    <n v="1357.45717977765"/>
    <n v="1289.2455567053"/>
    <n v="6062"/>
    <n v="1416.10890281412"/>
    <n v="1399.9125245643399"/>
    <n v="1432.3052810639001"/>
    <n v="6131.6"/>
    <n v="-69.600000000000406"/>
    <n v="-92.757534572649107"/>
    <n v="-1.13510339878662E-2"/>
    <n v="-6.5501695800597906E-2"/>
  </r>
  <r>
    <x v="4"/>
    <x v="2"/>
    <m/>
    <x v="2"/>
    <n v="1110.2061949321401"/>
    <n v="1129.2025614758099"/>
    <n v="1091.20982838847"/>
    <n v="12427"/>
    <n v="1185.94365442555"/>
    <n v="1177.0282304025"/>
    <n v="1194.8590784486"/>
    <n v="12758.6"/>
    <n v="-331.6"/>
    <n v="-75.7374594934101"/>
    <n v="-2.5990312416722901E-2"/>
    <n v="-6.3862612031172994E-2"/>
  </r>
  <r>
    <x v="4"/>
    <x v="3"/>
    <m/>
    <x v="0"/>
    <n v="1079.3017214685101"/>
    <n v="1103.1316554724499"/>
    <n v="1055.4717874645701"/>
    <n v="7262"/>
    <n v="1114.1454760091101"/>
    <n v="1103.19009135442"/>
    <n v="1125.1008606637899"/>
    <n v="7285.4"/>
    <n v="-23.399999999999601"/>
    <n v="-34.843754540596997"/>
    <n v="-3.2119032585718899E-3"/>
    <n v="-3.1273972107671397E-2"/>
  </r>
  <r>
    <x v="4"/>
    <x v="3"/>
    <m/>
    <x v="1"/>
    <n v="1440.8821831483699"/>
    <n v="1476.0931990628001"/>
    <n v="1405.67116723395"/>
    <n v="6567"/>
    <n v="1578.60617198211"/>
    <n v="1561.6126082241501"/>
    <n v="1595.5997357400699"/>
    <n v="6739"/>
    <n v="-172"/>
    <n v="-137.723988833741"/>
    <n v="-2.5523074640154301E-2"/>
    <n v="-8.7244045587895697E-2"/>
  </r>
  <r>
    <x v="4"/>
    <x v="3"/>
    <m/>
    <x v="2"/>
    <n v="1233.38283971844"/>
    <n v="1253.2057263905799"/>
    <n v="1213.55995304629"/>
    <n v="13829"/>
    <n v="1305.6347512862601"/>
    <n v="1296.34973597469"/>
    <n v="1314.91976659784"/>
    <n v="14024.4"/>
    <n v="-195.4"/>
    <n v="-72.251911567822205"/>
    <n v="-1.3932859872793101E-2"/>
    <n v="-5.53385328451486E-2"/>
  </r>
  <r>
    <x v="5"/>
    <x v="0"/>
    <m/>
    <x v="0"/>
    <n v="1162.17726679006"/>
    <n v="1186.9631140699"/>
    <n v="1137.39141951021"/>
    <n v="7679"/>
    <n v="1258.5511493833801"/>
    <n v="1246.91091590067"/>
    <n v="1270.1913828661"/>
    <n v="8080.8"/>
    <n v="-401.8"/>
    <n v="-96.373882593327593"/>
    <n v="-4.97227997227997E-2"/>
    <n v="-7.6575260878785301E-2"/>
  </r>
  <r>
    <x v="5"/>
    <x v="0"/>
    <m/>
    <x v="1"/>
    <n v="1588.9853039833199"/>
    <n v="1625.95420735272"/>
    <n v="1552.01640061393"/>
    <n v="7011"/>
    <n v="1723.67574793023"/>
    <n v="1705.90913245041"/>
    <n v="1741.4423634100399"/>
    <n v="7162.4"/>
    <n v="-151.4"/>
    <n v="-134.69044394690201"/>
    <n v="-2.1138165977884499E-2"/>
    <n v="-7.8141404558622604E-2"/>
  </r>
  <r>
    <x v="5"/>
    <x v="0"/>
    <m/>
    <x v="2"/>
    <n v="1338.7429104101"/>
    <n v="1359.42143072665"/>
    <n v="1318.0643900935499"/>
    <n v="14690"/>
    <n v="1449.0209586301"/>
    <n v="1439.24012414613"/>
    <n v="1458.8017931140701"/>
    <n v="15243.2"/>
    <n v="-553.20000000000095"/>
    <n v="-110.27804822"/>
    <n v="-3.6291592316574001E-2"/>
    <n v="-7.6105212670116495E-2"/>
  </r>
  <r>
    <x v="5"/>
    <x v="1"/>
    <m/>
    <x v="0"/>
    <n v="989.90897712484104"/>
    <n v="1012.8476688326"/>
    <n v="966.97028541708505"/>
    <n v="6660"/>
    <n v="1075.8012966122899"/>
    <n v="1064.97102762031"/>
    <n v="1086.63156560427"/>
    <n v="6987.4"/>
    <n v="-327.39999999999998"/>
    <n v="-85.892319487446699"/>
    <n v="-4.68557689555485E-2"/>
    <n v="-7.9840319729974907E-2"/>
  </r>
  <r>
    <x v="5"/>
    <x v="1"/>
    <m/>
    <x v="1"/>
    <n v="1354.13082696327"/>
    <n v="1388.24234316153"/>
    <n v="1320.01931076502"/>
    <n v="6152"/>
    <n v="1506.9102203653699"/>
    <n v="1490.2676378286101"/>
    <n v="1523.55280290213"/>
    <n v="6467.8"/>
    <n v="-315.8"/>
    <n v="-152.77939340209701"/>
    <n v="-4.8826494325736797E-2"/>
    <n v="-0.10138586316380201"/>
  </r>
  <r>
    <x v="5"/>
    <x v="1"/>
    <m/>
    <x v="2"/>
    <n v="1142.08446820893"/>
    <n v="1161.207702529"/>
    <n v="1122.9612338888701"/>
    <n v="12812"/>
    <n v="1255.22170946244"/>
    <n v="1246.07708796719"/>
    <n v="1264.3663309577"/>
    <n v="13455.2"/>
    <n v="-643.20000000000095"/>
    <n v="-113.137241253507"/>
    <n v="-4.7803079850169503E-2"/>
    <n v="-9.0133273190406302E-2"/>
  </r>
  <r>
    <x v="5"/>
    <x v="2"/>
    <m/>
    <x v="0"/>
    <n v="954.57693944703703"/>
    <n v="976.93726589205005"/>
    <n v="932.21661300202402"/>
    <n v="6527"/>
    <n v="994.66373238838401"/>
    <n v="984.27185798170399"/>
    <n v="1005.05560679506"/>
    <n v="6546.8"/>
    <n v="-19.8000000000002"/>
    <n v="-40.086792941346999"/>
    <n v="-3.0243783222337899E-3"/>
    <n v="-4.0301854421786E-2"/>
  </r>
  <r>
    <x v="5"/>
    <x v="2"/>
    <m/>
    <x v="1"/>
    <n v="1277.38903425886"/>
    <n v="1310.1534918689199"/>
    <n v="1244.6245766488"/>
    <n v="5979"/>
    <n v="1377.0766124015599"/>
    <n v="1361.2562047593201"/>
    <n v="1392.89702004381"/>
    <n v="6083"/>
    <n v="-104"/>
    <n v="-99.687578142701597"/>
    <n v="-1.7096827223409501E-2"/>
    <n v="-7.2390727752503603E-2"/>
  </r>
  <r>
    <x v="5"/>
    <x v="2"/>
    <m/>
    <x v="2"/>
    <n v="1094.5733852163"/>
    <n v="1113.1595210463699"/>
    <n v="1075.9872493862199"/>
    <n v="12506"/>
    <n v="1158.3730066399601"/>
    <n v="1149.6104041834701"/>
    <n v="1167.13560909644"/>
    <n v="12629.8"/>
    <n v="-123.799999999999"/>
    <n v="-63.799621423658401"/>
    <n v="-9.8022138117784298E-3"/>
    <n v="-5.5076923458980902E-2"/>
  </r>
  <r>
    <x v="5"/>
    <x v="3"/>
    <m/>
    <x v="0"/>
    <n v="1041.5977591179601"/>
    <n v="1064.7689037768"/>
    <n v="1018.4266144591199"/>
    <n v="7138"/>
    <n v="1099.92663071124"/>
    <n v="1089.0823368690701"/>
    <n v="1110.7709245533999"/>
    <n v="7261.4"/>
    <n v="-123.4"/>
    <n v="-58.328871593277903"/>
    <n v="-1.6993968105324001E-2"/>
    <n v="-5.3029783955281802E-2"/>
  </r>
  <r>
    <x v="5"/>
    <x v="3"/>
    <m/>
    <x v="1"/>
    <n v="1475.23524281454"/>
    <n v="1509.99943560162"/>
    <n v="1440.47105002746"/>
    <n v="6821"/>
    <n v="1535.1616034221599"/>
    <n v="1518.56271146732"/>
    <n v="1551.7604953770001"/>
    <n v="6686.8"/>
    <n v="134.19999999999999"/>
    <n v="-59.926360607621099"/>
    <n v="2.0069390440868501E-2"/>
    <n v="-3.9035864676418397E-2"/>
  </r>
  <r>
    <x v="5"/>
    <x v="3"/>
    <m/>
    <x v="2"/>
    <n v="1221.91999194337"/>
    <n v="1241.3644083665699"/>
    <n v="1202.47557552018"/>
    <n v="13959"/>
    <n v="1280.5934814694399"/>
    <n v="1271.4512780181101"/>
    <n v="1289.7356849207599"/>
    <n v="13948.2"/>
    <n v="10.799999999999301"/>
    <n v="-58.673489526061097"/>
    <n v="7.7429345722023401E-4"/>
    <n v="-4.5817420106445697E-2"/>
  </r>
  <r>
    <x v="6"/>
    <x v="0"/>
    <m/>
    <x v="0"/>
    <n v="1115.44771341763"/>
    <n v="1139.58407326521"/>
    <n v="1091.31135357005"/>
    <n v="7530"/>
    <n v="1226.91389865373"/>
    <n v="1215.4523854005599"/>
    <n v="1238.3754119068999"/>
    <n v="7951"/>
    <n v="-421"/>
    <n v="-111.466185236097"/>
    <n v="-5.2949314551628698E-2"/>
    <n v="-9.0850861954051204E-2"/>
  </r>
  <r>
    <x v="6"/>
    <x v="0"/>
    <m/>
    <x v="1"/>
    <n v="1526.0507502094399"/>
    <n v="1561.4543849798799"/>
    <n v="1490.6471154390099"/>
    <n v="7005"/>
    <n v="1675.99657197128"/>
    <n v="1658.64578741487"/>
    <n v="1693.3473565277"/>
    <n v="7106.8"/>
    <n v="-101.8"/>
    <n v="-149.94582176183999"/>
    <n v="-1.4324309112399399E-2"/>
    <n v="-8.9466663756642195E-2"/>
  </r>
  <r>
    <x v="6"/>
    <x v="0"/>
    <m/>
    <x v="2"/>
    <n v="1288.92395110697"/>
    <n v="1308.9978905297701"/>
    <n v="1268.8500116841601"/>
    <n v="14535"/>
    <n v="1411.39264649181"/>
    <n v="1401.78971623904"/>
    <n v="1420.9955767445899"/>
    <n v="15057.8"/>
    <n v="-522.79999999999905"/>
    <n v="-122.46869538484501"/>
    <n v="-3.4719547344233499E-2"/>
    <n v="-8.6771527178673896E-2"/>
  </r>
  <r>
    <x v="6"/>
    <x v="1"/>
    <m/>
    <x v="0"/>
    <n v="980.00273541684396"/>
    <n v="1002.60172509791"/>
    <n v="957.40374573577901"/>
    <n v="6720"/>
    <n v="1048.69469868843"/>
    <n v="1038.0410863239599"/>
    <n v="1059.3483110529"/>
    <n v="6886"/>
    <n v="-166"/>
    <n v="-68.691963271586502"/>
    <n v="-2.4106883531803701E-2"/>
    <n v="-6.5502346257206606E-2"/>
  </r>
  <r>
    <x v="6"/>
    <x v="1"/>
    <m/>
    <x v="1"/>
    <n v="1331.1829821029301"/>
    <n v="1364.1501160262801"/>
    <n v="1298.21584817959"/>
    <n v="6251"/>
    <n v="1462.7319226720199"/>
    <n v="1446.49618155947"/>
    <n v="1478.96766378457"/>
    <n v="6397"/>
    <n v="-146"/>
    <n v="-131.54894056909001"/>
    <n v="-2.28231983742379E-2"/>
    <n v="-8.9933731895852104E-2"/>
  </r>
  <r>
    <x v="6"/>
    <x v="1"/>
    <m/>
    <x v="2"/>
    <n v="1130.0340301132901"/>
    <n v="1148.8024505531801"/>
    <n v="1111.2656096733999"/>
    <n v="12971"/>
    <n v="1221.2894856928999"/>
    <n v="1212.3220421783201"/>
    <n v="1230.25692920748"/>
    <n v="13283"/>
    <n v="-312"/>
    <n v="-91.255455579610498"/>
    <n v="-2.3488669728223999E-2"/>
    <n v="-7.4720577429549004E-2"/>
  </r>
  <r>
    <x v="6"/>
    <x v="2"/>
    <m/>
    <x v="0"/>
    <n v="919.78227329392803"/>
    <n v="941.59079467298898"/>
    <n v="897.97375191486606"/>
    <n v="6394"/>
    <n v="980.26637978698398"/>
    <n v="969.998857097062"/>
    <n v="990.53390247690595"/>
    <n v="6522.6"/>
    <n v="-128.6"/>
    <n v="-60.484106493056501"/>
    <n v="-1.9716064146199402E-2"/>
    <n v="-6.17017044960778E-2"/>
  </r>
  <r>
    <x v="6"/>
    <x v="2"/>
    <m/>
    <x v="1"/>
    <n v="1301.30836228102"/>
    <n v="1333.6202252546"/>
    <n v="1268.99649930744"/>
    <n v="6224"/>
    <n v="1344.1479077659601"/>
    <n v="1328.6829572827"/>
    <n v="1359.6128582492099"/>
    <n v="6046.2"/>
    <n v="177.8"/>
    <n v="-42.839545484937197"/>
    <n v="2.94069002017797E-2"/>
    <n v="-3.1871154385188699E-2"/>
  </r>
  <r>
    <x v="6"/>
    <x v="2"/>
    <m/>
    <x v="2"/>
    <n v="1081.9672168949501"/>
    <n v="1100.22876477194"/>
    <n v="1063.70566901796"/>
    <n v="12618"/>
    <n v="1136.4633794973699"/>
    <n v="1127.8429358205699"/>
    <n v="1145.08382317416"/>
    <n v="12568.8"/>
    <n v="49.200000000000699"/>
    <n v="-54.496162602416902"/>
    <n v="3.9144548405576299E-3"/>
    <n v="-4.7952414116959399E-2"/>
  </r>
  <r>
    <x v="6"/>
    <x v="3"/>
    <m/>
    <x v="0"/>
    <n v="1015.29200289983"/>
    <n v="1037.9620075385601"/>
    <n v="992.62199826110498"/>
    <n v="7104"/>
    <n v="1089.8929797077701"/>
    <n v="1079.1614626936"/>
    <n v="1100.62449672194"/>
    <n v="7272.6"/>
    <n v="-168.6"/>
    <n v="-74.600976807932696"/>
    <n v="-2.3182905700849799E-2"/>
    <n v="-6.8447983606551396E-2"/>
  </r>
  <r>
    <x v="6"/>
    <x v="3"/>
    <m/>
    <x v="1"/>
    <n v="1357.9467720386001"/>
    <n v="1390.7982111894701"/>
    <n v="1325.0953328877299"/>
    <n v="6433"/>
    <n v="1516.71916002996"/>
    <n v="1500.4335291299999"/>
    <n v="1533.0047909299201"/>
    <n v="6738.2"/>
    <n v="-305.2"/>
    <n v="-158.77238799136001"/>
    <n v="-4.5293995429046302E-2"/>
    <n v="-0.10468146785211301"/>
  </r>
  <r>
    <x v="6"/>
    <x v="3"/>
    <m/>
    <x v="2"/>
    <n v="1160.8644222749199"/>
    <n v="1179.6288840693501"/>
    <n v="1142.0999604804899"/>
    <n v="13537"/>
    <n v="1268.21985125586"/>
    <n v="1259.19338766499"/>
    <n v="1277.24631484673"/>
    <n v="14010.8"/>
    <n v="-473.79999999999899"/>
    <n v="-107.355428980939"/>
    <n v="-3.3816769920347101E-2"/>
    <n v="-8.4650487748342093E-2"/>
  </r>
  <r>
    <x v="7"/>
    <x v="0"/>
    <m/>
    <x v="0"/>
    <n v="1081.4990687688201"/>
    <n v="1104.9079302816899"/>
    <n v="1058.09020725595"/>
    <n v="7490"/>
    <n v="1204.4577761585899"/>
    <n v="1193.1575513175001"/>
    <n v="1215.75800099967"/>
    <n v="7900.4"/>
    <n v="-410.4"/>
    <n v="-122.958707389762"/>
    <n v="-5.19467368740823E-2"/>
    <n v="-0.102086357715186"/>
  </r>
  <r>
    <x v="7"/>
    <x v="0"/>
    <m/>
    <x v="1"/>
    <n v="1425.5844769472601"/>
    <n v="1459.1563246947701"/>
    <n v="1392.0126291997501"/>
    <n v="6730"/>
    <n v="1633.24753109836"/>
    <n v="1616.3346267107599"/>
    <n v="1650.1604354859601"/>
    <n v="7089.2"/>
    <n v="-359.2"/>
    <n v="-207.66305415110301"/>
    <n v="-5.0668622693674899E-2"/>
    <n v="-0.12714732469942899"/>
  </r>
  <r>
    <x v="7"/>
    <x v="0"/>
    <m/>
    <x v="2"/>
    <n v="1230.6521030485601"/>
    <n v="1249.97502909628"/>
    <n v="1211.32917700085"/>
    <n v="14220"/>
    <n v="1382.64474111049"/>
    <n v="1373.20699394433"/>
    <n v="1392.0824882766501"/>
    <n v="14989.6"/>
    <n v="-769.6"/>
    <n v="-151.99263806192701"/>
    <n v="-5.1342263969685699E-2"/>
    <n v="-0.109928916331648"/>
  </r>
  <r>
    <x v="7"/>
    <x v="1"/>
    <m/>
    <x v="0"/>
    <n v="1031.8471816908"/>
    <n v="1054.7711621963299"/>
    <n v="1008.92320118526"/>
    <n v="7153"/>
    <n v="1017.18640022476"/>
    <n v="1006.74295038606"/>
    <n v="1027.62985006345"/>
    <n v="6760.2"/>
    <n v="392.8"/>
    <n v="14.660781466040801"/>
    <n v="5.81047897991184E-2"/>
    <n v="1.44130726313303E-2"/>
  </r>
  <r>
    <x v="7"/>
    <x v="1"/>
    <m/>
    <x v="1"/>
    <n v="1374.7642540898501"/>
    <n v="1407.67545865282"/>
    <n v="1341.8530495268801"/>
    <n v="6547"/>
    <n v="1416.2693039533201"/>
    <n v="1400.50444858439"/>
    <n v="1432.0341593222499"/>
    <n v="6329"/>
    <n v="218"/>
    <n v="-41.505049863470497"/>
    <n v="3.4444620003160099E-2"/>
    <n v="-2.9305902307996599E-2"/>
  </r>
  <r>
    <x v="7"/>
    <x v="1"/>
    <m/>
    <x v="2"/>
    <n v="1180.66106204678"/>
    <n v="1199.60782825099"/>
    <n v="1161.71429584257"/>
    <n v="13700"/>
    <n v="1184.20778260872"/>
    <n v="1175.44129207942"/>
    <n v="1192.9742731380099"/>
    <n v="13089.2"/>
    <n v="610.79999999999905"/>
    <n v="-3.5467205619383999"/>
    <n v="4.6664425633346503E-2"/>
    <n v="-2.9950154137015198E-3"/>
  </r>
  <r>
    <x v="7"/>
    <x v="2"/>
    <m/>
    <x v="0"/>
    <n v="947.32981258932602"/>
    <n v="969.28194305107695"/>
    <n v="925.37768212757499"/>
    <n v="6666"/>
    <n v="960.40202047455602"/>
    <n v="950.29300896301299"/>
    <n v="970.51103198609997"/>
    <n v="6470.4"/>
    <n v="195.6"/>
    <n v="-13.072207885230499"/>
    <n v="3.0229970326409599E-2"/>
    <n v="-1.3611183240505E-2"/>
  </r>
  <r>
    <x v="7"/>
    <x v="2"/>
    <m/>
    <x v="1"/>
    <n v="1253.1432818374501"/>
    <n v="1284.44372186396"/>
    <n v="1221.8428418109399"/>
    <n v="6095"/>
    <n v="1326.61899846041"/>
    <n v="1311.4797030330301"/>
    <n v="1341.7582938877999"/>
    <n v="6087.8"/>
    <n v="7.1999999999998199"/>
    <n v="-73.475716622961002"/>
    <n v="1.1826932553631599E-3"/>
    <n v="-5.5385696050058199E-2"/>
  </r>
  <r>
    <x v="7"/>
    <x v="2"/>
    <m/>
    <x v="2"/>
    <n v="1080.6025752697899"/>
    <n v="1098.6964362291999"/>
    <n v="1062.5087143103799"/>
    <n v="12761"/>
    <n v="1117.3929477588499"/>
    <n v="1108.9147701034001"/>
    <n v="1125.8711254143"/>
    <n v="12558.2"/>
    <n v="202.79999999999899"/>
    <n v="-36.790372489059799"/>
    <n v="1.6148811135353699E-2"/>
    <n v="-3.2925187654754801E-2"/>
  </r>
  <r>
    <x v="7"/>
    <x v="3"/>
    <m/>
    <x v="0"/>
    <n v="1076.1880023812801"/>
    <n v="1099.34250474797"/>
    <n v="1053.0335000145899"/>
    <n v="7613"/>
    <n v="1077.27660520269"/>
    <n v="1066.67658027525"/>
    <n v="1087.87663013013"/>
    <n v="7282.4"/>
    <n v="330.6"/>
    <n v="-1.0886028214101799"/>
    <n v="4.53971218279689E-2"/>
    <n v="-1.0105137493497899E-3"/>
  </r>
  <r>
    <x v="7"/>
    <x v="3"/>
    <m/>
    <x v="1"/>
    <n v="1375.5477672459699"/>
    <n v="1408.0911494126501"/>
    <n v="1343.0043850792899"/>
    <n v="6643"/>
    <n v="1481.8276282841"/>
    <n v="1465.96376236533"/>
    <n v="1497.69149420287"/>
    <n v="6714.6"/>
    <n v="-71.600000000000406"/>
    <n v="-106.279861038126"/>
    <n v="-1.06633306526078E-2"/>
    <n v="-7.1722148385905501E-2"/>
  </r>
  <r>
    <x v="7"/>
    <x v="3"/>
    <m/>
    <x v="2"/>
    <n v="1205.7466156198"/>
    <n v="1224.68078601957"/>
    <n v="1186.81244522003"/>
    <n v="14256"/>
    <n v="1247.1887523538701"/>
    <n v="1238.3155027292501"/>
    <n v="1256.0620019784801"/>
    <n v="13997"/>
    <n v="259"/>
    <n v="-41.442136734065997"/>
    <n v="1.8503965135386199E-2"/>
    <n v="-3.3228440086434899E-2"/>
  </r>
  <r>
    <x v="8"/>
    <x v="0"/>
    <m/>
    <x v="0"/>
    <n v="1143.3201285703201"/>
    <n v="1167.2088881925599"/>
    <n v="1119.43136894807"/>
    <n v="7945"/>
    <n v="1155.42599534278"/>
    <n v="1144.41711664782"/>
    <n v="1166.43487403775"/>
    <n v="7698"/>
    <n v="247"/>
    <n v="-12.105866772464401"/>
    <n v="3.2086256170433897E-2"/>
    <n v="-1.0477405581369999E-2"/>
  </r>
  <r>
    <x v="8"/>
    <x v="0"/>
    <m/>
    <x v="1"/>
    <n v="1510.3710404403"/>
    <n v="1544.4284819038701"/>
    <n v="1476.31359897672"/>
    <n v="7146"/>
    <n v="1562.29414103009"/>
    <n v="1545.99693972814"/>
    <n v="1578.5913423320301"/>
    <n v="6971.6"/>
    <n v="174.4"/>
    <n v="-51.923100589787303"/>
    <n v="2.50157783005335E-2"/>
    <n v="-3.3235163101586099E-2"/>
  </r>
  <r>
    <x v="8"/>
    <x v="0"/>
    <m/>
    <x v="2"/>
    <n v="1300.6479826152299"/>
    <n v="1320.3263374932001"/>
    <n v="1280.96962773725"/>
    <n v="15091"/>
    <n v="1326.41653041423"/>
    <n v="1317.2459747233299"/>
    <n v="1335.5870861051201"/>
    <n v="14669.6"/>
    <n v="421.4"/>
    <n v="-25.768547799000501"/>
    <n v="2.8726072967224701E-2"/>
    <n v="-1.9427191389836899E-2"/>
  </r>
  <r>
    <x v="8"/>
    <x v="1"/>
    <m/>
    <x v="0"/>
    <n v="1011.89367866487"/>
    <n v="1034.5198068663999"/>
    <n v="989.26755046333096"/>
    <n v="7105"/>
    <n v="1015.42340028353"/>
    <n v="1005.06267597711"/>
    <n v="1025.7841245899499"/>
    <n v="6831.2"/>
    <n v="273.8"/>
    <n v="-3.5297216186640998"/>
    <n v="4.0080805714954898E-2"/>
    <n v="-3.4761082103076501E-3"/>
  </r>
  <r>
    <x v="8"/>
    <x v="1"/>
    <m/>
    <x v="1"/>
    <n v="1346.46394061502"/>
    <n v="1378.52052607326"/>
    <n v="1314.4073551567801"/>
    <n v="6630"/>
    <n v="1383.8955482501301"/>
    <n v="1368.55891419715"/>
    <n v="1399.23218230312"/>
    <n v="6318"/>
    <n v="312"/>
    <n v="-37.4316076351151"/>
    <n v="4.9382716049382699E-2"/>
    <n v="-2.7048000611350698E-2"/>
  </r>
  <r>
    <x v="8"/>
    <x v="1"/>
    <m/>
    <x v="2"/>
    <n v="1159.3030546140801"/>
    <n v="1177.94387627222"/>
    <n v="1140.66223295593"/>
    <n v="13735"/>
    <n v="1171.6530111688301"/>
    <n v="1163.0142779893199"/>
    <n v="1180.29174434834"/>
    <n v="13149.2"/>
    <n v="585.79999999999905"/>
    <n v="-12.349956554752699"/>
    <n v="4.4550238797797501E-2"/>
    <n v="-1.0540626309177001E-2"/>
  </r>
  <r>
    <x v="8"/>
    <x v="2"/>
    <m/>
    <x v="0"/>
    <n v="882.37846271198805"/>
    <n v="903.50453546965605"/>
    <n v="861.25238995432005"/>
    <n v="6283"/>
    <n v="953.28205647180096"/>
    <n v="943.28005407716898"/>
    <n v="963.28405886643304"/>
    <n v="6510.8"/>
    <n v="-227.8"/>
    <n v="-70.903593759813006"/>
    <n v="-3.4988019905388003E-2"/>
    <n v="-7.4378399633614006E-2"/>
  </r>
  <r>
    <x v="8"/>
    <x v="2"/>
    <m/>
    <x v="1"/>
    <n v="1194.5309768982099"/>
    <n v="1224.7221606339599"/>
    <n v="1164.33979316247"/>
    <n v="5941"/>
    <n v="1298.6455288765201"/>
    <n v="1283.9011480353799"/>
    <n v="1313.38990971765"/>
    <n v="6076.8"/>
    <n v="-135.80000000000001"/>
    <n v="-104.11455197830099"/>
    <n v="-2.2347288046340199E-2"/>
    <n v="-8.01716478155301E-2"/>
  </r>
  <r>
    <x v="8"/>
    <x v="2"/>
    <m/>
    <x v="2"/>
    <n v="1016.624078841"/>
    <n v="1034.05827759203"/>
    <n v="999.18988008996701"/>
    <n v="12224"/>
    <n v="1102.03929561683"/>
    <n v="1093.6983925460499"/>
    <n v="1110.3801986876199"/>
    <n v="12587.6"/>
    <n v="-363.6"/>
    <n v="-85.415216775835503"/>
    <n v="-2.88855699259589E-2"/>
    <n v="-7.7506507359183602E-2"/>
  </r>
  <r>
    <x v="8"/>
    <x v="3"/>
    <m/>
    <x v="0"/>
    <n v="983.56917330130898"/>
    <n v="1005.67526193173"/>
    <n v="961.46308467088795"/>
    <n v="7042"/>
    <n v="1070.6399105173"/>
    <n v="1060.1482166803801"/>
    <n v="1081.1316043542199"/>
    <n v="7339.6"/>
    <n v="-297.60000000000002"/>
    <n v="-87.0707372159914"/>
    <n v="-4.0547168783040002E-2"/>
    <n v="-8.1325884044357602E-2"/>
  </r>
  <r>
    <x v="8"/>
    <x v="3"/>
    <m/>
    <x v="1"/>
    <n v="1334.03353401861"/>
    <n v="1365.61664668857"/>
    <n v="1302.45042134865"/>
    <n v="6608"/>
    <n v="1443.18859804714"/>
    <n v="1427.78097531863"/>
    <n v="1458.59622077565"/>
    <n v="6678.2"/>
    <n v="-70.199999999999804"/>
    <n v="-109.15506402853499"/>
    <n v="-1.0511814560809799E-2"/>
    <n v="-7.5634649675197702E-2"/>
  </r>
  <r>
    <x v="8"/>
    <x v="3"/>
    <m/>
    <x v="2"/>
    <n v="1132.0046132042701"/>
    <n v="1150.2311346106001"/>
    <n v="1113.7780917979401"/>
    <n v="13650"/>
    <n v="1228.5004966056299"/>
    <n v="1219.7776513384299"/>
    <n v="1237.2233418728199"/>
    <n v="14017.8"/>
    <n v="-367.79999999999899"/>
    <n v="-96.495883401358199"/>
    <n v="-2.6238068741171901E-2"/>
    <n v="-7.8547695884518196E-2"/>
  </r>
  <r>
    <x v="9"/>
    <x v="0"/>
    <m/>
    <x v="0"/>
    <n v="1029.29148866014"/>
    <n v="1052.01987455421"/>
    <n v="1006.56310276607"/>
    <n v="7266"/>
    <n v="1139.6368837457401"/>
    <n v="1128.77750454529"/>
    <n v="1150.49626294619"/>
    <n v="7692"/>
    <n v="-426"/>
    <n v="-110.345395085597"/>
    <n v="-5.5382215288611501E-2"/>
    <n v="-9.6825047222862295E-2"/>
  </r>
  <r>
    <x v="9"/>
    <x v="0"/>
    <m/>
    <x v="1"/>
    <n v="1377.00067089034"/>
    <n v="1409.23680077427"/>
    <n v="1344.7645410064199"/>
    <n v="6693"/>
    <n v="1533.26287402347"/>
    <n v="1517.38001467858"/>
    <n v="1549.14573336836"/>
    <n v="6981.2"/>
    <n v="-288.2"/>
    <n v="-156.26220313312501"/>
    <n v="-4.1282301037070999E-2"/>
    <n v="-0.101914815639587"/>
  </r>
  <r>
    <x v="9"/>
    <x v="0"/>
    <m/>
    <x v="2"/>
    <n v="1176.1714969771999"/>
    <n v="1194.8482723703"/>
    <n v="1157.49472158411"/>
    <n v="13959"/>
    <n v="1306.0263395958"/>
    <n v="1297.0114172403701"/>
    <n v="1315.0412619512399"/>
    <n v="14673.2"/>
    <n v="-714.20000000000095"/>
    <n v="-129.854842618601"/>
    <n v="-4.8673772592209001E-2"/>
    <n v="-9.9427430122725494E-2"/>
  </r>
  <r>
    <x v="9"/>
    <x v="1"/>
    <m/>
    <x v="0"/>
    <n v="917.32653019956297"/>
    <n v="938.78784596686205"/>
    <n v="895.865214432264"/>
    <n v="6563"/>
    <n v="1002.67592554389"/>
    <n v="992.45425337436996"/>
    <n v="1012.8975977134201"/>
    <n v="6844.6"/>
    <n v="-281.60000000000002"/>
    <n v="-85.349395344330205"/>
    <n v="-4.1141922099173098E-2"/>
    <n v="-8.5121616237103903E-2"/>
  </r>
  <r>
    <x v="9"/>
    <x v="1"/>
    <m/>
    <x v="1"/>
    <n v="1256.6102674819699"/>
    <n v="1287.2740732828399"/>
    <n v="1225.9464616810999"/>
    <n v="6283"/>
    <n v="1357.2620375164499"/>
    <n v="1342.3465534985"/>
    <n v="1372.1775215344101"/>
    <n v="6353"/>
    <n v="-70"/>
    <n v="-100.651770034484"/>
    <n v="-1.10184164961436E-2"/>
    <n v="-7.4157949793290198E-2"/>
  </r>
  <r>
    <x v="9"/>
    <x v="1"/>
    <m/>
    <x v="2"/>
    <n v="1063.09645749371"/>
    <n v="1080.83323268909"/>
    <n v="1045.35968229832"/>
    <n v="12846"/>
    <n v="1154.73382612612"/>
    <n v="1146.2434758710101"/>
    <n v="1163.2241763812201"/>
    <n v="13197.6"/>
    <n v="-351.6"/>
    <n v="-91.637368632412304"/>
    <n v="-2.66412074922713E-2"/>
    <n v="-7.9358001436431305E-2"/>
  </r>
  <r>
    <x v="9"/>
    <x v="2"/>
    <m/>
    <x v="0"/>
    <n v="913.04157128658198"/>
    <n v="934.29004180569905"/>
    <n v="891.79310076746594"/>
    <n v="6617"/>
    <n v="930.13841458220702"/>
    <n v="920.32690787697197"/>
    <n v="939.94992128744195"/>
    <n v="6447"/>
    <n v="170"/>
    <n v="-17.096843295624499"/>
    <n v="2.63688537304172E-2"/>
    <n v="-1.8380966776115702E-2"/>
  </r>
  <r>
    <x v="9"/>
    <x v="2"/>
    <m/>
    <x v="1"/>
    <n v="1236.5425029747701"/>
    <n v="1266.6523083392301"/>
    <n v="1206.4326976103"/>
    <n v="6321"/>
    <n v="1268.79979968564"/>
    <n v="1254.46803924957"/>
    <n v="1283.1315601217"/>
    <n v="6060.2"/>
    <n v="260.8"/>
    <n v="-32.257296710870598"/>
    <n v="4.3034883337183603E-2"/>
    <n v="-2.54234724176839E-2"/>
  </r>
  <r>
    <x v="9"/>
    <x v="2"/>
    <m/>
    <x v="2"/>
    <n v="1054.7304937387701"/>
    <n v="1072.25964601081"/>
    <n v="1037.2013414667199"/>
    <n v="12938"/>
    <n v="1075.95453758234"/>
    <n v="1067.79353543719"/>
    <n v="1084.1155397274799"/>
    <n v="12507.2"/>
    <n v="430.79999999999899"/>
    <n v="-21.224043843569898"/>
    <n v="3.4444160163745602E-2"/>
    <n v="-1.97257812502564E-2"/>
  </r>
  <r>
    <x v="9"/>
    <x v="3"/>
    <m/>
    <x v="0"/>
    <n v="1030.7410815073499"/>
    <n v="1053.08526481903"/>
    <n v="1008.39689819566"/>
    <n v="7504"/>
    <n v="1038.5704666433901"/>
    <n v="1028.29842993906"/>
    <n v="1048.8425033477199"/>
    <n v="7231.8"/>
    <n v="272.2"/>
    <n v="-7.8293851360469899"/>
    <n v="3.7639315246549898E-2"/>
    <n v="-7.5386171545501098E-3"/>
  </r>
  <r>
    <x v="9"/>
    <x v="3"/>
    <m/>
    <x v="1"/>
    <n v="1375.16025563994"/>
    <n v="1406.6576304883099"/>
    <n v="1343.6628807915799"/>
    <n v="6992"/>
    <n v="1395.3964046640999"/>
    <n v="1380.4996965113201"/>
    <n v="1410.29311281689"/>
    <n v="6614.4"/>
    <n v="377.6"/>
    <n v="-20.236149024161001"/>
    <n v="5.7087566521528799E-2"/>
    <n v="-1.4502079091304699E-2"/>
  </r>
  <r>
    <x v="9"/>
    <x v="3"/>
    <m/>
    <x v="2"/>
    <n v="1180.77258884716"/>
    <n v="1199.14779809997"/>
    <n v="1162.39737959435"/>
    <n v="14496"/>
    <n v="1189.90961300444"/>
    <n v="1181.4054658812399"/>
    <n v="1198.41376012764"/>
    <n v="13846.2"/>
    <n v="649.79999999999905"/>
    <n v="-9.1370241572817594"/>
    <n v="4.6929843567188101E-2"/>
    <n v="-7.6787548040824702E-3"/>
  </r>
  <r>
    <x v="10"/>
    <x v="0"/>
    <m/>
    <x v="0"/>
    <n v="1226.25924142139"/>
    <n v="1250.4466812078199"/>
    <n v="1202.0718016349599"/>
    <n v="8747"/>
    <n v="1105.3673909464801"/>
    <n v="1094.7359922752401"/>
    <n v="1115.9987896177199"/>
    <n v="7582"/>
    <n v="1165"/>
    <n v="120.891850474912"/>
    <n v="0.15365338960696401"/>
    <n v="0.109368026834406"/>
  </r>
  <r>
    <x v="10"/>
    <x v="0"/>
    <m/>
    <x v="1"/>
    <n v="1580.4802020064401"/>
    <n v="1614.1602791164701"/>
    <n v="1546.8001248964199"/>
    <n v="7778"/>
    <n v="1482.75790036127"/>
    <n v="1467.3935475005801"/>
    <n v="1498.1222532219699"/>
    <n v="6917"/>
    <n v="861"/>
    <n v="97.722301645169196"/>
    <n v="0.12447592887089801"/>
    <n v="6.5905770336046901E-2"/>
  </r>
  <r>
    <x v="10"/>
    <x v="0"/>
    <m/>
    <x v="2"/>
    <n v="1382.3399198889299"/>
    <n v="1402.1272104350601"/>
    <n v="1362.55262934281"/>
    <n v="16525"/>
    <n v="1265.5531596711201"/>
    <n v="1256.7592269633899"/>
    <n v="1274.34709237885"/>
    <n v="14499"/>
    <n v="2026"/>
    <n v="116.786760217817"/>
    <n v="0.13973377474308599"/>
    <n v="9.2281196823187306E-2"/>
  </r>
  <r>
    <x v="10"/>
    <x v="1"/>
    <m/>
    <x v="0"/>
    <n v="989.18711804629004"/>
    <n v="1011.23687008963"/>
    <n v="967.13736600295294"/>
    <n v="7121"/>
    <n v="985.79628617143305"/>
    <n v="975.73441627765897"/>
    <n v="995.85815606520703"/>
    <n v="6840.2"/>
    <n v="280.8"/>
    <n v="3.3908318748566399"/>
    <n v="4.1051431244700502E-2"/>
    <n v="3.4396882220217302E-3"/>
  </r>
  <r>
    <x v="10"/>
    <x v="1"/>
    <m/>
    <x v="1"/>
    <n v="1335.22480579845"/>
    <n v="1366.33998996889"/>
    <n v="1304.10962162802"/>
    <n v="6782"/>
    <n v="1331.06757687443"/>
    <n v="1316.55016656561"/>
    <n v="1345.5849871832399"/>
    <n v="6372.6"/>
    <n v="409.4"/>
    <n v="4.1572289240250502"/>
    <n v="6.4243793741957697E-2"/>
    <n v="3.1232290503138299E-3"/>
  </r>
  <r>
    <x v="10"/>
    <x v="1"/>
    <m/>
    <x v="2"/>
    <n v="1140.80651846092"/>
    <n v="1158.9740836344799"/>
    <n v="1122.63895328736"/>
    <n v="13903"/>
    <n v="1134.3502733809801"/>
    <n v="1126.0204005299099"/>
    <n v="1142.68014623204"/>
    <n v="13212.8"/>
    <n v="690.20000000000095"/>
    <n v="6.4562450799451199"/>
    <n v="5.2237224509566499E-2"/>
    <n v="5.69157978046941E-3"/>
  </r>
  <r>
    <x v="10"/>
    <x v="2"/>
    <m/>
    <x v="0"/>
    <n v="911.61205895220098"/>
    <n v="932.77004026258101"/>
    <n v="890.45407764182198"/>
    <n v="6650"/>
    <n v="922.97471528668905"/>
    <n v="913.277197760033"/>
    <n v="932.67223281334498"/>
    <n v="6497.4"/>
    <n v="152.6"/>
    <n v="-11.3626563344883"/>
    <n v="2.3486317603964701E-2"/>
    <n v="-1.23109074889E-2"/>
  </r>
  <r>
    <x v="10"/>
    <x v="2"/>
    <m/>
    <x v="1"/>
    <n v="1243.6840890774999"/>
    <n v="1273.5850191608899"/>
    <n v="1213.7831589940999"/>
    <n v="6436"/>
    <n v="1251.6059428993699"/>
    <n v="1237.6199018287"/>
    <n v="1265.59198397004"/>
    <n v="6112"/>
    <n v="324"/>
    <n v="-7.9218538218701697"/>
    <n v="5.3010471204188503E-2"/>
    <n v="-6.3293513959506E-3"/>
  </r>
  <r>
    <x v="10"/>
    <x v="2"/>
    <m/>
    <x v="2"/>
    <n v="1056.2819074087399"/>
    <n v="1073.7250202221201"/>
    <n v="1038.83879459537"/>
    <n v="13086"/>
    <n v="1065.0764260401399"/>
    <n v="1057.0427508518201"/>
    <n v="1073.1101012284701"/>
    <n v="12609.4"/>
    <n v="476.6"/>
    <n v="-8.7945186314036601"/>
    <n v="3.7797198915095101E-2"/>
    <n v="-8.2571714258110693E-3"/>
  </r>
  <r>
    <x v="10"/>
    <x v="3"/>
    <m/>
    <x v="0"/>
    <n v="975.20640341745798"/>
    <n v="996.92160098758995"/>
    <n v="953.49120584732702"/>
    <n v="7156"/>
    <n v="1029.20850799717"/>
    <n v="1019.06560995905"/>
    <n v="1039.35140603528"/>
    <n v="7280.2"/>
    <n v="-124.2"/>
    <n v="-54.002104579706803"/>
    <n v="-1.7059970879920901E-2"/>
    <n v="-5.2469547385295801E-2"/>
  </r>
  <r>
    <x v="10"/>
    <x v="3"/>
    <m/>
    <x v="1"/>
    <n v="1332.56090581271"/>
    <n v="1363.2750982119201"/>
    <n v="1301.8467134135001"/>
    <n v="6909"/>
    <n v="1382.09844143952"/>
    <n v="1367.52698171517"/>
    <n v="1396.66990116387"/>
    <n v="6699.4"/>
    <n v="209.6"/>
    <n v="-49.537535626806601"/>
    <n v="3.1286383855270702E-2"/>
    <n v="-3.5842262853006998E-2"/>
  </r>
  <r>
    <x v="10"/>
    <x v="3"/>
    <m/>
    <x v="2"/>
    <n v="1130.68669715391"/>
    <n v="1148.6034512522001"/>
    <n v="1112.7699430556099"/>
    <n v="14065"/>
    <n v="1179.71224232036"/>
    <n v="1171.3339034943599"/>
    <n v="1188.0905811463599"/>
    <n v="13979.6"/>
    <n v="85.399999999999594"/>
    <n v="-49.025545166456403"/>
    <n v="6.1089015422472496E-3"/>
    <n v="-4.1557206416734799E-2"/>
  </r>
  <r>
    <x v="11"/>
    <x v="0"/>
    <m/>
    <x v="0"/>
    <n v="1104.03217799819"/>
    <n v="1127.14734648283"/>
    <n v="1080.9170095135501"/>
    <n v="8003"/>
    <n v="1119.65289124071"/>
    <n v="1109.06022918041"/>
    <n v="1130.24555330101"/>
    <n v="7795.6"/>
    <n v="207.4"/>
    <n v="-15.6207132425204"/>
    <n v="2.6604751398224599E-2"/>
    <n v="-1.39513891892074E-2"/>
  </r>
  <r>
    <x v="11"/>
    <x v="0"/>
    <m/>
    <x v="1"/>
    <n v="1445.0171266386101"/>
    <n v="1476.9121184527501"/>
    <n v="1413.1221348244801"/>
    <n v="7485"/>
    <n v="1485.0885301327"/>
    <n v="1469.9766262502601"/>
    <n v="1500.20043401514"/>
    <n v="7070.4"/>
    <n v="414.6"/>
    <n v="-40.071403494088401"/>
    <n v="5.86388323150034E-2"/>
    <n v="-2.6982501501447698E-2"/>
  </r>
  <r>
    <x v="11"/>
    <x v="0"/>
    <m/>
    <x v="2"/>
    <n v="1256.60607825028"/>
    <n v="1275.4868265078701"/>
    <n v="1237.7253299926899"/>
    <n v="15488"/>
    <n v="1276.4898357299701"/>
    <n v="1267.7604737184299"/>
    <n v="1285.2191977415"/>
    <n v="14866"/>
    <n v="622"/>
    <n v="-19.883757479688001"/>
    <n v="4.1840441275393499E-2"/>
    <n v="-1.5576902316905099E-2"/>
  </r>
  <r>
    <x v="11"/>
    <x v="1"/>
    <m/>
    <x v="0"/>
    <n v="940.72421625441598"/>
    <n v="962.24346465658198"/>
    <n v="919.20496785224998"/>
    <n v="6846"/>
    <n v="985.71107472823996"/>
    <n v="975.72624247038596"/>
    <n v="995.69590698609397"/>
    <n v="6932.4"/>
    <n v="-86.399999999999594"/>
    <n v="-44.986858473824"/>
    <n v="-1.2463216202181E-2"/>
    <n v="-4.5638990599985697E-2"/>
  </r>
  <r>
    <x v="11"/>
    <x v="1"/>
    <m/>
    <x v="1"/>
    <n v="1273.9484203233001"/>
    <n v="1304.0424254761001"/>
    <n v="1243.85441517051"/>
    <n v="6620"/>
    <n v="1328.62331496411"/>
    <n v="1314.3508260078499"/>
    <n v="1342.8958039203701"/>
    <n v="6498.6"/>
    <n v="121.4"/>
    <n v="-54.674894640810599"/>
    <n v="1.8680946665435599E-2"/>
    <n v="-4.1151539360339599E-2"/>
  </r>
  <r>
    <x v="11"/>
    <x v="1"/>
    <m/>
    <x v="2"/>
    <n v="1085.69874773983"/>
    <n v="1103.3571894679501"/>
    <n v="1068.0403060117001"/>
    <n v="13466"/>
    <n v="1134.4864903303001"/>
    <n v="1126.2374086664399"/>
    <n v="1142.73557199417"/>
    <n v="13431"/>
    <n v="35"/>
    <n v="-48.7877425904787"/>
    <n v="2.6059116968207901E-3"/>
    <n v="-4.3004251708871601E-2"/>
  </r>
  <r>
    <x v="11"/>
    <x v="2"/>
    <m/>
    <x v="0"/>
    <n v="903.55718959751403"/>
    <n v="924.51102992111896"/>
    <n v="882.60334927390795"/>
    <n v="6660"/>
    <n v="914.66702695437004"/>
    <n v="905.07392350796704"/>
    <n v="924.26013040077203"/>
    <n v="6522"/>
    <n v="138"/>
    <n v="-11.109837356855801"/>
    <n v="2.1159153633854601E-2"/>
    <n v="-1.2146318856435599E-2"/>
  </r>
  <r>
    <x v="11"/>
    <x v="2"/>
    <m/>
    <x v="1"/>
    <n v="1237.4784349336301"/>
    <n v="1266.92947217287"/>
    <n v="1208.0273976943899"/>
    <n v="6542"/>
    <n v="1245.3714879951499"/>
    <n v="1231.6293612893201"/>
    <n v="1259.11361470098"/>
    <n v="6203.4"/>
    <n v="338.6"/>
    <n v="-7.8930530615198196"/>
    <n v="5.4582970629009998E-2"/>
    <n v="-6.3379105251770203E-3"/>
  </r>
  <r>
    <x v="11"/>
    <x v="2"/>
    <m/>
    <x v="2"/>
    <n v="1050.45333883645"/>
    <n v="1067.7178401173901"/>
    <n v="1033.18883755552"/>
    <n v="13202"/>
    <n v="1057.8260016192"/>
    <n v="1049.8907220543999"/>
    <n v="1065.7612811839999"/>
    <n v="12725.4"/>
    <n v="476.6"/>
    <n v="-7.3726627827484199"/>
    <n v="3.7452653747622897E-2"/>
    <n v="-6.9696365673212503E-3"/>
  </r>
  <r>
    <x v="11"/>
    <x v="3"/>
    <m/>
    <x v="0"/>
    <n v="1006.48623662103"/>
    <n v="1028.4464608834401"/>
    <n v="984.52601235863301"/>
    <n v="7459"/>
    <n v="1016.0042380846"/>
    <n v="1005.98888442721"/>
    <n v="1026.0195917419901"/>
    <n v="7283.8"/>
    <n v="175.2"/>
    <n v="-9.5180014635645893"/>
    <n v="2.4053378730882199E-2"/>
    <n v="-9.3680725992917203E-3"/>
  </r>
  <r>
    <x v="11"/>
    <x v="3"/>
    <m/>
    <x v="1"/>
    <n v="1350.1838488556"/>
    <n v="1380.67015804214"/>
    <n v="1319.69753966907"/>
    <n v="7113"/>
    <n v="1354.5504547007099"/>
    <n v="1340.3298836357701"/>
    <n v="1368.7710257656499"/>
    <n v="6717"/>
    <n v="396"/>
    <n v="-4.3666058451069603"/>
    <n v="5.8954890576150103E-2"/>
    <n v="-3.22365684493588E-3"/>
  </r>
  <r>
    <x v="11"/>
    <x v="3"/>
    <m/>
    <x v="2"/>
    <n v="1153.9045128893999"/>
    <n v="1171.8412572673999"/>
    <n v="1135.96776851139"/>
    <n v="14572"/>
    <n v="1161.6763944715699"/>
    <n v="1153.4323314625899"/>
    <n v="1169.9204574805599"/>
    <n v="14000.8"/>
    <n v="571.20000000000095"/>
    <n v="-7.7718815821763201"/>
    <n v="4.0797668704645497E-2"/>
    <n v="-6.6902294125651199E-3"/>
  </r>
  <r>
    <x v="12"/>
    <x v="0"/>
    <m/>
    <x v="0"/>
    <n v="1131.8013587267901"/>
    <n v="1154.9889754691301"/>
    <n v="1108.6137419844599"/>
    <n v="8261"/>
    <n v="1117.0688688684099"/>
    <n v="1106.56793249056"/>
    <n v="1127.5698052462601"/>
    <n v="7890.2"/>
    <n v="370.8"/>
    <n v="14.732489858387"/>
    <n v="4.6995006463714503E-2"/>
    <n v="1.31885242431929E-2"/>
  </r>
  <r>
    <x v="12"/>
    <x v="0"/>
    <m/>
    <x v="1"/>
    <n v="1447.8280381755301"/>
    <n v="1479.4650637862501"/>
    <n v="1416.1910125648101"/>
    <n v="7450"/>
    <n v="1468.06427665298"/>
    <n v="1453.2682062767101"/>
    <n v="1482.8603470292501"/>
    <n v="7166.4"/>
    <n v="283.60000000000002"/>
    <n v="-20.236238477447401"/>
    <n v="3.9573565528019702E-2"/>
    <n v="-1.3784300046850601E-2"/>
  </r>
  <r>
    <x v="12"/>
    <x v="0"/>
    <m/>
    <x v="2"/>
    <n v="1270.60657976931"/>
    <n v="1289.4153802845001"/>
    <n v="1251.7977792541101"/>
    <n v="15711"/>
    <n v="1269.61633634741"/>
    <n v="1260.994322328"/>
    <n v="1278.23835036681"/>
    <n v="15056.6"/>
    <n v="654.4"/>
    <n v="0.99024342189909498"/>
    <n v="4.3462667534503098E-2"/>
    <n v="7.7995485214687197E-4"/>
  </r>
  <r>
    <x v="12"/>
    <x v="1"/>
    <m/>
    <x v="0"/>
    <n v="950.20130992694703"/>
    <n v="971.60341429314894"/>
    <n v="928.79920556074501"/>
    <n v="7027"/>
    <n v="977.42222305188204"/>
    <n v="967.535660093616"/>
    <n v="987.30878601014695"/>
    <n v="6957.6"/>
    <n v="69.399999999999594"/>
    <n v="-27.220913124934398"/>
    <n v="9.9747039208922094E-3"/>
    <n v="-2.7849697380463102E-2"/>
  </r>
  <r>
    <x v="12"/>
    <x v="1"/>
    <m/>
    <x v="1"/>
    <n v="1272.3544128081901"/>
    <n v="1302.02091286121"/>
    <n v="1242.6879127551599"/>
    <n v="6762"/>
    <n v="1316.3712195416299"/>
    <n v="1302.35823394416"/>
    <n v="1330.3842051391"/>
    <n v="6572.4"/>
    <n v="189.6"/>
    <n v="-44.016806733442102"/>
    <n v="2.8847909439474202E-2"/>
    <n v="-3.3437989284488601E-2"/>
  </r>
  <r>
    <x v="12"/>
    <x v="1"/>
    <m/>
    <x v="2"/>
    <n v="1092.23855692284"/>
    <n v="1109.7588021911099"/>
    <n v="1074.71831165456"/>
    <n v="13789"/>
    <n v="1125.01084606482"/>
    <n v="1116.8629109943199"/>
    <n v="1133.1587811353199"/>
    <n v="13530"/>
    <n v="259"/>
    <n v="-32.772289141983002"/>
    <n v="1.9142645971914299E-2"/>
    <n v="-2.9130642834793399E-2"/>
  </r>
  <r>
    <x v="12"/>
    <x v="2"/>
    <m/>
    <x v="0"/>
    <n v="888.05254301849698"/>
    <n v="908.73482802274305"/>
    <n v="867.37025801425102"/>
    <n v="6640"/>
    <n v="911.53743886969198"/>
    <n v="902.01847987476594"/>
    <n v="921.056397864617"/>
    <n v="6575.2"/>
    <n v="64.800000000000196"/>
    <n v="-23.4848958511947"/>
    <n v="9.8552135296265005E-3"/>
    <n v="-2.5764049670100202E-2"/>
  </r>
  <r>
    <x v="12"/>
    <x v="2"/>
    <m/>
    <x v="1"/>
    <n v="1212.7379295794699"/>
    <n v="1241.55448950765"/>
    <n v="1183.92136965129"/>
    <n v="6545"/>
    <n v="1233.1297778789501"/>
    <n v="1219.63695077016"/>
    <n v="1246.62260498773"/>
    <n v="6267"/>
    <n v="278"/>
    <n v="-20.391848299478202"/>
    <n v="4.4359342588160197E-2"/>
    <n v="-1.6536660346126199E-2"/>
  </r>
  <r>
    <x v="12"/>
    <x v="2"/>
    <m/>
    <x v="2"/>
    <n v="1028.9712848809099"/>
    <n v="1045.9235008560199"/>
    <n v="1012.0190689058099"/>
    <n v="13185"/>
    <n v="1051.66596173115"/>
    <n v="1043.8184994283599"/>
    <n v="1059.5134240339301"/>
    <n v="12842.2"/>
    <n v="342.79999999999899"/>
    <n v="-22.694676850233702"/>
    <n v="2.6693245705564399E-2"/>
    <n v="-2.15797388867431E-2"/>
  </r>
  <r>
    <x v="12"/>
    <x v="3"/>
    <m/>
    <x v="0"/>
    <n v="1024.43074421033"/>
    <n v="1046.33654577936"/>
    <n v="1002.52494264131"/>
    <n v="7705"/>
    <n v="1014.00815261665"/>
    <n v="1004.05803394836"/>
    <n v="1023.95827128494"/>
    <n v="7354.8"/>
    <n v="350.2"/>
    <n v="10.422591593684"/>
    <n v="4.7615162886822202E-2"/>
    <n v="1.02786072940228E-2"/>
  </r>
  <r>
    <x v="12"/>
    <x v="3"/>
    <m/>
    <x v="1"/>
    <n v="1387.65543972198"/>
    <n v="1418.1378650566701"/>
    <n v="1357.1730143872901"/>
    <n v="7493"/>
    <n v="1353.2548146075701"/>
    <n v="1339.24089096122"/>
    <n v="1367.26873825391"/>
    <n v="6853"/>
    <n v="640"/>
    <n v="34.400625114417203"/>
    <n v="9.3389756311104605E-2"/>
    <n v="2.5420655994039899E-2"/>
  </r>
  <r>
    <x v="12"/>
    <x v="3"/>
    <m/>
    <x v="2"/>
    <n v="1184.5298996773599"/>
    <n v="1202.5135422461501"/>
    <n v="1166.54625710856"/>
    <n v="15198"/>
    <n v="1160.18024479472"/>
    <n v="1152.0102775988601"/>
    <n v="1168.35021199059"/>
    <n v="14207.8"/>
    <n v="990.20000000000095"/>
    <n v="24.349654882630801"/>
    <n v="6.9694111685130802E-2"/>
    <n v="2.09878206355247E-2"/>
  </r>
  <r>
    <x v="13"/>
    <x v="0"/>
    <m/>
    <x v="0"/>
    <n v="1278.4559370751599"/>
    <n v="1302.72365046914"/>
    <n v="1254.18822368118"/>
    <n v="9423"/>
    <n v="1126.9045752156901"/>
    <n v="1116.42558998258"/>
    <n v="1137.3835604487999"/>
    <n v="8044.4"/>
    <n v="1378.6"/>
    <n v="151.55136185946901"/>
    <n v="0.17137387499378501"/>
    <n v="0.13448464510001901"/>
  </r>
  <r>
    <x v="13"/>
    <x v="0"/>
    <m/>
    <x v="1"/>
    <n v="1587.3936729141001"/>
    <n v="1619.8867119317399"/>
    <n v="1554.90063389647"/>
    <n v="8348"/>
    <n v="1471.4036900461799"/>
    <n v="1456.78871017813"/>
    <n v="1486.01866991422"/>
    <n v="7310.4"/>
    <n v="1037.5999999999999"/>
    <n v="115.989982867929"/>
    <n v="0.141934777850733"/>
    <n v="7.8829476677667598E-2"/>
  </r>
  <r>
    <x v="13"/>
    <x v="0"/>
    <m/>
    <x v="2"/>
    <n v="1417.2367353422501"/>
    <n v="1436.77289067332"/>
    <n v="1397.7005800111799"/>
    <n v="17771"/>
    <n v="1277.1164726710499"/>
    <n v="1268.5433987961701"/>
    <n v="1285.6895465459299"/>
    <n v="15354.8"/>
    <n v="2416.1999999999998"/>
    <n v="140.12026267120399"/>
    <n v="0.15735795972594899"/>
    <n v="0.109716118826772"/>
  </r>
  <r>
    <x v="13"/>
    <x v="1"/>
    <m/>
    <x v="0"/>
    <n v="916.33814295146794"/>
    <n v="937.34865499352804"/>
    <n v="895.32763090940898"/>
    <n v="6837"/>
    <n v="961.46928480161"/>
    <n v="951.71787741271601"/>
    <n v="971.22069219050297"/>
    <n v="6932.4"/>
    <n v="-95.399999999999594"/>
    <n v="-45.131141850141397"/>
    <n v="-1.37614678899082E-2"/>
    <n v="-4.6939764549476799E-2"/>
  </r>
  <r>
    <x v="13"/>
    <x v="1"/>
    <m/>
    <x v="1"/>
    <n v="1240.95719919424"/>
    <n v="1269.9806025236301"/>
    <n v="1211.93379586484"/>
    <n v="6784"/>
    <n v="1296.18300000197"/>
    <n v="1282.4586479378399"/>
    <n v="1309.9073520661"/>
    <n v="6615.4"/>
    <n v="168.6"/>
    <n v="-55.225800807734899"/>
    <n v="2.54859872418902E-2"/>
    <n v="-4.2606484429784201E-2"/>
  </r>
  <r>
    <x v="13"/>
    <x v="1"/>
    <m/>
    <x v="2"/>
    <n v="1061.0985634117001"/>
    <n v="1078.3088239117501"/>
    <n v="1043.88830291165"/>
    <n v="13621"/>
    <n v="1107.66455745588"/>
    <n v="1099.6439115452899"/>
    <n v="1115.68520336647"/>
    <n v="13547.8"/>
    <n v="73.200000000000699"/>
    <n v="-46.565994044180599"/>
    <n v="5.40309127681253E-3"/>
    <n v="-4.2039797816709898E-2"/>
  </r>
  <r>
    <x v="13"/>
    <x v="2"/>
    <m/>
    <x v="0"/>
    <n v="837.28177882387399"/>
    <n v="857.32827434219303"/>
    <n v="817.23528330555405"/>
    <n v="6312"/>
    <n v="899.68268244059698"/>
    <n v="890.27868224524195"/>
    <n v="909.086682635952"/>
    <n v="6570"/>
    <n v="-258"/>
    <n v="-62.400903616723099"/>
    <n v="-3.9269406392694099E-2"/>
    <n v="-6.9358791532417002E-2"/>
  </r>
  <r>
    <x v="13"/>
    <x v="2"/>
    <m/>
    <x v="1"/>
    <n v="1143.3854196186301"/>
    <n v="1171.1426886782799"/>
    <n v="1115.62815055897"/>
    <n v="6314"/>
    <n v="1224.88935758353"/>
    <n v="1211.6199658660601"/>
    <n v="1238.1587493009999"/>
    <n v="6357"/>
    <n v="-43"/>
    <n v="-81.503937964904694"/>
    <n v="-6.7641969482460304E-3"/>
    <n v="-6.6539836810808897E-2"/>
  </r>
  <r>
    <x v="13"/>
    <x v="2"/>
    <m/>
    <x v="2"/>
    <n v="971.08130178043496"/>
    <n v="987.48176724180996"/>
    <n v="954.68083631905995"/>
    <n v="12626"/>
    <n v="1041.30216701472"/>
    <n v="1033.5578901015599"/>
    <n v="1049.0464439278801"/>
    <n v="12927"/>
    <n v="-301"/>
    <n v="-70.220865234282201"/>
    <n v="-2.3284598127949301E-2"/>
    <n v="-6.7435627677215504E-2"/>
  </r>
  <r>
    <x v="13"/>
    <x v="3"/>
    <m/>
    <x v="0"/>
    <n v="958.82483969671603"/>
    <n v="980.01455020777905"/>
    <n v="937.63512918565402"/>
    <n v="7289"/>
    <n v="1004.0764289595199"/>
    <n v="994.23742918911296"/>
    <n v="1013.91542872992"/>
    <n v="7373.2"/>
    <n v="-84.199999999999804"/>
    <n v="-45.251589262798703"/>
    <n v="-1.14197363424293E-2"/>
    <n v="-4.5067873279020301E-2"/>
  </r>
  <r>
    <x v="13"/>
    <x v="3"/>
    <m/>
    <x v="1"/>
    <n v="1302.3451711763"/>
    <n v="1331.6488782410599"/>
    <n v="1273.0414641115401"/>
    <n v="7196"/>
    <n v="1356.3756211141699"/>
    <n v="1342.54024945537"/>
    <n v="1370.21099277297"/>
    <n v="7023"/>
    <n v="173"/>
    <n v="-54.0304499378678"/>
    <n v="2.4633347572262598E-2"/>
    <n v="-3.9834430151056199E-2"/>
  </r>
  <r>
    <x v="13"/>
    <x v="3"/>
    <m/>
    <x v="2"/>
    <n v="1109.8411655617999"/>
    <n v="1127.1897899184601"/>
    <n v="1092.49254120515"/>
    <n v="14485"/>
    <n v="1156.5894301502101"/>
    <n v="1148.5020240685201"/>
    <n v="1164.6768362319101"/>
    <n v="14396.2"/>
    <n v="88.799999999999301"/>
    <n v="-46.748264588409697"/>
    <n v="6.1682944110250798E-3"/>
    <n v="-4.0419066065940298E-2"/>
  </r>
  <r>
    <x v="14"/>
    <x v="0"/>
    <m/>
    <x v="0"/>
    <n v="1039.5830620701099"/>
    <n v="1061.72873575317"/>
    <n v="1017.43738838705"/>
    <n v="7767"/>
    <n v="1154.8093841832001"/>
    <n v="1144.2859679349799"/>
    <n v="1165.3328004314101"/>
    <n v="8340"/>
    <n v="-573"/>
    <n v="-115.226322113085"/>
    <n v="-6.8705035971223002E-2"/>
    <n v="-9.9779516594926898E-2"/>
  </r>
  <r>
    <x v="14"/>
    <x v="0"/>
    <m/>
    <x v="1"/>
    <n v="1380.2467779138401"/>
    <n v="1410.5012494929599"/>
    <n v="1349.9923063347201"/>
    <n v="7539"/>
    <n v="1488.3880246446799"/>
    <n v="1473.8994910164499"/>
    <n v="1502.8765582729"/>
    <n v="7550.8"/>
    <n v="-11.8000000000002"/>
    <n v="-108.141246730837"/>
    <n v="-1.5627483180590399E-3"/>
    <n v="-7.2656622426570394E-2"/>
  </r>
  <r>
    <x v="14"/>
    <x v="0"/>
    <m/>
    <x v="2"/>
    <n v="1192.8649642774899"/>
    <n v="1210.9272232912299"/>
    <n v="1174.8027052637599"/>
    <n v="15306"/>
    <n v="1301.5375568144"/>
    <n v="1292.9697852848101"/>
    <n v="1310.1053283440001"/>
    <n v="15890.8"/>
    <n v="-584.79999999999905"/>
    <n v="-108.67259253690899"/>
    <n v="-3.68011679714048E-2"/>
    <n v="-8.34955487591863E-2"/>
  </r>
  <r>
    <x v="14"/>
    <x v="1"/>
    <m/>
    <x v="0"/>
    <n v="921.28091101710595"/>
    <n v="942.15376572234402"/>
    <n v="900.40805631186697"/>
    <n v="6987"/>
    <n v="942.51619293346096"/>
    <n v="932.90931182320298"/>
    <n v="952.12307404371904"/>
    <n v="6878.8"/>
    <n v="108.2"/>
    <n v="-21.235281916355099"/>
    <n v="1.5729487701343199E-2"/>
    <n v="-2.25304160030005E-2"/>
  </r>
  <r>
    <x v="14"/>
    <x v="1"/>
    <m/>
    <x v="1"/>
    <n v="1195.8100845858601"/>
    <n v="1223.9426026195499"/>
    <n v="1167.67756655216"/>
    <n v="6665"/>
    <n v="1274.71204849388"/>
    <n v="1261.2623112164199"/>
    <n v="1288.16178577134"/>
    <n v="6646.2"/>
    <n v="18.8000000000002"/>
    <n v="-78.901963908020704"/>
    <n v="2.8286840600644202E-3"/>
    <n v="-6.1897872544035601E-2"/>
  </r>
  <r>
    <x v="14"/>
    <x v="1"/>
    <m/>
    <x v="2"/>
    <n v="1044.52148563985"/>
    <n v="1061.41676396822"/>
    <n v="1027.6262073114699"/>
    <n v="13652"/>
    <n v="1088.09073330869"/>
    <n v="1080.1984912811099"/>
    <n v="1095.9829753362601"/>
    <n v="13525"/>
    <n v="127"/>
    <n v="-43.569247668840298"/>
    <n v="9.3900184842883507E-3"/>
    <n v="-4.0041925121771897E-2"/>
  </r>
  <r>
    <x v="14"/>
    <x v="2"/>
    <m/>
    <x v="0"/>
    <n v="889.34735133219795"/>
    <n v="909.752481159696"/>
    <n v="868.94222150470102"/>
    <n v="6824"/>
    <n v="890.12427913341799"/>
    <n v="880.82042658457601"/>
    <n v="899.42813168225905"/>
    <n v="6575.8"/>
    <n v="248.2"/>
    <n v="-0.77692780121924399"/>
    <n v="3.7744456948203997E-2"/>
    <n v="-8.7283070401767305E-4"/>
  </r>
  <r>
    <x v="14"/>
    <x v="2"/>
    <m/>
    <x v="1"/>
    <n v="1193.3081038078601"/>
    <n v="1221.1688685125901"/>
    <n v="1165.4473391031399"/>
    <n v="6761"/>
    <n v="1213.4158052087"/>
    <n v="1200.3710026435299"/>
    <n v="1226.4606077738599"/>
    <n v="6431.6"/>
    <n v="329.4"/>
    <n v="-20.107701400831001"/>
    <n v="5.1215871633808002E-2"/>
    <n v="-1.65711550109344E-2"/>
  </r>
  <r>
    <x v="14"/>
    <x v="2"/>
    <m/>
    <x v="2"/>
    <n v="1025.2159594223399"/>
    <n v="1041.84896651331"/>
    <n v="1008.5829523313701"/>
    <n v="13585"/>
    <n v="1031.3981123359899"/>
    <n v="1023.74986439867"/>
    <n v="1039.04636027332"/>
    <n v="13007.4"/>
    <n v="577.6"/>
    <n v="-6.1821529136509499"/>
    <n v="4.4405492258253E-2"/>
    <n v="-5.9939540704113999E-3"/>
  </r>
  <r>
    <x v="14"/>
    <x v="3"/>
    <m/>
    <x v="0"/>
    <n v="1042.22878860334"/>
    <n v="1064.0001407344701"/>
    <n v="1020.4574364722"/>
    <n v="8041"/>
    <n v="998.84836539070204"/>
    <n v="989.09262500822297"/>
    <n v="1008.60410577318"/>
    <n v="7422.6"/>
    <n v="618.4"/>
    <n v="43.380423212633701"/>
    <n v="8.3313124781073999E-2"/>
    <n v="4.3430439209524399E-2"/>
  </r>
  <r>
    <x v="14"/>
    <x v="3"/>
    <m/>
    <x v="1"/>
    <n v="1341.3476249852299"/>
    <n v="1370.6636229362"/>
    <n v="1312.0316270342701"/>
    <n v="7524"/>
    <n v="1348.8522231684001"/>
    <n v="1335.2280953668501"/>
    <n v="1362.4763509699401"/>
    <n v="7140.6"/>
    <n v="383.4"/>
    <n v="-7.5045981831617601"/>
    <n v="5.3692966977564899E-2"/>
    <n v="-5.5636918961617498E-3"/>
  </r>
  <r>
    <x v="14"/>
    <x v="3"/>
    <m/>
    <x v="2"/>
    <n v="1176.3860334507201"/>
    <n v="1194.00319475795"/>
    <n v="1158.7688721434999"/>
    <n v="15565"/>
    <n v="1151.48758487071"/>
    <n v="1143.4820178719599"/>
    <n v="1159.49315186945"/>
    <n v="14563.2"/>
    <n v="1001.8"/>
    <n v="24.898448580015799"/>
    <n v="6.8789826411777596E-2"/>
    <n v="2.1622854564091101E-2"/>
  </r>
  <r>
    <x v="15"/>
    <x v="0"/>
    <m/>
    <x v="0"/>
    <n v="1052.37243845278"/>
    <n v="1074.4066687080499"/>
    <n v="1030.3382081975101"/>
    <n v="8021"/>
    <n v="1155.28096634142"/>
    <n v="1144.8217225778701"/>
    <n v="1165.7402101049699"/>
    <n v="8440.2000000000007"/>
    <n v="-419.20000000000101"/>
    <n v="-102.90852788864299"/>
    <n v="-4.9667069500722798E-2"/>
    <n v="-8.9076623684484907E-2"/>
  </r>
  <r>
    <x v="15"/>
    <x v="0"/>
    <m/>
    <x v="1"/>
    <n v="1422.1056060671001"/>
    <n v="1452.2973082486501"/>
    <n v="1391.9139038855501"/>
    <n v="7940"/>
    <n v="1485.83931460543"/>
    <n v="1471.5459385865499"/>
    <n v="1500.13269062432"/>
    <n v="7720"/>
    <n v="220"/>
    <n v="-63.733708538334902"/>
    <n v="2.8497409326424899E-2"/>
    <n v="-4.2894078728331002E-2"/>
  </r>
  <r>
    <x v="15"/>
    <x v="0"/>
    <m/>
    <x v="2"/>
    <n v="1216.42242162089"/>
    <n v="1234.41856663818"/>
    <n v="1198.4262766035999"/>
    <n v="15961"/>
    <n v="1302.6274269497301"/>
    <n v="1294.12560501964"/>
    <n v="1311.1292488798199"/>
    <n v="16160.2"/>
    <n v="-199.20000000000101"/>
    <n v="-86.205005328839405"/>
    <n v="-1.2326580116582799E-2"/>
    <n v="-6.6177790782971202E-2"/>
  </r>
  <r>
    <x v="15"/>
    <x v="1"/>
    <m/>
    <x v="0"/>
    <n v="1193.08670368192"/>
    <n v="1216.2061008872599"/>
    <n v="1169.96730647658"/>
    <n v="9111"/>
    <n v="943.07484665745199"/>
    <n v="933.52276374821099"/>
    <n v="952.62692956669298"/>
    <n v="6963.6"/>
    <n v="2147.4"/>
    <n v="250.01185702447199"/>
    <n v="0.30837497845941703"/>
    <n v="0.26510287906690699"/>
  </r>
  <r>
    <x v="15"/>
    <x v="1"/>
    <m/>
    <x v="1"/>
    <n v="1632.9849807790499"/>
    <n v="1664.9545288904301"/>
    <n v="1601.01543266767"/>
    <n v="9089"/>
    <n v="1261.72383266007"/>
    <n v="1248.50513745328"/>
    <n v="1274.94252786685"/>
    <n v="6722.6"/>
    <n v="2366.4"/>
    <n v="371.261148118986"/>
    <n v="0.352006664088299"/>
    <n v="0.29424913638689298"/>
  </r>
  <r>
    <x v="15"/>
    <x v="1"/>
    <m/>
    <x v="2"/>
    <n v="1391.0932693653299"/>
    <n v="1410.11809957729"/>
    <n v="1372.06843915337"/>
    <n v="18200"/>
    <n v="1083.9517395242201"/>
    <n v="1076.136886517"/>
    <n v="1091.76659253143"/>
    <n v="13686.2"/>
    <n v="4513.8"/>
    <n v="307.14152984111399"/>
    <n v="0.32980666656924501"/>
    <n v="0.28335350979364599"/>
  </r>
  <r>
    <x v="15"/>
    <x v="2"/>
    <m/>
    <x v="0"/>
    <n v="854.55176894362398"/>
    <n v="874.57679029576104"/>
    <n v="834.52674759148704"/>
    <n v="6581"/>
    <n v="885.24474165769197"/>
    <n v="876.01944263804398"/>
    <n v="894.47004067733894"/>
    <n v="6617.2"/>
    <n v="-36.199999999999797"/>
    <n v="-30.6929727140678"/>
    <n v="-5.4705917910898598E-3"/>
    <n v="-3.46717368313227E-2"/>
  </r>
  <r>
    <x v="15"/>
    <x v="2"/>
    <m/>
    <x v="1"/>
    <n v="1165.5271594891201"/>
    <n v="1192.9279952572699"/>
    <n v="1138.1263237209801"/>
    <n v="6724"/>
    <n v="1204.6280820812699"/>
    <n v="1191.7879765364701"/>
    <n v="1217.4681876260699"/>
    <n v="6519.6"/>
    <n v="204.4"/>
    <n v="-39.100922592149601"/>
    <n v="3.1351616663598897E-2"/>
    <n v="-3.2458916717758801E-2"/>
  </r>
  <r>
    <x v="15"/>
    <x v="2"/>
    <m/>
    <x v="2"/>
    <n v="995.944417956704"/>
    <n v="1012.33841460034"/>
    <n v="979.550421313068"/>
    <n v="13305"/>
    <n v="1025.4357553437301"/>
    <n v="1017.86926407099"/>
    <n v="1033.0022466164701"/>
    <n v="13136.8"/>
    <n v="168.20000000000101"/>
    <n v="-29.491337387026199"/>
    <n v="1.2803726935022301E-2"/>
    <n v="-2.8759809898710399E-2"/>
  </r>
  <r>
    <x v="15"/>
    <x v="3"/>
    <m/>
    <x v="0"/>
    <n v="1063.4852775382201"/>
    <n v="1085.45320163771"/>
    <n v="1041.51735343873"/>
    <n v="8250"/>
    <n v="1001.50932029611"/>
    <n v="991.80300215453303"/>
    <n v="1011.21563843769"/>
    <n v="7530"/>
    <n v="720"/>
    <n v="61.975957242106503"/>
    <n v="9.56175298804781E-2"/>
    <n v="6.1882556643389403E-2"/>
  </r>
  <r>
    <x v="15"/>
    <x v="3"/>
    <m/>
    <x v="1"/>
    <n v="1467.5586624978"/>
    <n v="1497.7758370107199"/>
    <n v="1437.3414879848799"/>
    <n v="8377"/>
    <n v="1342.38552725929"/>
    <n v="1328.9546033873501"/>
    <n v="1355.81645113124"/>
    <n v="7247"/>
    <n v="1130"/>
    <n v="125.17313523851099"/>
    <n v="0.155926590313233"/>
    <n v="9.3246785440299698E-2"/>
  </r>
  <r>
    <x v="15"/>
    <x v="3"/>
    <m/>
    <x v="2"/>
    <n v="1241.6194521800701"/>
    <n v="1259.60885485161"/>
    <n v="1223.63004950854"/>
    <n v="16627"/>
    <n v="1151.0255396766599"/>
    <n v="1143.0862635368201"/>
    <n v="1158.9648158165101"/>
    <n v="14777"/>
    <n v="1850"/>
    <n v="90.593912503410095"/>
    <n v="0.12519455911213401"/>
    <n v="7.8707126280498599E-2"/>
  </r>
  <r>
    <x v="16"/>
    <x v="0"/>
    <m/>
    <x v="0"/>
    <n v="1137.63898815624"/>
    <n v="1160.52838253862"/>
    <n v="1114.7495937738599"/>
    <n v="8664"/>
    <n v="1155.28096634142"/>
    <n v="1144.8217225778701"/>
    <n v="1165.7402101049699"/>
    <n v="8440.2000000000007"/>
    <n v="223.79999999999899"/>
    <n v="-17.641978185183699"/>
    <n v="2.6515959337456398E-2"/>
    <n v="-1.5270725216786799E-2"/>
  </r>
  <r>
    <x v="16"/>
    <x v="0"/>
    <m/>
    <x v="1"/>
    <n v="1547.43770711708"/>
    <n v="1578.5697218953101"/>
    <n v="1516.3056923388499"/>
    <n v="8707"/>
    <n v="1485.83931460543"/>
    <n v="1471.5459385865499"/>
    <n v="1500.13269062432"/>
    <n v="7720"/>
    <n v="987"/>
    <n v="61.598392511646999"/>
    <n v="0.12784974093264201"/>
    <n v="4.1456967726018597E-2"/>
  </r>
  <r>
    <x v="16"/>
    <x v="0"/>
    <m/>
    <x v="2"/>
    <n v="1318.4959662266899"/>
    <n v="1337.1387455623999"/>
    <n v="1299.8531868909699"/>
    <n v="17371"/>
    <n v="1302.6274269497301"/>
    <n v="1294.12560501964"/>
    <n v="1311.1292488798199"/>
    <n v="16160.2"/>
    <n v="1210.8"/>
    <n v="15.8685392769535"/>
    <n v="7.4924815286939506E-2"/>
    <n v="1.21819477685279E-2"/>
  </r>
  <r>
    <x v="16"/>
    <x v="1"/>
    <m/>
    <x v="0"/>
    <n v="889.31282804218404"/>
    <n v="909.67761353753201"/>
    <n v="868.94804254683697"/>
    <n v="6868"/>
    <n v="943.07484665745199"/>
    <n v="933.52276374821099"/>
    <n v="952.62692956669298"/>
    <n v="6963.6"/>
    <n v="-95.600000000000406"/>
    <n v="-53.7620186152675"/>
    <n v="-1.37285312194842E-2"/>
    <n v="-5.7007159936262403E-2"/>
  </r>
  <r>
    <x v="16"/>
    <x v="1"/>
    <m/>
    <x v="1"/>
    <n v="1190.8445021564"/>
    <n v="1218.35920587187"/>
    <n v="1163.3297984409301"/>
    <n v="6903"/>
    <n v="1261.72383266007"/>
    <n v="1248.50513745328"/>
    <n v="1274.94252786685"/>
    <n v="6722.6"/>
    <n v="180.4"/>
    <n v="-70.8793305036654"/>
    <n v="2.68348555618361E-2"/>
    <n v="-5.6176580539207203E-2"/>
  </r>
  <r>
    <x v="16"/>
    <x v="1"/>
    <m/>
    <x v="2"/>
    <n v="1026.3948666451699"/>
    <n v="1042.96075539242"/>
    <n v="1009.82897789791"/>
    <n v="13771"/>
    <n v="1083.9517395242201"/>
    <n v="1076.136886517"/>
    <n v="1091.76659253143"/>
    <n v="13686.2"/>
    <n v="84.799999999999301"/>
    <n v="-57.556872879047901"/>
    <n v="6.1960222706083003E-3"/>
    <n v="-5.30991102097512E-2"/>
  </r>
  <r>
    <x v="16"/>
    <x v="2"/>
    <m/>
    <x v="0"/>
    <n v="971.06366603949004"/>
    <n v="992.09978635366997"/>
    <n v="950.02754572531103"/>
    <n v="7614"/>
    <n v="885.24474165769197"/>
    <n v="876.01944263804398"/>
    <n v="894.47004067733894"/>
    <n v="6617.2"/>
    <n v="996.8"/>
    <n v="85.818924381798595"/>
    <n v="0.15063773197122701"/>
    <n v="9.6943726794802301E-2"/>
  </r>
  <r>
    <x v="16"/>
    <x v="2"/>
    <m/>
    <x v="1"/>
    <n v="1283.54398989483"/>
    <n v="1311.75046986142"/>
    <n v="1255.33750992824"/>
    <n v="7534"/>
    <n v="1204.6280820812699"/>
    <n v="1191.7879765364701"/>
    <n v="1217.4681876260699"/>
    <n v="6519.6"/>
    <n v="1014.4"/>
    <n v="78.915907813558803"/>
    <n v="0.15559236762991599"/>
    <n v="6.5510599484957396E-2"/>
  </r>
  <r>
    <x v="16"/>
    <x v="2"/>
    <m/>
    <x v="2"/>
    <n v="1112.3875092431099"/>
    <n v="1129.4234496024101"/>
    <n v="1095.3515688838099"/>
    <n v="15148"/>
    <n v="1025.4357553437301"/>
    <n v="1017.86926407099"/>
    <n v="1033.0022466164701"/>
    <n v="13136.8"/>
    <n v="2011.2"/>
    <n v="86.951753899378701"/>
    <n v="0.15309664454052699"/>
    <n v="8.4794930785529396E-2"/>
  </r>
  <r>
    <x v="16"/>
    <x v="3"/>
    <m/>
    <x v="0"/>
    <n v="1096.19639140817"/>
    <n v="1118.3537356192901"/>
    <n v="1074.03904719704"/>
    <n v="8643"/>
    <n v="1001.50932029611"/>
    <n v="991.80300215453303"/>
    <n v="1011.21563843769"/>
    <n v="7530"/>
    <n v="1113"/>
    <n v="94.687071112055506"/>
    <n v="0.14780876494023901"/>
    <n v="9.4544373370444398E-2"/>
  </r>
  <r>
    <x v="16"/>
    <x v="3"/>
    <m/>
    <x v="1"/>
    <n v="1473.4367850741801"/>
    <n v="1503.2902943379599"/>
    <n v="1443.5832758104"/>
    <n v="8654"/>
    <n v="1342.38552725929"/>
    <n v="1328.9546033873501"/>
    <n v="1355.81645113124"/>
    <n v="7247"/>
    <n v="1407"/>
    <n v="131.05125781489099"/>
    <n v="0.19414930315992801"/>
    <n v="9.7625648633484899E-2"/>
  </r>
  <r>
    <x v="16"/>
    <x v="3"/>
    <m/>
    <x v="2"/>
    <n v="1263.85318445197"/>
    <n v="1281.8296424052901"/>
    <n v="1245.87672649864"/>
    <n v="17297"/>
    <n v="1151.0255396766599"/>
    <n v="1143.0862635368201"/>
    <n v="1158.9648158165101"/>
    <n v="14777"/>
    <n v="2520"/>
    <n v="112.827644775303"/>
    <n v="0.170535291331123"/>
    <n v="9.8023580612292993E-2"/>
  </r>
  <r>
    <x v="17"/>
    <x v="0"/>
    <s v="[X]"/>
    <x v="0"/>
    <n v="1051.71884718201"/>
    <n v="1073.5928214267899"/>
    <n v="1029.8448729372301"/>
    <n v="8133"/>
    <n v="1138.0053176670899"/>
    <n v="1127.66190080243"/>
    <n v="1148.3487345317501"/>
    <n v="8423.6"/>
    <n v="-290.60000000000002"/>
    <n v="-86.286470485079505"/>
    <n v="-3.4498314259936401E-2"/>
    <n v="-7.5822554732843106E-2"/>
  </r>
  <r>
    <x v="17"/>
    <x v="0"/>
    <s v="[X]"/>
    <x v="1"/>
    <n v="1393.2458286373001"/>
    <n v="1422.6036867831599"/>
    <n v="1363.88797049143"/>
    <n v="8046"/>
    <n v="1481.9605322697"/>
    <n v="1467.88301028404"/>
    <n v="1496.0380542553601"/>
    <n v="7905.8"/>
    <n v="140.19999999999999"/>
    <n v="-88.714703632407705"/>
    <n v="1.7733815679627601E-2"/>
    <n v="-5.9863067673291102E-2"/>
  </r>
  <r>
    <x v="17"/>
    <x v="0"/>
    <s v="[X]"/>
    <x v="2"/>
    <n v="1206.3366459706001"/>
    <n v="1224.0727529257099"/>
    <n v="1188.6005390154901"/>
    <n v="16179"/>
    <n v="1290.9950699491801"/>
    <n v="1282.59287318206"/>
    <n v="1299.39726671631"/>
    <n v="16329.4"/>
    <n v="-150.4"/>
    <n v="-84.658423978585006"/>
    <n v="-9.2103812754908108E-3"/>
    <n v="-6.5576101682493199E-2"/>
  </r>
  <r>
    <x v="17"/>
    <x v="1"/>
    <s v="[X]"/>
    <x v="0"/>
    <n v="959.68355755014204"/>
    <n v="980.54970111265004"/>
    <n v="938.81741398763495"/>
    <n v="7526"/>
    <n v="922.94742969034201"/>
    <n v="913.54926489790398"/>
    <n v="932.34559448278003"/>
    <n v="6913"/>
    <n v="613"/>
    <n v="36.736127859800497"/>
    <n v="8.86735136698973E-2"/>
    <n v="3.9803055599955298E-2"/>
  </r>
  <r>
    <x v="17"/>
    <x v="1"/>
    <s v="[X]"/>
    <x v="1"/>
    <n v="1268.54681588731"/>
    <n v="1296.4665271987001"/>
    <n v="1240.6271045759099"/>
    <n v="7456"/>
    <n v="1233.1153755069799"/>
    <n v="1220.22019932737"/>
    <n v="1246.0105516865999"/>
    <n v="6746.8"/>
    <n v="709.2"/>
    <n v="35.431440380324602"/>
    <n v="0.10511649967391901"/>
    <n v="2.8733272720532999E-2"/>
  </r>
  <r>
    <x v="17"/>
    <x v="1"/>
    <s v="[X]"/>
    <x v="2"/>
    <n v="1098.78544915011"/>
    <n v="1115.6671784996299"/>
    <n v="1081.9037198005999"/>
    <n v="14982"/>
    <n v="1061.1592163549301"/>
    <n v="1053.4885052920999"/>
    <n v="1068.82992741777"/>
    <n v="13659.8"/>
    <n v="1322.2"/>
    <n v="37.626232795179902"/>
    <n v="9.6794975036237796E-2"/>
    <n v="3.5457669513935398E-2"/>
  </r>
  <r>
    <x v="17"/>
    <x v="2"/>
    <s v="[X]"/>
    <x v="0"/>
    <n v="940.01774638719803"/>
    <n v="960.57376608526999"/>
    <n v="919.46172668912595"/>
    <n v="7485"/>
    <n v="898.00546307860895"/>
    <n v="888.78334790269901"/>
    <n v="907.22757825451799"/>
    <n v="6810"/>
    <n v="675"/>
    <n v="42.012283308589602"/>
    <n v="9.9118942731277498E-2"/>
    <n v="4.6783995238247299E-2"/>
  </r>
  <r>
    <x v="17"/>
    <x v="2"/>
    <s v="[X]"/>
    <x v="1"/>
    <n v="1242.3642820533501"/>
    <n v="1269.78094334155"/>
    <n v="1214.9476207651501"/>
    <n v="7440"/>
    <n v="1214.20000878164"/>
    <n v="1201.50162744048"/>
    <n v="1226.8983901228"/>
    <n v="6739.2"/>
    <n v="700.8"/>
    <n v="28.164273271709401"/>
    <n v="0.103988603988604"/>
    <n v="2.3195744579157199E-2"/>
  </r>
  <r>
    <x v="17"/>
    <x v="2"/>
    <s v="[X]"/>
    <x v="2"/>
    <n v="1075.68986312622"/>
    <n v="1092.29188760394"/>
    <n v="1059.0878386484901"/>
    <n v="14925"/>
    <n v="1037.8806118274799"/>
    <n v="1030.3436087500099"/>
    <n v="1045.4176149049399"/>
    <n v="13549.2"/>
    <n v="1375.8"/>
    <n v="37.809251298739802"/>
    <n v="0.101541050394119"/>
    <n v="3.6429287596158197E-2"/>
  </r>
  <r>
    <x v="17"/>
    <x v="3"/>
    <s v="[X]"/>
    <x v="0"/>
    <n v="1064.4179695228099"/>
    <n v="1086.03291517159"/>
    <n v="1042.80302387402"/>
    <n v="8514"/>
    <n v="1026.0686606644999"/>
    <n v="1016.31952696872"/>
    <n v="1035.81779436027"/>
    <n v="7827.4"/>
    <n v="686.6"/>
    <n v="38.349308858308198"/>
    <n v="8.7717505174131905E-2"/>
    <n v="3.7374992852303501E-2"/>
  </r>
  <r>
    <x v="17"/>
    <x v="3"/>
    <s v="[X]"/>
    <x v="1"/>
    <n v="1393.2282570688301"/>
    <n v="1421.96115993137"/>
    <n v="1364.4953542062999"/>
    <n v="8341"/>
    <n v="1371.6225251512301"/>
    <n v="1358.26410277831"/>
    <n v="1384.98094752415"/>
    <n v="7596"/>
    <n v="745"/>
    <n v="21.605731917604501"/>
    <n v="9.80779357556609E-2"/>
    <n v="1.5751951809935699E-2"/>
  </r>
  <r>
    <x v="17"/>
    <x v="3"/>
    <s v="[X]"/>
    <x v="2"/>
    <n v="1212.2256689702299"/>
    <n v="1229.6591586460399"/>
    <n v="1194.7921792944101"/>
    <n v="16855"/>
    <n v="1178.27514995498"/>
    <n v="1170.3273317242499"/>
    <n v="1186.22296818571"/>
    <n v="15423.4"/>
    <n v="1431.6"/>
    <n v="33.9505190152436"/>
    <n v="9.2820000778038605E-2"/>
    <n v="2.8813744409818601E-2"/>
  </r>
  <r>
    <x v="18"/>
    <x v="0"/>
    <s v="[X]"/>
    <x v="0"/>
    <n v="1202.65063863565"/>
    <n v="1225.64414403111"/>
    <n v="1179.6571332402"/>
    <n v="9433"/>
    <n v="1126.5391354173501"/>
    <n v="1116.31228474216"/>
    <n v="1136.7659860925401"/>
    <n v="8449.6"/>
    <n v="983.4"/>
    <n v="76.1115032183056"/>
    <n v="0.116384207536451"/>
    <n v="6.7562236255652705E-2"/>
  </r>
  <r>
    <x v="18"/>
    <x v="0"/>
    <s v="[X]"/>
    <x v="1"/>
    <n v="1548.4592138158"/>
    <n v="1578.7476003348099"/>
    <n v="1518.1708272967901"/>
    <n v="9089"/>
    <n v="1469.4943563214899"/>
    <n v="1455.65816599612"/>
    <n v="1483.3305466468601"/>
    <n v="8018"/>
    <n v="1071"/>
    <n v="78.964857494307097"/>
    <n v="0.13357445747069099"/>
    <n v="5.37360740139049E-2"/>
  </r>
  <r>
    <x v="18"/>
    <x v="0"/>
    <s v="[X]"/>
    <x v="2"/>
    <n v="1358.8947271775801"/>
    <n v="1377.36486953693"/>
    <n v="1340.42458481823"/>
    <n v="18522"/>
    <n v="1279.66925858541"/>
    <n v="1271.37439926253"/>
    <n v="1287.9641179082901"/>
    <n v="16467.599999999999"/>
    <n v="2054.4"/>
    <n v="79.225468592168696"/>
    <n v="0.12475406252277201"/>
    <n v="6.1910894600802603E-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6">
  <r>
    <x v="0"/>
    <x v="0"/>
    <x v="0"/>
    <n v="7530"/>
    <n v="7679"/>
    <n v="-149"/>
    <n v="-1.9403568172939183E-2"/>
  </r>
  <r>
    <x v="0"/>
    <x v="0"/>
    <x v="1"/>
    <n v="7005"/>
    <n v="7101"/>
    <n v="-96"/>
    <n v="-1.351922264469793E-2"/>
  </r>
  <r>
    <x v="0"/>
    <x v="0"/>
    <x v="2"/>
    <n v="14535"/>
    <n v="14780"/>
    <n v="-245"/>
    <n v="-1.6576454668470908E-2"/>
  </r>
  <r>
    <x v="0"/>
    <x v="1"/>
    <x v="0"/>
    <n v="6720"/>
    <n v="6773"/>
    <n v="-53"/>
    <n v="-7.8251882474531225E-3"/>
  </r>
  <r>
    <x v="0"/>
    <x v="1"/>
    <x v="1"/>
    <n v="6251"/>
    <n v="6386"/>
    <n v="-135"/>
    <n v="-2.1139993736298154E-2"/>
  </r>
  <r>
    <x v="0"/>
    <x v="1"/>
    <x v="2"/>
    <n v="12971"/>
    <n v="13159"/>
    <n v="-188"/>
    <n v="-1.428679990880766E-2"/>
  </r>
  <r>
    <x v="0"/>
    <x v="2"/>
    <x v="0"/>
    <n v="6394"/>
    <n v="6424"/>
    <n v="-30"/>
    <n v="-4.6699875466998751E-3"/>
  </r>
  <r>
    <x v="0"/>
    <x v="2"/>
    <x v="1"/>
    <n v="6224"/>
    <n v="6093"/>
    <n v="131"/>
    <n v="2.1500082061381914E-2"/>
  </r>
  <r>
    <x v="0"/>
    <x v="2"/>
    <x v="2"/>
    <n v="12618"/>
    <n v="12516"/>
    <n v="102"/>
    <n v="8.1495685522531159E-3"/>
  </r>
  <r>
    <x v="0"/>
    <x v="3"/>
    <x v="0"/>
    <n v="7104"/>
    <n v="7088"/>
    <n v="16"/>
    <n v="2.257336343115124E-3"/>
  </r>
  <r>
    <x v="0"/>
    <x v="3"/>
    <x v="1"/>
    <n v="6433"/>
    <n v="6626"/>
    <n v="-193"/>
    <n v="-2.912767884092967E-2"/>
  </r>
  <r>
    <x v="0"/>
    <x v="3"/>
    <x v="2"/>
    <n v="13537"/>
    <n v="13714"/>
    <n v="-177"/>
    <n v="-1.290651888581012E-2"/>
  </r>
  <r>
    <x v="1"/>
    <x v="0"/>
    <x v="0"/>
    <n v="7490"/>
    <n v="7661"/>
    <n v="-171"/>
    <n v="-2.2320845842579297E-2"/>
  </r>
  <r>
    <x v="1"/>
    <x v="0"/>
    <x v="1"/>
    <n v="6730"/>
    <n v="7150"/>
    <n v="-420"/>
    <n v="-5.8741258741258739E-2"/>
  </r>
  <r>
    <x v="1"/>
    <x v="0"/>
    <x v="2"/>
    <n v="14220"/>
    <n v="14811"/>
    <n v="-591"/>
    <n v="-3.990277496455337E-2"/>
  </r>
  <r>
    <x v="1"/>
    <x v="1"/>
    <x v="0"/>
    <n v="7153"/>
    <n v="6571"/>
    <n v="582"/>
    <n v="8.8570993760462638E-2"/>
  </r>
  <r>
    <x v="1"/>
    <x v="1"/>
    <x v="1"/>
    <n v="6547"/>
    <n v="6251"/>
    <n v="296"/>
    <n v="4.7352423612222042E-2"/>
  </r>
  <r>
    <x v="1"/>
    <x v="1"/>
    <x v="2"/>
    <n v="13700"/>
    <n v="12822"/>
    <n v="878"/>
    <n v="6.8476056777413821E-2"/>
  </r>
  <r>
    <x v="1"/>
    <x v="2"/>
    <x v="0"/>
    <n v="6666"/>
    <n v="6221"/>
    <n v="445"/>
    <n v="7.1531908053367621E-2"/>
  </r>
  <r>
    <x v="1"/>
    <x v="2"/>
    <x v="1"/>
    <n v="6095"/>
    <n v="5980"/>
    <n v="115"/>
    <n v="1.9230769230769232E-2"/>
  </r>
  <r>
    <x v="1"/>
    <x v="2"/>
    <x v="2"/>
    <n v="12761"/>
    <n v="12201"/>
    <n v="560"/>
    <n v="4.5897877223178431E-2"/>
  </r>
  <r>
    <x v="1"/>
    <x v="3"/>
    <x v="0"/>
    <n v="7613"/>
    <n v="7069"/>
    <n v="544"/>
    <n v="7.6955722167208945E-2"/>
  </r>
  <r>
    <x v="1"/>
    <x v="3"/>
    <x v="1"/>
    <n v="6643"/>
    <n v="6676"/>
    <n v="-33"/>
    <n v="-4.9430796884361895E-3"/>
  </r>
  <r>
    <x v="1"/>
    <x v="3"/>
    <x v="2"/>
    <n v="14256"/>
    <n v="13744"/>
    <n v="512"/>
    <n v="3.7252619324796274E-2"/>
  </r>
  <r>
    <x v="2"/>
    <x v="0"/>
    <x v="0"/>
    <n v="7945"/>
    <n v="7354"/>
    <n v="591"/>
    <n v="8.0364427522436763E-2"/>
  </r>
  <r>
    <x v="2"/>
    <x v="0"/>
    <x v="1"/>
    <n v="7146"/>
    <n v="6928"/>
    <n v="218"/>
    <n v="3.1466512702078522E-2"/>
  </r>
  <r>
    <x v="2"/>
    <x v="0"/>
    <x v="2"/>
    <n v="15091"/>
    <n v="14282"/>
    <n v="809"/>
    <n v="5.6644727629183586E-2"/>
  </r>
  <r>
    <x v="2"/>
    <x v="1"/>
    <x v="0"/>
    <n v="7105"/>
    <n v="6601"/>
    <n v="504"/>
    <n v="7.6352067868504778E-2"/>
  </r>
  <r>
    <x v="2"/>
    <x v="1"/>
    <x v="1"/>
    <n v="6630"/>
    <n v="6287"/>
    <n v="343"/>
    <n v="5.4557022427230796E-2"/>
  </r>
  <r>
    <x v="2"/>
    <x v="1"/>
    <x v="2"/>
    <n v="13735"/>
    <n v="12888"/>
    <n v="847"/>
    <n v="6.5720049658597138E-2"/>
  </r>
  <r>
    <x v="2"/>
    <x v="2"/>
    <x v="0"/>
    <n v="6283"/>
    <n v="6353"/>
    <n v="-70"/>
    <n v="-1.1018416496143555E-2"/>
  </r>
  <r>
    <x v="2"/>
    <x v="2"/>
    <x v="1"/>
    <n v="5941"/>
    <n v="6083"/>
    <n v="-142"/>
    <n v="-2.3343744862732205E-2"/>
  </r>
  <r>
    <x v="2"/>
    <x v="2"/>
    <x v="2"/>
    <n v="12224"/>
    <n v="12436"/>
    <n v="-212"/>
    <n v="-1.7047282084271469E-2"/>
  </r>
  <r>
    <x v="2"/>
    <x v="3"/>
    <x v="0"/>
    <n v="7042"/>
    <n v="7197"/>
    <n v="-155"/>
    <n v="-2.1536751424204529E-2"/>
  </r>
  <r>
    <x v="2"/>
    <x v="3"/>
    <x v="1"/>
    <n v="6608"/>
    <n v="6742"/>
    <n v="-134"/>
    <n v="-1.9875407890833582E-2"/>
  </r>
  <r>
    <x v="2"/>
    <x v="3"/>
    <x v="2"/>
    <n v="13650"/>
    <n v="13939"/>
    <n v="-289"/>
    <n v="-2.0733194633761391E-2"/>
  </r>
  <r>
    <x v="3"/>
    <x v="0"/>
    <x v="0"/>
    <n v="7266"/>
    <n v="7575"/>
    <n v="-309"/>
    <n v="-4.0792079207920794E-2"/>
  </r>
  <r>
    <x v="3"/>
    <x v="0"/>
    <x v="1"/>
    <n v="6693"/>
    <n v="7057"/>
    <n v="-364"/>
    <n v="-5.1579991497803603E-2"/>
  </r>
  <r>
    <x v="3"/>
    <x v="0"/>
    <x v="2"/>
    <n v="13959"/>
    <n v="14632"/>
    <n v="-673"/>
    <n v="-4.5995079278294153E-2"/>
  </r>
  <r>
    <x v="3"/>
    <x v="1"/>
    <x v="0"/>
    <n v="6563"/>
    <n v="6884"/>
    <n v="-321"/>
    <n v="-4.6629866356769321E-2"/>
  </r>
  <r>
    <x v="3"/>
    <x v="1"/>
    <x v="1"/>
    <n v="6283"/>
    <n v="6499"/>
    <n v="-216"/>
    <n v="-3.3235882443452838E-2"/>
  </r>
  <r>
    <x v="3"/>
    <x v="1"/>
    <x v="2"/>
    <n v="12846"/>
    <n v="13383"/>
    <n v="-537"/>
    <n v="-4.0125532391840392E-2"/>
  </r>
  <r>
    <x v="3"/>
    <x v="2"/>
    <x v="0"/>
    <n v="6617"/>
    <n v="6488"/>
    <n v="129"/>
    <n v="1.9882860665844635E-2"/>
  </r>
  <r>
    <x v="3"/>
    <x v="2"/>
    <x v="1"/>
    <n v="6321"/>
    <n v="6182"/>
    <n v="139"/>
    <n v="2.2484632804917502E-2"/>
  </r>
  <r>
    <x v="3"/>
    <x v="2"/>
    <x v="2"/>
    <n v="12938"/>
    <n v="12670"/>
    <n v="268"/>
    <n v="2.1152328334648775E-2"/>
  </r>
  <r>
    <x v="3"/>
    <x v="3"/>
    <x v="0"/>
    <n v="7504"/>
    <n v="7225"/>
    <n v="279"/>
    <n v="3.8615916955017301E-2"/>
  </r>
  <r>
    <x v="3"/>
    <x v="3"/>
    <x v="1"/>
    <n v="6992"/>
    <n v="6792"/>
    <n v="200"/>
    <n v="2.9446407538280331E-2"/>
  </r>
  <r>
    <x v="3"/>
    <x v="3"/>
    <x v="2"/>
    <n v="14496"/>
    <n v="14017"/>
    <n v="479"/>
    <n v="3.4172790183348789E-2"/>
  </r>
  <r>
    <x v="4"/>
    <x v="0"/>
    <x v="0"/>
    <n v="8747"/>
    <n v="7493"/>
    <n v="1254"/>
    <n v="0.1673561991191779"/>
  </r>
  <r>
    <x v="4"/>
    <x v="0"/>
    <x v="1"/>
    <n v="7778"/>
    <n v="7031"/>
    <n v="747"/>
    <n v="0.10624377755653534"/>
  </r>
  <r>
    <x v="4"/>
    <x v="0"/>
    <x v="2"/>
    <n v="16525"/>
    <n v="14524"/>
    <n v="2001"/>
    <n v="0.13777196364637842"/>
  </r>
  <r>
    <x v="4"/>
    <x v="1"/>
    <x v="0"/>
    <n v="7121"/>
    <n v="6722"/>
    <n v="399"/>
    <n v="5.9357334126747992E-2"/>
  </r>
  <r>
    <x v="4"/>
    <x v="1"/>
    <x v="1"/>
    <n v="6782"/>
    <n v="6406"/>
    <n v="376"/>
    <n v="5.8694973462379021E-2"/>
  </r>
  <r>
    <x v="4"/>
    <x v="1"/>
    <x v="2"/>
    <n v="13903"/>
    <n v="13129"/>
    <n v="774"/>
    <n v="5.8953461802117448E-2"/>
  </r>
  <r>
    <x v="4"/>
    <x v="2"/>
    <x v="0"/>
    <n v="6650"/>
    <n v="6406"/>
    <n v="244"/>
    <n v="3.8089291289416169E-2"/>
  </r>
  <r>
    <x v="4"/>
    <x v="2"/>
    <x v="1"/>
    <n v="6436"/>
    <n v="6136"/>
    <n v="300"/>
    <n v="4.8891786179921772E-2"/>
  </r>
  <r>
    <x v="4"/>
    <x v="2"/>
    <x v="2"/>
    <n v="13086"/>
    <n v="12541"/>
    <n v="545"/>
    <n v="4.345745953273264E-2"/>
  </r>
  <r>
    <x v="4"/>
    <x v="3"/>
    <x v="0"/>
    <n v="7156"/>
    <n v="7195"/>
    <n v="-39"/>
    <n v="-5.4204308547602499E-3"/>
  </r>
  <r>
    <x v="4"/>
    <x v="3"/>
    <x v="1"/>
    <n v="6909"/>
    <n v="6797"/>
    <n v="112"/>
    <n v="1.6477857878475798E-2"/>
  </r>
  <r>
    <x v="4"/>
    <x v="3"/>
    <x v="2"/>
    <n v="14065"/>
    <n v="13992"/>
    <n v="73"/>
    <n v="5.2172670097198398E-3"/>
  </r>
  <r>
    <x v="5"/>
    <x v="0"/>
    <x v="0"/>
    <n v="8003"/>
    <n v="7899"/>
    <n v="104"/>
    <n v="1.3166223572604127E-2"/>
  </r>
  <r>
    <x v="5"/>
    <x v="0"/>
    <x v="1"/>
    <n v="7485"/>
    <n v="7378"/>
    <n v="107"/>
    <n v="1.4502575223637843E-2"/>
  </r>
  <r>
    <x v="5"/>
    <x v="0"/>
    <x v="2"/>
    <n v="15488"/>
    <n v="15277"/>
    <n v="211"/>
    <n v="1.3811612227531583E-2"/>
  </r>
  <r>
    <x v="5"/>
    <x v="1"/>
    <x v="0"/>
    <n v="6846"/>
    <n v="7065"/>
    <n v="-219"/>
    <n v="-3.0997876857749469E-2"/>
  </r>
  <r>
    <x v="5"/>
    <x v="1"/>
    <x v="1"/>
    <n v="6620"/>
    <n v="6715"/>
    <n v="-95"/>
    <n v="-1.4147431124348473E-2"/>
  </r>
  <r>
    <x v="5"/>
    <x v="1"/>
    <x v="2"/>
    <n v="13466"/>
    <n v="13780"/>
    <n v="-314"/>
    <n v="-2.2786647314949202E-2"/>
  </r>
  <r>
    <x v="5"/>
    <x v="2"/>
    <x v="0"/>
    <n v="6660"/>
    <n v="6725"/>
    <n v="-65"/>
    <n v="-9.6654275092936809E-3"/>
  </r>
  <r>
    <x v="5"/>
    <x v="2"/>
    <x v="1"/>
    <n v="6542"/>
    <n v="6429"/>
    <n v="113"/>
    <n v="1.7576606004044176E-2"/>
  </r>
  <r>
    <x v="5"/>
    <x v="2"/>
    <x v="2"/>
    <n v="13202"/>
    <n v="13154"/>
    <n v="48"/>
    <n v="3.6490801277178045E-3"/>
  </r>
  <r>
    <x v="5"/>
    <x v="3"/>
    <x v="0"/>
    <n v="7459"/>
    <n v="7372"/>
    <n v="87"/>
    <n v="1.1801410743353228E-2"/>
  </r>
  <r>
    <x v="5"/>
    <x v="3"/>
    <x v="1"/>
    <n v="7113"/>
    <n v="6967"/>
    <n v="146"/>
    <n v="2.0955935122721401E-2"/>
  </r>
  <r>
    <x v="5"/>
    <x v="3"/>
    <x v="2"/>
    <n v="14572"/>
    <n v="14339"/>
    <n v="233"/>
    <n v="1.6249389776135017E-2"/>
  </r>
  <r>
    <x v="6"/>
    <x v="0"/>
    <x v="0"/>
    <n v="8261"/>
    <n v="8107"/>
    <n v="154"/>
    <n v="1.8995929443690638E-2"/>
  </r>
  <r>
    <x v="6"/>
    <x v="0"/>
    <x v="1"/>
    <n v="7450"/>
    <n v="7643"/>
    <n v="-193"/>
    <n v="-2.5251864451131756E-2"/>
  </r>
  <r>
    <x v="6"/>
    <x v="0"/>
    <x v="2"/>
    <n v="15711"/>
    <n v="15750"/>
    <n v="-39"/>
    <n v="-2.476190476190476E-3"/>
  </r>
  <r>
    <x v="6"/>
    <x v="1"/>
    <x v="0"/>
    <n v="7027"/>
    <n v="7090"/>
    <n v="-63"/>
    <n v="-8.8857545839210149E-3"/>
  </r>
  <r>
    <x v="6"/>
    <x v="1"/>
    <x v="1"/>
    <n v="6762"/>
    <n v="6835"/>
    <n v="-73"/>
    <n v="-1.0680321872713972E-2"/>
  </r>
  <r>
    <x v="6"/>
    <x v="1"/>
    <x v="2"/>
    <n v="13789"/>
    <n v="13925"/>
    <n v="-136"/>
    <n v="-9.7666068222621184E-3"/>
  </r>
  <r>
    <x v="6"/>
    <x v="2"/>
    <x v="0"/>
    <n v="6640"/>
    <n v="6657"/>
    <n v="-17"/>
    <n v="-2.5537028691602825E-3"/>
  </r>
  <r>
    <x v="6"/>
    <x v="2"/>
    <x v="1"/>
    <n v="6545"/>
    <n v="6446"/>
    <n v="99"/>
    <n v="1.5358361774744027E-2"/>
  </r>
  <r>
    <x v="6"/>
    <x v="2"/>
    <x v="2"/>
    <n v="13185"/>
    <n v="13103"/>
    <n v="82"/>
    <n v="6.2581088300389222E-3"/>
  </r>
  <r>
    <x v="6"/>
    <x v="3"/>
    <x v="0"/>
    <n v="7705"/>
    <n v="7399"/>
    <n v="306"/>
    <n v="4.1356940127044196E-2"/>
  </r>
  <r>
    <x v="6"/>
    <x v="3"/>
    <x v="1"/>
    <n v="7493"/>
    <n v="7100"/>
    <n v="393"/>
    <n v="5.5352112676056338E-2"/>
  </r>
  <r>
    <x v="6"/>
    <x v="3"/>
    <x v="2"/>
    <n v="15198"/>
    <n v="14498"/>
    <n v="700"/>
    <n v="4.8282521727134778E-2"/>
  </r>
  <r>
    <x v="7"/>
    <x v="0"/>
    <x v="0"/>
    <n v="9423"/>
    <n v="8188"/>
    <n v="1235"/>
    <n v="0.1508304836345872"/>
  </r>
  <r>
    <x v="7"/>
    <x v="0"/>
    <x v="1"/>
    <n v="8348"/>
    <n v="7781"/>
    <n v="567"/>
    <n v="7.286981107826758E-2"/>
  </r>
  <r>
    <x v="7"/>
    <x v="0"/>
    <x v="2"/>
    <n v="17771"/>
    <n v="15969"/>
    <n v="1802"/>
    <n v="0.11284363454192498"/>
  </r>
  <r>
    <x v="7"/>
    <x v="1"/>
    <x v="0"/>
    <n v="6837"/>
    <n v="7054"/>
    <n v="-217"/>
    <n v="-3.0762687836688403E-2"/>
  </r>
  <r>
    <x v="7"/>
    <x v="1"/>
    <x v="1"/>
    <n v="6784"/>
    <n v="6852"/>
    <n v="-68"/>
    <n v="-9.9241097489784005E-3"/>
  </r>
  <r>
    <x v="7"/>
    <x v="1"/>
    <x v="2"/>
    <n v="13621"/>
    <n v="13906"/>
    <n v="-285"/>
    <n v="-2.0494750467424133E-2"/>
  </r>
  <r>
    <x v="7"/>
    <x v="2"/>
    <x v="0"/>
    <n v="6312"/>
    <n v="6681"/>
    <n v="-369"/>
    <n v="-5.5231252806466097E-2"/>
  </r>
  <r>
    <x v="7"/>
    <x v="2"/>
    <x v="1"/>
    <n v="6314"/>
    <n v="6521"/>
    <n v="-207"/>
    <n v="-3.1743597607728873E-2"/>
  </r>
  <r>
    <x v="7"/>
    <x v="2"/>
    <x v="2"/>
    <n v="12626"/>
    <n v="13202"/>
    <n v="-576"/>
    <n v="-4.3629753067717013E-2"/>
  </r>
  <r>
    <x v="7"/>
    <x v="3"/>
    <x v="0"/>
    <n v="7289"/>
    <n v="7686"/>
    <n v="-397"/>
    <n v="-5.1652354931043455E-2"/>
  </r>
  <r>
    <x v="7"/>
    <x v="3"/>
    <x v="1"/>
    <n v="7196"/>
    <n v="7441"/>
    <n v="-245"/>
    <n v="-3.2925682031984947E-2"/>
  </r>
  <r>
    <x v="7"/>
    <x v="3"/>
    <x v="2"/>
    <n v="14485"/>
    <n v="15127"/>
    <n v="-642"/>
    <n v="-4.244066900244596E-2"/>
  </r>
  <r>
    <x v="8"/>
    <x v="0"/>
    <x v="0"/>
    <n v="7767"/>
    <n v="8685"/>
    <n v="-918"/>
    <n v="-0.10569948186528498"/>
  </r>
  <r>
    <x v="8"/>
    <x v="0"/>
    <x v="1"/>
    <n v="7539"/>
    <n v="8271"/>
    <n v="-732"/>
    <n v="-8.8501994922016686E-2"/>
  </r>
  <r>
    <x v="8"/>
    <x v="0"/>
    <x v="2"/>
    <n v="15306"/>
    <n v="16956"/>
    <n v="-1650"/>
    <n v="-9.7310686482661002E-2"/>
  </r>
  <r>
    <x v="8"/>
    <x v="1"/>
    <x v="0"/>
    <n v="6987"/>
    <n v="7416"/>
    <n v="-429"/>
    <n v="-5.784789644012945E-2"/>
  </r>
  <r>
    <x v="8"/>
    <x v="1"/>
    <x v="1"/>
    <n v="6665"/>
    <n v="7255"/>
    <n v="-590"/>
    <n v="-8.1323225361819435E-2"/>
  </r>
  <r>
    <x v="8"/>
    <x v="1"/>
    <x v="2"/>
    <n v="13652"/>
    <n v="14671"/>
    <n v="-1019"/>
    <n v="-6.9456751414354853E-2"/>
  </r>
  <r>
    <x v="8"/>
    <x v="2"/>
    <x v="0"/>
    <n v="6824"/>
    <n v="7070"/>
    <n v="-246"/>
    <n v="-3.4794908062234793E-2"/>
  </r>
  <r>
    <x v="8"/>
    <x v="2"/>
    <x v="1"/>
    <n v="6761"/>
    <n v="6953"/>
    <n v="-192"/>
    <n v="-2.7613979577160937E-2"/>
  </r>
  <r>
    <x v="8"/>
    <x v="2"/>
    <x v="2"/>
    <n v="13585"/>
    <n v="14023"/>
    <n v="-438"/>
    <n v="-3.123440062754047E-2"/>
  </r>
  <r>
    <x v="8"/>
    <x v="3"/>
    <x v="0"/>
    <n v="8041"/>
    <n v="7833"/>
    <n v="208"/>
    <n v="2.6554321460487681E-2"/>
  </r>
  <r>
    <x v="8"/>
    <x v="3"/>
    <x v="1"/>
    <n v="7524"/>
    <n v="7641"/>
    <n v="-117"/>
    <n v="-1.5312131919905771E-2"/>
  </r>
  <r>
    <x v="8"/>
    <x v="3"/>
    <x v="2"/>
    <n v="15565"/>
    <n v="15474"/>
    <n v="91"/>
    <n v="5.8808323639653612E-3"/>
  </r>
  <r>
    <x v="9"/>
    <x v="0"/>
    <x v="0"/>
    <n v="8021"/>
    <n v="8448"/>
    <n v="-427"/>
    <n v="-5.0544507575757576E-2"/>
  </r>
  <r>
    <x v="9"/>
    <x v="0"/>
    <x v="1"/>
    <n v="7940"/>
    <n v="8210"/>
    <n v="-270"/>
    <n v="-3.2886723507917173E-2"/>
  </r>
  <r>
    <x v="9"/>
    <x v="0"/>
    <x v="2"/>
    <n v="15961"/>
    <n v="16658"/>
    <n v="-697"/>
    <n v="-4.1841757714011288E-2"/>
  </r>
  <r>
    <x v="9"/>
    <x v="1"/>
    <x v="0"/>
    <n v="9111"/>
    <n v="6875"/>
    <n v="2236"/>
    <n v="0.32523636363636366"/>
  </r>
  <r>
    <x v="9"/>
    <x v="1"/>
    <x v="1"/>
    <n v="9089"/>
    <n v="6849"/>
    <n v="2240"/>
    <n v="0.32705504453204848"/>
  </r>
  <r>
    <x v="9"/>
    <x v="1"/>
    <x v="2"/>
    <n v="18200"/>
    <n v="13724"/>
    <n v="4476"/>
    <n v="0.32614398134654621"/>
  </r>
  <r>
    <x v="9"/>
    <x v="2"/>
    <x v="0"/>
    <n v="6581"/>
    <n v="6626"/>
    <n v="-45"/>
    <n v="-6.7914277090250531E-3"/>
  </r>
  <r>
    <x v="9"/>
    <x v="2"/>
    <x v="1"/>
    <n v="6724"/>
    <n v="6610"/>
    <n v="114"/>
    <n v="1.7246596066565808E-2"/>
  </r>
  <r>
    <x v="9"/>
    <x v="2"/>
    <x v="2"/>
    <n v="13305"/>
    <n v="13236"/>
    <n v="69"/>
    <n v="5.2130553037171351E-3"/>
  </r>
  <r>
    <x v="9"/>
    <x v="3"/>
    <x v="0"/>
    <n v="8250"/>
    <n v="7553"/>
    <n v="697"/>
    <n v="9.2281212763140469E-2"/>
  </r>
  <r>
    <x v="9"/>
    <x v="3"/>
    <x v="1"/>
    <n v="8377"/>
    <n v="7420"/>
    <n v="957"/>
    <n v="0.12897574123989219"/>
  </r>
  <r>
    <x v="9"/>
    <x v="3"/>
    <x v="2"/>
    <n v="16627"/>
    <n v="14973"/>
    <n v="1654"/>
    <n v="0.11046550457490149"/>
  </r>
  <r>
    <x v="10"/>
    <x v="0"/>
    <x v="0"/>
    <n v="8664"/>
    <n v="8048"/>
    <n v="616"/>
    <n v="7.6540755467196825E-2"/>
  </r>
  <r>
    <x v="10"/>
    <x v="0"/>
    <x v="1"/>
    <n v="8707"/>
    <n v="7881"/>
    <n v="826"/>
    <n v="0.10480903438649918"/>
  </r>
  <r>
    <x v="10"/>
    <x v="0"/>
    <x v="2"/>
    <n v="17371"/>
    <n v="15929"/>
    <n v="1442"/>
    <n v="9.0526712285768099E-2"/>
  </r>
  <r>
    <x v="10"/>
    <x v="1"/>
    <x v="0"/>
    <n v="6868"/>
    <n v="6969"/>
    <n v="-101"/>
    <n v="-1.4492753623188406E-2"/>
  </r>
  <r>
    <x v="10"/>
    <x v="1"/>
    <x v="1"/>
    <n v="6903"/>
    <n v="6946"/>
    <n v="-43"/>
    <n v="-6.1906133026202129E-3"/>
  </r>
  <r>
    <x v="10"/>
    <x v="1"/>
    <x v="2"/>
    <n v="13771"/>
    <n v="13914"/>
    <n v="-143"/>
    <n v="-1.0277418427483111E-2"/>
  </r>
  <r>
    <x v="10"/>
    <x v="2"/>
    <x v="0"/>
    <n v="7614"/>
    <n v="6752"/>
    <n v="862"/>
    <n v="0.12766587677725119"/>
  </r>
  <r>
    <x v="10"/>
    <x v="2"/>
    <x v="1"/>
    <n v="7534"/>
    <n v="6757"/>
    <n v="777"/>
    <n v="0.11499186029302945"/>
  </r>
  <r>
    <x v="10"/>
    <x v="2"/>
    <x v="2"/>
    <n v="15148"/>
    <n v="13509"/>
    <n v="1639"/>
    <n v="0.1213265230587016"/>
  </r>
  <r>
    <x v="10"/>
    <x v="3"/>
    <x v="0"/>
    <n v="8643"/>
    <n v="7804"/>
    <n v="839"/>
    <n v="0.10750896975909791"/>
  </r>
  <r>
    <x v="10"/>
    <x v="3"/>
    <x v="1"/>
    <n v="8654"/>
    <n v="7685"/>
    <n v="969"/>
    <n v="0.12608978529603124"/>
  </r>
  <r>
    <x v="10"/>
    <x v="3"/>
    <x v="2"/>
    <n v="17297"/>
    <n v="15490"/>
    <n v="1807"/>
    <n v="0.11665590703679793"/>
  </r>
  <r>
    <x v="11"/>
    <x v="0"/>
    <x v="0"/>
    <n v="8133"/>
    <n v="8080"/>
    <n v="53"/>
    <n v="6.5594059405940592E-3"/>
  </r>
  <r>
    <x v="11"/>
    <x v="0"/>
    <x v="1"/>
    <n v="8046"/>
    <n v="7969"/>
    <n v="77"/>
    <n v="9.6624419626050954E-3"/>
  </r>
  <r>
    <x v="11"/>
    <x v="0"/>
    <x v="2"/>
    <n v="16179"/>
    <n v="16049"/>
    <n v="130"/>
    <n v="8.1001931584522395E-3"/>
  </r>
  <r>
    <x v="11"/>
    <x v="1"/>
    <x v="0"/>
    <n v="7526"/>
    <n v="6824"/>
    <n v="702"/>
    <n v="0.10287221570926143"/>
  </r>
  <r>
    <x v="11"/>
    <x v="1"/>
    <x v="1"/>
    <n v="7456"/>
    <n v="6917"/>
    <n v="539"/>
    <n v="7.792395547202545E-2"/>
  </r>
  <r>
    <x v="11"/>
    <x v="1"/>
    <x v="2"/>
    <n v="14982"/>
    <n v="13741"/>
    <n v="1241"/>
    <n v="9.0313659850083688E-2"/>
  </r>
  <r>
    <x v="11"/>
    <x v="2"/>
    <x v="0"/>
    <n v="7485"/>
    <n v="6906"/>
    <n v="579"/>
    <n v="8.3840139009556905E-2"/>
  </r>
  <r>
    <x v="11"/>
    <x v="2"/>
    <x v="1"/>
    <n v="7440"/>
    <n v="6996"/>
    <n v="444"/>
    <n v="6.3464837049742706E-2"/>
  </r>
  <r>
    <x v="11"/>
    <x v="2"/>
    <x v="2"/>
    <n v="14925"/>
    <n v="13901"/>
    <n v="1024"/>
    <n v="7.3663765196748429E-2"/>
  </r>
  <r>
    <x v="11"/>
    <x v="3"/>
    <x v="0"/>
    <n v="8514"/>
    <n v="8093"/>
    <n v="421"/>
    <n v="5.2020264426047201E-2"/>
  </r>
  <r>
    <x v="11"/>
    <x v="3"/>
    <x v="1"/>
    <n v="8341"/>
    <n v="8100"/>
    <n v="241"/>
    <n v="2.9753086419753088E-2"/>
  </r>
  <r>
    <x v="11"/>
    <x v="3"/>
    <x v="2"/>
    <n v="16855"/>
    <n v="16193"/>
    <n v="662"/>
    <n v="4.0881862533193356E-2"/>
  </r>
  <r>
    <x v="12"/>
    <x v="0"/>
    <x v="0"/>
    <n v="9433"/>
    <n v="8506"/>
    <n v="927"/>
    <n v="0.1089818951328474"/>
  </r>
  <r>
    <x v="12"/>
    <x v="0"/>
    <x v="1"/>
    <n v="9090"/>
    <n v="8518"/>
    <n v="572"/>
    <n v="6.7151913594740556E-2"/>
  </r>
  <r>
    <x v="12"/>
    <x v="0"/>
    <x v="2"/>
    <n v="18523"/>
    <n v="17023"/>
    <n v="1500"/>
    <n v="8.8116078247077484E-2"/>
  </r>
  <r>
    <x v="12"/>
    <x v="1"/>
    <x v="0"/>
    <n v="7316"/>
    <n v="7290"/>
    <n v="26"/>
    <n v="3.5665294924554186E-3"/>
  </r>
  <r>
    <x v="12"/>
    <x v="1"/>
    <x v="1"/>
    <n v="7680"/>
    <n v="7408"/>
    <n v="272"/>
    <n v="3.6717062634989202E-2"/>
  </r>
  <r>
    <x v="12"/>
    <x v="1"/>
    <x v="2"/>
    <n v="14996"/>
    <n v="14698"/>
    <n v="298"/>
    <n v="2.0274867328888283E-2"/>
  </r>
  <r>
    <x v="12"/>
    <x v="2"/>
    <x v="0"/>
    <n v="7022"/>
    <n v="7262"/>
    <n v="-240"/>
    <n v="-3.3048746901679978E-2"/>
  </r>
  <r>
    <x v="12"/>
    <x v="2"/>
    <x v="1"/>
    <n v="7114"/>
    <n v="7372"/>
    <n v="-258"/>
    <n v="-3.4997287032013019E-2"/>
  </r>
  <r>
    <x v="12"/>
    <x v="2"/>
    <x v="2"/>
    <n v="14136"/>
    <n v="14634"/>
    <n v="-498"/>
    <n v="-3.4030340303403031E-2"/>
  </r>
  <r>
    <x v="12"/>
    <x v="3"/>
    <x v="0"/>
    <n v="7955"/>
    <n v="8448"/>
    <n v="-493"/>
    <n v="-5.8357007575757576E-2"/>
  </r>
  <r>
    <x v="12"/>
    <x v="3"/>
    <x v="1"/>
    <n v="7784"/>
    <n v="8451"/>
    <n v="-667"/>
    <n v="-7.8925570938350495E-2"/>
  </r>
  <r>
    <x v="12"/>
    <x v="3"/>
    <x v="2"/>
    <n v="15739"/>
    <n v="16898"/>
    <n v="-1159"/>
    <n v="-6.858799857971358E-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EAD7F04-9921-408D-A301-43E0DFEF20A1}" name="PivotTable1"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0">
  <location ref="A3:D69" firstHeaderRow="0" firstDataRow="1" firstDataCol="1" rowPageCount="1" colPageCount="1"/>
  <pivotFields count="7">
    <pivotField axis="axisRow" showAll="0">
      <items count="20">
        <item m="1" x="13"/>
        <item m="1" x="14"/>
        <item m="1" x="15"/>
        <item m="1" x="16"/>
        <item m="1" x="17"/>
        <item m="1" x="18"/>
        <item x="0"/>
        <item x="1"/>
        <item x="2"/>
        <item x="3"/>
        <item x="4"/>
        <item x="5"/>
        <item x="6"/>
        <item x="7"/>
        <item x="8"/>
        <item x="9"/>
        <item x="10"/>
        <item x="11"/>
        <item x="12"/>
        <item t="default"/>
      </items>
    </pivotField>
    <pivotField axis="axisRow" showAll="0">
      <items count="5">
        <item x="0"/>
        <item x="1"/>
        <item x="2"/>
        <item x="3"/>
        <item t="default"/>
      </items>
    </pivotField>
    <pivotField axis="axisPage" showAll="0">
      <items count="4">
        <item x="0"/>
        <item x="1"/>
        <item x="2"/>
        <item t="default"/>
      </items>
    </pivotField>
    <pivotField dataField="1" numFmtId="1" showAll="0"/>
    <pivotField dataField="1" numFmtId="3" showAll="0"/>
    <pivotField dataField="1" numFmtId="177" showAll="0"/>
    <pivotField numFmtId="2" showAll="0"/>
  </pivotFields>
  <rowFields count="2">
    <field x="0"/>
    <field x="1"/>
  </rowFields>
  <rowItems count="66">
    <i>
      <x v="6"/>
    </i>
    <i r="1">
      <x/>
    </i>
    <i r="1">
      <x v="1"/>
    </i>
    <i r="1">
      <x v="2"/>
    </i>
    <i r="1">
      <x v="3"/>
    </i>
    <i>
      <x v="7"/>
    </i>
    <i r="1">
      <x/>
    </i>
    <i r="1">
      <x v="1"/>
    </i>
    <i r="1">
      <x v="2"/>
    </i>
    <i r="1">
      <x v="3"/>
    </i>
    <i>
      <x v="8"/>
    </i>
    <i r="1">
      <x/>
    </i>
    <i r="1">
      <x v="1"/>
    </i>
    <i r="1">
      <x v="2"/>
    </i>
    <i r="1">
      <x v="3"/>
    </i>
    <i>
      <x v="9"/>
    </i>
    <i r="1">
      <x/>
    </i>
    <i r="1">
      <x v="1"/>
    </i>
    <i r="1">
      <x v="2"/>
    </i>
    <i r="1">
      <x v="3"/>
    </i>
    <i>
      <x v="10"/>
    </i>
    <i r="1">
      <x/>
    </i>
    <i r="1">
      <x v="1"/>
    </i>
    <i r="1">
      <x v="2"/>
    </i>
    <i r="1">
      <x v="3"/>
    </i>
    <i>
      <x v="11"/>
    </i>
    <i r="1">
      <x/>
    </i>
    <i r="1">
      <x v="1"/>
    </i>
    <i r="1">
      <x v="2"/>
    </i>
    <i r="1">
      <x v="3"/>
    </i>
    <i>
      <x v="12"/>
    </i>
    <i r="1">
      <x/>
    </i>
    <i r="1">
      <x v="1"/>
    </i>
    <i r="1">
      <x v="2"/>
    </i>
    <i r="1">
      <x v="3"/>
    </i>
    <i>
      <x v="13"/>
    </i>
    <i r="1">
      <x/>
    </i>
    <i r="1">
      <x v="1"/>
    </i>
    <i r="1">
      <x v="2"/>
    </i>
    <i r="1">
      <x v="3"/>
    </i>
    <i>
      <x v="14"/>
    </i>
    <i r="1">
      <x/>
    </i>
    <i r="1">
      <x v="1"/>
    </i>
    <i r="1">
      <x v="2"/>
    </i>
    <i r="1">
      <x v="3"/>
    </i>
    <i>
      <x v="15"/>
    </i>
    <i r="1">
      <x/>
    </i>
    <i r="1">
      <x v="1"/>
    </i>
    <i r="1">
      <x v="2"/>
    </i>
    <i r="1">
      <x v="3"/>
    </i>
    <i>
      <x v="16"/>
    </i>
    <i r="1">
      <x/>
    </i>
    <i r="1">
      <x v="1"/>
    </i>
    <i r="1">
      <x v="2"/>
    </i>
    <i r="1">
      <x v="3"/>
    </i>
    <i>
      <x v="17"/>
    </i>
    <i r="1">
      <x/>
    </i>
    <i r="1">
      <x v="1"/>
    </i>
    <i r="1">
      <x v="2"/>
    </i>
    <i r="1">
      <x v="3"/>
    </i>
    <i>
      <x v="18"/>
    </i>
    <i r="1">
      <x/>
    </i>
    <i r="1">
      <x v="1"/>
    </i>
    <i r="1">
      <x v="2"/>
    </i>
    <i r="1">
      <x v="3"/>
    </i>
    <i t="grand">
      <x/>
    </i>
  </rowItems>
  <colFields count="1">
    <field x="-2"/>
  </colFields>
  <colItems count="3">
    <i>
      <x/>
    </i>
    <i i="1">
      <x v="1"/>
    </i>
    <i i="2">
      <x v="2"/>
    </i>
  </colItems>
  <pageFields count="1">
    <pageField fld="2" item="2" hier="-1"/>
  </pageFields>
  <dataFields count="3">
    <dataField name=" Excess deaths" fld="5" baseField="0" baseItem="0"/>
    <dataField name=" Number of deaths" fld="3" baseField="0" baseItem="0"/>
    <dataField name=" Expected deaths" fld="4" baseField="0" baseItem="6"/>
  </dataFields>
  <chartFormats count="4">
    <chartFormat chart="1" format="3" series="1">
      <pivotArea type="data" outline="0" fieldPosition="0">
        <references count="1">
          <reference field="4294967294" count="1" selected="0">
            <x v="0"/>
          </reference>
        </references>
      </pivotArea>
    </chartFormat>
    <chartFormat chart="1" format="5" series="1">
      <pivotArea type="data" outline="0" fieldPosition="0">
        <references count="1">
          <reference field="4294967294" count="1" selected="0">
            <x v="1"/>
          </reference>
        </references>
      </pivotArea>
    </chartFormat>
    <chartFormat chart="1" format="6" series="1">
      <pivotArea type="data" outline="0" fieldPosition="0">
        <references count="1">
          <reference field="4294967294" count="1" selected="0">
            <x v="2"/>
          </reference>
        </references>
      </pivotArea>
    </chartFormat>
    <chartFormat chart="1" format="7">
      <pivotArea type="data" outline="0" fieldPosition="0">
        <references count="3">
          <reference field="4294967294" count="1" selected="0">
            <x v="2"/>
          </reference>
          <reference field="0" count="1" selected="0">
            <x v="15"/>
          </reference>
          <reference field="1"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4E00A48-416F-4354-A643-6CC2BD8DF6F9}" name="PivotTable1"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4">
  <location ref="A3:A69" firstHeaderRow="1" firstDataRow="1" firstDataCol="1" rowPageCount="1" colPageCount="1"/>
  <pivotFields count="7">
    <pivotField axis="axisRow" showAll="0">
      <items count="20">
        <item m="1" x="13"/>
        <item m="1" x="14"/>
        <item m="1" x="15"/>
        <item m="1" x="16"/>
        <item m="1" x="17"/>
        <item m="1" x="18"/>
        <item x="0"/>
        <item x="1"/>
        <item x="2"/>
        <item x="3"/>
        <item x="4"/>
        <item x="5"/>
        <item x="6"/>
        <item x="7"/>
        <item x="8"/>
        <item x="9"/>
        <item x="10"/>
        <item x="11"/>
        <item x="12"/>
        <item t="default"/>
      </items>
    </pivotField>
    <pivotField axis="axisRow" showAll="0">
      <items count="5">
        <item x="0"/>
        <item x="1"/>
        <item x="2"/>
        <item x="3"/>
        <item t="default"/>
      </items>
    </pivotField>
    <pivotField axis="axisPage" showAll="0">
      <items count="4">
        <item x="0"/>
        <item x="1"/>
        <item x="2"/>
        <item t="default"/>
      </items>
    </pivotField>
    <pivotField numFmtId="1" showAll="0"/>
    <pivotField numFmtId="3" showAll="0"/>
    <pivotField numFmtId="177" showAll="0"/>
    <pivotField numFmtId="2" showAll="0"/>
  </pivotFields>
  <rowFields count="2">
    <field x="0"/>
    <field x="1"/>
  </rowFields>
  <rowItems count="66">
    <i>
      <x v="6"/>
    </i>
    <i r="1">
      <x/>
    </i>
    <i r="1">
      <x v="1"/>
    </i>
    <i r="1">
      <x v="2"/>
    </i>
    <i r="1">
      <x v="3"/>
    </i>
    <i>
      <x v="7"/>
    </i>
    <i r="1">
      <x/>
    </i>
    <i r="1">
      <x v="1"/>
    </i>
    <i r="1">
      <x v="2"/>
    </i>
    <i r="1">
      <x v="3"/>
    </i>
    <i>
      <x v="8"/>
    </i>
    <i r="1">
      <x/>
    </i>
    <i r="1">
      <x v="1"/>
    </i>
    <i r="1">
      <x v="2"/>
    </i>
    <i r="1">
      <x v="3"/>
    </i>
    <i>
      <x v="9"/>
    </i>
    <i r="1">
      <x/>
    </i>
    <i r="1">
      <x v="1"/>
    </i>
    <i r="1">
      <x v="2"/>
    </i>
    <i r="1">
      <x v="3"/>
    </i>
    <i>
      <x v="10"/>
    </i>
    <i r="1">
      <x/>
    </i>
    <i r="1">
      <x v="1"/>
    </i>
    <i r="1">
      <x v="2"/>
    </i>
    <i r="1">
      <x v="3"/>
    </i>
    <i>
      <x v="11"/>
    </i>
    <i r="1">
      <x/>
    </i>
    <i r="1">
      <x v="1"/>
    </i>
    <i r="1">
      <x v="2"/>
    </i>
    <i r="1">
      <x v="3"/>
    </i>
    <i>
      <x v="12"/>
    </i>
    <i r="1">
      <x/>
    </i>
    <i r="1">
      <x v="1"/>
    </i>
    <i r="1">
      <x v="2"/>
    </i>
    <i r="1">
      <x v="3"/>
    </i>
    <i>
      <x v="13"/>
    </i>
    <i r="1">
      <x/>
    </i>
    <i r="1">
      <x v="1"/>
    </i>
    <i r="1">
      <x v="2"/>
    </i>
    <i r="1">
      <x v="3"/>
    </i>
    <i>
      <x v="14"/>
    </i>
    <i r="1">
      <x/>
    </i>
    <i r="1">
      <x v="1"/>
    </i>
    <i r="1">
      <x v="2"/>
    </i>
    <i r="1">
      <x v="3"/>
    </i>
    <i>
      <x v="15"/>
    </i>
    <i r="1">
      <x/>
    </i>
    <i r="1">
      <x v="1"/>
    </i>
    <i r="1">
      <x v="2"/>
    </i>
    <i r="1">
      <x v="3"/>
    </i>
    <i>
      <x v="16"/>
    </i>
    <i r="1">
      <x/>
    </i>
    <i r="1">
      <x v="1"/>
    </i>
    <i r="1">
      <x v="2"/>
    </i>
    <i r="1">
      <x v="3"/>
    </i>
    <i>
      <x v="17"/>
    </i>
    <i r="1">
      <x/>
    </i>
    <i r="1">
      <x v="1"/>
    </i>
    <i r="1">
      <x v="2"/>
    </i>
    <i r="1">
      <x v="3"/>
    </i>
    <i>
      <x v="18"/>
    </i>
    <i r="1">
      <x/>
    </i>
    <i r="1">
      <x v="1"/>
    </i>
    <i r="1">
      <x v="2"/>
    </i>
    <i r="1">
      <x v="3"/>
    </i>
    <i t="grand">
      <x/>
    </i>
  </rowItems>
  <colItems count="1">
    <i/>
  </colItems>
  <pageFields count="1">
    <pageField fld="2" item="2"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9136B384-61AC-46E3-BF17-6DB13D13A946}" name="PivotTable2"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4">
  <location ref="A3:B69" firstHeaderRow="1" firstDataRow="1" firstDataCol="1" rowPageCount="1" colPageCount="1"/>
  <pivotFields count="7">
    <pivotField axis="axisRow" showAll="0">
      <items count="20">
        <item m="1" x="13"/>
        <item m="1" x="14"/>
        <item m="1" x="15"/>
        <item m="1" x="16"/>
        <item m="1" x="17"/>
        <item m="1" x="18"/>
        <item x="0"/>
        <item x="1"/>
        <item x="2"/>
        <item x="3"/>
        <item x="4"/>
        <item x="5"/>
        <item x="6"/>
        <item x="7"/>
        <item x="8"/>
        <item x="9"/>
        <item x="10"/>
        <item x="11"/>
        <item x="12"/>
        <item t="default"/>
      </items>
    </pivotField>
    <pivotField axis="axisRow" showAll="0">
      <items count="5">
        <item x="0"/>
        <item x="1"/>
        <item x="2"/>
        <item x="3"/>
        <item t="default"/>
      </items>
    </pivotField>
    <pivotField axis="axisPage" showAll="0">
      <items count="4">
        <item x="0"/>
        <item x="1"/>
        <item x="2"/>
        <item t="default"/>
      </items>
    </pivotField>
    <pivotField numFmtId="1" showAll="0"/>
    <pivotField numFmtId="3" showAll="0"/>
    <pivotField numFmtId="177" showAll="0"/>
    <pivotField dataField="1" numFmtId="2" showAll="0"/>
  </pivotFields>
  <rowFields count="2">
    <field x="0"/>
    <field x="1"/>
  </rowFields>
  <rowItems count="66">
    <i>
      <x v="6"/>
    </i>
    <i r="1">
      <x/>
    </i>
    <i r="1">
      <x v="1"/>
    </i>
    <i r="1">
      <x v="2"/>
    </i>
    <i r="1">
      <x v="3"/>
    </i>
    <i>
      <x v="7"/>
    </i>
    <i r="1">
      <x/>
    </i>
    <i r="1">
      <x v="1"/>
    </i>
    <i r="1">
      <x v="2"/>
    </i>
    <i r="1">
      <x v="3"/>
    </i>
    <i>
      <x v="8"/>
    </i>
    <i r="1">
      <x/>
    </i>
    <i r="1">
      <x v="1"/>
    </i>
    <i r="1">
      <x v="2"/>
    </i>
    <i r="1">
      <x v="3"/>
    </i>
    <i>
      <x v="9"/>
    </i>
    <i r="1">
      <x/>
    </i>
    <i r="1">
      <x v="1"/>
    </i>
    <i r="1">
      <x v="2"/>
    </i>
    <i r="1">
      <x v="3"/>
    </i>
    <i>
      <x v="10"/>
    </i>
    <i r="1">
      <x/>
    </i>
    <i r="1">
      <x v="1"/>
    </i>
    <i r="1">
      <x v="2"/>
    </i>
    <i r="1">
      <x v="3"/>
    </i>
    <i>
      <x v="11"/>
    </i>
    <i r="1">
      <x/>
    </i>
    <i r="1">
      <x v="1"/>
    </i>
    <i r="1">
      <x v="2"/>
    </i>
    <i r="1">
      <x v="3"/>
    </i>
    <i>
      <x v="12"/>
    </i>
    <i r="1">
      <x/>
    </i>
    <i r="1">
      <x v="1"/>
    </i>
    <i r="1">
      <x v="2"/>
    </i>
    <i r="1">
      <x v="3"/>
    </i>
    <i>
      <x v="13"/>
    </i>
    <i r="1">
      <x/>
    </i>
    <i r="1">
      <x v="1"/>
    </i>
    <i r="1">
      <x v="2"/>
    </i>
    <i r="1">
      <x v="3"/>
    </i>
    <i>
      <x v="14"/>
    </i>
    <i r="1">
      <x/>
    </i>
    <i r="1">
      <x v="1"/>
    </i>
    <i r="1">
      <x v="2"/>
    </i>
    <i r="1">
      <x v="3"/>
    </i>
    <i>
      <x v="15"/>
    </i>
    <i r="1">
      <x/>
    </i>
    <i r="1">
      <x v="1"/>
    </i>
    <i r="1">
      <x v="2"/>
    </i>
    <i r="1">
      <x v="3"/>
    </i>
    <i>
      <x v="16"/>
    </i>
    <i r="1">
      <x/>
    </i>
    <i r="1">
      <x v="1"/>
    </i>
    <i r="1">
      <x v="2"/>
    </i>
    <i r="1">
      <x v="3"/>
    </i>
    <i>
      <x v="17"/>
    </i>
    <i r="1">
      <x/>
    </i>
    <i r="1">
      <x v="1"/>
    </i>
    <i r="1">
      <x v="2"/>
    </i>
    <i r="1">
      <x v="3"/>
    </i>
    <i>
      <x v="18"/>
    </i>
    <i r="1">
      <x/>
    </i>
    <i r="1">
      <x v="1"/>
    </i>
    <i r="1">
      <x v="2"/>
    </i>
    <i r="1">
      <x v="3"/>
    </i>
    <i t="grand">
      <x/>
    </i>
  </rowItems>
  <colItems count="1">
    <i/>
  </colItems>
  <pageFields count="1">
    <pageField fld="2" item="2" hier="-1"/>
  </pageFields>
  <dataFields count="1">
    <dataField name=" Proportional excess (number of deaths)"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E8876BE6-34BC-4DAD-A088-F4A299C0D96C}" name="PivotTable2" cacheId="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6">
  <location ref="A3:C96" firstHeaderRow="0" firstDataRow="1" firstDataCol="1" rowPageCount="1" colPageCount="1"/>
  <pivotFields count="16">
    <pivotField axis="axisRow" showAll="0">
      <items count="20">
        <item x="0"/>
        <item x="1"/>
        <item x="2"/>
        <item x="3"/>
        <item x="4"/>
        <item x="5"/>
        <item x="6"/>
        <item x="7"/>
        <item x="8"/>
        <item x="9"/>
        <item x="10"/>
        <item x="11"/>
        <item x="12"/>
        <item x="13"/>
        <item x="14"/>
        <item x="15"/>
        <item x="16"/>
        <item x="17"/>
        <item x="18"/>
        <item t="default"/>
      </items>
    </pivotField>
    <pivotField axis="axisRow" showAll="0">
      <items count="5">
        <item x="0"/>
        <item x="1"/>
        <item x="2"/>
        <item x="3"/>
        <item t="default"/>
      </items>
    </pivotField>
    <pivotField showAll="0"/>
    <pivotField axis="axisPage" showAll="0">
      <items count="7">
        <item m="1" x="4"/>
        <item m="1" x="3"/>
        <item m="1" x="5"/>
        <item x="0"/>
        <item x="1"/>
        <item x="2"/>
        <item t="default"/>
      </items>
    </pivotField>
    <pivotField dataField="1"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2">
    <field x="0"/>
    <field x="1"/>
  </rowFields>
  <rowItems count="93">
    <i>
      <x/>
    </i>
    <i r="1">
      <x/>
    </i>
    <i r="1">
      <x v="1"/>
    </i>
    <i r="1">
      <x v="2"/>
    </i>
    <i r="1">
      <x v="3"/>
    </i>
    <i>
      <x v="1"/>
    </i>
    <i r="1">
      <x/>
    </i>
    <i r="1">
      <x v="1"/>
    </i>
    <i r="1">
      <x v="2"/>
    </i>
    <i r="1">
      <x v="3"/>
    </i>
    <i>
      <x v="2"/>
    </i>
    <i r="1">
      <x/>
    </i>
    <i r="1">
      <x v="1"/>
    </i>
    <i r="1">
      <x v="2"/>
    </i>
    <i r="1">
      <x v="3"/>
    </i>
    <i>
      <x v="3"/>
    </i>
    <i r="1">
      <x/>
    </i>
    <i r="1">
      <x v="1"/>
    </i>
    <i r="1">
      <x v="2"/>
    </i>
    <i r="1">
      <x v="3"/>
    </i>
    <i>
      <x v="4"/>
    </i>
    <i r="1">
      <x/>
    </i>
    <i r="1">
      <x v="1"/>
    </i>
    <i r="1">
      <x v="2"/>
    </i>
    <i r="1">
      <x v="3"/>
    </i>
    <i>
      <x v="5"/>
    </i>
    <i r="1">
      <x/>
    </i>
    <i r="1">
      <x v="1"/>
    </i>
    <i r="1">
      <x v="2"/>
    </i>
    <i r="1">
      <x v="3"/>
    </i>
    <i>
      <x v="6"/>
    </i>
    <i r="1">
      <x/>
    </i>
    <i r="1">
      <x v="1"/>
    </i>
    <i r="1">
      <x v="2"/>
    </i>
    <i r="1">
      <x v="3"/>
    </i>
    <i>
      <x v="7"/>
    </i>
    <i r="1">
      <x/>
    </i>
    <i r="1">
      <x v="1"/>
    </i>
    <i r="1">
      <x v="2"/>
    </i>
    <i r="1">
      <x v="3"/>
    </i>
    <i>
      <x v="8"/>
    </i>
    <i r="1">
      <x/>
    </i>
    <i r="1">
      <x v="1"/>
    </i>
    <i r="1">
      <x v="2"/>
    </i>
    <i r="1">
      <x v="3"/>
    </i>
    <i>
      <x v="9"/>
    </i>
    <i r="1">
      <x/>
    </i>
    <i r="1">
      <x v="1"/>
    </i>
    <i r="1">
      <x v="2"/>
    </i>
    <i r="1">
      <x v="3"/>
    </i>
    <i>
      <x v="10"/>
    </i>
    <i r="1">
      <x/>
    </i>
    <i r="1">
      <x v="1"/>
    </i>
    <i r="1">
      <x v="2"/>
    </i>
    <i r="1">
      <x v="3"/>
    </i>
    <i>
      <x v="11"/>
    </i>
    <i r="1">
      <x/>
    </i>
    <i r="1">
      <x v="1"/>
    </i>
    <i r="1">
      <x v="2"/>
    </i>
    <i r="1">
      <x v="3"/>
    </i>
    <i>
      <x v="12"/>
    </i>
    <i r="1">
      <x/>
    </i>
    <i r="1">
      <x v="1"/>
    </i>
    <i r="1">
      <x v="2"/>
    </i>
    <i r="1">
      <x v="3"/>
    </i>
    <i>
      <x v="13"/>
    </i>
    <i r="1">
      <x/>
    </i>
    <i r="1">
      <x v="1"/>
    </i>
    <i r="1">
      <x v="2"/>
    </i>
    <i r="1">
      <x v="3"/>
    </i>
    <i>
      <x v="14"/>
    </i>
    <i r="1">
      <x/>
    </i>
    <i r="1">
      <x v="1"/>
    </i>
    <i r="1">
      <x v="2"/>
    </i>
    <i r="1">
      <x v="3"/>
    </i>
    <i>
      <x v="15"/>
    </i>
    <i r="1">
      <x/>
    </i>
    <i r="1">
      <x v="1"/>
    </i>
    <i r="1">
      <x v="2"/>
    </i>
    <i r="1">
      <x v="3"/>
    </i>
    <i>
      <x v="16"/>
    </i>
    <i r="1">
      <x/>
    </i>
    <i r="1">
      <x v="1"/>
    </i>
    <i r="1">
      <x v="2"/>
    </i>
    <i r="1">
      <x v="3"/>
    </i>
    <i>
      <x v="17"/>
    </i>
    <i r="1">
      <x/>
    </i>
    <i r="1">
      <x v="1"/>
    </i>
    <i r="1">
      <x v="2"/>
    </i>
    <i r="1">
      <x v="3"/>
    </i>
    <i>
      <x v="18"/>
    </i>
    <i r="1">
      <x/>
    </i>
    <i t="grand">
      <x/>
    </i>
  </rowItems>
  <colFields count="1">
    <field x="-2"/>
  </colFields>
  <colItems count="2">
    <i>
      <x/>
    </i>
    <i i="1">
      <x v="1"/>
    </i>
  </colItems>
  <pageFields count="1">
    <pageField fld="3" item="5" hier="-1"/>
  </pageFields>
  <dataFields count="2">
    <dataField name="ASMR" fld="4" baseField="0" baseItem="0"/>
    <dataField name="Five year average ASMR" fld="8" baseField="0" baseItem="0"/>
  </dataFields>
  <chartFormats count="2">
    <chartFormat chart="0" format="6" series="1">
      <pivotArea type="data" outline="0" fieldPosition="0">
        <references count="1">
          <reference field="4294967294" count="1" selected="0">
            <x v="0"/>
          </reference>
        </references>
      </pivotArea>
    </chartFormat>
    <chartFormat chart="0" format="7"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95B32CAB-1A69-48B9-BDBD-47888D180C96}" name="PivotTable3" cacheId="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7">
  <location ref="A3:C96" firstHeaderRow="0" firstDataRow="1" firstDataCol="1" rowPageCount="1" colPageCount="1"/>
  <pivotFields count="16">
    <pivotField axis="axisRow" showAll="0">
      <items count="20">
        <item x="0"/>
        <item x="1"/>
        <item x="2"/>
        <item x="3"/>
        <item x="4"/>
        <item x="5"/>
        <item x="6"/>
        <item x="7"/>
        <item x="8"/>
        <item x="9"/>
        <item x="10"/>
        <item x="11"/>
        <item x="12"/>
        <item x="13"/>
        <item x="14"/>
        <item x="15"/>
        <item x="16"/>
        <item x="17"/>
        <item x="18"/>
        <item t="default"/>
      </items>
    </pivotField>
    <pivotField axis="axisRow" showAll="0">
      <items count="5">
        <item x="0"/>
        <item x="1"/>
        <item x="2"/>
        <item x="3"/>
        <item t="default"/>
      </items>
    </pivotField>
    <pivotField showAll="0"/>
    <pivotField axis="axisPage" showAll="0">
      <items count="7">
        <item m="1" x="4"/>
        <item m="1" x="3"/>
        <item m="1" x="5"/>
        <item x="0"/>
        <item x="1"/>
        <item x="2"/>
        <item t="default"/>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dataField="1" showAll="0" defaultSubtotal="0"/>
  </pivotFields>
  <rowFields count="2">
    <field x="0"/>
    <field x="1"/>
  </rowFields>
  <rowItems count="93">
    <i>
      <x/>
    </i>
    <i r="1">
      <x/>
    </i>
    <i r="1">
      <x v="1"/>
    </i>
    <i r="1">
      <x v="2"/>
    </i>
    <i r="1">
      <x v="3"/>
    </i>
    <i>
      <x v="1"/>
    </i>
    <i r="1">
      <x/>
    </i>
    <i r="1">
      <x v="1"/>
    </i>
    <i r="1">
      <x v="2"/>
    </i>
    <i r="1">
      <x v="3"/>
    </i>
    <i>
      <x v="2"/>
    </i>
    <i r="1">
      <x/>
    </i>
    <i r="1">
      <x v="1"/>
    </i>
    <i r="1">
      <x v="2"/>
    </i>
    <i r="1">
      <x v="3"/>
    </i>
    <i>
      <x v="3"/>
    </i>
    <i r="1">
      <x/>
    </i>
    <i r="1">
      <x v="1"/>
    </i>
    <i r="1">
      <x v="2"/>
    </i>
    <i r="1">
      <x v="3"/>
    </i>
    <i>
      <x v="4"/>
    </i>
    <i r="1">
      <x/>
    </i>
    <i r="1">
      <x v="1"/>
    </i>
    <i r="1">
      <x v="2"/>
    </i>
    <i r="1">
      <x v="3"/>
    </i>
    <i>
      <x v="5"/>
    </i>
    <i r="1">
      <x/>
    </i>
    <i r="1">
      <x v="1"/>
    </i>
    <i r="1">
      <x v="2"/>
    </i>
    <i r="1">
      <x v="3"/>
    </i>
    <i>
      <x v="6"/>
    </i>
    <i r="1">
      <x/>
    </i>
    <i r="1">
      <x v="1"/>
    </i>
    <i r="1">
      <x v="2"/>
    </i>
    <i r="1">
      <x v="3"/>
    </i>
    <i>
      <x v="7"/>
    </i>
    <i r="1">
      <x/>
    </i>
    <i r="1">
      <x v="1"/>
    </i>
    <i r="1">
      <x v="2"/>
    </i>
    <i r="1">
      <x v="3"/>
    </i>
    <i>
      <x v="8"/>
    </i>
    <i r="1">
      <x/>
    </i>
    <i r="1">
      <x v="1"/>
    </i>
    <i r="1">
      <x v="2"/>
    </i>
    <i r="1">
      <x v="3"/>
    </i>
    <i>
      <x v="9"/>
    </i>
    <i r="1">
      <x/>
    </i>
    <i r="1">
      <x v="1"/>
    </i>
    <i r="1">
      <x v="2"/>
    </i>
    <i r="1">
      <x v="3"/>
    </i>
    <i>
      <x v="10"/>
    </i>
    <i r="1">
      <x/>
    </i>
    <i r="1">
      <x v="1"/>
    </i>
    <i r="1">
      <x v="2"/>
    </i>
    <i r="1">
      <x v="3"/>
    </i>
    <i>
      <x v="11"/>
    </i>
    <i r="1">
      <x/>
    </i>
    <i r="1">
      <x v="1"/>
    </i>
    <i r="1">
      <x v="2"/>
    </i>
    <i r="1">
      <x v="3"/>
    </i>
    <i>
      <x v="12"/>
    </i>
    <i r="1">
      <x/>
    </i>
    <i r="1">
      <x v="1"/>
    </i>
    <i r="1">
      <x v="2"/>
    </i>
    <i r="1">
      <x v="3"/>
    </i>
    <i>
      <x v="13"/>
    </i>
    <i r="1">
      <x/>
    </i>
    <i r="1">
      <x v="1"/>
    </i>
    <i r="1">
      <x v="2"/>
    </i>
    <i r="1">
      <x v="3"/>
    </i>
    <i>
      <x v="14"/>
    </i>
    <i r="1">
      <x/>
    </i>
    <i r="1">
      <x v="1"/>
    </i>
    <i r="1">
      <x v="2"/>
    </i>
    <i r="1">
      <x v="3"/>
    </i>
    <i>
      <x v="15"/>
    </i>
    <i r="1">
      <x/>
    </i>
    <i r="1">
      <x v="1"/>
    </i>
    <i r="1">
      <x v="2"/>
    </i>
    <i r="1">
      <x v="3"/>
    </i>
    <i>
      <x v="16"/>
    </i>
    <i r="1">
      <x/>
    </i>
    <i r="1">
      <x v="1"/>
    </i>
    <i r="1">
      <x v="2"/>
    </i>
    <i r="1">
      <x v="3"/>
    </i>
    <i>
      <x v="17"/>
    </i>
    <i r="1">
      <x/>
    </i>
    <i r="1">
      <x v="1"/>
    </i>
    <i r="1">
      <x v="2"/>
    </i>
    <i r="1">
      <x v="3"/>
    </i>
    <i>
      <x v="18"/>
    </i>
    <i r="1">
      <x/>
    </i>
    <i t="grand">
      <x/>
    </i>
  </rowItems>
  <colFields count="1">
    <field x="-2"/>
  </colFields>
  <colItems count="2">
    <i>
      <x/>
    </i>
    <i i="1">
      <x v="1"/>
    </i>
  </colItems>
  <pageFields count="1">
    <pageField fld="3" item="5" hier="-1"/>
  </pageFields>
  <dataFields count="2">
    <dataField name="Proportional excess (number of deaths) " fld="14" baseField="0" baseItem="0"/>
    <dataField name="Proportional excess (rates) " fld="15" baseField="0" baseItem="0"/>
  </dataFields>
  <chartFormats count="2">
    <chartFormat chart="1" format="6" series="1">
      <pivotArea type="data" outline="0" fieldPosition="0">
        <references count="1">
          <reference field="4294967294" count="1" selected="0">
            <x v="0"/>
          </reference>
        </references>
      </pivotArea>
    </chartFormat>
    <chartFormat chart="1" format="7"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4402166-9728-4C9F-9C08-25B5AC559A67}" name="Table9" displayName="Table9" ref="A4:C21" totalsRowShown="0" headerRowDxfId="223">
  <tableColumns count="3">
    <tableColumn id="1" xr3:uid="{7B267377-A06C-4AFF-9BA7-2F1F68B24933}" name="Note" dataDxfId="222"/>
    <tableColumn id="2" xr3:uid="{73C9CB7F-3A0A-436A-8638-AC3BAB005CAB}" name="Detail" dataDxfId="221"/>
    <tableColumn id="3" xr3:uid="{5914AF91-2643-487A-9723-D1FF4A66C635}" name="Note reference" dataDxfId="220"/>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E2970E5-C972-4829-9ACA-127513B41B61}" name="TableQ7_Age_standardised_mortality_rates_and_excess_deaths" displayName="TableQ7_Age_standardised_mortality_rates_and_excess_deaths" ref="A4:G160" totalsRowShown="0" headerRowDxfId="8" dataDxfId="7">
  <tableColumns count="7">
    <tableColumn id="1" xr3:uid="{BFDB4B29-960C-495A-95DF-B06D13A6D267}" name="Year" dataDxfId="6"/>
    <tableColumn id="2" xr3:uid="{2825E89D-2153-4A5B-B612-C6F310BEF515}" name="Quarter" dataDxfId="5"/>
    <tableColumn id="3" xr3:uid="{CE271CF1-349E-4346-BE7C-FED70D97D270}" name="Sex" dataDxfId="4"/>
    <tableColumn id="7" xr3:uid="{2D98A354-0DBA-407D-9EEE-595DAD1E9252}" name="Number of deaths" dataDxfId="3"/>
    <tableColumn id="11" xr3:uid="{D3C4C0EC-656E-4798-9B80-37BF321EE668}" name="Expected deaths" dataDxfId="2"/>
    <tableColumn id="12" xr3:uid="{2B0F5F03-7279-4995-BC5D-33EC581059F3}" name="Excess deaths" dataDxfId="1"/>
    <tableColumn id="14" xr3:uid="{38F8C58B-D708-418F-8A55-E49365E0A144}" name="Proportional excess " dataDxfId="0" dataCellStyle="Per cent"/>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46A260C-C25D-4340-82CC-8503D40D4A9D}" name="TableQ1_Births_deaths_and_other_vital_events" displayName="TableQ1_Births_deaths_and_other_vital_events" ref="A5:AF60" totalsRowShown="0" headerRowDxfId="219" dataDxfId="218">
  <tableColumns count="32">
    <tableColumn id="1" xr3:uid="{83707B70-5C74-454F-B539-3AC5B38BA564}" name="Year" dataDxfId="217"/>
    <tableColumn id="2" xr3:uid="{8F6CC62A-47D2-4D5C-A20F-C55F47945126}" name="Quarter" dataDxfId="216"/>
    <tableColumn id="3" xr3:uid="{53F07294-92CA-4CB3-B9C3-E38721D5BDBA}" name="Live births total number" dataDxfId="215"/>
    <tableColumn id="4" xr3:uid="{3AC7FB91-7F3B-4432-8EA6-016941159EC4}" name="Live birth rate" dataDxfId="214"/>
    <tableColumn id="5" xr3:uid="{BF852942-3D17-4D66-A1D6-CA90262B40B6}" name="Live births - females" dataDxfId="213"/>
    <tableColumn id="6" xr3:uid="{7B81016B-1EC0-46ED-ACE8-CF7F566678E9}" name="Live births - males" dataDxfId="212"/>
    <tableColumn id="7" xr3:uid="{38B44A3E-90AE-4F3B-BD1D-BCE54C6C1C54}" name="Live births - males per 1,000 females" dataDxfId="211"/>
    <tableColumn id="8" xr3:uid="{34DA7327-2947-43E5-9CA0-66A6F4136022}" name="Number of live births to unmarried parents" dataDxfId="210"/>
    <tableColumn id="9" xr3:uid="{31FA3929-8885-4FB3-88EC-3DDF5CA3AB34}" name="Percentage of live births to unmarried parents" dataDxfId="209"/>
    <tableColumn id="10" xr3:uid="{1A2B59ED-9923-4250-AE62-09F164984486}" name="Stillbirths number" dataDxfId="208"/>
    <tableColumn id="11" xr3:uid="{409D2320-B975-4B43-BEEE-B33F9DE89A26}" name="Stillbirth rate" dataDxfId="207"/>
    <tableColumn id="12" xr3:uid="{88C4C8E6-6E3B-4F0B-9910-121A91C8186E}" name="Perinatal deaths number" dataDxfId="206"/>
    <tableColumn id="13" xr3:uid="{FC21035F-AEE7-4A90-A178-EE978BD57CF9}" name="Perinatal death rate" dataDxfId="205"/>
    <tableColumn id="14" xr3:uid="{1C34713E-4FA9-41A4-86D4-089D041CA10F}" name="Extended perinatal deaths number" dataDxfId="204"/>
    <tableColumn id="15" xr3:uid="{AE74D48C-4998-4389-A73B-944B45CFCD90}" name="Extended perinatal death rate" dataDxfId="203"/>
    <tableColumn id="16" xr3:uid="{FFE38203-D869-42A2-9D88-80344078FCF0}" name="Neonatal deaths number" dataDxfId="202"/>
    <tableColumn id="17" xr3:uid="{37E85AA6-E215-482C-B5B5-AC89466E57FC}" name="Neonatal death rate" dataDxfId="201"/>
    <tableColumn id="18" xr3:uid="{C4D34799-7516-41B7-BFB4-4D54820C39F3}" name="Post neonatal deaths number" dataDxfId="200"/>
    <tableColumn id="19" xr3:uid="{7C5B670D-7D90-4E9D-BA4F-F93DC8C814D1}" name="Post neonatal death rate" dataDxfId="199"/>
    <tableColumn id="20" xr3:uid="{1C97EC7B-F6B3-4836-9601-9D4469C9AD1D}" name="Infant deaths number" dataDxfId="198"/>
    <tableColumn id="21" xr3:uid="{F8DD2748-DAAA-40E4-A6FB-B9ED1F493D60}" name="Infant death rate" dataDxfId="197"/>
    <tableColumn id="22" xr3:uid="{17E4DDB5-DFDE-489A-9C4B-9BF65E7ECB03}" name="Deaths total number" dataDxfId="196"/>
    <tableColumn id="23" xr3:uid="{DCA12682-CBB3-43C9-9FFE-07CB6993F5E7}" name="Death rate" dataDxfId="195"/>
    <tableColumn id="24" xr3:uid="{667F8508-6943-4627-9751-23AD92A27765}" name="Deaths females" dataDxfId="194"/>
    <tableColumn id="25" xr3:uid="{E9074152-BA11-4B28-AD2E-2575D56A50AE}" name="Deaths males" dataDxfId="193"/>
    <tableColumn id="26" xr3:uid="{5D11BBF8-EBA4-46E9-95C6-7B2FE24126B7}" name="Marriages total number" dataDxfId="192"/>
    <tableColumn id="27" xr3:uid="{41F0D691-03B4-466A-8F4F-88F14324591E}" name="Marriage rate" dataDxfId="191"/>
    <tableColumn id="28" xr3:uid="{54BFCD0F-DE65-4120-8B82-EF1E8CE3B40C}" name="Number of mixed sex marriages" dataDxfId="190"/>
    <tableColumn id="29" xr3:uid="{58AF26D2-C882-4EFE-9DB9-D6CFFE407E39}" name="Number of same sex marriages" dataDxfId="189"/>
    <tableColumn id="30" xr3:uid="{0D60D649-4DC9-44B5-BDDC-11D011CADB18}" name="Civil partnerships total number" dataDxfId="188"/>
    <tableColumn id="31" xr3:uid="{BAF653A1-FF40-42F5-85D2-A0E4F0F020B3}" name="Number of mixed sex civil partnerships" dataDxfId="187"/>
    <tableColumn id="32" xr3:uid="{D8A7C9AE-B3EE-4D12-8CF3-56A612F9B50C}" name="Number of same sex civil partnerships" dataDxfId="18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1801A1C-4613-41BC-8F7D-9BD37C9EC756}" name="TableQ2a_Vital_events_by_Council_area" displayName="TableQ2a_Vital_events_by_Council_area" ref="A4:AD37" totalsRowShown="0" headerRowDxfId="185" dataDxfId="184">
  <tableColumns count="30">
    <tableColumn id="1" xr3:uid="{062D7AB5-8ED8-4350-8341-BE71EE54766D}" name="Council area" dataDxfId="183"/>
    <tableColumn id="2" xr3:uid="{0C99BA01-65E7-4FF9-8808-2265D90DDFBB}" name="Estimated population at 30 June 2021 - both sexes" dataDxfId="182"/>
    <tableColumn id="3" xr3:uid="{2261085C-367B-4CDC-97F0-E9A923500FB5}" name="Estimated population at 30 June 2021 - females" dataDxfId="181"/>
    <tableColumn id="4" xr3:uid="{04230C93-4E2A-40A7-BBBC-EC1F6A5606E4}" name="Estimated population at 30 June 2021 - males" dataDxfId="180"/>
    <tableColumn id="5" xr3:uid="{39EA9AB4-9856-40EE-AB69-74AA972DE16E}" name="Live births total number" dataDxfId="179"/>
    <tableColumn id="6" xr3:uid="{6762B818-0B14-4BBB-9897-BB33FA360AEF}" name="Live birth rate" dataDxfId="178"/>
    <tableColumn id="7" xr3:uid="{2BCC6A32-35DB-4049-B695-6D5A8BD0DDC9}" name="Live births - females" dataDxfId="177"/>
    <tableColumn id="8" xr3:uid="{A3C2C13C-831E-49A8-BEBF-E5EAF5CC1FEA}" name="Live births - males" dataDxfId="176"/>
    <tableColumn id="9" xr3:uid="{82DEE57A-AC03-4C36-AE76-B484B712A7C4}" name="Stillbirths number" dataDxfId="175"/>
    <tableColumn id="10" xr3:uid="{DC0E3367-CD42-400A-9B5B-A7C6A355ACF9}" name="Stillbirths rate" dataDxfId="174"/>
    <tableColumn id="11" xr3:uid="{D4E683B4-AC63-4BC7-AFCC-A7EA3439C3A0}" name="Perinatal deaths number" dataDxfId="173"/>
    <tableColumn id="12" xr3:uid="{EE8085FF-C9F9-45D9-8DED-AB4DC4E635B7}" name="Perinatal death rate" dataDxfId="172"/>
    <tableColumn id="13" xr3:uid="{FD1F54C4-1D89-45CB-AFE8-7368711DEF37}" name="Extended perinatal deaths number" dataDxfId="171"/>
    <tableColumn id="14" xr3:uid="{8ABEDCAE-C1CC-403D-B4EC-49614B6028D1}" name="Extended perinatal death rate" dataDxfId="170"/>
    <tableColumn id="15" xr3:uid="{56BF6BDC-02E1-414B-BE1B-5ACDE830E85B}" name="Neonatal deaths number" dataDxfId="169"/>
    <tableColumn id="16" xr3:uid="{129457C5-7C40-4F68-BC7D-A6AF10C29976}" name="Neonatal death rate" dataDxfId="168"/>
    <tableColumn id="17" xr3:uid="{C68D0ADF-4E73-427A-B5F0-F42C547488AF}" name="Post neonatal deaths number" dataDxfId="167"/>
    <tableColumn id="18" xr3:uid="{C90AEFC9-6B80-43BF-B18A-11027E66A0D6}" name="Post neonatal death rate" dataDxfId="166"/>
    <tableColumn id="19" xr3:uid="{D3B21C75-DA21-4B53-BFA9-BD9DD96A40C7}" name="Infant deaths number" dataDxfId="165"/>
    <tableColumn id="20" xr3:uid="{36BD29D0-C5DE-42B6-9C09-3D1BF1B422D2}" name="Infant death rate" dataDxfId="164"/>
    <tableColumn id="21" xr3:uid="{5DDC4510-5DE8-4945-81F2-E50EEDDED50D}" name="Deaths total number" dataDxfId="163"/>
    <tableColumn id="22" xr3:uid="{861D4B48-6837-44C0-9FA1-CBEAAB00CE00}" name="Death rate" dataDxfId="162"/>
    <tableColumn id="23" xr3:uid="{D89891C2-81D2-4089-AD65-4372D22BA0AD}" name="Deaths females" dataDxfId="161"/>
    <tableColumn id="24" xr3:uid="{8D807E45-A5C0-4CE1-BF19-2209684A2F2D}" name="Deaths males" dataDxfId="160"/>
    <tableColumn id="25" xr3:uid="{24DC77FA-B46F-4393-901F-BFCD2919CB2A}" name="Marriages total number" dataDxfId="159"/>
    <tableColumn id="26" xr3:uid="{A7A95147-6EDB-4472-BBC0-A139A909A779}" name="Marriages - mixed sex" dataDxfId="158"/>
    <tableColumn id="27" xr3:uid="{89D098C2-874F-4D7B-A5CA-D71053FD1AAF}" name="Marriages - same sex" dataDxfId="157"/>
    <tableColumn id="28" xr3:uid="{FC758966-FE2D-49DC-8AED-C232FC5551D4}" name="Civil partnerships total number" dataDxfId="156"/>
    <tableColumn id="29" xr3:uid="{9C44C5DC-6E65-47BD-972A-86FA4A287EE8}" name="Civil partnerships - mixed sex" dataDxfId="155"/>
    <tableColumn id="30" xr3:uid="{5DD86AD2-DD04-47C0-965C-8261DBC54A11}" name="Civil partnerships - same sex" dataDxfId="15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EBBF509-7078-4563-B73F-50DB64956A64}" name="TableQ2b_Vital_events_by_NHS_Board_area" displayName="TableQ2b_Vital_events_by_NHS_Board_area" ref="A4:AD19" totalsRowShown="0" headerRowDxfId="153" dataDxfId="152">
  <tableColumns count="30">
    <tableColumn id="1" xr3:uid="{565F5554-531F-4757-A225-543CFCE82179}" name="NHS Board area" dataDxfId="151"/>
    <tableColumn id="2" xr3:uid="{9D2C0FDA-DE1B-4C46-AFF2-C0B0EDB5B233}" name="Estimated population at 30 June 2021 - both sexes" dataDxfId="150"/>
    <tableColumn id="3" xr3:uid="{43001839-3E74-408F-ABC7-4002819116EB}" name="Estimated population at 30 June 2021 - females" dataDxfId="149"/>
    <tableColumn id="4" xr3:uid="{0E448A4D-EF49-40E7-8584-36B3DE7139A4}" name="Estimated population at 30 June 2021 - males" dataDxfId="148"/>
    <tableColumn id="5" xr3:uid="{5121FF0A-CAC5-4139-8B57-2F411EE31A7A}" name="Live births total number" dataDxfId="147"/>
    <tableColumn id="6" xr3:uid="{55D95716-AC48-4535-9E29-7AB2FB9F96D1}" name="Live birth rate" dataDxfId="146"/>
    <tableColumn id="7" xr3:uid="{C7084164-C434-4006-81D0-873FF2EC4D39}" name="Live births - females" dataDxfId="145"/>
    <tableColumn id="8" xr3:uid="{DF6721B1-D583-4C4F-BD1F-1EFBABB7FFDA}" name="Live births - males" dataDxfId="144"/>
    <tableColumn id="9" xr3:uid="{F827AFF8-19B2-4E41-8CC3-CB23248EF791}" name="Stillbirths number" dataDxfId="143"/>
    <tableColumn id="10" xr3:uid="{F7F1292E-AADD-4C21-ABDA-120562E86471}" name="Stillbirths rate" dataDxfId="142"/>
    <tableColumn id="11" xr3:uid="{AB890E5C-A4B8-400F-A6A9-4E75E2C77121}" name="Perinatal deaths number" dataDxfId="141"/>
    <tableColumn id="12" xr3:uid="{819D69B4-2377-4D21-843C-A34D75A9242E}" name="Perinatal death rate" dataDxfId="140"/>
    <tableColumn id="13" xr3:uid="{AA2380FD-7097-4425-97C7-E8AB6C9C4641}" name="Extended perinatal deaths number" dataDxfId="139"/>
    <tableColumn id="14" xr3:uid="{40079746-2B54-41A0-B5A5-CC7909521657}" name="Extended perinatal death rate" dataDxfId="138"/>
    <tableColumn id="15" xr3:uid="{CF23BA18-490A-439B-9FC4-00DE62E378AB}" name="Neonatal deaths number" dataDxfId="137"/>
    <tableColumn id="16" xr3:uid="{A406BBDF-EC38-4779-A176-C155DD85861E}" name="Neonatal death rate" dataDxfId="136"/>
    <tableColumn id="17" xr3:uid="{91939EBC-22FF-40D4-B6EA-2AD3275E5EDC}" name="Post neonatal deaths number" dataDxfId="135"/>
    <tableColumn id="18" xr3:uid="{C5A81FA4-A77F-4761-9DD9-6670BF9D3922}" name="Post neonatal death rate" dataDxfId="134"/>
    <tableColumn id="19" xr3:uid="{6B7DE48F-19BC-4A3D-92D4-F889E6154FC0}" name="Infant deaths number" dataDxfId="133"/>
    <tableColumn id="20" xr3:uid="{9DDC867E-46A1-4CD1-B029-1BD0E0BC2A9D}" name="Infant death rate" dataDxfId="132"/>
    <tableColumn id="21" xr3:uid="{58CB5DD2-8CDD-4A98-85DB-C4CC0CF23D59}" name="Deaths total number" dataDxfId="131"/>
    <tableColumn id="22" xr3:uid="{267B2728-3E4D-47BC-B4E6-369093EAE29F}" name="Death rate" dataDxfId="130"/>
    <tableColumn id="23" xr3:uid="{BFD617D5-2E3A-4B82-B11A-DE4A9366310A}" name="Deaths females" dataDxfId="129"/>
    <tableColumn id="24" xr3:uid="{A4F37D30-50A5-4D93-A476-D67D5F49C445}" name="Deaths males" dataDxfId="128"/>
    <tableColumn id="25" xr3:uid="{652DF768-145E-4B7F-A861-8A304BAAFA1F}" name="Marriages total number" dataDxfId="127"/>
    <tableColumn id="26" xr3:uid="{AC853BC8-3F37-4A2A-8A9C-A8BDA8B0FC69}" name="Marriages - mixed sex" dataDxfId="126"/>
    <tableColumn id="27" xr3:uid="{E3C0E05C-6E43-47E3-BC7B-83DB2EC0C0DD}" name="Marriages - same sex" dataDxfId="125"/>
    <tableColumn id="28" xr3:uid="{97717759-AF0B-4207-B45B-BDA244B96DD1}" name="Civil partnerships total number" dataDxfId="124"/>
    <tableColumn id="29" xr3:uid="{F77356B9-407E-49C7-819D-5D2D36B3FC52}" name="Civil partnerships - mixed sex" dataDxfId="123"/>
    <tableColumn id="30" xr3:uid="{AAECDE53-741A-41B8-AC20-0ACCD2A61320}" name="Civil partnerships - same sex" dataDxfId="12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2812A7E-1221-43FC-81F6-5CEB42136F1C}" name="TableQ3a_Deaths_by_sex_age_and_Council_area" displayName="TableQ3a_Deaths_by_sex_age_and_Council_area" ref="A4:AC37" totalsRowShown="0" headerRowDxfId="121" dataDxfId="120">
  <tableColumns count="29">
    <tableColumn id="1" xr3:uid="{F21EA961-EAE7-4343-B12D-AFBF60B73094}" name="Council areas" dataDxfId="119"/>
    <tableColumn id="2" xr3:uid="{668C7B3F-64C9-44AD-9163-2EDE8C39E9F9}" name="All ages female" dataDxfId="118"/>
    <tableColumn id="3" xr3:uid="{03872B9C-FEAF-4ED9-8C7E-BDB84A7E7BD0}" name="All ages male" dataDxfId="117"/>
    <tableColumn id="4" xr3:uid="{36D7FF96-A912-4F78-8795-9ACBE35E4B1B}" name="Age 0 female" dataDxfId="116"/>
    <tableColumn id="5" xr3:uid="{62396E66-1F3C-4822-9B61-4FF4373F1380}" name="Age 0 male" dataDxfId="115"/>
    <tableColumn id="6" xr3:uid="{D5092899-0E7B-4E8D-8F4F-DD61A108AC05}" name="Age 1-4 female" dataDxfId="114"/>
    <tableColumn id="7" xr3:uid="{E4B8BADA-B2DD-48A4-A05D-50A9AC8E3D14}" name="Age 1-4 male" dataDxfId="113"/>
    <tableColumn id="8" xr3:uid="{447B4F7F-057B-4824-B421-A01DFEAF8EDC}" name="Age 5-9 female" dataDxfId="112"/>
    <tableColumn id="9" xr3:uid="{CC14B117-A6BD-4D5B-834C-89866664132F}" name="Age 5-9 male" dataDxfId="111"/>
    <tableColumn id="10" xr3:uid="{C7D7EF03-41C2-4D11-97CD-A9CA19C8590A}" name="Age 10-14 female" dataDxfId="110"/>
    <tableColumn id="11" xr3:uid="{32DD7FA0-0CA6-4B8A-B501-8AF3F35F5522}" name="Age 10-14 male" dataDxfId="109"/>
    <tableColumn id="12" xr3:uid="{6921C36A-F23B-4510-B15D-0330C384A89A}" name="Age 15-24 female" dataDxfId="108"/>
    <tableColumn id="13" xr3:uid="{E6B89D63-3E3A-4C15-944A-C71D38A31879}" name="Age 15-24 male" dataDxfId="107"/>
    <tableColumn id="14" xr3:uid="{37BA5187-A0E2-426D-98E9-B5E36A04A0F6}" name="Age 25-34 female" dataDxfId="106"/>
    <tableColumn id="15" xr3:uid="{DF185C6E-D315-4EB7-B641-1C6CE9EBA267}" name="Age 25-34 male" dataDxfId="105"/>
    <tableColumn id="16" xr3:uid="{B1B68808-E77C-493A-9DF4-3F37168F3DB3}" name="Age 35-44 female" dataDxfId="104"/>
    <tableColumn id="17" xr3:uid="{91CEF613-0061-4CB3-A92B-972A5FB479F7}" name="Age 35-44 male" dataDxfId="103"/>
    <tableColumn id="18" xr3:uid="{D971CE8B-AFD8-4B22-A42D-DB77BC73A8F7}" name="Age 45-54 female" dataDxfId="102"/>
    <tableColumn id="19" xr3:uid="{3908931C-C063-4A52-A133-06D656814D4D}" name="Age 45-54 male" dataDxfId="101"/>
    <tableColumn id="20" xr3:uid="{A2B87575-0E78-4319-B91E-504D6477A182}" name="Age 55-64 female" dataDxfId="100"/>
    <tableColumn id="21" xr3:uid="{49AF392D-B58F-4C2C-BE6B-19A70D7438D7}" name="Age 55-64 male" dataDxfId="99"/>
    <tableColumn id="22" xr3:uid="{C863F5D2-0BC1-4F72-B839-D4B6D05A22A7}" name="Age 65-74 female" dataDxfId="98"/>
    <tableColumn id="23" xr3:uid="{F1164483-6562-47C7-A268-529337656A73}" name="Age 65-74 male" dataDxfId="97"/>
    <tableColumn id="24" xr3:uid="{E7CB8A30-6265-4900-978C-30E250D17B82}" name="Age 75-84 female" dataDxfId="96"/>
    <tableColumn id="25" xr3:uid="{714B6C76-2E16-4187-8918-6A06DA49D346}" name="Age 75-84 male" dataDxfId="95"/>
    <tableColumn id="26" xr3:uid="{67003B59-5347-4C46-B639-238A128A5522}" name="Age 85-89 female" dataDxfId="94"/>
    <tableColumn id="27" xr3:uid="{C485A474-DFEB-438F-9B3A-92F1C146A188}" name="Age 85-89 male" dataDxfId="93"/>
    <tableColumn id="28" xr3:uid="{C3E2C5C5-D6FD-4B41-BB1D-BCB87BAC6D11}" name="Age 90+ female" dataDxfId="92"/>
    <tableColumn id="29" xr3:uid="{DE247793-5776-4D81-82ED-E2B65D839F51}" name="Age 90+ male" dataDxfId="91"/>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81F3277-86FD-43C5-B91D-5B983B5A15B4}" name="TableQ3b_Deaths_by_sex_age_and_NHS_Board_area" displayName="TableQ3b_Deaths_by_sex_age_and_NHS_Board_area" ref="A4:AC19" totalsRowShown="0" headerRowDxfId="90" dataDxfId="89">
  <tableColumns count="29">
    <tableColumn id="1" xr3:uid="{5A6630C3-D695-4A33-930A-DACF4BE96F78}" name="NHS Board areas " dataDxfId="88"/>
    <tableColumn id="2" xr3:uid="{3F894441-B56B-472F-99E4-DA53A5D3168E}" name="All ages female" dataDxfId="87"/>
    <tableColumn id="3" xr3:uid="{3B51462A-A68E-4763-8958-EB15C9B30E5B}" name="All ages male" dataDxfId="86"/>
    <tableColumn id="4" xr3:uid="{E0BA6118-B1AB-4572-A275-A0604A13EE2D}" name="Age 0 female" dataDxfId="85"/>
    <tableColumn id="5" xr3:uid="{7414CE2A-E8FB-4248-91A1-84FFA7421B63}" name="Age 0 male" dataDxfId="84"/>
    <tableColumn id="6" xr3:uid="{5970DB35-F3D4-4B2A-A8CB-52DEED95550B}" name="Age 1-4 female" dataDxfId="83"/>
    <tableColumn id="7" xr3:uid="{9D884D3F-7DBF-476C-9976-67FBC1E240B0}" name="Age 1-4 male" dataDxfId="82"/>
    <tableColumn id="8" xr3:uid="{804DA99C-0535-43EC-A676-E93C4E76DC54}" name="Age 5-9 female" dataDxfId="81"/>
    <tableColumn id="9" xr3:uid="{D9F30645-7653-4B43-AE67-4C7A7C4EA3DA}" name="Age 5-9 male" dataDxfId="80"/>
    <tableColumn id="10" xr3:uid="{79F5A071-5B26-47DD-9141-AE51229AB19B}" name="Age 10-14 female" dataDxfId="79"/>
    <tableColumn id="11" xr3:uid="{C1C96160-5387-4CED-ADC0-1C0DB6A37DC1}" name="Age 10-14 male" dataDxfId="78"/>
    <tableColumn id="12" xr3:uid="{35F54002-B4F7-49AE-B529-32E3903B85CD}" name="Age 15-24 female" dataDxfId="77"/>
    <tableColumn id="13" xr3:uid="{54106ED5-4422-4588-B93B-D0A79FC71864}" name="Age 15-24 male" dataDxfId="76"/>
    <tableColumn id="14" xr3:uid="{72B5A668-ECE1-40EB-B2D4-D6036FB20837}" name="Age 25-34 female" dataDxfId="75"/>
    <tableColumn id="15" xr3:uid="{C0CC1EF1-415B-43AB-B792-A44B2668F962}" name="Age 25-34 male" dataDxfId="74"/>
    <tableColumn id="16" xr3:uid="{0E793DDB-001B-4AFD-BBC7-2D7E6F3436CD}" name="Age 35-44 female" dataDxfId="73"/>
    <tableColumn id="17" xr3:uid="{AF9C665A-28E9-4E6F-B771-FA9F4705DCE6}" name="Age 35-44 male" dataDxfId="72"/>
    <tableColumn id="18" xr3:uid="{BF898756-A951-426C-9D6D-C2C2E9793ACE}" name="Age 45-54 female" dataDxfId="71"/>
    <tableColumn id="19" xr3:uid="{1437A82D-3905-48D5-8E5E-419E0A56FA89}" name="Age 45-54 male" dataDxfId="70"/>
    <tableColumn id="20" xr3:uid="{A4024FDC-5DB7-4987-BDAB-F04529453DF7}" name="Age 55-64 female" dataDxfId="69"/>
    <tableColumn id="21" xr3:uid="{BF08B3DB-1069-4658-BF62-5A314B933030}" name="Age 55-64 male" dataDxfId="68"/>
    <tableColumn id="22" xr3:uid="{518B96FE-9444-4B2B-BBA6-A2565E5C685A}" name="Age 65-74 female" dataDxfId="67"/>
    <tableColumn id="23" xr3:uid="{6E45A700-AF9C-4B8A-803C-FA25FA537E16}" name="Age 65-74 male" dataDxfId="66"/>
    <tableColumn id="24" xr3:uid="{72F92184-DC49-47D1-875F-A754A0EE118E}" name="Age 75-84 female" dataDxfId="65"/>
    <tableColumn id="25" xr3:uid="{36377B5E-4B67-44C4-B928-157EAB3CEE86}" name="Age 75-84 male" dataDxfId="64"/>
    <tableColumn id="26" xr3:uid="{926AF37A-D13F-4E77-89EA-0CD7011BBC8F}" name="Age 85-89 female" dataDxfId="63"/>
    <tableColumn id="27" xr3:uid="{FDE81C85-565A-4683-BE03-E8F33DC29179}" name="Age 85-89 male" dataDxfId="62"/>
    <tableColumn id="28" xr3:uid="{3C352DA1-6272-442D-BBC5-93236A7D457E}" name="Age 90+ female" dataDxfId="61"/>
    <tableColumn id="29" xr3:uid="{2E836A0D-4468-42B2-9873-AD8BC312EB4C}" name="Age 90+ male" dataDxfId="60"/>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ACBFE0E-BEC8-49FF-9309-66ECE288214A}" name="TableQ4_Deaths_by_cause" displayName="TableQ4_Deaths_by_cause" ref="A3:I72" totalsRowShown="0" headerRowDxfId="59" dataDxfId="58" dataCellStyle="Comma">
  <tableColumns count="9">
    <tableColumn id="1" xr3:uid="{2A9DC2D2-EBD4-4C24-BC5E-1997797D5895}" name="ICD 10 _x000a_Summary List" dataDxfId="57"/>
    <tableColumn id="2" xr3:uid="{B90C6438-05A0-498F-BEB0-81E5B4A24E93}" name="Cause of death" dataDxfId="56"/>
    <tableColumn id="3" xr3:uid="{C8EF9EDA-6127-4343-8E01-AA4ABECD930E}" name="2017" dataDxfId="55" dataCellStyle="Comma"/>
    <tableColumn id="4" xr3:uid="{DE7B58F5-3440-4681-B4B7-9B6E85EF3B77}" name="2018" dataDxfId="54" dataCellStyle="Comma"/>
    <tableColumn id="5" xr3:uid="{78280D40-D056-4EE1-96ED-7F3AFD634246}" name="2019" dataDxfId="53" dataCellStyle="Comma"/>
    <tableColumn id="6" xr3:uid="{D14B4669-7E6D-4098-8044-C1434774B735}" name="2020" dataDxfId="52" dataCellStyle="Comma"/>
    <tableColumn id="7" xr3:uid="{14DE78C4-8D2E-4B3E-B7E5-84A5455B8C82}" name="2021" dataDxfId="51" dataCellStyle="Comma"/>
    <tableColumn id="8" xr3:uid="{3EF00524-B8BD-489E-A9D6-F9CAC16589F8}" name="2022" dataDxfId="50" dataCellStyle="Comma"/>
    <tableColumn id="11" xr3:uid="{E5652432-C733-45D5-8D8A-8133BBF083A7}" name="2023" dataDxfId="49" dataCellStyle="Comma"/>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E8473C7-E8F6-4F7B-A9E1-AE6876257186}" name="TableQ5_Deaths_by_sex_age_and_cause" displayName="TableQ5_Deaths_by_sex_age_and_cause" ref="A4:R138" totalsRowShown="0" headerRowDxfId="48" dataDxfId="47" headerRowCellStyle="Normal_Tab_S6a" dataCellStyle="Comma">
  <tableColumns count="18">
    <tableColumn id="1" xr3:uid="{8908332D-4782-4793-8AAF-FA08B34B4860}" name="ICD 10 Summary List" dataDxfId="46" dataCellStyle="Normal_Tab_S6a"/>
    <tableColumn id="2" xr3:uid="{06C40E3D-B47D-4DB7-BAC4-C22D27081879}" name="Cause of death" dataDxfId="45"/>
    <tableColumn id="3" xr3:uid="{25F30659-9374-4409-B5B8-3C7ADDACC25D}" name="Sex" dataDxfId="44" dataCellStyle="Normal_Tab_S6a"/>
    <tableColumn id="4" xr3:uid="{955604AF-8705-41FA-8EB2-62024CF8585D}" name="All Ages" dataDxfId="43" dataCellStyle="Comma"/>
    <tableColumn id="5" xr3:uid="{82553FED-8F17-48D0-8724-E00A8BE1ABA3}" name="Age &lt;4 weeks" dataDxfId="42" dataCellStyle="Comma"/>
    <tableColumn id="6" xr3:uid="{D93FE7FA-1501-47F6-B3D1-D6F9A2E29D63}" name="Age 4 weeks to less than 1 year" dataDxfId="41" dataCellStyle="Comma"/>
    <tableColumn id="7" xr3:uid="{F0F30BBE-7116-422F-AC46-669024C25616}" name="Age 1-4 years" dataDxfId="40" dataCellStyle="Comma"/>
    <tableColumn id="8" xr3:uid="{5B4669CC-6D55-4A38-9583-F3D1031C62D6}" name="Age 5-9 years" dataDxfId="39" dataCellStyle="Comma"/>
    <tableColumn id="9" xr3:uid="{A482DEC5-CEE2-4B3B-8DFC-4B9631B84FBD}" name="Age 10-14 years" dataDxfId="38" dataCellStyle="Comma"/>
    <tableColumn id="10" xr3:uid="{FC1F447D-8EB1-4E31-AE96-971B730BF18C}" name="Age 15-24 years" dataDxfId="37" dataCellStyle="Comma"/>
    <tableColumn id="11" xr3:uid="{E84CF2DD-CF55-4178-A9E9-912D55726B05}" name="Age 25-34 years" dataDxfId="36" dataCellStyle="Comma"/>
    <tableColumn id="12" xr3:uid="{C85C19C1-8F6B-40E8-BE55-20A2F54CB1A8}" name="Age 35-44 years" dataDxfId="35" dataCellStyle="Comma"/>
    <tableColumn id="13" xr3:uid="{5130AD7E-28CA-4C47-BEB1-BE3D1471ED39}" name="Age 45-54 years" dataDxfId="34" dataCellStyle="Comma"/>
    <tableColumn id="14" xr3:uid="{EE079C92-D519-49C6-B95A-643E70EC7B6D}" name="Age 55-64 years" dataDxfId="33" dataCellStyle="Comma"/>
    <tableColumn id="15" xr3:uid="{BBC5A791-9C48-41EA-A87C-E9C403EF3124}" name="Age 65-74 years" dataDxfId="32" dataCellStyle="Comma"/>
    <tableColumn id="16" xr3:uid="{D4AB3BCC-B060-44FC-9A43-8AACB9CB2DAC}" name="Age 75-84 years" dataDxfId="31" dataCellStyle="Comma"/>
    <tableColumn id="17" xr3:uid="{A0CAC0F5-A123-40DB-97B0-D4A783CBCDA8}" name="Age 85-89 years" dataDxfId="30" dataCellStyle="Comma"/>
    <tableColumn id="18" xr3:uid="{8F5D1467-BF37-44B4-80F3-9550798C00C5}" name="Age 90 years and over" dataDxfId="29" dataCellStyle="Comma"/>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35F9CE0-21E4-446B-8ADA-8FDCEBAC9203}" name="TableQ6_Deaths_by_sex_cause_and_NHS_Board_area" displayName="TableQ6_Deaths_by_sex_cause_and_NHS_Board_area" ref="A4:R138" totalsRowShown="0" headerRowDxfId="28" dataDxfId="27">
  <tableColumns count="18">
    <tableColumn id="1" xr3:uid="{FB460659-2679-4509-9EDA-C0CE2C82D223}" name="ICD 10 Summary List" dataDxfId="26" dataCellStyle="Normal_Tab_S6a"/>
    <tableColumn id="2" xr3:uid="{756D2F5D-A56F-4367-AB07-4E5CE9120109}" name="Cause of death" dataDxfId="25"/>
    <tableColumn id="3" xr3:uid="{810906A5-E58C-4255-89DC-63767B1F4C4A}" name="Sex" dataDxfId="24" dataCellStyle="Normal_Tab_S6a"/>
    <tableColumn id="4" xr3:uid="{D17DC2C2-6BB7-4F64-99F7-E06FC2358C28}" name="Scotland" dataDxfId="23"/>
    <tableColumn id="5" xr3:uid="{98DBA834-65CB-40B7-B627-11F87AF30C33}" name="Ayrshire and Arran" dataDxfId="22"/>
    <tableColumn id="6" xr3:uid="{736A59B0-74C3-4FBF-A196-B290EC3BC22A}" name="Borders" dataDxfId="21"/>
    <tableColumn id="7" xr3:uid="{BE7E7B73-834A-4E93-A3DF-92849E060D1B}" name="Dumfries and Galloway" dataDxfId="20"/>
    <tableColumn id="8" xr3:uid="{8EFCE493-FF87-4DF4-857C-C348E93B62EE}" name="Fife" dataDxfId="19"/>
    <tableColumn id="9" xr3:uid="{FD0A9B9F-C6BD-48E7-BE1A-DC5BB44F9793}" name="Forth Valley" dataDxfId="18"/>
    <tableColumn id="10" xr3:uid="{859047E7-0173-4A89-BB00-5733158A3D88}" name="Grampian" dataDxfId="17"/>
    <tableColumn id="11" xr3:uid="{837EE0E7-0E78-480A-A411-0259121161C4}" name="Greater Glasgow and Clyde" dataDxfId="16"/>
    <tableColumn id="12" xr3:uid="{27F3A11A-17D0-4E09-A05D-86C0414B5668}" name="Highland" dataDxfId="15"/>
    <tableColumn id="13" xr3:uid="{F1BA1EE6-F5C6-4186-A421-6DCE2C2A9C3A}" name="Lanarkshire" dataDxfId="14"/>
    <tableColumn id="14" xr3:uid="{2F1DCDEA-AE28-481D-AF9E-B0C0E993A74E}" name="Lothian" dataDxfId="13"/>
    <tableColumn id="15" xr3:uid="{E48427C2-2BB4-4960-ACF3-8F6377DDF80C}" name="Orkney" dataDxfId="12"/>
    <tableColumn id="16" xr3:uid="{DA0E485C-EF98-4645-981B-9A61225A5053}" name="Shetland" dataDxfId="11"/>
    <tableColumn id="17" xr3:uid="{B9765601-2ED3-4CD1-AA57-98D48243D6A4}" name="Tayside" dataDxfId="10"/>
    <tableColumn id="18" xr3:uid="{943EA83C-9176-495D-88A0-98A530E730C9}" name="Western  Isles" dataDxfId="9"/>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1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17.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39A3E-630A-42B3-AAE9-D29C0CC4E53E}">
  <dimension ref="A1:A20"/>
  <sheetViews>
    <sheetView tabSelected="1" workbookViewId="0"/>
  </sheetViews>
  <sheetFormatPr defaultColWidth="8.7109375" defaultRowHeight="15"/>
  <cols>
    <col min="1" max="1" width="161.85546875" style="13" customWidth="1"/>
    <col min="2" max="16384" width="8.7109375" style="13"/>
  </cols>
  <sheetData>
    <row r="1" spans="1:1" ht="20.25">
      <c r="A1" s="209" t="s">
        <v>609</v>
      </c>
    </row>
    <row r="2" spans="1:1" s="14" customFormat="1">
      <c r="A2" s="13" t="s">
        <v>610</v>
      </c>
    </row>
    <row r="3" spans="1:1" s="14" customFormat="1" ht="26.45" customHeight="1">
      <c r="A3" s="211" t="s">
        <v>35</v>
      </c>
    </row>
    <row r="4" spans="1:1" s="14" customFormat="1">
      <c r="A4" s="15" t="s">
        <v>611</v>
      </c>
    </row>
    <row r="5" spans="1:1" s="14" customFormat="1" ht="24.95" customHeight="1">
      <c r="A5" s="211" t="s">
        <v>36</v>
      </c>
    </row>
    <row r="6" spans="1:1" s="14" customFormat="1">
      <c r="A6" s="15" t="s">
        <v>37</v>
      </c>
    </row>
    <row r="7" spans="1:1" s="14" customFormat="1" ht="28.5" customHeight="1">
      <c r="A7" s="211" t="s">
        <v>38</v>
      </c>
    </row>
    <row r="8" spans="1:1" s="14" customFormat="1">
      <c r="A8" s="16" t="s">
        <v>379</v>
      </c>
    </row>
    <row r="9" spans="1:1" s="14" customFormat="1" ht="26.45" customHeight="1">
      <c r="A9" s="211" t="s">
        <v>39</v>
      </c>
    </row>
    <row r="10" spans="1:1" s="14" customFormat="1">
      <c r="A10" s="15" t="s">
        <v>40</v>
      </c>
    </row>
    <row r="11" spans="1:1" s="14" customFormat="1" ht="26.45" customHeight="1">
      <c r="A11" s="211" t="s">
        <v>41</v>
      </c>
    </row>
    <row r="12" spans="1:1" s="14" customFormat="1">
      <c r="A12" s="15" t="s">
        <v>42</v>
      </c>
    </row>
    <row r="13" spans="1:1" s="14" customFormat="1" ht="27.95" customHeight="1">
      <c r="A13" s="211" t="s">
        <v>43</v>
      </c>
    </row>
    <row r="14" spans="1:1" s="14" customFormat="1">
      <c r="A14" s="15" t="s">
        <v>47</v>
      </c>
    </row>
    <row r="15" spans="1:1" s="14" customFormat="1">
      <c r="A15" s="15" t="s">
        <v>106</v>
      </c>
    </row>
    <row r="16" spans="1:1" s="14" customFormat="1" ht="30">
      <c r="A16" s="15" t="s">
        <v>104</v>
      </c>
    </row>
    <row r="17" spans="1:1" s="14" customFormat="1" ht="30">
      <c r="A17" s="15" t="s">
        <v>103</v>
      </c>
    </row>
    <row r="18" spans="1:1" s="14" customFormat="1">
      <c r="A18" s="15" t="s">
        <v>105</v>
      </c>
    </row>
    <row r="19" spans="1:1">
      <c r="A19" s="13" t="s">
        <v>44</v>
      </c>
    </row>
    <row r="20" spans="1:1" ht="28.5" customHeight="1">
      <c r="A20" s="15" t="s">
        <v>608</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3B366-3AEF-4B82-B842-F34F7824A411}">
  <dimension ref="A1:T296"/>
  <sheetViews>
    <sheetView workbookViewId="0"/>
  </sheetViews>
  <sheetFormatPr defaultRowHeight="12.75"/>
  <cols>
    <col min="1" max="1" width="24.5703125" style="75" customWidth="1"/>
    <col min="2" max="2" width="62.5703125" style="70" customWidth="1"/>
    <col min="3" max="3" width="9.85546875" style="70" bestFit="1" customWidth="1"/>
    <col min="4" max="4" width="12.140625" style="12" customWidth="1"/>
    <col min="5" max="5" width="18.85546875" style="12" customWidth="1"/>
    <col min="6" max="6" width="11.42578125" style="12" customWidth="1"/>
    <col min="7" max="7" width="17.7109375" style="12" customWidth="1"/>
    <col min="8" max="8" width="9.28515625" style="12" customWidth="1"/>
    <col min="9" max="9" width="15.28515625" style="12" customWidth="1"/>
    <col min="10" max="10" width="13" customWidth="1"/>
    <col min="11" max="11" width="19" customWidth="1"/>
    <col min="12" max="12" width="12.28515625" customWidth="1"/>
    <col min="13" max="13" width="15.28515625" customWidth="1"/>
    <col min="14" max="14" width="10.85546875" customWidth="1"/>
    <col min="15" max="15" width="10.42578125" customWidth="1"/>
    <col min="16" max="16" width="12.140625" customWidth="1"/>
    <col min="17" max="17" width="11.140625" customWidth="1"/>
    <col min="18" max="18" width="11.85546875" customWidth="1"/>
  </cols>
  <sheetData>
    <row r="1" spans="1:20" s="61" customFormat="1" ht="20.25">
      <c r="A1" s="207" t="s">
        <v>623</v>
      </c>
      <c r="B1" s="84"/>
      <c r="C1" s="114"/>
      <c r="D1" s="83"/>
      <c r="E1" s="83"/>
      <c r="F1" s="83"/>
      <c r="G1" s="83"/>
      <c r="H1" s="83"/>
      <c r="I1" s="83"/>
      <c r="J1" s="83"/>
      <c r="K1" s="83"/>
      <c r="L1" s="83"/>
      <c r="M1" s="83"/>
      <c r="N1" s="83"/>
      <c r="O1" s="83"/>
      <c r="P1" s="83"/>
      <c r="Q1" s="83"/>
    </row>
    <row r="2" spans="1:20" s="61" customFormat="1" ht="20.25">
      <c r="A2" s="91" t="s">
        <v>46</v>
      </c>
      <c r="B2" s="84"/>
      <c r="C2" s="114"/>
      <c r="D2" s="83"/>
      <c r="E2" s="83"/>
      <c r="F2" s="83"/>
      <c r="G2" s="83"/>
      <c r="H2" s="83"/>
      <c r="I2" s="83"/>
      <c r="J2" s="83"/>
      <c r="K2" s="83"/>
      <c r="L2" s="83"/>
      <c r="M2" s="83"/>
      <c r="N2" s="83"/>
      <c r="O2" s="83"/>
      <c r="P2" s="83"/>
      <c r="Q2" s="83"/>
    </row>
    <row r="3" spans="1:20" s="61" customFormat="1" ht="20.25">
      <c r="A3" s="91" t="s">
        <v>45</v>
      </c>
      <c r="B3" s="84"/>
      <c r="C3" s="114"/>
      <c r="D3" s="83"/>
      <c r="E3" s="83"/>
      <c r="F3" s="83"/>
      <c r="G3" s="83"/>
      <c r="H3" s="83"/>
      <c r="I3" s="83"/>
      <c r="J3" s="83"/>
      <c r="K3" s="83"/>
      <c r="L3" s="83"/>
      <c r="M3" s="83"/>
      <c r="N3" s="83"/>
      <c r="O3" s="83"/>
      <c r="P3" s="83"/>
      <c r="Q3" s="83"/>
    </row>
    <row r="4" spans="1:20" s="193" customFormat="1" ht="47.25">
      <c r="A4" s="95" t="s">
        <v>138</v>
      </c>
      <c r="B4" s="191" t="s">
        <v>139</v>
      </c>
      <c r="C4" s="191" t="s">
        <v>292</v>
      </c>
      <c r="D4" s="192" t="s">
        <v>307</v>
      </c>
      <c r="E4" s="186" t="s">
        <v>85</v>
      </c>
      <c r="F4" s="192" t="s">
        <v>308</v>
      </c>
      <c r="G4" s="186" t="s">
        <v>309</v>
      </c>
      <c r="H4" s="192" t="s">
        <v>310</v>
      </c>
      <c r="I4" s="186" t="s">
        <v>89</v>
      </c>
      <c r="J4" s="192" t="s">
        <v>311</v>
      </c>
      <c r="K4" s="186" t="s">
        <v>91</v>
      </c>
      <c r="L4" s="192" t="s">
        <v>92</v>
      </c>
      <c r="M4" s="192" t="s">
        <v>93</v>
      </c>
      <c r="N4" s="192" t="s">
        <v>319</v>
      </c>
      <c r="O4" s="192" t="s">
        <v>95</v>
      </c>
      <c r="P4" s="192" t="s">
        <v>96</v>
      </c>
      <c r="Q4" s="192" t="s">
        <v>97</v>
      </c>
      <c r="R4" s="186" t="s">
        <v>320</v>
      </c>
    </row>
    <row r="5" spans="1:20" s="9" customFormat="1" ht="19.5" customHeight="1">
      <c r="A5" s="72" t="s">
        <v>276</v>
      </c>
      <c r="B5" s="69" t="s">
        <v>144</v>
      </c>
      <c r="C5" s="69" t="s">
        <v>384</v>
      </c>
      <c r="D5" s="136">
        <v>15739</v>
      </c>
      <c r="E5" s="136">
        <v>1356</v>
      </c>
      <c r="F5" s="136">
        <v>377</v>
      </c>
      <c r="G5" s="136">
        <v>558</v>
      </c>
      <c r="H5" s="136">
        <v>1225</v>
      </c>
      <c r="I5" s="136">
        <v>881</v>
      </c>
      <c r="J5" s="136">
        <v>1521</v>
      </c>
      <c r="K5" s="136">
        <v>3150</v>
      </c>
      <c r="L5" s="136">
        <v>991</v>
      </c>
      <c r="M5" s="136">
        <v>2055</v>
      </c>
      <c r="N5" s="136">
        <v>2134</v>
      </c>
      <c r="O5" s="136">
        <v>69</v>
      </c>
      <c r="P5" s="136">
        <v>64</v>
      </c>
      <c r="Q5" s="136">
        <v>1300</v>
      </c>
      <c r="R5" s="136">
        <v>58</v>
      </c>
      <c r="T5" s="48"/>
    </row>
    <row r="6" spans="1:20" s="9" customFormat="1" ht="19.5" customHeight="1">
      <c r="A6" s="72" t="s">
        <v>276</v>
      </c>
      <c r="B6" s="69" t="s">
        <v>144</v>
      </c>
      <c r="C6" s="69" t="s">
        <v>2</v>
      </c>
      <c r="D6" s="136">
        <v>7955</v>
      </c>
      <c r="E6" s="136">
        <v>690</v>
      </c>
      <c r="F6" s="136">
        <v>166</v>
      </c>
      <c r="G6" s="136">
        <v>283</v>
      </c>
      <c r="H6" s="136">
        <v>638</v>
      </c>
      <c r="I6" s="136">
        <v>451</v>
      </c>
      <c r="J6" s="136">
        <v>759</v>
      </c>
      <c r="K6" s="136">
        <v>1593</v>
      </c>
      <c r="L6" s="136">
        <v>481</v>
      </c>
      <c r="M6" s="136">
        <v>1034</v>
      </c>
      <c r="N6" s="136">
        <v>1111</v>
      </c>
      <c r="O6" s="136">
        <v>36</v>
      </c>
      <c r="P6" s="136">
        <v>34</v>
      </c>
      <c r="Q6" s="136">
        <v>652</v>
      </c>
      <c r="R6" s="136">
        <v>27</v>
      </c>
      <c r="T6" s="48"/>
    </row>
    <row r="7" spans="1:20" s="9" customFormat="1" ht="19.5" customHeight="1">
      <c r="A7" s="72" t="s">
        <v>276</v>
      </c>
      <c r="B7" s="69" t="s">
        <v>144</v>
      </c>
      <c r="C7" s="69" t="s">
        <v>1</v>
      </c>
      <c r="D7" s="136">
        <v>7784</v>
      </c>
      <c r="E7" s="136">
        <v>666</v>
      </c>
      <c r="F7" s="136">
        <v>211</v>
      </c>
      <c r="G7" s="136">
        <v>275</v>
      </c>
      <c r="H7" s="136">
        <v>587</v>
      </c>
      <c r="I7" s="136">
        <v>430</v>
      </c>
      <c r="J7" s="136">
        <v>762</v>
      </c>
      <c r="K7" s="136">
        <v>1557</v>
      </c>
      <c r="L7" s="136">
        <v>510</v>
      </c>
      <c r="M7" s="136">
        <v>1021</v>
      </c>
      <c r="N7" s="136">
        <v>1023</v>
      </c>
      <c r="O7" s="136">
        <v>33</v>
      </c>
      <c r="P7" s="136">
        <v>30</v>
      </c>
      <c r="Q7" s="136">
        <v>648</v>
      </c>
      <c r="R7" s="136">
        <v>31</v>
      </c>
      <c r="T7" s="48"/>
    </row>
    <row r="8" spans="1:20" s="169" customFormat="1" ht="24" customHeight="1">
      <c r="A8" s="160" t="s">
        <v>145</v>
      </c>
      <c r="B8" s="17" t="s">
        <v>312</v>
      </c>
      <c r="C8" s="147" t="s">
        <v>2</v>
      </c>
      <c r="D8" s="170">
        <v>103</v>
      </c>
      <c r="E8" s="170">
        <v>10</v>
      </c>
      <c r="F8" s="170">
        <v>2</v>
      </c>
      <c r="G8" s="170">
        <v>7</v>
      </c>
      <c r="H8" s="170">
        <v>3</v>
      </c>
      <c r="I8" s="170">
        <v>6</v>
      </c>
      <c r="J8" s="170">
        <v>9</v>
      </c>
      <c r="K8" s="170">
        <v>25</v>
      </c>
      <c r="L8" s="170">
        <v>6</v>
      </c>
      <c r="M8" s="170">
        <v>16</v>
      </c>
      <c r="N8" s="170">
        <v>13</v>
      </c>
      <c r="O8" s="170">
        <v>0</v>
      </c>
      <c r="P8" s="170">
        <v>0</v>
      </c>
      <c r="Q8" s="170">
        <v>6</v>
      </c>
      <c r="R8" s="170">
        <v>0</v>
      </c>
      <c r="T8" s="48"/>
    </row>
    <row r="9" spans="1:20" s="169" customFormat="1" ht="24" customHeight="1">
      <c r="A9" s="160" t="s">
        <v>145</v>
      </c>
      <c r="B9" s="17" t="s">
        <v>312</v>
      </c>
      <c r="C9" s="147" t="s">
        <v>1</v>
      </c>
      <c r="D9" s="170">
        <v>71</v>
      </c>
      <c r="E9" s="170">
        <v>7</v>
      </c>
      <c r="F9" s="170">
        <v>2</v>
      </c>
      <c r="G9" s="170">
        <v>4</v>
      </c>
      <c r="H9" s="170">
        <v>4</v>
      </c>
      <c r="I9" s="170">
        <v>7</v>
      </c>
      <c r="J9" s="170">
        <v>4</v>
      </c>
      <c r="K9" s="170">
        <v>14</v>
      </c>
      <c r="L9" s="170">
        <v>6</v>
      </c>
      <c r="M9" s="170">
        <v>14</v>
      </c>
      <c r="N9" s="170">
        <v>7</v>
      </c>
      <c r="O9" s="170">
        <v>0</v>
      </c>
      <c r="P9" s="170">
        <v>0</v>
      </c>
      <c r="Q9" s="170">
        <v>2</v>
      </c>
      <c r="R9" s="170">
        <v>0</v>
      </c>
      <c r="T9" s="48"/>
    </row>
    <row r="10" spans="1:20" s="9" customFormat="1" ht="15">
      <c r="A10" s="154" t="s">
        <v>278</v>
      </c>
      <c r="B10" s="14" t="s">
        <v>148</v>
      </c>
      <c r="C10" s="69" t="s">
        <v>2</v>
      </c>
      <c r="D10" s="136">
        <v>5</v>
      </c>
      <c r="E10" s="136">
        <v>0</v>
      </c>
      <c r="F10" s="136">
        <v>0</v>
      </c>
      <c r="G10" s="136">
        <v>0</v>
      </c>
      <c r="H10" s="136">
        <v>0</v>
      </c>
      <c r="I10" s="136">
        <v>2</v>
      </c>
      <c r="J10" s="136">
        <v>1</v>
      </c>
      <c r="K10" s="136">
        <v>1</v>
      </c>
      <c r="L10" s="136">
        <v>0</v>
      </c>
      <c r="M10" s="136">
        <v>0</v>
      </c>
      <c r="N10" s="136">
        <v>1</v>
      </c>
      <c r="O10" s="136">
        <v>0</v>
      </c>
      <c r="P10" s="136">
        <v>0</v>
      </c>
      <c r="Q10" s="136">
        <v>0</v>
      </c>
      <c r="R10" s="136">
        <v>0</v>
      </c>
      <c r="T10" s="48"/>
    </row>
    <row r="11" spans="1:20" s="9" customFormat="1" ht="15">
      <c r="A11" s="154" t="s">
        <v>278</v>
      </c>
      <c r="B11" s="14" t="s">
        <v>148</v>
      </c>
      <c r="C11" s="69" t="s">
        <v>1</v>
      </c>
      <c r="D11" s="136">
        <v>1</v>
      </c>
      <c r="E11" s="136">
        <v>0</v>
      </c>
      <c r="F11" s="136">
        <v>0</v>
      </c>
      <c r="G11" s="136">
        <v>0</v>
      </c>
      <c r="H11" s="136">
        <v>0</v>
      </c>
      <c r="I11" s="136">
        <v>0</v>
      </c>
      <c r="J11" s="136">
        <v>0</v>
      </c>
      <c r="K11" s="136">
        <v>1</v>
      </c>
      <c r="L11" s="136">
        <v>0</v>
      </c>
      <c r="M11" s="136">
        <v>0</v>
      </c>
      <c r="N11" s="136">
        <v>0</v>
      </c>
      <c r="O11" s="136">
        <v>0</v>
      </c>
      <c r="P11" s="136">
        <v>0</v>
      </c>
      <c r="Q11" s="136">
        <v>0</v>
      </c>
      <c r="R11" s="136">
        <v>0</v>
      </c>
      <c r="T11" s="48"/>
    </row>
    <row r="12" spans="1:20" s="9" customFormat="1" ht="15">
      <c r="A12" s="153" t="s">
        <v>149</v>
      </c>
      <c r="B12" s="14" t="s">
        <v>150</v>
      </c>
      <c r="C12" s="69" t="s">
        <v>2</v>
      </c>
      <c r="D12" s="136">
        <v>1</v>
      </c>
      <c r="E12" s="136">
        <v>0</v>
      </c>
      <c r="F12" s="136">
        <v>0</v>
      </c>
      <c r="G12" s="136">
        <v>0</v>
      </c>
      <c r="H12" s="136">
        <v>0</v>
      </c>
      <c r="I12" s="136">
        <v>0</v>
      </c>
      <c r="J12" s="136">
        <v>0</v>
      </c>
      <c r="K12" s="136">
        <v>0</v>
      </c>
      <c r="L12" s="136">
        <v>0</v>
      </c>
      <c r="M12" s="136">
        <v>1</v>
      </c>
      <c r="N12" s="136">
        <v>0</v>
      </c>
      <c r="O12" s="136">
        <v>0</v>
      </c>
      <c r="P12" s="136">
        <v>0</v>
      </c>
      <c r="Q12" s="136">
        <v>0</v>
      </c>
      <c r="R12" s="136">
        <v>0</v>
      </c>
      <c r="T12" s="48"/>
    </row>
    <row r="13" spans="1:20" s="9" customFormat="1" ht="15">
      <c r="A13" s="153" t="s">
        <v>149</v>
      </c>
      <c r="B13" s="14" t="s">
        <v>150</v>
      </c>
      <c r="C13" s="69" t="s">
        <v>1</v>
      </c>
      <c r="D13" s="136">
        <v>0</v>
      </c>
      <c r="E13" s="136">
        <v>0</v>
      </c>
      <c r="F13" s="136">
        <v>0</v>
      </c>
      <c r="G13" s="136">
        <v>0</v>
      </c>
      <c r="H13" s="136">
        <v>0</v>
      </c>
      <c r="I13" s="136">
        <v>0</v>
      </c>
      <c r="J13" s="136">
        <v>0</v>
      </c>
      <c r="K13" s="136">
        <v>0</v>
      </c>
      <c r="L13" s="136">
        <v>0</v>
      </c>
      <c r="M13" s="136">
        <v>0</v>
      </c>
      <c r="N13" s="136">
        <v>0</v>
      </c>
      <c r="O13" s="136">
        <v>0</v>
      </c>
      <c r="P13" s="136">
        <v>0</v>
      </c>
      <c r="Q13" s="136">
        <v>0</v>
      </c>
      <c r="R13" s="136">
        <v>0</v>
      </c>
      <c r="T13" s="48"/>
    </row>
    <row r="14" spans="1:20" s="9" customFormat="1" ht="15">
      <c r="A14" s="153" t="s">
        <v>151</v>
      </c>
      <c r="B14" s="14" t="s">
        <v>152</v>
      </c>
      <c r="C14" s="69" t="s">
        <v>2</v>
      </c>
      <c r="D14" s="136">
        <v>0</v>
      </c>
      <c r="E14" s="136">
        <v>0</v>
      </c>
      <c r="F14" s="136">
        <v>0</v>
      </c>
      <c r="G14" s="136">
        <v>0</v>
      </c>
      <c r="H14" s="136">
        <v>0</v>
      </c>
      <c r="I14" s="136">
        <v>0</v>
      </c>
      <c r="J14" s="136">
        <v>0</v>
      </c>
      <c r="K14" s="136">
        <v>0</v>
      </c>
      <c r="L14" s="136">
        <v>0</v>
      </c>
      <c r="M14" s="136">
        <v>0</v>
      </c>
      <c r="N14" s="136">
        <v>0</v>
      </c>
      <c r="O14" s="136">
        <v>0</v>
      </c>
      <c r="P14" s="136">
        <v>0</v>
      </c>
      <c r="Q14" s="136">
        <v>0</v>
      </c>
      <c r="R14" s="136">
        <v>0</v>
      </c>
      <c r="T14" s="48"/>
    </row>
    <row r="15" spans="1:20" s="9" customFormat="1" ht="15">
      <c r="A15" s="153" t="s">
        <v>151</v>
      </c>
      <c r="B15" s="14" t="s">
        <v>152</v>
      </c>
      <c r="C15" s="69" t="s">
        <v>1</v>
      </c>
      <c r="D15" s="136">
        <v>3</v>
      </c>
      <c r="E15" s="136">
        <v>1</v>
      </c>
      <c r="F15" s="136">
        <v>0</v>
      </c>
      <c r="G15" s="136">
        <v>0</v>
      </c>
      <c r="H15" s="136">
        <v>0</v>
      </c>
      <c r="I15" s="136">
        <v>0</v>
      </c>
      <c r="J15" s="136">
        <v>0</v>
      </c>
      <c r="K15" s="136">
        <v>1</v>
      </c>
      <c r="L15" s="136">
        <v>1</v>
      </c>
      <c r="M15" s="136">
        <v>0</v>
      </c>
      <c r="N15" s="136">
        <v>0</v>
      </c>
      <c r="O15" s="136">
        <v>0</v>
      </c>
      <c r="P15" s="136">
        <v>0</v>
      </c>
      <c r="Q15" s="136">
        <v>0</v>
      </c>
      <c r="R15" s="136">
        <v>0</v>
      </c>
      <c r="T15" s="48"/>
    </row>
    <row r="16" spans="1:20" s="9" customFormat="1" ht="15">
      <c r="A16" s="153" t="s">
        <v>153</v>
      </c>
      <c r="B16" s="15" t="s">
        <v>279</v>
      </c>
      <c r="C16" s="69" t="s">
        <v>2</v>
      </c>
      <c r="D16" s="136">
        <v>0</v>
      </c>
      <c r="E16" s="136">
        <v>0</v>
      </c>
      <c r="F16" s="136">
        <v>0</v>
      </c>
      <c r="G16" s="136">
        <v>0</v>
      </c>
      <c r="H16" s="136">
        <v>0</v>
      </c>
      <c r="I16" s="136">
        <v>0</v>
      </c>
      <c r="J16" s="136">
        <v>0</v>
      </c>
      <c r="K16" s="136">
        <v>0</v>
      </c>
      <c r="L16" s="136">
        <v>0</v>
      </c>
      <c r="M16" s="136">
        <v>0</v>
      </c>
      <c r="N16" s="136">
        <v>0</v>
      </c>
      <c r="O16" s="136">
        <v>0</v>
      </c>
      <c r="P16" s="136">
        <v>0</v>
      </c>
      <c r="Q16" s="136">
        <v>0</v>
      </c>
      <c r="R16" s="136">
        <v>0</v>
      </c>
      <c r="T16" s="48"/>
    </row>
    <row r="17" spans="1:20" s="9" customFormat="1" ht="15">
      <c r="A17" s="153" t="s">
        <v>153</v>
      </c>
      <c r="B17" s="15" t="s">
        <v>279</v>
      </c>
      <c r="C17" s="69" t="s">
        <v>1</v>
      </c>
      <c r="D17" s="136">
        <v>2</v>
      </c>
      <c r="E17" s="136">
        <v>0</v>
      </c>
      <c r="F17" s="136">
        <v>0</v>
      </c>
      <c r="G17" s="136">
        <v>0</v>
      </c>
      <c r="H17" s="136">
        <v>1</v>
      </c>
      <c r="I17" s="136">
        <v>0</v>
      </c>
      <c r="J17" s="136">
        <v>0</v>
      </c>
      <c r="K17" s="136">
        <v>0</v>
      </c>
      <c r="L17" s="136">
        <v>0</v>
      </c>
      <c r="M17" s="136">
        <v>1</v>
      </c>
      <c r="N17" s="136">
        <v>0</v>
      </c>
      <c r="O17" s="136">
        <v>0</v>
      </c>
      <c r="P17" s="136">
        <v>0</v>
      </c>
      <c r="Q17" s="136">
        <v>0</v>
      </c>
      <c r="R17" s="136">
        <v>0</v>
      </c>
      <c r="T17" s="48"/>
    </row>
    <row r="18" spans="1:20" s="169" customFormat="1" ht="21.75" customHeight="1">
      <c r="A18" s="160" t="s">
        <v>155</v>
      </c>
      <c r="B18" s="169" t="s">
        <v>156</v>
      </c>
      <c r="C18" s="147" t="s">
        <v>2</v>
      </c>
      <c r="D18" s="170">
        <v>2019</v>
      </c>
      <c r="E18" s="170">
        <v>201</v>
      </c>
      <c r="F18" s="170">
        <v>56</v>
      </c>
      <c r="G18" s="170">
        <v>71</v>
      </c>
      <c r="H18" s="170">
        <v>162</v>
      </c>
      <c r="I18" s="170">
        <v>105</v>
      </c>
      <c r="J18" s="170">
        <v>196</v>
      </c>
      <c r="K18" s="170">
        <v>387</v>
      </c>
      <c r="L18" s="170">
        <v>126</v>
      </c>
      <c r="M18" s="170">
        <v>258</v>
      </c>
      <c r="N18" s="170">
        <v>283</v>
      </c>
      <c r="O18" s="170">
        <v>7</v>
      </c>
      <c r="P18" s="170">
        <v>6</v>
      </c>
      <c r="Q18" s="170">
        <v>147</v>
      </c>
      <c r="R18" s="170">
        <v>14</v>
      </c>
      <c r="T18" s="48"/>
    </row>
    <row r="19" spans="1:20" s="169" customFormat="1" ht="21.75" customHeight="1">
      <c r="A19" s="160" t="s">
        <v>155</v>
      </c>
      <c r="B19" s="169" t="s">
        <v>156</v>
      </c>
      <c r="C19" s="147" t="s">
        <v>1</v>
      </c>
      <c r="D19" s="170">
        <v>2142</v>
      </c>
      <c r="E19" s="170">
        <v>185</v>
      </c>
      <c r="F19" s="170">
        <v>59</v>
      </c>
      <c r="G19" s="170">
        <v>64</v>
      </c>
      <c r="H19" s="170">
        <v>145</v>
      </c>
      <c r="I19" s="170">
        <v>109</v>
      </c>
      <c r="J19" s="170">
        <v>209</v>
      </c>
      <c r="K19" s="170">
        <v>439</v>
      </c>
      <c r="L19" s="170">
        <v>149</v>
      </c>
      <c r="M19" s="170">
        <v>275</v>
      </c>
      <c r="N19" s="170">
        <v>290</v>
      </c>
      <c r="O19" s="170">
        <v>14</v>
      </c>
      <c r="P19" s="170">
        <v>7</v>
      </c>
      <c r="Q19" s="170">
        <v>190</v>
      </c>
      <c r="R19" s="170">
        <v>7</v>
      </c>
      <c r="T19" s="48"/>
    </row>
    <row r="20" spans="1:20" s="9" customFormat="1" ht="15">
      <c r="A20" s="153" t="s">
        <v>157</v>
      </c>
      <c r="B20" s="14" t="s">
        <v>158</v>
      </c>
      <c r="C20" s="69" t="s">
        <v>2</v>
      </c>
      <c r="D20" s="136">
        <v>1956</v>
      </c>
      <c r="E20" s="136">
        <v>197</v>
      </c>
      <c r="F20" s="136">
        <v>54</v>
      </c>
      <c r="G20" s="136">
        <v>67</v>
      </c>
      <c r="H20" s="136">
        <v>153</v>
      </c>
      <c r="I20" s="136">
        <v>103</v>
      </c>
      <c r="J20" s="136">
        <v>191</v>
      </c>
      <c r="K20" s="136">
        <v>371</v>
      </c>
      <c r="L20" s="136">
        <v>124</v>
      </c>
      <c r="M20" s="136">
        <v>251</v>
      </c>
      <c r="N20" s="136">
        <v>275</v>
      </c>
      <c r="O20" s="136">
        <v>7</v>
      </c>
      <c r="P20" s="136">
        <v>6</v>
      </c>
      <c r="Q20" s="136">
        <v>143</v>
      </c>
      <c r="R20" s="136">
        <v>14</v>
      </c>
      <c r="T20" s="48"/>
    </row>
    <row r="21" spans="1:20" s="9" customFormat="1" ht="15">
      <c r="A21" s="153" t="s">
        <v>157</v>
      </c>
      <c r="B21" s="14" t="s">
        <v>158</v>
      </c>
      <c r="C21" s="69" t="s">
        <v>1</v>
      </c>
      <c r="D21" s="136">
        <v>2091</v>
      </c>
      <c r="E21" s="136">
        <v>181</v>
      </c>
      <c r="F21" s="136">
        <v>54</v>
      </c>
      <c r="G21" s="136">
        <v>62</v>
      </c>
      <c r="H21" s="136">
        <v>143</v>
      </c>
      <c r="I21" s="136">
        <v>106</v>
      </c>
      <c r="J21" s="136">
        <v>202</v>
      </c>
      <c r="K21" s="136">
        <v>427</v>
      </c>
      <c r="L21" s="136">
        <v>149</v>
      </c>
      <c r="M21" s="136">
        <v>270</v>
      </c>
      <c r="N21" s="136">
        <v>286</v>
      </c>
      <c r="O21" s="136">
        <v>14</v>
      </c>
      <c r="P21" s="136">
        <v>6</v>
      </c>
      <c r="Q21" s="136">
        <v>184</v>
      </c>
      <c r="R21" s="136">
        <v>7</v>
      </c>
      <c r="T21" s="48"/>
    </row>
    <row r="22" spans="1:20" s="9" customFormat="1" ht="15">
      <c r="A22" s="153" t="s">
        <v>159</v>
      </c>
      <c r="B22" s="15" t="s">
        <v>160</v>
      </c>
      <c r="C22" s="69" t="s">
        <v>2</v>
      </c>
      <c r="D22" s="136">
        <v>20</v>
      </c>
      <c r="E22" s="136">
        <v>1</v>
      </c>
      <c r="F22" s="136">
        <v>0</v>
      </c>
      <c r="G22" s="136">
        <v>0</v>
      </c>
      <c r="H22" s="136">
        <v>0</v>
      </c>
      <c r="I22" s="136">
        <v>1</v>
      </c>
      <c r="J22" s="136">
        <v>3</v>
      </c>
      <c r="K22" s="136">
        <v>5</v>
      </c>
      <c r="L22" s="136">
        <v>3</v>
      </c>
      <c r="M22" s="136">
        <v>3</v>
      </c>
      <c r="N22" s="136">
        <v>3</v>
      </c>
      <c r="O22" s="136">
        <v>0</v>
      </c>
      <c r="P22" s="136">
        <v>0</v>
      </c>
      <c r="Q22" s="136">
        <v>1</v>
      </c>
      <c r="R22" s="136">
        <v>0</v>
      </c>
      <c r="T22" s="48"/>
    </row>
    <row r="23" spans="1:20" s="9" customFormat="1" ht="15">
      <c r="A23" s="153" t="s">
        <v>159</v>
      </c>
      <c r="B23" s="15" t="s">
        <v>160</v>
      </c>
      <c r="C23" s="69" t="s">
        <v>1</v>
      </c>
      <c r="D23" s="136">
        <v>77</v>
      </c>
      <c r="E23" s="136">
        <v>14</v>
      </c>
      <c r="F23" s="136">
        <v>1</v>
      </c>
      <c r="G23" s="136">
        <v>1</v>
      </c>
      <c r="H23" s="136">
        <v>8</v>
      </c>
      <c r="I23" s="136">
        <v>4</v>
      </c>
      <c r="J23" s="136">
        <v>5</v>
      </c>
      <c r="K23" s="136">
        <v>15</v>
      </c>
      <c r="L23" s="136">
        <v>5</v>
      </c>
      <c r="M23" s="136">
        <v>14</v>
      </c>
      <c r="N23" s="136">
        <v>9</v>
      </c>
      <c r="O23" s="136">
        <v>0</v>
      </c>
      <c r="P23" s="136">
        <v>0</v>
      </c>
      <c r="Q23" s="136">
        <v>1</v>
      </c>
      <c r="R23" s="136">
        <v>0</v>
      </c>
      <c r="T23" s="48"/>
    </row>
    <row r="24" spans="1:20" s="9" customFormat="1" ht="15">
      <c r="A24" s="153" t="s">
        <v>161</v>
      </c>
      <c r="B24" s="15" t="s">
        <v>162</v>
      </c>
      <c r="C24" s="69" t="s">
        <v>2</v>
      </c>
      <c r="D24" s="136">
        <v>79</v>
      </c>
      <c r="E24" s="136">
        <v>11</v>
      </c>
      <c r="F24" s="136">
        <v>3</v>
      </c>
      <c r="G24" s="136">
        <v>0</v>
      </c>
      <c r="H24" s="136">
        <v>4</v>
      </c>
      <c r="I24" s="136">
        <v>4</v>
      </c>
      <c r="J24" s="136">
        <v>5</v>
      </c>
      <c r="K24" s="136">
        <v>13</v>
      </c>
      <c r="L24" s="136">
        <v>4</v>
      </c>
      <c r="M24" s="136">
        <v>15</v>
      </c>
      <c r="N24" s="136">
        <v>10</v>
      </c>
      <c r="O24" s="136">
        <v>1</v>
      </c>
      <c r="P24" s="136">
        <v>0</v>
      </c>
      <c r="Q24" s="136">
        <v>9</v>
      </c>
      <c r="R24" s="136">
        <v>0</v>
      </c>
      <c r="T24" s="48"/>
    </row>
    <row r="25" spans="1:20" s="9" customFormat="1" ht="15">
      <c r="A25" s="153" t="s">
        <v>161</v>
      </c>
      <c r="B25" s="15" t="s">
        <v>162</v>
      </c>
      <c r="C25" s="69" t="s">
        <v>1</v>
      </c>
      <c r="D25" s="136">
        <v>133</v>
      </c>
      <c r="E25" s="136">
        <v>10</v>
      </c>
      <c r="F25" s="136">
        <v>4</v>
      </c>
      <c r="G25" s="136">
        <v>6</v>
      </c>
      <c r="H25" s="136">
        <v>7</v>
      </c>
      <c r="I25" s="136">
        <v>8</v>
      </c>
      <c r="J25" s="136">
        <v>15</v>
      </c>
      <c r="K25" s="136">
        <v>26</v>
      </c>
      <c r="L25" s="136">
        <v>12</v>
      </c>
      <c r="M25" s="136">
        <v>15</v>
      </c>
      <c r="N25" s="136">
        <v>13</v>
      </c>
      <c r="O25" s="136">
        <v>2</v>
      </c>
      <c r="P25" s="136">
        <v>2</v>
      </c>
      <c r="Q25" s="136">
        <v>13</v>
      </c>
      <c r="R25" s="136">
        <v>0</v>
      </c>
      <c r="T25" s="48"/>
    </row>
    <row r="26" spans="1:20" s="9" customFormat="1" ht="15">
      <c r="A26" s="153" t="s">
        <v>163</v>
      </c>
      <c r="B26" s="14" t="s">
        <v>164</v>
      </c>
      <c r="C26" s="69" t="s">
        <v>2</v>
      </c>
      <c r="D26" s="136">
        <v>31</v>
      </c>
      <c r="E26" s="136">
        <v>1</v>
      </c>
      <c r="F26" s="136">
        <v>2</v>
      </c>
      <c r="G26" s="136">
        <v>1</v>
      </c>
      <c r="H26" s="136">
        <v>3</v>
      </c>
      <c r="I26" s="136">
        <v>2</v>
      </c>
      <c r="J26" s="136">
        <v>5</v>
      </c>
      <c r="K26" s="136">
        <v>6</v>
      </c>
      <c r="L26" s="136">
        <v>1</v>
      </c>
      <c r="M26" s="136">
        <v>2</v>
      </c>
      <c r="N26" s="136">
        <v>4</v>
      </c>
      <c r="O26" s="136">
        <v>0</v>
      </c>
      <c r="P26" s="136">
        <v>0</v>
      </c>
      <c r="Q26" s="136">
        <v>4</v>
      </c>
      <c r="R26" s="136">
        <v>0</v>
      </c>
      <c r="T26" s="48"/>
    </row>
    <row r="27" spans="1:20" s="9" customFormat="1" ht="15">
      <c r="A27" s="153" t="s">
        <v>163</v>
      </c>
      <c r="B27" s="14" t="s">
        <v>164</v>
      </c>
      <c r="C27" s="69" t="s">
        <v>1</v>
      </c>
      <c r="D27" s="136">
        <v>60</v>
      </c>
      <c r="E27" s="136">
        <v>13</v>
      </c>
      <c r="F27" s="136">
        <v>0</v>
      </c>
      <c r="G27" s="136">
        <v>0</v>
      </c>
      <c r="H27" s="136">
        <v>7</v>
      </c>
      <c r="I27" s="136">
        <v>2</v>
      </c>
      <c r="J27" s="136">
        <v>9</v>
      </c>
      <c r="K27" s="136">
        <v>8</v>
      </c>
      <c r="L27" s="136">
        <v>1</v>
      </c>
      <c r="M27" s="136">
        <v>9</v>
      </c>
      <c r="N27" s="136">
        <v>6</v>
      </c>
      <c r="O27" s="136">
        <v>0</v>
      </c>
      <c r="P27" s="136">
        <v>0</v>
      </c>
      <c r="Q27" s="136">
        <v>5</v>
      </c>
      <c r="R27" s="136">
        <v>0</v>
      </c>
      <c r="T27" s="48"/>
    </row>
    <row r="28" spans="1:20" s="9" customFormat="1" ht="15">
      <c r="A28" s="153" t="s">
        <v>165</v>
      </c>
      <c r="B28" s="14" t="s">
        <v>166</v>
      </c>
      <c r="C28" s="69" t="s">
        <v>2</v>
      </c>
      <c r="D28" s="136">
        <v>104</v>
      </c>
      <c r="E28" s="136">
        <v>8</v>
      </c>
      <c r="F28" s="136">
        <v>2</v>
      </c>
      <c r="G28" s="136">
        <v>4</v>
      </c>
      <c r="H28" s="136">
        <v>10</v>
      </c>
      <c r="I28" s="136">
        <v>9</v>
      </c>
      <c r="J28" s="136">
        <v>8</v>
      </c>
      <c r="K28" s="136">
        <v>24</v>
      </c>
      <c r="L28" s="136">
        <v>5</v>
      </c>
      <c r="M28" s="136">
        <v>15</v>
      </c>
      <c r="N28" s="136">
        <v>10</v>
      </c>
      <c r="O28" s="136">
        <v>0</v>
      </c>
      <c r="P28" s="136">
        <v>0</v>
      </c>
      <c r="Q28" s="136">
        <v>9</v>
      </c>
      <c r="R28" s="136">
        <v>0</v>
      </c>
      <c r="T28" s="48"/>
    </row>
    <row r="29" spans="1:20" s="9" customFormat="1" ht="15">
      <c r="A29" s="153" t="s">
        <v>165</v>
      </c>
      <c r="B29" s="14" t="s">
        <v>166</v>
      </c>
      <c r="C29" s="69" t="s">
        <v>1</v>
      </c>
      <c r="D29" s="136">
        <v>120</v>
      </c>
      <c r="E29" s="136">
        <v>12</v>
      </c>
      <c r="F29" s="136">
        <v>3</v>
      </c>
      <c r="G29" s="136">
        <v>4</v>
      </c>
      <c r="H29" s="136">
        <v>8</v>
      </c>
      <c r="I29" s="136">
        <v>7</v>
      </c>
      <c r="J29" s="136">
        <v>7</v>
      </c>
      <c r="K29" s="136">
        <v>25</v>
      </c>
      <c r="L29" s="136">
        <v>12</v>
      </c>
      <c r="M29" s="136">
        <v>14</v>
      </c>
      <c r="N29" s="136">
        <v>16</v>
      </c>
      <c r="O29" s="136">
        <v>0</v>
      </c>
      <c r="P29" s="136">
        <v>1</v>
      </c>
      <c r="Q29" s="136">
        <v>11</v>
      </c>
      <c r="R29" s="136">
        <v>0</v>
      </c>
      <c r="T29" s="48"/>
    </row>
    <row r="30" spans="1:20" s="9" customFormat="1" ht="15">
      <c r="A30" s="153" t="s">
        <v>167</v>
      </c>
      <c r="B30" s="15" t="s">
        <v>168</v>
      </c>
      <c r="C30" s="69" t="s">
        <v>2</v>
      </c>
      <c r="D30" s="136">
        <v>77</v>
      </c>
      <c r="E30" s="136">
        <v>8</v>
      </c>
      <c r="F30" s="136">
        <v>1</v>
      </c>
      <c r="G30" s="136">
        <v>3</v>
      </c>
      <c r="H30" s="136">
        <v>7</v>
      </c>
      <c r="I30" s="136">
        <v>3</v>
      </c>
      <c r="J30" s="136">
        <v>12</v>
      </c>
      <c r="K30" s="136">
        <v>8</v>
      </c>
      <c r="L30" s="136">
        <v>5</v>
      </c>
      <c r="M30" s="136">
        <v>11</v>
      </c>
      <c r="N30" s="136">
        <v>14</v>
      </c>
      <c r="O30" s="136">
        <v>0</v>
      </c>
      <c r="P30" s="136">
        <v>0</v>
      </c>
      <c r="Q30" s="136">
        <v>4</v>
      </c>
      <c r="R30" s="136">
        <v>1</v>
      </c>
      <c r="T30" s="48"/>
    </row>
    <row r="31" spans="1:20" s="9" customFormat="1" ht="15">
      <c r="A31" s="153" t="s">
        <v>167</v>
      </c>
      <c r="B31" s="15" t="s">
        <v>168</v>
      </c>
      <c r="C31" s="69" t="s">
        <v>1</v>
      </c>
      <c r="D31" s="136">
        <v>119</v>
      </c>
      <c r="E31" s="136">
        <v>12</v>
      </c>
      <c r="F31" s="136">
        <v>5</v>
      </c>
      <c r="G31" s="136">
        <v>1</v>
      </c>
      <c r="H31" s="136">
        <v>12</v>
      </c>
      <c r="I31" s="136">
        <v>4</v>
      </c>
      <c r="J31" s="136">
        <v>10</v>
      </c>
      <c r="K31" s="136">
        <v>16</v>
      </c>
      <c r="L31" s="136">
        <v>9</v>
      </c>
      <c r="M31" s="136">
        <v>16</v>
      </c>
      <c r="N31" s="136">
        <v>18</v>
      </c>
      <c r="O31" s="136">
        <v>0</v>
      </c>
      <c r="P31" s="136">
        <v>0</v>
      </c>
      <c r="Q31" s="136">
        <v>16</v>
      </c>
      <c r="R31" s="136">
        <v>0</v>
      </c>
      <c r="T31" s="48"/>
    </row>
    <row r="32" spans="1:20" s="9" customFormat="1" ht="15">
      <c r="A32" s="153" t="s">
        <v>169</v>
      </c>
      <c r="B32" s="15" t="s">
        <v>170</v>
      </c>
      <c r="C32" s="69" t="s">
        <v>2</v>
      </c>
      <c r="D32" s="136">
        <v>66</v>
      </c>
      <c r="E32" s="136">
        <v>6</v>
      </c>
      <c r="F32" s="136">
        <v>2</v>
      </c>
      <c r="G32" s="136">
        <v>6</v>
      </c>
      <c r="H32" s="136">
        <v>2</v>
      </c>
      <c r="I32" s="136">
        <v>2</v>
      </c>
      <c r="J32" s="136">
        <v>8</v>
      </c>
      <c r="K32" s="136">
        <v>12</v>
      </c>
      <c r="L32" s="136">
        <v>4</v>
      </c>
      <c r="M32" s="136">
        <v>9</v>
      </c>
      <c r="N32" s="136">
        <v>10</v>
      </c>
      <c r="O32" s="136">
        <v>2</v>
      </c>
      <c r="P32" s="136">
        <v>0</v>
      </c>
      <c r="Q32" s="136">
        <v>3</v>
      </c>
      <c r="R32" s="136">
        <v>0</v>
      </c>
      <c r="T32" s="48"/>
    </row>
    <row r="33" spans="1:20" s="9" customFormat="1" ht="15">
      <c r="A33" s="153" t="s">
        <v>169</v>
      </c>
      <c r="B33" s="15" t="s">
        <v>170</v>
      </c>
      <c r="C33" s="69" t="s">
        <v>1</v>
      </c>
      <c r="D33" s="136">
        <v>105</v>
      </c>
      <c r="E33" s="136">
        <v>5</v>
      </c>
      <c r="F33" s="136">
        <v>2</v>
      </c>
      <c r="G33" s="136">
        <v>2</v>
      </c>
      <c r="H33" s="136">
        <v>8</v>
      </c>
      <c r="I33" s="136">
        <v>2</v>
      </c>
      <c r="J33" s="136">
        <v>14</v>
      </c>
      <c r="K33" s="136">
        <v>24</v>
      </c>
      <c r="L33" s="136">
        <v>10</v>
      </c>
      <c r="M33" s="136">
        <v>11</v>
      </c>
      <c r="N33" s="136">
        <v>16</v>
      </c>
      <c r="O33" s="136">
        <v>2</v>
      </c>
      <c r="P33" s="136">
        <v>1</v>
      </c>
      <c r="Q33" s="136">
        <v>8</v>
      </c>
      <c r="R33" s="136">
        <v>0</v>
      </c>
      <c r="T33" s="48"/>
    </row>
    <row r="34" spans="1:20" s="9" customFormat="1" ht="15">
      <c r="A34" s="153" t="s">
        <v>171</v>
      </c>
      <c r="B34" s="14" t="s">
        <v>172</v>
      </c>
      <c r="C34" s="69" t="s">
        <v>2</v>
      </c>
      <c r="D34" s="136">
        <v>90</v>
      </c>
      <c r="E34" s="136">
        <v>9</v>
      </c>
      <c r="F34" s="136">
        <v>0</v>
      </c>
      <c r="G34" s="136">
        <v>2</v>
      </c>
      <c r="H34" s="136">
        <v>11</v>
      </c>
      <c r="I34" s="136">
        <v>9</v>
      </c>
      <c r="J34" s="136">
        <v>11</v>
      </c>
      <c r="K34" s="136">
        <v>18</v>
      </c>
      <c r="L34" s="136">
        <v>4</v>
      </c>
      <c r="M34" s="136">
        <v>9</v>
      </c>
      <c r="N34" s="136">
        <v>12</v>
      </c>
      <c r="O34" s="136">
        <v>1</v>
      </c>
      <c r="P34" s="136">
        <v>0</v>
      </c>
      <c r="Q34" s="136">
        <v>4</v>
      </c>
      <c r="R34" s="136">
        <v>0</v>
      </c>
      <c r="T34" s="48"/>
    </row>
    <row r="35" spans="1:20" s="9" customFormat="1" ht="15">
      <c r="A35" s="153" t="s">
        <v>171</v>
      </c>
      <c r="B35" s="14" t="s">
        <v>172</v>
      </c>
      <c r="C35" s="69" t="s">
        <v>1</v>
      </c>
      <c r="D35" s="136">
        <v>99</v>
      </c>
      <c r="E35" s="136">
        <v>3</v>
      </c>
      <c r="F35" s="136">
        <v>2</v>
      </c>
      <c r="G35" s="136">
        <v>2</v>
      </c>
      <c r="H35" s="136">
        <v>7</v>
      </c>
      <c r="I35" s="136">
        <v>3</v>
      </c>
      <c r="J35" s="136">
        <v>11</v>
      </c>
      <c r="K35" s="136">
        <v>19</v>
      </c>
      <c r="L35" s="136">
        <v>8</v>
      </c>
      <c r="M35" s="136">
        <v>13</v>
      </c>
      <c r="N35" s="136">
        <v>18</v>
      </c>
      <c r="O35" s="136">
        <v>0</v>
      </c>
      <c r="P35" s="136">
        <v>0</v>
      </c>
      <c r="Q35" s="136">
        <v>13</v>
      </c>
      <c r="R35" s="136">
        <v>0</v>
      </c>
      <c r="T35" s="48"/>
    </row>
    <row r="36" spans="1:20" s="9" customFormat="1" ht="15">
      <c r="A36" s="153" t="s">
        <v>173</v>
      </c>
      <c r="B36" s="14" t="s">
        <v>174</v>
      </c>
      <c r="C36" s="69" t="s">
        <v>2</v>
      </c>
      <c r="D36" s="136">
        <v>3</v>
      </c>
      <c r="E36" s="136">
        <v>0</v>
      </c>
      <c r="F36" s="136">
        <v>0</v>
      </c>
      <c r="G36" s="136">
        <v>0</v>
      </c>
      <c r="H36" s="136">
        <v>0</v>
      </c>
      <c r="I36" s="136">
        <v>1</v>
      </c>
      <c r="J36" s="136">
        <v>0</v>
      </c>
      <c r="K36" s="136">
        <v>1</v>
      </c>
      <c r="L36" s="136">
        <v>0</v>
      </c>
      <c r="M36" s="136">
        <v>1</v>
      </c>
      <c r="N36" s="136">
        <v>0</v>
      </c>
      <c r="O36" s="136">
        <v>0</v>
      </c>
      <c r="P36" s="136">
        <v>0</v>
      </c>
      <c r="Q36" s="136">
        <v>0</v>
      </c>
      <c r="R36" s="136">
        <v>0</v>
      </c>
      <c r="T36" s="48"/>
    </row>
    <row r="37" spans="1:20" s="9" customFormat="1" ht="15">
      <c r="A37" s="153" t="s">
        <v>173</v>
      </c>
      <c r="B37" s="14" t="s">
        <v>174</v>
      </c>
      <c r="C37" s="69" t="s">
        <v>1</v>
      </c>
      <c r="D37" s="136">
        <v>17</v>
      </c>
      <c r="E37" s="136">
        <v>2</v>
      </c>
      <c r="F37" s="136">
        <v>0</v>
      </c>
      <c r="G37" s="136">
        <v>0</v>
      </c>
      <c r="H37" s="136">
        <v>1</v>
      </c>
      <c r="I37" s="136">
        <v>0</v>
      </c>
      <c r="J37" s="136">
        <v>1</v>
      </c>
      <c r="K37" s="136">
        <v>7</v>
      </c>
      <c r="L37" s="136">
        <v>1</v>
      </c>
      <c r="M37" s="136">
        <v>2</v>
      </c>
      <c r="N37" s="136">
        <v>3</v>
      </c>
      <c r="O37" s="136">
        <v>0</v>
      </c>
      <c r="P37" s="136">
        <v>0</v>
      </c>
      <c r="Q37" s="136">
        <v>0</v>
      </c>
      <c r="R37" s="136">
        <v>0</v>
      </c>
      <c r="T37" s="48"/>
    </row>
    <row r="38" spans="1:20" s="9" customFormat="1" ht="15">
      <c r="A38" s="153" t="s">
        <v>175</v>
      </c>
      <c r="B38" s="15" t="s">
        <v>313</v>
      </c>
      <c r="C38" s="69" t="s">
        <v>2</v>
      </c>
      <c r="D38" s="136">
        <v>513</v>
      </c>
      <c r="E38" s="136">
        <v>51</v>
      </c>
      <c r="F38" s="136">
        <v>12</v>
      </c>
      <c r="G38" s="136">
        <v>15</v>
      </c>
      <c r="H38" s="136">
        <v>47</v>
      </c>
      <c r="I38" s="136">
        <v>21</v>
      </c>
      <c r="J38" s="136">
        <v>41</v>
      </c>
      <c r="K38" s="136">
        <v>102</v>
      </c>
      <c r="L38" s="136">
        <v>37</v>
      </c>
      <c r="M38" s="136">
        <v>62</v>
      </c>
      <c r="N38" s="136">
        <v>84</v>
      </c>
      <c r="O38" s="136">
        <v>1</v>
      </c>
      <c r="P38" s="136">
        <v>3</v>
      </c>
      <c r="Q38" s="136">
        <v>34</v>
      </c>
      <c r="R38" s="136">
        <v>3</v>
      </c>
      <c r="T38" s="48"/>
    </row>
    <row r="39" spans="1:20" s="9" customFormat="1" ht="15">
      <c r="A39" s="153" t="s">
        <v>175</v>
      </c>
      <c r="B39" s="15" t="s">
        <v>313</v>
      </c>
      <c r="C39" s="69" t="s">
        <v>1</v>
      </c>
      <c r="D39" s="136">
        <v>447</v>
      </c>
      <c r="E39" s="136">
        <v>38</v>
      </c>
      <c r="F39" s="136">
        <v>8</v>
      </c>
      <c r="G39" s="136">
        <v>12</v>
      </c>
      <c r="H39" s="136">
        <v>37</v>
      </c>
      <c r="I39" s="136">
        <v>27</v>
      </c>
      <c r="J39" s="136">
        <v>46</v>
      </c>
      <c r="K39" s="136">
        <v>95</v>
      </c>
      <c r="L39" s="136">
        <v>24</v>
      </c>
      <c r="M39" s="136">
        <v>53</v>
      </c>
      <c r="N39" s="136">
        <v>65</v>
      </c>
      <c r="O39" s="136">
        <v>2</v>
      </c>
      <c r="P39" s="136">
        <v>0</v>
      </c>
      <c r="Q39" s="136">
        <v>38</v>
      </c>
      <c r="R39" s="136">
        <v>2</v>
      </c>
      <c r="T39" s="48"/>
    </row>
    <row r="40" spans="1:20" s="9" customFormat="1" ht="15">
      <c r="A40" s="153" t="s">
        <v>177</v>
      </c>
      <c r="B40" s="14" t="s">
        <v>178</v>
      </c>
      <c r="C40" s="69" t="s">
        <v>2</v>
      </c>
      <c r="D40" s="136">
        <v>19</v>
      </c>
      <c r="E40" s="136">
        <v>1</v>
      </c>
      <c r="F40" s="136">
        <v>0</v>
      </c>
      <c r="G40" s="136">
        <v>1</v>
      </c>
      <c r="H40" s="136">
        <v>1</v>
      </c>
      <c r="I40" s="136">
        <v>3</v>
      </c>
      <c r="J40" s="136">
        <v>2</v>
      </c>
      <c r="K40" s="136">
        <v>3</v>
      </c>
      <c r="L40" s="136">
        <v>3</v>
      </c>
      <c r="M40" s="136">
        <v>2</v>
      </c>
      <c r="N40" s="136">
        <v>2</v>
      </c>
      <c r="O40" s="136">
        <v>0</v>
      </c>
      <c r="P40" s="136">
        <v>0</v>
      </c>
      <c r="Q40" s="136">
        <v>0</v>
      </c>
      <c r="R40" s="136">
        <v>1</v>
      </c>
      <c r="T40" s="48"/>
    </row>
    <row r="41" spans="1:20" s="9" customFormat="1" ht="15">
      <c r="A41" s="153" t="s">
        <v>177</v>
      </c>
      <c r="B41" s="14" t="s">
        <v>178</v>
      </c>
      <c r="C41" s="69" t="s">
        <v>1</v>
      </c>
      <c r="D41" s="136">
        <v>25</v>
      </c>
      <c r="E41" s="136">
        <v>1</v>
      </c>
      <c r="F41" s="136">
        <v>0</v>
      </c>
      <c r="G41" s="136">
        <v>1</v>
      </c>
      <c r="H41" s="136">
        <v>0</v>
      </c>
      <c r="I41" s="136">
        <v>0</v>
      </c>
      <c r="J41" s="136">
        <v>1</v>
      </c>
      <c r="K41" s="136">
        <v>10</v>
      </c>
      <c r="L41" s="136">
        <v>2</v>
      </c>
      <c r="M41" s="136">
        <v>3</v>
      </c>
      <c r="N41" s="136">
        <v>3</v>
      </c>
      <c r="O41" s="136">
        <v>0</v>
      </c>
      <c r="P41" s="136">
        <v>0</v>
      </c>
      <c r="Q41" s="136">
        <v>4</v>
      </c>
      <c r="R41" s="136">
        <v>0</v>
      </c>
      <c r="T41" s="48"/>
    </row>
    <row r="42" spans="1:20" s="9" customFormat="1" ht="15">
      <c r="A42" s="153" t="s">
        <v>179</v>
      </c>
      <c r="B42" s="14" t="s">
        <v>180</v>
      </c>
      <c r="C42" s="69" t="s">
        <v>2</v>
      </c>
      <c r="D42" s="136">
        <v>250</v>
      </c>
      <c r="E42" s="136">
        <v>24</v>
      </c>
      <c r="F42" s="136">
        <v>6</v>
      </c>
      <c r="G42" s="136">
        <v>8</v>
      </c>
      <c r="H42" s="136">
        <v>21</v>
      </c>
      <c r="I42" s="136">
        <v>8</v>
      </c>
      <c r="J42" s="136">
        <v>27</v>
      </c>
      <c r="K42" s="136">
        <v>45</v>
      </c>
      <c r="L42" s="136">
        <v>17</v>
      </c>
      <c r="M42" s="136">
        <v>40</v>
      </c>
      <c r="N42" s="136">
        <v>30</v>
      </c>
      <c r="O42" s="136">
        <v>1</v>
      </c>
      <c r="P42" s="136">
        <v>1</v>
      </c>
      <c r="Q42" s="136">
        <v>20</v>
      </c>
      <c r="R42" s="136">
        <v>2</v>
      </c>
      <c r="T42" s="48"/>
    </row>
    <row r="43" spans="1:20" s="9" customFormat="1" ht="15">
      <c r="A43" s="153" t="s">
        <v>179</v>
      </c>
      <c r="B43" s="14" t="s">
        <v>180</v>
      </c>
      <c r="C43" s="69" t="s">
        <v>1</v>
      </c>
      <c r="D43" s="136">
        <v>5</v>
      </c>
      <c r="E43" s="136">
        <v>0</v>
      </c>
      <c r="F43" s="136">
        <v>0</v>
      </c>
      <c r="G43" s="136">
        <v>0</v>
      </c>
      <c r="H43" s="136">
        <v>0</v>
      </c>
      <c r="I43" s="136">
        <v>0</v>
      </c>
      <c r="J43" s="136">
        <v>1</v>
      </c>
      <c r="K43" s="136">
        <v>1</v>
      </c>
      <c r="L43" s="136">
        <v>1</v>
      </c>
      <c r="M43" s="136">
        <v>1</v>
      </c>
      <c r="N43" s="136">
        <v>1</v>
      </c>
      <c r="O43" s="136">
        <v>0</v>
      </c>
      <c r="P43" s="136">
        <v>0</v>
      </c>
      <c r="Q43" s="136">
        <v>0</v>
      </c>
      <c r="R43" s="136">
        <v>0</v>
      </c>
      <c r="T43" s="48"/>
    </row>
    <row r="44" spans="1:20" s="9" customFormat="1" ht="15">
      <c r="A44" s="153" t="s">
        <v>181</v>
      </c>
      <c r="B44" s="65" t="s">
        <v>182</v>
      </c>
      <c r="C44" s="69" t="s">
        <v>2</v>
      </c>
      <c r="D44" s="136">
        <v>30</v>
      </c>
      <c r="E44" s="136">
        <v>2</v>
      </c>
      <c r="F44" s="136">
        <v>0</v>
      </c>
      <c r="G44" s="136">
        <v>0</v>
      </c>
      <c r="H44" s="136">
        <v>1</v>
      </c>
      <c r="I44" s="136">
        <v>2</v>
      </c>
      <c r="J44" s="136">
        <v>4</v>
      </c>
      <c r="K44" s="136">
        <v>8</v>
      </c>
      <c r="L44" s="136">
        <v>3</v>
      </c>
      <c r="M44" s="136">
        <v>2</v>
      </c>
      <c r="N44" s="136">
        <v>3</v>
      </c>
      <c r="O44" s="136">
        <v>0</v>
      </c>
      <c r="P44" s="136">
        <v>0</v>
      </c>
      <c r="Q44" s="136">
        <v>5</v>
      </c>
      <c r="R44" s="136">
        <v>0</v>
      </c>
      <c r="T44" s="48"/>
    </row>
    <row r="45" spans="1:20" s="9" customFormat="1" ht="15">
      <c r="A45" s="153" t="s">
        <v>183</v>
      </c>
      <c r="B45" s="16" t="s">
        <v>184</v>
      </c>
      <c r="C45" s="69" t="s">
        <v>2</v>
      </c>
      <c r="D45" s="136">
        <v>55</v>
      </c>
      <c r="E45" s="136">
        <v>4</v>
      </c>
      <c r="F45" s="136">
        <v>0</v>
      </c>
      <c r="G45" s="136">
        <v>4</v>
      </c>
      <c r="H45" s="136">
        <v>4</v>
      </c>
      <c r="I45" s="136">
        <v>4</v>
      </c>
      <c r="J45" s="136">
        <v>3</v>
      </c>
      <c r="K45" s="136">
        <v>8</v>
      </c>
      <c r="L45" s="136">
        <v>6</v>
      </c>
      <c r="M45" s="136">
        <v>6</v>
      </c>
      <c r="N45" s="136">
        <v>11</v>
      </c>
      <c r="O45" s="136">
        <v>1</v>
      </c>
      <c r="P45" s="136">
        <v>0</v>
      </c>
      <c r="Q45" s="136">
        <v>2</v>
      </c>
      <c r="R45" s="136">
        <v>2</v>
      </c>
      <c r="T45" s="48"/>
    </row>
    <row r="46" spans="1:20" s="9" customFormat="1" ht="15">
      <c r="A46" s="153" t="s">
        <v>185</v>
      </c>
      <c r="B46" s="65" t="s">
        <v>186</v>
      </c>
      <c r="C46" s="69" t="s">
        <v>2</v>
      </c>
      <c r="D46" s="136">
        <v>84</v>
      </c>
      <c r="E46" s="136">
        <v>8</v>
      </c>
      <c r="F46" s="136">
        <v>3</v>
      </c>
      <c r="G46" s="136">
        <v>5</v>
      </c>
      <c r="H46" s="136">
        <v>4</v>
      </c>
      <c r="I46" s="136">
        <v>4</v>
      </c>
      <c r="J46" s="136">
        <v>7</v>
      </c>
      <c r="K46" s="136">
        <v>15</v>
      </c>
      <c r="L46" s="136">
        <v>4</v>
      </c>
      <c r="M46" s="136">
        <v>10</v>
      </c>
      <c r="N46" s="136">
        <v>14</v>
      </c>
      <c r="O46" s="136">
        <v>0</v>
      </c>
      <c r="P46" s="136">
        <v>0</v>
      </c>
      <c r="Q46" s="136">
        <v>8</v>
      </c>
      <c r="R46" s="136">
        <v>2</v>
      </c>
      <c r="T46" s="48"/>
    </row>
    <row r="47" spans="1:20" s="9" customFormat="1" ht="15">
      <c r="A47" s="153" t="s">
        <v>187</v>
      </c>
      <c r="B47" s="65" t="s">
        <v>188</v>
      </c>
      <c r="C47" s="69" t="s">
        <v>1</v>
      </c>
      <c r="D47" s="136">
        <v>267</v>
      </c>
      <c r="E47" s="136">
        <v>21</v>
      </c>
      <c r="F47" s="136">
        <v>9</v>
      </c>
      <c r="G47" s="136">
        <v>12</v>
      </c>
      <c r="H47" s="136">
        <v>16</v>
      </c>
      <c r="I47" s="136">
        <v>8</v>
      </c>
      <c r="J47" s="136">
        <v>26</v>
      </c>
      <c r="K47" s="136">
        <v>63</v>
      </c>
      <c r="L47" s="136">
        <v>18</v>
      </c>
      <c r="M47" s="136">
        <v>34</v>
      </c>
      <c r="N47" s="136">
        <v>31</v>
      </c>
      <c r="O47" s="136">
        <v>3</v>
      </c>
      <c r="P47" s="136">
        <v>2</v>
      </c>
      <c r="Q47" s="136">
        <v>22</v>
      </c>
      <c r="R47" s="136">
        <v>2</v>
      </c>
      <c r="T47" s="48"/>
    </row>
    <row r="48" spans="1:20" s="9" customFormat="1" ht="15">
      <c r="A48" s="154" t="s">
        <v>189</v>
      </c>
      <c r="B48" s="15" t="s">
        <v>314</v>
      </c>
      <c r="C48" s="69" t="s">
        <v>2</v>
      </c>
      <c r="D48" s="136">
        <v>42</v>
      </c>
      <c r="E48" s="136">
        <v>3</v>
      </c>
      <c r="F48" s="136">
        <v>1</v>
      </c>
      <c r="G48" s="136">
        <v>1</v>
      </c>
      <c r="H48" s="136">
        <v>3</v>
      </c>
      <c r="I48" s="136">
        <v>2</v>
      </c>
      <c r="J48" s="136">
        <v>8</v>
      </c>
      <c r="K48" s="136">
        <v>7</v>
      </c>
      <c r="L48" s="136">
        <v>4</v>
      </c>
      <c r="M48" s="136">
        <v>4</v>
      </c>
      <c r="N48" s="136">
        <v>7</v>
      </c>
      <c r="O48" s="136">
        <v>0</v>
      </c>
      <c r="P48" s="136">
        <v>0</v>
      </c>
      <c r="Q48" s="136">
        <v>2</v>
      </c>
      <c r="R48" s="136">
        <v>0</v>
      </c>
      <c r="T48" s="48"/>
    </row>
    <row r="49" spans="1:20" s="9" customFormat="1" ht="15">
      <c r="A49" s="154" t="s">
        <v>189</v>
      </c>
      <c r="B49" s="15" t="s">
        <v>314</v>
      </c>
      <c r="C49" s="69" t="s">
        <v>1</v>
      </c>
      <c r="D49" s="136">
        <v>54</v>
      </c>
      <c r="E49" s="136">
        <v>6</v>
      </c>
      <c r="F49" s="136">
        <v>0</v>
      </c>
      <c r="G49" s="136">
        <v>1</v>
      </c>
      <c r="H49" s="136">
        <v>2</v>
      </c>
      <c r="I49" s="136">
        <v>2</v>
      </c>
      <c r="J49" s="136">
        <v>4</v>
      </c>
      <c r="K49" s="136">
        <v>7</v>
      </c>
      <c r="L49" s="136">
        <v>3</v>
      </c>
      <c r="M49" s="136">
        <v>12</v>
      </c>
      <c r="N49" s="136">
        <v>8</v>
      </c>
      <c r="O49" s="136">
        <v>1</v>
      </c>
      <c r="P49" s="136">
        <v>0</v>
      </c>
      <c r="Q49" s="136">
        <v>8</v>
      </c>
      <c r="R49" s="136">
        <v>0</v>
      </c>
      <c r="T49" s="48"/>
    </row>
    <row r="50" spans="1:20" s="9" customFormat="1" ht="15">
      <c r="A50" s="154" t="s">
        <v>191</v>
      </c>
      <c r="B50" s="15" t="s">
        <v>192</v>
      </c>
      <c r="C50" s="69" t="s">
        <v>2</v>
      </c>
      <c r="D50" s="136">
        <v>46</v>
      </c>
      <c r="E50" s="136">
        <v>9</v>
      </c>
      <c r="F50" s="136">
        <v>1</v>
      </c>
      <c r="G50" s="136">
        <v>1</v>
      </c>
      <c r="H50" s="136">
        <v>2</v>
      </c>
      <c r="I50" s="136">
        <v>2</v>
      </c>
      <c r="J50" s="136">
        <v>2</v>
      </c>
      <c r="K50" s="136">
        <v>9</v>
      </c>
      <c r="L50" s="136">
        <v>1</v>
      </c>
      <c r="M50" s="136">
        <v>7</v>
      </c>
      <c r="N50" s="136">
        <v>9</v>
      </c>
      <c r="O50" s="136">
        <v>0</v>
      </c>
      <c r="P50" s="136">
        <v>0</v>
      </c>
      <c r="Q50" s="136">
        <v>3</v>
      </c>
      <c r="R50" s="136">
        <v>0</v>
      </c>
      <c r="T50" s="48"/>
    </row>
    <row r="51" spans="1:20" s="9" customFormat="1" ht="15">
      <c r="A51" s="154" t="s">
        <v>191</v>
      </c>
      <c r="B51" s="15" t="s">
        <v>192</v>
      </c>
      <c r="C51" s="69" t="s">
        <v>1</v>
      </c>
      <c r="D51" s="136">
        <v>76</v>
      </c>
      <c r="E51" s="136">
        <v>5</v>
      </c>
      <c r="F51" s="136">
        <v>2</v>
      </c>
      <c r="G51" s="136">
        <v>4</v>
      </c>
      <c r="H51" s="136">
        <v>2</v>
      </c>
      <c r="I51" s="136">
        <v>5</v>
      </c>
      <c r="J51" s="136">
        <v>4</v>
      </c>
      <c r="K51" s="136">
        <v>22</v>
      </c>
      <c r="L51" s="136">
        <v>3</v>
      </c>
      <c r="M51" s="136">
        <v>12</v>
      </c>
      <c r="N51" s="136">
        <v>11</v>
      </c>
      <c r="O51" s="136">
        <v>1</v>
      </c>
      <c r="P51" s="136">
        <v>0</v>
      </c>
      <c r="Q51" s="136">
        <v>5</v>
      </c>
      <c r="R51" s="136">
        <v>0</v>
      </c>
      <c r="T51" s="48"/>
    </row>
    <row r="52" spans="1:20" s="9" customFormat="1" ht="30">
      <c r="A52" s="154" t="s">
        <v>193</v>
      </c>
      <c r="B52" s="15" t="s">
        <v>194</v>
      </c>
      <c r="C52" s="69" t="s">
        <v>2</v>
      </c>
      <c r="D52" s="136">
        <v>129</v>
      </c>
      <c r="E52" s="136">
        <v>16</v>
      </c>
      <c r="F52" s="136">
        <v>3</v>
      </c>
      <c r="G52" s="136">
        <v>5</v>
      </c>
      <c r="H52" s="136">
        <v>6</v>
      </c>
      <c r="I52" s="136">
        <v>6</v>
      </c>
      <c r="J52" s="136">
        <v>17</v>
      </c>
      <c r="K52" s="136">
        <v>30</v>
      </c>
      <c r="L52" s="136">
        <v>7</v>
      </c>
      <c r="M52" s="136">
        <v>13</v>
      </c>
      <c r="N52" s="136">
        <v>15</v>
      </c>
      <c r="O52" s="136">
        <v>0</v>
      </c>
      <c r="P52" s="136">
        <v>0</v>
      </c>
      <c r="Q52" s="136">
        <v>11</v>
      </c>
      <c r="R52" s="136">
        <v>0</v>
      </c>
      <c r="T52" s="48"/>
    </row>
    <row r="53" spans="1:20" s="9" customFormat="1" ht="30">
      <c r="A53" s="154" t="s">
        <v>193</v>
      </c>
      <c r="B53" s="15" t="s">
        <v>194</v>
      </c>
      <c r="C53" s="69" t="s">
        <v>1</v>
      </c>
      <c r="D53" s="136">
        <v>159</v>
      </c>
      <c r="E53" s="136">
        <v>10</v>
      </c>
      <c r="F53" s="136">
        <v>8</v>
      </c>
      <c r="G53" s="136">
        <v>5</v>
      </c>
      <c r="H53" s="136">
        <v>11</v>
      </c>
      <c r="I53" s="136">
        <v>13</v>
      </c>
      <c r="J53" s="136">
        <v>18</v>
      </c>
      <c r="K53" s="136">
        <v>21</v>
      </c>
      <c r="L53" s="136">
        <v>14</v>
      </c>
      <c r="M53" s="136">
        <v>22</v>
      </c>
      <c r="N53" s="136">
        <v>26</v>
      </c>
      <c r="O53" s="136">
        <v>2</v>
      </c>
      <c r="P53" s="136">
        <v>0</v>
      </c>
      <c r="Q53" s="136">
        <v>9</v>
      </c>
      <c r="R53" s="136">
        <v>0</v>
      </c>
      <c r="T53" s="48"/>
    </row>
    <row r="54" spans="1:20" s="169" customFormat="1" ht="31.5">
      <c r="A54" s="171" t="s">
        <v>195</v>
      </c>
      <c r="B54" s="17" t="s">
        <v>196</v>
      </c>
      <c r="C54" s="147" t="s">
        <v>2</v>
      </c>
      <c r="D54" s="170">
        <v>14</v>
      </c>
      <c r="E54" s="170">
        <v>0</v>
      </c>
      <c r="F54" s="170">
        <v>0</v>
      </c>
      <c r="G54" s="170">
        <v>0</v>
      </c>
      <c r="H54" s="170">
        <v>2</v>
      </c>
      <c r="I54" s="170">
        <v>1</v>
      </c>
      <c r="J54" s="170">
        <v>2</v>
      </c>
      <c r="K54" s="170">
        <v>1</v>
      </c>
      <c r="L54" s="170">
        <v>1</v>
      </c>
      <c r="M54" s="170">
        <v>2</v>
      </c>
      <c r="N54" s="170">
        <v>3</v>
      </c>
      <c r="O54" s="170">
        <v>0</v>
      </c>
      <c r="P54" s="170">
        <v>0</v>
      </c>
      <c r="Q54" s="170">
        <v>2</v>
      </c>
      <c r="R54" s="170">
        <v>0</v>
      </c>
      <c r="T54" s="48"/>
    </row>
    <row r="55" spans="1:20" s="169" customFormat="1" ht="31.5">
      <c r="A55" s="171" t="s">
        <v>195</v>
      </c>
      <c r="B55" s="17" t="s">
        <v>196</v>
      </c>
      <c r="C55" s="147" t="s">
        <v>1</v>
      </c>
      <c r="D55" s="170">
        <v>16</v>
      </c>
      <c r="E55" s="170">
        <v>2</v>
      </c>
      <c r="F55" s="170">
        <v>1</v>
      </c>
      <c r="G55" s="170">
        <v>0</v>
      </c>
      <c r="H55" s="170">
        <v>2</v>
      </c>
      <c r="I55" s="170">
        <v>0</v>
      </c>
      <c r="J55" s="170">
        <v>1</v>
      </c>
      <c r="K55" s="170">
        <v>0</v>
      </c>
      <c r="L55" s="170">
        <v>1</v>
      </c>
      <c r="M55" s="170">
        <v>2</v>
      </c>
      <c r="N55" s="170">
        <v>4</v>
      </c>
      <c r="O55" s="170">
        <v>0</v>
      </c>
      <c r="P55" s="170">
        <v>0</v>
      </c>
      <c r="Q55" s="170">
        <v>3</v>
      </c>
      <c r="R55" s="170">
        <v>0</v>
      </c>
      <c r="T55" s="48"/>
    </row>
    <row r="56" spans="1:20" s="169" customFormat="1" ht="21" customHeight="1">
      <c r="A56" s="171" t="s">
        <v>197</v>
      </c>
      <c r="B56" s="17" t="s">
        <v>198</v>
      </c>
      <c r="C56" s="147" t="s">
        <v>2</v>
      </c>
      <c r="D56" s="170">
        <v>165</v>
      </c>
      <c r="E56" s="170">
        <v>19</v>
      </c>
      <c r="F56" s="170">
        <v>3</v>
      </c>
      <c r="G56" s="170">
        <v>6</v>
      </c>
      <c r="H56" s="170">
        <v>15</v>
      </c>
      <c r="I56" s="170">
        <v>8</v>
      </c>
      <c r="J56" s="170">
        <v>22</v>
      </c>
      <c r="K56" s="170">
        <v>21</v>
      </c>
      <c r="L56" s="170">
        <v>8</v>
      </c>
      <c r="M56" s="170">
        <v>26</v>
      </c>
      <c r="N56" s="170">
        <v>21</v>
      </c>
      <c r="O56" s="170">
        <v>1</v>
      </c>
      <c r="P56" s="170">
        <v>0</v>
      </c>
      <c r="Q56" s="170">
        <v>14</v>
      </c>
      <c r="R56" s="170">
        <v>1</v>
      </c>
      <c r="T56" s="48"/>
    </row>
    <row r="57" spans="1:20" s="169" customFormat="1" ht="21" customHeight="1">
      <c r="A57" s="171" t="s">
        <v>197</v>
      </c>
      <c r="B57" s="17" t="s">
        <v>198</v>
      </c>
      <c r="C57" s="147" t="s">
        <v>1</v>
      </c>
      <c r="D57" s="170">
        <v>209</v>
      </c>
      <c r="E57" s="170">
        <v>25</v>
      </c>
      <c r="F57" s="170">
        <v>6</v>
      </c>
      <c r="G57" s="170">
        <v>6</v>
      </c>
      <c r="H57" s="170">
        <v>12</v>
      </c>
      <c r="I57" s="170">
        <v>5</v>
      </c>
      <c r="J57" s="170">
        <v>25</v>
      </c>
      <c r="K57" s="170">
        <v>45</v>
      </c>
      <c r="L57" s="170">
        <v>9</v>
      </c>
      <c r="M57" s="170">
        <v>36</v>
      </c>
      <c r="N57" s="170">
        <v>21</v>
      </c>
      <c r="O57" s="170">
        <v>0</v>
      </c>
      <c r="P57" s="170">
        <v>1</v>
      </c>
      <c r="Q57" s="170">
        <v>15</v>
      </c>
      <c r="R57" s="170">
        <v>3</v>
      </c>
      <c r="T57" s="48"/>
    </row>
    <row r="58" spans="1:20" s="9" customFormat="1" ht="15">
      <c r="A58" s="154" t="s">
        <v>199</v>
      </c>
      <c r="B58" s="15" t="s">
        <v>200</v>
      </c>
      <c r="C58" s="69" t="s">
        <v>2</v>
      </c>
      <c r="D58" s="136">
        <v>136</v>
      </c>
      <c r="E58" s="136">
        <v>15</v>
      </c>
      <c r="F58" s="136">
        <v>2</v>
      </c>
      <c r="G58" s="136">
        <v>6</v>
      </c>
      <c r="H58" s="136">
        <v>13</v>
      </c>
      <c r="I58" s="136">
        <v>7</v>
      </c>
      <c r="J58" s="136">
        <v>15</v>
      </c>
      <c r="K58" s="136">
        <v>17</v>
      </c>
      <c r="L58" s="136">
        <v>8</v>
      </c>
      <c r="M58" s="136">
        <v>21</v>
      </c>
      <c r="N58" s="136">
        <v>18</v>
      </c>
      <c r="O58" s="136">
        <v>1</v>
      </c>
      <c r="P58" s="136">
        <v>0</v>
      </c>
      <c r="Q58" s="136">
        <v>12</v>
      </c>
      <c r="R58" s="136">
        <v>1</v>
      </c>
      <c r="T58" s="48"/>
    </row>
    <row r="59" spans="1:20" s="9" customFormat="1" ht="15">
      <c r="A59" s="154" t="s">
        <v>199</v>
      </c>
      <c r="B59" s="15" t="s">
        <v>200</v>
      </c>
      <c r="C59" s="69" t="s">
        <v>1</v>
      </c>
      <c r="D59" s="136">
        <v>169</v>
      </c>
      <c r="E59" s="136">
        <v>22</v>
      </c>
      <c r="F59" s="136">
        <v>2</v>
      </c>
      <c r="G59" s="136">
        <v>3</v>
      </c>
      <c r="H59" s="136">
        <v>11</v>
      </c>
      <c r="I59" s="136">
        <v>4</v>
      </c>
      <c r="J59" s="136">
        <v>22</v>
      </c>
      <c r="K59" s="136">
        <v>41</v>
      </c>
      <c r="L59" s="136">
        <v>9</v>
      </c>
      <c r="M59" s="136">
        <v>27</v>
      </c>
      <c r="N59" s="136">
        <v>15</v>
      </c>
      <c r="O59" s="136">
        <v>0</v>
      </c>
      <c r="P59" s="136">
        <v>0</v>
      </c>
      <c r="Q59" s="136">
        <v>11</v>
      </c>
      <c r="R59" s="136">
        <v>2</v>
      </c>
      <c r="T59" s="48"/>
    </row>
    <row r="60" spans="1:20" s="169" customFormat="1" ht="22.5" customHeight="1">
      <c r="A60" s="171" t="s">
        <v>201</v>
      </c>
      <c r="B60" s="17" t="s">
        <v>282</v>
      </c>
      <c r="C60" s="147" t="s">
        <v>2</v>
      </c>
      <c r="D60" s="170">
        <v>700</v>
      </c>
      <c r="E60" s="170">
        <v>64</v>
      </c>
      <c r="F60" s="170">
        <v>10</v>
      </c>
      <c r="G60" s="170">
        <v>28</v>
      </c>
      <c r="H60" s="170">
        <v>59</v>
      </c>
      <c r="I60" s="170">
        <v>34</v>
      </c>
      <c r="J60" s="170">
        <v>83</v>
      </c>
      <c r="K60" s="170">
        <v>162</v>
      </c>
      <c r="L60" s="170">
        <v>42</v>
      </c>
      <c r="M60" s="170">
        <v>71</v>
      </c>
      <c r="N60" s="170">
        <v>87</v>
      </c>
      <c r="O60" s="170">
        <v>3</v>
      </c>
      <c r="P60" s="170">
        <v>2</v>
      </c>
      <c r="Q60" s="170">
        <v>52</v>
      </c>
      <c r="R60" s="170">
        <v>3</v>
      </c>
      <c r="T60" s="48"/>
    </row>
    <row r="61" spans="1:20" s="169" customFormat="1" ht="22.5" customHeight="1">
      <c r="A61" s="171" t="s">
        <v>201</v>
      </c>
      <c r="B61" s="17" t="s">
        <v>282</v>
      </c>
      <c r="C61" s="147" t="s">
        <v>1</v>
      </c>
      <c r="D61" s="170">
        <v>380</v>
      </c>
      <c r="E61" s="170">
        <v>28</v>
      </c>
      <c r="F61" s="170">
        <v>6</v>
      </c>
      <c r="G61" s="170">
        <v>23</v>
      </c>
      <c r="H61" s="170">
        <v>40</v>
      </c>
      <c r="I61" s="170">
        <v>21</v>
      </c>
      <c r="J61" s="170">
        <v>47</v>
      </c>
      <c r="K61" s="170">
        <v>85</v>
      </c>
      <c r="L61" s="170">
        <v>24</v>
      </c>
      <c r="M61" s="170">
        <v>54</v>
      </c>
      <c r="N61" s="170">
        <v>36</v>
      </c>
      <c r="O61" s="170">
        <v>0</v>
      </c>
      <c r="P61" s="170">
        <v>1</v>
      </c>
      <c r="Q61" s="170">
        <v>13</v>
      </c>
      <c r="R61" s="170">
        <v>2</v>
      </c>
      <c r="T61" s="48"/>
    </row>
    <row r="62" spans="1:20" s="9" customFormat="1" ht="15">
      <c r="A62" s="154" t="s">
        <v>203</v>
      </c>
      <c r="B62" s="15" t="s">
        <v>204</v>
      </c>
      <c r="C62" s="69" t="s">
        <v>2</v>
      </c>
      <c r="D62" s="136">
        <v>665</v>
      </c>
      <c r="E62" s="136">
        <v>64</v>
      </c>
      <c r="F62" s="136">
        <v>10</v>
      </c>
      <c r="G62" s="136">
        <v>24</v>
      </c>
      <c r="H62" s="136">
        <v>59</v>
      </c>
      <c r="I62" s="136">
        <v>33</v>
      </c>
      <c r="J62" s="136">
        <v>80</v>
      </c>
      <c r="K62" s="136">
        <v>158</v>
      </c>
      <c r="L62" s="136">
        <v>38</v>
      </c>
      <c r="M62" s="136">
        <v>67</v>
      </c>
      <c r="N62" s="136">
        <v>81</v>
      </c>
      <c r="O62" s="136">
        <v>2</v>
      </c>
      <c r="P62" s="136">
        <v>2</v>
      </c>
      <c r="Q62" s="136">
        <v>44</v>
      </c>
      <c r="R62" s="136">
        <v>3</v>
      </c>
      <c r="T62" s="48"/>
    </row>
    <row r="63" spans="1:20" s="9" customFormat="1" ht="15">
      <c r="A63" s="154" t="s">
        <v>203</v>
      </c>
      <c r="B63" s="15" t="s">
        <v>204</v>
      </c>
      <c r="C63" s="69" t="s">
        <v>1</v>
      </c>
      <c r="D63" s="136">
        <v>330</v>
      </c>
      <c r="E63" s="136">
        <v>25</v>
      </c>
      <c r="F63" s="136">
        <v>4</v>
      </c>
      <c r="G63" s="136">
        <v>21</v>
      </c>
      <c r="H63" s="136">
        <v>37</v>
      </c>
      <c r="I63" s="136">
        <v>20</v>
      </c>
      <c r="J63" s="136">
        <v>42</v>
      </c>
      <c r="K63" s="136">
        <v>71</v>
      </c>
      <c r="L63" s="136">
        <v>23</v>
      </c>
      <c r="M63" s="136">
        <v>48</v>
      </c>
      <c r="N63" s="136">
        <v>28</v>
      </c>
      <c r="O63" s="136">
        <v>0</v>
      </c>
      <c r="P63" s="136">
        <v>0</v>
      </c>
      <c r="Q63" s="136">
        <v>10</v>
      </c>
      <c r="R63" s="136">
        <v>1</v>
      </c>
      <c r="T63" s="48"/>
    </row>
    <row r="64" spans="1:20" s="9" customFormat="1" ht="15">
      <c r="A64" s="154" t="s">
        <v>205</v>
      </c>
      <c r="B64" s="15" t="s">
        <v>315</v>
      </c>
      <c r="C64" s="69" t="s">
        <v>2</v>
      </c>
      <c r="D64" s="136">
        <v>19</v>
      </c>
      <c r="E64" s="136">
        <v>0</v>
      </c>
      <c r="F64" s="136">
        <v>0</v>
      </c>
      <c r="G64" s="136">
        <v>2</v>
      </c>
      <c r="H64" s="136">
        <v>0</v>
      </c>
      <c r="I64" s="136">
        <v>0</v>
      </c>
      <c r="J64" s="136">
        <v>2</v>
      </c>
      <c r="K64" s="136">
        <v>2</v>
      </c>
      <c r="L64" s="136">
        <v>2</v>
      </c>
      <c r="M64" s="136">
        <v>2</v>
      </c>
      <c r="N64" s="136">
        <v>4</v>
      </c>
      <c r="O64" s="136">
        <v>0</v>
      </c>
      <c r="P64" s="136">
        <v>0</v>
      </c>
      <c r="Q64" s="136">
        <v>5</v>
      </c>
      <c r="R64" s="136">
        <v>0</v>
      </c>
      <c r="T64" s="48"/>
    </row>
    <row r="65" spans="1:20" s="9" customFormat="1" ht="15">
      <c r="A65" s="154" t="s">
        <v>205</v>
      </c>
      <c r="B65" s="15" t="s">
        <v>315</v>
      </c>
      <c r="C65" s="69" t="s">
        <v>1</v>
      </c>
      <c r="D65" s="136">
        <v>40</v>
      </c>
      <c r="E65" s="136">
        <v>3</v>
      </c>
      <c r="F65" s="136">
        <v>1</v>
      </c>
      <c r="G65" s="136">
        <v>0</v>
      </c>
      <c r="H65" s="136">
        <v>2</v>
      </c>
      <c r="I65" s="136">
        <v>1</v>
      </c>
      <c r="J65" s="136">
        <v>5</v>
      </c>
      <c r="K65" s="136">
        <v>13</v>
      </c>
      <c r="L65" s="136">
        <v>1</v>
      </c>
      <c r="M65" s="136">
        <v>6</v>
      </c>
      <c r="N65" s="136">
        <v>4</v>
      </c>
      <c r="O65" s="136">
        <v>0</v>
      </c>
      <c r="P65" s="136">
        <v>1</v>
      </c>
      <c r="Q65" s="136">
        <v>3</v>
      </c>
      <c r="R65" s="136">
        <v>0</v>
      </c>
      <c r="T65" s="48"/>
    </row>
    <row r="66" spans="1:20" s="169" customFormat="1" ht="21.75" customHeight="1">
      <c r="A66" s="171" t="s">
        <v>207</v>
      </c>
      <c r="B66" s="17" t="s">
        <v>283</v>
      </c>
      <c r="C66" s="147" t="s">
        <v>2</v>
      </c>
      <c r="D66" s="170">
        <v>694</v>
      </c>
      <c r="E66" s="170">
        <v>40</v>
      </c>
      <c r="F66" s="170">
        <v>12</v>
      </c>
      <c r="G66" s="170">
        <v>21</v>
      </c>
      <c r="H66" s="170">
        <v>63</v>
      </c>
      <c r="I66" s="170">
        <v>53</v>
      </c>
      <c r="J66" s="170">
        <v>53</v>
      </c>
      <c r="K66" s="170">
        <v>107</v>
      </c>
      <c r="L66" s="170">
        <v>51</v>
      </c>
      <c r="M66" s="170">
        <v>108</v>
      </c>
      <c r="N66" s="170">
        <v>114</v>
      </c>
      <c r="O66" s="170">
        <v>4</v>
      </c>
      <c r="P66" s="170">
        <v>4</v>
      </c>
      <c r="Q66" s="170">
        <v>64</v>
      </c>
      <c r="R66" s="170">
        <v>0</v>
      </c>
      <c r="T66" s="48"/>
    </row>
    <row r="67" spans="1:20" s="169" customFormat="1" ht="21.75" customHeight="1">
      <c r="A67" s="171" t="s">
        <v>207</v>
      </c>
      <c r="B67" s="17" t="s">
        <v>283</v>
      </c>
      <c r="C67" s="147" t="s">
        <v>1</v>
      </c>
      <c r="D67" s="170">
        <v>534</v>
      </c>
      <c r="E67" s="170">
        <v>34</v>
      </c>
      <c r="F67" s="170">
        <v>17</v>
      </c>
      <c r="G67" s="170">
        <v>21</v>
      </c>
      <c r="H67" s="170">
        <v>46</v>
      </c>
      <c r="I67" s="170">
        <v>38</v>
      </c>
      <c r="J67" s="170">
        <v>54</v>
      </c>
      <c r="K67" s="170">
        <v>93</v>
      </c>
      <c r="L67" s="170">
        <v>33</v>
      </c>
      <c r="M67" s="170">
        <v>58</v>
      </c>
      <c r="N67" s="170">
        <v>85</v>
      </c>
      <c r="O67" s="170">
        <v>1</v>
      </c>
      <c r="P67" s="170">
        <v>5</v>
      </c>
      <c r="Q67" s="170">
        <v>48</v>
      </c>
      <c r="R67" s="170">
        <v>1</v>
      </c>
      <c r="T67" s="48"/>
    </row>
    <row r="68" spans="1:20" s="9" customFormat="1" ht="15">
      <c r="A68" s="154" t="s">
        <v>209</v>
      </c>
      <c r="B68" s="16" t="s">
        <v>210</v>
      </c>
      <c r="C68" s="69" t="s">
        <v>2</v>
      </c>
      <c r="D68" s="136">
        <v>1</v>
      </c>
      <c r="E68" s="136">
        <v>0</v>
      </c>
      <c r="F68" s="136">
        <v>0</v>
      </c>
      <c r="G68" s="136">
        <v>0</v>
      </c>
      <c r="H68" s="136">
        <v>0</v>
      </c>
      <c r="I68" s="136">
        <v>0</v>
      </c>
      <c r="J68" s="136">
        <v>0</v>
      </c>
      <c r="K68" s="136">
        <v>1</v>
      </c>
      <c r="L68" s="136">
        <v>0</v>
      </c>
      <c r="M68" s="136">
        <v>0</v>
      </c>
      <c r="N68" s="136">
        <v>0</v>
      </c>
      <c r="O68" s="136">
        <v>0</v>
      </c>
      <c r="P68" s="136">
        <v>0</v>
      </c>
      <c r="Q68" s="136">
        <v>0</v>
      </c>
      <c r="R68" s="136">
        <v>0</v>
      </c>
      <c r="T68" s="48"/>
    </row>
    <row r="69" spans="1:20" s="9" customFormat="1" ht="15">
      <c r="A69" s="154" t="s">
        <v>209</v>
      </c>
      <c r="B69" s="16" t="s">
        <v>210</v>
      </c>
      <c r="C69" s="69" t="s">
        <v>1</v>
      </c>
      <c r="D69" s="136">
        <v>0</v>
      </c>
      <c r="E69" s="136">
        <v>0</v>
      </c>
      <c r="F69" s="136">
        <v>0</v>
      </c>
      <c r="G69" s="136">
        <v>0</v>
      </c>
      <c r="H69" s="136">
        <v>0</v>
      </c>
      <c r="I69" s="136">
        <v>0</v>
      </c>
      <c r="J69" s="136">
        <v>0</v>
      </c>
      <c r="K69" s="136">
        <v>0</v>
      </c>
      <c r="L69" s="136">
        <v>0</v>
      </c>
      <c r="M69" s="136">
        <v>0</v>
      </c>
      <c r="N69" s="136">
        <v>0</v>
      </c>
      <c r="O69" s="136">
        <v>0</v>
      </c>
      <c r="P69" s="136">
        <v>0</v>
      </c>
      <c r="Q69" s="136">
        <v>0</v>
      </c>
      <c r="R69" s="136">
        <v>0</v>
      </c>
      <c r="T69" s="48"/>
    </row>
    <row r="70" spans="1:20" s="9" customFormat="1" ht="15">
      <c r="A70" s="154" t="s">
        <v>211</v>
      </c>
      <c r="B70" s="15" t="s">
        <v>212</v>
      </c>
      <c r="C70" s="69" t="s">
        <v>2</v>
      </c>
      <c r="D70" s="136">
        <v>494</v>
      </c>
      <c r="E70" s="136">
        <v>25</v>
      </c>
      <c r="F70" s="136">
        <v>9</v>
      </c>
      <c r="G70" s="136">
        <v>16</v>
      </c>
      <c r="H70" s="136">
        <v>49</v>
      </c>
      <c r="I70" s="136">
        <v>39</v>
      </c>
      <c r="J70" s="136">
        <v>34</v>
      </c>
      <c r="K70" s="136">
        <v>77</v>
      </c>
      <c r="L70" s="136">
        <v>30</v>
      </c>
      <c r="M70" s="136">
        <v>73</v>
      </c>
      <c r="N70" s="136">
        <v>91</v>
      </c>
      <c r="O70" s="136">
        <v>1</v>
      </c>
      <c r="P70" s="136">
        <v>4</v>
      </c>
      <c r="Q70" s="136">
        <v>46</v>
      </c>
      <c r="R70" s="136">
        <v>0</v>
      </c>
      <c r="T70" s="48"/>
    </row>
    <row r="71" spans="1:20" s="9" customFormat="1" ht="15">
      <c r="A71" s="154" t="s">
        <v>211</v>
      </c>
      <c r="B71" s="15" t="s">
        <v>212</v>
      </c>
      <c r="C71" s="69" t="s">
        <v>1</v>
      </c>
      <c r="D71" s="136">
        <v>269</v>
      </c>
      <c r="E71" s="136">
        <v>15</v>
      </c>
      <c r="F71" s="136">
        <v>9</v>
      </c>
      <c r="G71" s="136">
        <v>11</v>
      </c>
      <c r="H71" s="136">
        <v>28</v>
      </c>
      <c r="I71" s="136">
        <v>19</v>
      </c>
      <c r="J71" s="136">
        <v>21</v>
      </c>
      <c r="K71" s="136">
        <v>42</v>
      </c>
      <c r="L71" s="136">
        <v>21</v>
      </c>
      <c r="M71" s="136">
        <v>31</v>
      </c>
      <c r="N71" s="136">
        <v>46</v>
      </c>
      <c r="O71" s="136">
        <v>1</v>
      </c>
      <c r="P71" s="136">
        <v>2</v>
      </c>
      <c r="Q71" s="136">
        <v>22</v>
      </c>
      <c r="R71" s="136">
        <v>1</v>
      </c>
      <c r="T71" s="48"/>
    </row>
    <row r="72" spans="1:20" s="169" customFormat="1" ht="20.45" customHeight="1">
      <c r="A72" s="171" t="s">
        <v>213</v>
      </c>
      <c r="B72" s="17" t="s">
        <v>214</v>
      </c>
      <c r="C72" s="147" t="s">
        <v>2</v>
      </c>
      <c r="D72" s="170">
        <v>1819</v>
      </c>
      <c r="E72" s="170">
        <v>152</v>
      </c>
      <c r="F72" s="170">
        <v>40</v>
      </c>
      <c r="G72" s="170">
        <v>69</v>
      </c>
      <c r="H72" s="170">
        <v>136</v>
      </c>
      <c r="I72" s="170">
        <v>108</v>
      </c>
      <c r="J72" s="170">
        <v>172</v>
      </c>
      <c r="K72" s="170">
        <v>347</v>
      </c>
      <c r="L72" s="170">
        <v>123</v>
      </c>
      <c r="M72" s="170">
        <v>219</v>
      </c>
      <c r="N72" s="170">
        <v>258</v>
      </c>
      <c r="O72" s="170">
        <v>12</v>
      </c>
      <c r="P72" s="170">
        <v>6</v>
      </c>
      <c r="Q72" s="170">
        <v>171</v>
      </c>
      <c r="R72" s="170">
        <v>6</v>
      </c>
      <c r="T72" s="48"/>
    </row>
    <row r="73" spans="1:20" s="169" customFormat="1" ht="20.45" customHeight="1">
      <c r="A73" s="171" t="s">
        <v>213</v>
      </c>
      <c r="B73" s="17" t="s">
        <v>214</v>
      </c>
      <c r="C73" s="147" t="s">
        <v>1</v>
      </c>
      <c r="D73" s="170">
        <v>2057</v>
      </c>
      <c r="E73" s="170">
        <v>177</v>
      </c>
      <c r="F73" s="170">
        <v>59</v>
      </c>
      <c r="G73" s="170">
        <v>72</v>
      </c>
      <c r="H73" s="170">
        <v>162</v>
      </c>
      <c r="I73" s="170">
        <v>115</v>
      </c>
      <c r="J73" s="170">
        <v>190</v>
      </c>
      <c r="K73" s="170">
        <v>407</v>
      </c>
      <c r="L73" s="170">
        <v>150</v>
      </c>
      <c r="M73" s="170">
        <v>249</v>
      </c>
      <c r="N73" s="170">
        <v>262</v>
      </c>
      <c r="O73" s="170">
        <v>6</v>
      </c>
      <c r="P73" s="170">
        <v>8</v>
      </c>
      <c r="Q73" s="170">
        <v>191</v>
      </c>
      <c r="R73" s="170">
        <v>9</v>
      </c>
      <c r="T73" s="48"/>
    </row>
    <row r="74" spans="1:20" s="9" customFormat="1" ht="15">
      <c r="A74" s="154" t="s">
        <v>215</v>
      </c>
      <c r="B74" s="15" t="s">
        <v>216</v>
      </c>
      <c r="C74" s="69" t="s">
        <v>2</v>
      </c>
      <c r="D74" s="136">
        <v>640</v>
      </c>
      <c r="E74" s="136">
        <v>55</v>
      </c>
      <c r="F74" s="136">
        <v>17</v>
      </c>
      <c r="G74" s="136">
        <v>24</v>
      </c>
      <c r="H74" s="136">
        <v>55</v>
      </c>
      <c r="I74" s="136">
        <v>41</v>
      </c>
      <c r="J74" s="136">
        <v>58</v>
      </c>
      <c r="K74" s="136">
        <v>113</v>
      </c>
      <c r="L74" s="136">
        <v>44</v>
      </c>
      <c r="M74" s="136">
        <v>74</v>
      </c>
      <c r="N74" s="136">
        <v>98</v>
      </c>
      <c r="O74" s="136">
        <v>2</v>
      </c>
      <c r="P74" s="136">
        <v>2</v>
      </c>
      <c r="Q74" s="136">
        <v>55</v>
      </c>
      <c r="R74" s="136">
        <v>2</v>
      </c>
      <c r="T74" s="48"/>
    </row>
    <row r="75" spans="1:20" s="9" customFormat="1" ht="15">
      <c r="A75" s="154" t="s">
        <v>215</v>
      </c>
      <c r="B75" s="15" t="s">
        <v>216</v>
      </c>
      <c r="C75" s="69" t="s">
        <v>1</v>
      </c>
      <c r="D75" s="136">
        <v>1032</v>
      </c>
      <c r="E75" s="136">
        <v>100</v>
      </c>
      <c r="F75" s="136">
        <v>28</v>
      </c>
      <c r="G75" s="136">
        <v>32</v>
      </c>
      <c r="H75" s="136">
        <v>79</v>
      </c>
      <c r="I75" s="136">
        <v>58</v>
      </c>
      <c r="J75" s="136">
        <v>79</v>
      </c>
      <c r="K75" s="136">
        <v>227</v>
      </c>
      <c r="L75" s="136">
        <v>82</v>
      </c>
      <c r="M75" s="136">
        <v>126</v>
      </c>
      <c r="N75" s="136">
        <v>134</v>
      </c>
      <c r="O75" s="136">
        <v>3</v>
      </c>
      <c r="P75" s="136">
        <v>4</v>
      </c>
      <c r="Q75" s="136">
        <v>76</v>
      </c>
      <c r="R75" s="136">
        <v>4</v>
      </c>
      <c r="T75" s="48"/>
    </row>
    <row r="76" spans="1:20" s="9" customFormat="1" ht="15">
      <c r="A76" s="154" t="s">
        <v>284</v>
      </c>
      <c r="B76" s="15" t="s">
        <v>218</v>
      </c>
      <c r="C76" s="69" t="s">
        <v>2</v>
      </c>
      <c r="D76" s="136">
        <v>269</v>
      </c>
      <c r="E76" s="136">
        <v>18</v>
      </c>
      <c r="F76" s="136">
        <v>5</v>
      </c>
      <c r="G76" s="136">
        <v>13</v>
      </c>
      <c r="H76" s="136">
        <v>14</v>
      </c>
      <c r="I76" s="136">
        <v>20</v>
      </c>
      <c r="J76" s="136">
        <v>26</v>
      </c>
      <c r="K76" s="136">
        <v>53</v>
      </c>
      <c r="L76" s="136">
        <v>24</v>
      </c>
      <c r="M76" s="136">
        <v>30</v>
      </c>
      <c r="N76" s="136">
        <v>31</v>
      </c>
      <c r="O76" s="136">
        <v>3</v>
      </c>
      <c r="P76" s="136">
        <v>0</v>
      </c>
      <c r="Q76" s="136">
        <v>31</v>
      </c>
      <c r="R76" s="136">
        <v>1</v>
      </c>
      <c r="T76" s="48"/>
    </row>
    <row r="77" spans="1:20" s="9" customFormat="1" ht="15">
      <c r="A77" s="154" t="s">
        <v>284</v>
      </c>
      <c r="B77" s="15" t="s">
        <v>218</v>
      </c>
      <c r="C77" s="69" t="s">
        <v>1</v>
      </c>
      <c r="D77" s="136">
        <v>253</v>
      </c>
      <c r="E77" s="136">
        <v>18</v>
      </c>
      <c r="F77" s="136">
        <v>7</v>
      </c>
      <c r="G77" s="136">
        <v>7</v>
      </c>
      <c r="H77" s="136">
        <v>12</v>
      </c>
      <c r="I77" s="136">
        <v>13</v>
      </c>
      <c r="J77" s="136">
        <v>33</v>
      </c>
      <c r="K77" s="136">
        <v>40</v>
      </c>
      <c r="L77" s="136">
        <v>16</v>
      </c>
      <c r="M77" s="136">
        <v>29</v>
      </c>
      <c r="N77" s="136">
        <v>41</v>
      </c>
      <c r="O77" s="136">
        <v>1</v>
      </c>
      <c r="P77" s="136">
        <v>1</v>
      </c>
      <c r="Q77" s="136">
        <v>35</v>
      </c>
      <c r="R77" s="136">
        <v>0</v>
      </c>
      <c r="T77" s="48"/>
    </row>
    <row r="78" spans="1:20" s="9" customFormat="1" ht="15">
      <c r="A78" s="154" t="s">
        <v>219</v>
      </c>
      <c r="B78" s="15" t="s">
        <v>220</v>
      </c>
      <c r="C78" s="69" t="s">
        <v>2</v>
      </c>
      <c r="D78" s="136">
        <v>544</v>
      </c>
      <c r="E78" s="136">
        <v>45</v>
      </c>
      <c r="F78" s="136">
        <v>12</v>
      </c>
      <c r="G78" s="136">
        <v>20</v>
      </c>
      <c r="H78" s="136">
        <v>35</v>
      </c>
      <c r="I78" s="136">
        <v>24</v>
      </c>
      <c r="J78" s="136">
        <v>63</v>
      </c>
      <c r="K78" s="136">
        <v>115</v>
      </c>
      <c r="L78" s="136">
        <v>38</v>
      </c>
      <c r="M78" s="136">
        <v>71</v>
      </c>
      <c r="N78" s="136">
        <v>68</v>
      </c>
      <c r="O78" s="136">
        <v>7</v>
      </c>
      <c r="P78" s="136">
        <v>3</v>
      </c>
      <c r="Q78" s="136">
        <v>41</v>
      </c>
      <c r="R78" s="136">
        <v>2</v>
      </c>
      <c r="T78" s="48"/>
    </row>
    <row r="79" spans="1:20" s="9" customFormat="1" ht="15">
      <c r="A79" s="154" t="s">
        <v>219</v>
      </c>
      <c r="B79" s="15" t="s">
        <v>220</v>
      </c>
      <c r="C79" s="69" t="s">
        <v>1</v>
      </c>
      <c r="D79" s="136">
        <v>414</v>
      </c>
      <c r="E79" s="136">
        <v>28</v>
      </c>
      <c r="F79" s="136">
        <v>14</v>
      </c>
      <c r="G79" s="136">
        <v>14</v>
      </c>
      <c r="H79" s="136">
        <v>38</v>
      </c>
      <c r="I79" s="136">
        <v>21</v>
      </c>
      <c r="J79" s="136">
        <v>45</v>
      </c>
      <c r="K79" s="136">
        <v>77</v>
      </c>
      <c r="L79" s="136">
        <v>33</v>
      </c>
      <c r="M79" s="136">
        <v>50</v>
      </c>
      <c r="N79" s="136">
        <v>44</v>
      </c>
      <c r="O79" s="136">
        <v>2</v>
      </c>
      <c r="P79" s="136">
        <v>1</v>
      </c>
      <c r="Q79" s="136">
        <v>45</v>
      </c>
      <c r="R79" s="136">
        <v>2</v>
      </c>
      <c r="T79" s="48"/>
    </row>
    <row r="80" spans="1:20" s="169" customFormat="1" ht="24.75" customHeight="1">
      <c r="A80" s="171" t="s">
        <v>221</v>
      </c>
      <c r="B80" s="17" t="s">
        <v>222</v>
      </c>
      <c r="C80" s="147" t="s">
        <v>2</v>
      </c>
      <c r="D80" s="170">
        <v>894</v>
      </c>
      <c r="E80" s="170">
        <v>76</v>
      </c>
      <c r="F80" s="170">
        <v>18</v>
      </c>
      <c r="G80" s="170">
        <v>23</v>
      </c>
      <c r="H80" s="170">
        <v>70</v>
      </c>
      <c r="I80" s="170">
        <v>60</v>
      </c>
      <c r="J80" s="170">
        <v>94</v>
      </c>
      <c r="K80" s="170">
        <v>194</v>
      </c>
      <c r="L80" s="170">
        <v>42</v>
      </c>
      <c r="M80" s="170">
        <v>117</v>
      </c>
      <c r="N80" s="170">
        <v>114</v>
      </c>
      <c r="O80" s="170">
        <v>3</v>
      </c>
      <c r="P80" s="170">
        <v>9</v>
      </c>
      <c r="Q80" s="170">
        <v>73</v>
      </c>
      <c r="R80" s="170">
        <v>1</v>
      </c>
      <c r="T80" s="48"/>
    </row>
    <row r="81" spans="1:20" s="169" customFormat="1" ht="24.75" customHeight="1">
      <c r="A81" s="171" t="s">
        <v>221</v>
      </c>
      <c r="B81" s="17" t="s">
        <v>222</v>
      </c>
      <c r="C81" s="147" t="s">
        <v>1</v>
      </c>
      <c r="D81" s="170">
        <v>777</v>
      </c>
      <c r="E81" s="170">
        <v>75</v>
      </c>
      <c r="F81" s="170">
        <v>19</v>
      </c>
      <c r="G81" s="170">
        <v>29</v>
      </c>
      <c r="H81" s="227">
        <v>61</v>
      </c>
      <c r="I81" s="227">
        <v>57</v>
      </c>
      <c r="J81" s="227">
        <v>59</v>
      </c>
      <c r="K81" s="227">
        <v>160</v>
      </c>
      <c r="L81" s="227">
        <v>42</v>
      </c>
      <c r="M81" s="227">
        <v>104</v>
      </c>
      <c r="N81" s="227">
        <v>97</v>
      </c>
      <c r="O81" s="170">
        <v>7</v>
      </c>
      <c r="P81" s="170">
        <v>3</v>
      </c>
      <c r="Q81" s="170">
        <v>61</v>
      </c>
      <c r="R81" s="170">
        <v>3</v>
      </c>
      <c r="T81" s="48"/>
    </row>
    <row r="82" spans="1:20" s="9" customFormat="1" ht="18">
      <c r="A82" s="154" t="s">
        <v>316</v>
      </c>
      <c r="B82" s="15" t="s">
        <v>385</v>
      </c>
      <c r="C82" s="69" t="s">
        <v>2</v>
      </c>
      <c r="D82" s="136">
        <v>18</v>
      </c>
      <c r="E82" s="136">
        <v>4</v>
      </c>
      <c r="F82" s="136">
        <v>0</v>
      </c>
      <c r="G82" s="136">
        <v>2</v>
      </c>
      <c r="H82" s="219">
        <v>1</v>
      </c>
      <c r="I82" s="219">
        <v>0</v>
      </c>
      <c r="J82" s="219">
        <v>2</v>
      </c>
      <c r="K82" s="219">
        <v>3</v>
      </c>
      <c r="L82" s="219">
        <v>0</v>
      </c>
      <c r="M82" s="219">
        <v>1</v>
      </c>
      <c r="N82" s="219">
        <v>3</v>
      </c>
      <c r="O82" s="136">
        <v>0</v>
      </c>
      <c r="P82" s="136">
        <v>0</v>
      </c>
      <c r="Q82" s="136">
        <v>2</v>
      </c>
      <c r="R82" s="136">
        <v>0</v>
      </c>
      <c r="T82" s="48"/>
    </row>
    <row r="83" spans="1:20" s="9" customFormat="1" ht="18">
      <c r="A83" s="154" t="s">
        <v>316</v>
      </c>
      <c r="B83" s="15" t="s">
        <v>385</v>
      </c>
      <c r="C83" s="69" t="s">
        <v>1</v>
      </c>
      <c r="D83" s="136">
        <v>17</v>
      </c>
      <c r="E83" s="136">
        <v>1</v>
      </c>
      <c r="F83" s="136">
        <v>0</v>
      </c>
      <c r="G83" s="136">
        <v>0</v>
      </c>
      <c r="H83" s="136">
        <v>0</v>
      </c>
      <c r="I83" s="136">
        <v>0</v>
      </c>
      <c r="J83" s="136">
        <v>1</v>
      </c>
      <c r="K83" s="136">
        <v>6</v>
      </c>
      <c r="L83" s="136">
        <v>0</v>
      </c>
      <c r="M83" s="136">
        <v>6</v>
      </c>
      <c r="N83" s="136">
        <v>2</v>
      </c>
      <c r="O83" s="136">
        <v>1</v>
      </c>
      <c r="P83" s="136">
        <v>0</v>
      </c>
      <c r="Q83" s="136">
        <v>0</v>
      </c>
      <c r="R83" s="136">
        <v>0</v>
      </c>
      <c r="T83" s="48"/>
    </row>
    <row r="84" spans="1:20" s="9" customFormat="1" ht="15">
      <c r="A84" s="154" t="s">
        <v>225</v>
      </c>
      <c r="B84" s="15" t="s">
        <v>226</v>
      </c>
      <c r="C84" s="69" t="s">
        <v>2</v>
      </c>
      <c r="D84" s="136">
        <v>187</v>
      </c>
      <c r="E84" s="136">
        <v>13</v>
      </c>
      <c r="F84" s="136">
        <v>5</v>
      </c>
      <c r="G84" s="136">
        <v>1</v>
      </c>
      <c r="H84" s="136">
        <v>21</v>
      </c>
      <c r="I84" s="136">
        <v>18</v>
      </c>
      <c r="J84" s="136">
        <v>17</v>
      </c>
      <c r="K84" s="136">
        <v>43</v>
      </c>
      <c r="L84" s="136">
        <v>13</v>
      </c>
      <c r="M84" s="136">
        <v>24</v>
      </c>
      <c r="N84" s="136">
        <v>21</v>
      </c>
      <c r="O84" s="136">
        <v>1</v>
      </c>
      <c r="P84" s="136">
        <v>1</v>
      </c>
      <c r="Q84" s="136">
        <v>9</v>
      </c>
      <c r="R84" s="136">
        <v>0</v>
      </c>
      <c r="T84" s="48"/>
    </row>
    <row r="85" spans="1:20" s="9" customFormat="1" ht="15">
      <c r="A85" s="154" t="s">
        <v>225</v>
      </c>
      <c r="B85" s="15" t="s">
        <v>226</v>
      </c>
      <c r="C85" s="69" t="s">
        <v>1</v>
      </c>
      <c r="D85" s="136">
        <v>153</v>
      </c>
      <c r="E85" s="136">
        <v>16</v>
      </c>
      <c r="F85" s="136">
        <v>1</v>
      </c>
      <c r="G85" s="136">
        <v>3</v>
      </c>
      <c r="H85" s="136">
        <v>8</v>
      </c>
      <c r="I85" s="136">
        <v>18</v>
      </c>
      <c r="J85" s="136">
        <v>10</v>
      </c>
      <c r="K85" s="136">
        <v>39</v>
      </c>
      <c r="L85" s="136">
        <v>8</v>
      </c>
      <c r="M85" s="136">
        <v>15</v>
      </c>
      <c r="N85" s="136">
        <v>19</v>
      </c>
      <c r="O85" s="136">
        <v>2</v>
      </c>
      <c r="P85" s="136">
        <v>1</v>
      </c>
      <c r="Q85" s="136">
        <v>13</v>
      </c>
      <c r="R85" s="136">
        <v>0</v>
      </c>
      <c r="T85" s="48"/>
    </row>
    <row r="86" spans="1:20" s="9" customFormat="1" ht="15">
      <c r="A86" s="154" t="s">
        <v>227</v>
      </c>
      <c r="B86" s="15" t="s">
        <v>228</v>
      </c>
      <c r="C86" s="69" t="s">
        <v>2</v>
      </c>
      <c r="D86" s="136">
        <v>473</v>
      </c>
      <c r="E86" s="136">
        <v>38</v>
      </c>
      <c r="F86" s="136">
        <v>10</v>
      </c>
      <c r="G86" s="136">
        <v>11</v>
      </c>
      <c r="H86" s="136">
        <v>33</v>
      </c>
      <c r="I86" s="136">
        <v>29</v>
      </c>
      <c r="J86" s="136">
        <v>53</v>
      </c>
      <c r="K86" s="136">
        <v>108</v>
      </c>
      <c r="L86" s="136">
        <v>18</v>
      </c>
      <c r="M86" s="136">
        <v>64</v>
      </c>
      <c r="N86" s="136">
        <v>59</v>
      </c>
      <c r="O86" s="136">
        <v>0</v>
      </c>
      <c r="P86" s="136">
        <v>4</v>
      </c>
      <c r="Q86" s="136">
        <v>46</v>
      </c>
      <c r="R86" s="136">
        <v>0</v>
      </c>
      <c r="T86" s="48"/>
    </row>
    <row r="87" spans="1:20" s="9" customFormat="1" ht="15">
      <c r="A87" s="154" t="s">
        <v>227</v>
      </c>
      <c r="B87" s="15" t="s">
        <v>228</v>
      </c>
      <c r="C87" s="69" t="s">
        <v>1</v>
      </c>
      <c r="D87" s="136">
        <v>389</v>
      </c>
      <c r="E87" s="136">
        <v>36</v>
      </c>
      <c r="F87" s="136">
        <v>11</v>
      </c>
      <c r="G87" s="136">
        <v>18</v>
      </c>
      <c r="H87" s="136">
        <v>30</v>
      </c>
      <c r="I87" s="136">
        <v>22</v>
      </c>
      <c r="J87" s="136">
        <v>36</v>
      </c>
      <c r="K87" s="136">
        <v>77</v>
      </c>
      <c r="L87" s="136">
        <v>17</v>
      </c>
      <c r="M87" s="136">
        <v>55</v>
      </c>
      <c r="N87" s="136">
        <v>53</v>
      </c>
      <c r="O87" s="136">
        <v>2</v>
      </c>
      <c r="P87" s="136">
        <v>1</v>
      </c>
      <c r="Q87" s="136">
        <v>30</v>
      </c>
      <c r="R87" s="136">
        <v>1</v>
      </c>
      <c r="T87" s="48"/>
    </row>
    <row r="88" spans="1:20" s="9" customFormat="1" ht="15">
      <c r="A88" s="154" t="s">
        <v>229</v>
      </c>
      <c r="B88" s="15" t="s">
        <v>230</v>
      </c>
      <c r="C88" s="69" t="s">
        <v>2</v>
      </c>
      <c r="D88" s="136">
        <v>34</v>
      </c>
      <c r="E88" s="136">
        <v>3</v>
      </c>
      <c r="F88" s="136">
        <v>0</v>
      </c>
      <c r="G88" s="136">
        <v>0</v>
      </c>
      <c r="H88" s="136">
        <v>4</v>
      </c>
      <c r="I88" s="136">
        <v>2</v>
      </c>
      <c r="J88" s="136">
        <v>5</v>
      </c>
      <c r="K88" s="136">
        <v>6</v>
      </c>
      <c r="L88" s="136">
        <v>1</v>
      </c>
      <c r="M88" s="136">
        <v>7</v>
      </c>
      <c r="N88" s="136">
        <v>3</v>
      </c>
      <c r="O88" s="136">
        <v>0</v>
      </c>
      <c r="P88" s="136">
        <v>1</v>
      </c>
      <c r="Q88" s="136">
        <v>2</v>
      </c>
      <c r="R88" s="136">
        <v>0</v>
      </c>
      <c r="T88" s="48"/>
    </row>
    <row r="89" spans="1:20" s="9" customFormat="1" ht="15">
      <c r="A89" s="154" t="s">
        <v>229</v>
      </c>
      <c r="B89" s="15" t="s">
        <v>230</v>
      </c>
      <c r="C89" s="69" t="s">
        <v>1</v>
      </c>
      <c r="D89" s="136">
        <v>8</v>
      </c>
      <c r="E89" s="136">
        <v>2</v>
      </c>
      <c r="F89" s="136">
        <v>1</v>
      </c>
      <c r="G89" s="136">
        <v>0</v>
      </c>
      <c r="H89" s="136">
        <v>0</v>
      </c>
      <c r="I89" s="136">
        <v>0</v>
      </c>
      <c r="J89" s="136">
        <v>0</v>
      </c>
      <c r="K89" s="136">
        <v>1</v>
      </c>
      <c r="L89" s="136">
        <v>0</v>
      </c>
      <c r="M89" s="136">
        <v>1</v>
      </c>
      <c r="N89" s="136">
        <v>2</v>
      </c>
      <c r="O89" s="136">
        <v>0</v>
      </c>
      <c r="P89" s="136">
        <v>0</v>
      </c>
      <c r="Q89" s="136">
        <v>1</v>
      </c>
      <c r="R89" s="136">
        <v>0</v>
      </c>
      <c r="T89" s="48"/>
    </row>
    <row r="90" spans="1:20" s="169" customFormat="1" ht="19.5" customHeight="1">
      <c r="A90" s="171" t="s">
        <v>231</v>
      </c>
      <c r="B90" s="17" t="s">
        <v>232</v>
      </c>
      <c r="C90" s="147" t="s">
        <v>2</v>
      </c>
      <c r="D90" s="170">
        <v>477</v>
      </c>
      <c r="E90" s="170">
        <v>36</v>
      </c>
      <c r="F90" s="170">
        <v>5</v>
      </c>
      <c r="G90" s="170">
        <v>16</v>
      </c>
      <c r="H90" s="170">
        <v>40</v>
      </c>
      <c r="I90" s="170">
        <v>27</v>
      </c>
      <c r="J90" s="170">
        <v>33</v>
      </c>
      <c r="K90" s="170">
        <v>117</v>
      </c>
      <c r="L90" s="170">
        <v>22</v>
      </c>
      <c r="M90" s="170">
        <v>73</v>
      </c>
      <c r="N90" s="170">
        <v>69</v>
      </c>
      <c r="O90" s="170">
        <v>3</v>
      </c>
      <c r="P90" s="170">
        <v>3</v>
      </c>
      <c r="Q90" s="170">
        <v>33</v>
      </c>
      <c r="R90" s="170">
        <v>0</v>
      </c>
      <c r="T90" s="48"/>
    </row>
    <row r="91" spans="1:20" s="169" customFormat="1" ht="19.5" customHeight="1">
      <c r="A91" s="171" t="s">
        <v>231</v>
      </c>
      <c r="B91" s="17" t="s">
        <v>232</v>
      </c>
      <c r="C91" s="147" t="s">
        <v>1</v>
      </c>
      <c r="D91" s="170">
        <v>456</v>
      </c>
      <c r="E91" s="170">
        <v>33</v>
      </c>
      <c r="F91" s="170">
        <v>14</v>
      </c>
      <c r="G91" s="170">
        <v>12</v>
      </c>
      <c r="H91" s="170">
        <v>29</v>
      </c>
      <c r="I91" s="170">
        <v>31</v>
      </c>
      <c r="J91" s="170">
        <v>44</v>
      </c>
      <c r="K91" s="170">
        <v>92</v>
      </c>
      <c r="L91" s="170">
        <v>33</v>
      </c>
      <c r="M91" s="170">
        <v>65</v>
      </c>
      <c r="N91" s="170">
        <v>61</v>
      </c>
      <c r="O91" s="170">
        <v>2</v>
      </c>
      <c r="P91" s="170">
        <v>1</v>
      </c>
      <c r="Q91" s="170">
        <v>38</v>
      </c>
      <c r="R91" s="170">
        <v>1</v>
      </c>
      <c r="T91" s="48"/>
    </row>
    <row r="92" spans="1:20" s="9" customFormat="1" ht="15">
      <c r="A92" s="154" t="s">
        <v>233</v>
      </c>
      <c r="B92" s="15" t="s">
        <v>234</v>
      </c>
      <c r="C92" s="69" t="s">
        <v>2</v>
      </c>
      <c r="D92" s="136">
        <v>18</v>
      </c>
      <c r="E92" s="136">
        <v>3</v>
      </c>
      <c r="F92" s="136">
        <v>1</v>
      </c>
      <c r="G92" s="136">
        <v>0</v>
      </c>
      <c r="H92" s="136">
        <v>4</v>
      </c>
      <c r="I92" s="136">
        <v>0</v>
      </c>
      <c r="J92" s="136">
        <v>1</v>
      </c>
      <c r="K92" s="136">
        <v>1</v>
      </c>
      <c r="L92" s="136">
        <v>1</v>
      </c>
      <c r="M92" s="136">
        <v>4</v>
      </c>
      <c r="N92" s="136">
        <v>2</v>
      </c>
      <c r="O92" s="136">
        <v>1</v>
      </c>
      <c r="P92" s="136">
        <v>0</v>
      </c>
      <c r="Q92" s="136">
        <v>0</v>
      </c>
      <c r="R92" s="136">
        <v>0</v>
      </c>
      <c r="T92" s="48"/>
    </row>
    <row r="93" spans="1:20" s="9" customFormat="1" ht="15">
      <c r="A93" s="154" t="s">
        <v>233</v>
      </c>
      <c r="B93" s="15" t="s">
        <v>234</v>
      </c>
      <c r="C93" s="69" t="s">
        <v>1</v>
      </c>
      <c r="D93" s="136">
        <v>19</v>
      </c>
      <c r="E93" s="136">
        <v>1</v>
      </c>
      <c r="F93" s="136">
        <v>0</v>
      </c>
      <c r="G93" s="136">
        <v>0</v>
      </c>
      <c r="H93" s="136">
        <v>3</v>
      </c>
      <c r="I93" s="136">
        <v>0</v>
      </c>
      <c r="J93" s="136">
        <v>0</v>
      </c>
      <c r="K93" s="136">
        <v>5</v>
      </c>
      <c r="L93" s="136">
        <v>1</v>
      </c>
      <c r="M93" s="136">
        <v>2</v>
      </c>
      <c r="N93" s="136">
        <v>2</v>
      </c>
      <c r="O93" s="136">
        <v>1</v>
      </c>
      <c r="P93" s="136">
        <v>0</v>
      </c>
      <c r="Q93" s="136">
        <v>4</v>
      </c>
      <c r="R93" s="136">
        <v>0</v>
      </c>
      <c r="T93" s="48"/>
    </row>
    <row r="94" spans="1:20" s="9" customFormat="1" ht="15">
      <c r="A94" s="154" t="s">
        <v>317</v>
      </c>
      <c r="B94" s="15" t="s">
        <v>236</v>
      </c>
      <c r="C94" s="69" t="s">
        <v>2</v>
      </c>
      <c r="D94" s="136">
        <v>83</v>
      </c>
      <c r="E94" s="136">
        <v>4</v>
      </c>
      <c r="F94" s="136">
        <v>0</v>
      </c>
      <c r="G94" s="136">
        <v>3</v>
      </c>
      <c r="H94" s="136">
        <v>10</v>
      </c>
      <c r="I94" s="136">
        <v>6</v>
      </c>
      <c r="J94" s="136">
        <v>6</v>
      </c>
      <c r="K94" s="136">
        <v>20</v>
      </c>
      <c r="L94" s="136">
        <v>4</v>
      </c>
      <c r="M94" s="136">
        <v>12</v>
      </c>
      <c r="N94" s="136">
        <v>12</v>
      </c>
      <c r="O94" s="136">
        <v>1</v>
      </c>
      <c r="P94" s="136">
        <v>0</v>
      </c>
      <c r="Q94" s="136">
        <v>5</v>
      </c>
      <c r="R94" s="136">
        <v>0</v>
      </c>
      <c r="T94" s="48"/>
    </row>
    <row r="95" spans="1:20" s="9" customFormat="1" ht="15">
      <c r="A95" s="154" t="s">
        <v>317</v>
      </c>
      <c r="B95" s="15" t="s">
        <v>236</v>
      </c>
      <c r="C95" s="69" t="s">
        <v>1</v>
      </c>
      <c r="D95" s="136">
        <v>145</v>
      </c>
      <c r="E95" s="136">
        <v>11</v>
      </c>
      <c r="F95" s="136">
        <v>7</v>
      </c>
      <c r="G95" s="136">
        <v>4</v>
      </c>
      <c r="H95" s="136">
        <v>7</v>
      </c>
      <c r="I95" s="136">
        <v>9</v>
      </c>
      <c r="J95" s="136">
        <v>13</v>
      </c>
      <c r="K95" s="136">
        <v>31</v>
      </c>
      <c r="L95" s="136">
        <v>9</v>
      </c>
      <c r="M95" s="136">
        <v>20</v>
      </c>
      <c r="N95" s="136">
        <v>19</v>
      </c>
      <c r="O95" s="136">
        <v>0</v>
      </c>
      <c r="P95" s="136">
        <v>1</v>
      </c>
      <c r="Q95" s="136">
        <v>13</v>
      </c>
      <c r="R95" s="136">
        <v>1</v>
      </c>
      <c r="T95" s="48"/>
    </row>
    <row r="96" spans="1:20" s="169" customFormat="1" ht="27" customHeight="1">
      <c r="A96" s="171" t="s">
        <v>237</v>
      </c>
      <c r="B96" s="17" t="s">
        <v>238</v>
      </c>
      <c r="C96" s="147" t="s">
        <v>2</v>
      </c>
      <c r="D96" s="170">
        <v>49</v>
      </c>
      <c r="E96" s="170">
        <v>1</v>
      </c>
      <c r="F96" s="170">
        <v>0</v>
      </c>
      <c r="G96" s="170">
        <v>2</v>
      </c>
      <c r="H96" s="170">
        <v>1</v>
      </c>
      <c r="I96" s="170">
        <v>4</v>
      </c>
      <c r="J96" s="170">
        <v>1</v>
      </c>
      <c r="K96" s="170">
        <v>14</v>
      </c>
      <c r="L96" s="170">
        <v>4</v>
      </c>
      <c r="M96" s="170">
        <v>17</v>
      </c>
      <c r="N96" s="170">
        <v>4</v>
      </c>
      <c r="O96" s="170">
        <v>0</v>
      </c>
      <c r="P96" s="170">
        <v>0</v>
      </c>
      <c r="Q96" s="170">
        <v>1</v>
      </c>
      <c r="R96" s="170">
        <v>0</v>
      </c>
      <c r="T96" s="48"/>
    </row>
    <row r="97" spans="1:20" s="169" customFormat="1" ht="27" customHeight="1">
      <c r="A97" s="171" t="s">
        <v>237</v>
      </c>
      <c r="B97" s="17" t="s">
        <v>238</v>
      </c>
      <c r="C97" s="147" t="s">
        <v>1</v>
      </c>
      <c r="D97" s="170">
        <v>26</v>
      </c>
      <c r="E97" s="170">
        <v>2</v>
      </c>
      <c r="F97" s="170">
        <v>0</v>
      </c>
      <c r="G97" s="170">
        <v>2</v>
      </c>
      <c r="H97" s="170">
        <v>4</v>
      </c>
      <c r="I97" s="170">
        <v>1</v>
      </c>
      <c r="J97" s="170">
        <v>4</v>
      </c>
      <c r="K97" s="170">
        <v>4</v>
      </c>
      <c r="L97" s="170">
        <v>1</v>
      </c>
      <c r="M97" s="170">
        <v>5</v>
      </c>
      <c r="N97" s="170">
        <v>0</v>
      </c>
      <c r="O97" s="170">
        <v>0</v>
      </c>
      <c r="P97" s="170">
        <v>0</v>
      </c>
      <c r="Q97" s="170">
        <v>3</v>
      </c>
      <c r="R97" s="170">
        <v>0</v>
      </c>
      <c r="T97" s="48"/>
    </row>
    <row r="98" spans="1:20" s="169" customFormat="1" ht="31.5">
      <c r="A98" s="171" t="s">
        <v>239</v>
      </c>
      <c r="B98" s="17" t="s">
        <v>240</v>
      </c>
      <c r="C98" s="147" t="s">
        <v>2</v>
      </c>
      <c r="D98" s="170">
        <v>72</v>
      </c>
      <c r="E98" s="170">
        <v>8</v>
      </c>
      <c r="F98" s="170">
        <v>0</v>
      </c>
      <c r="G98" s="170">
        <v>5</v>
      </c>
      <c r="H98" s="170">
        <v>9</v>
      </c>
      <c r="I98" s="170">
        <v>0</v>
      </c>
      <c r="J98" s="170">
        <v>5</v>
      </c>
      <c r="K98" s="170">
        <v>16</v>
      </c>
      <c r="L98" s="170">
        <v>3</v>
      </c>
      <c r="M98" s="170">
        <v>3</v>
      </c>
      <c r="N98" s="170">
        <v>12</v>
      </c>
      <c r="O98" s="170">
        <v>0</v>
      </c>
      <c r="P98" s="170">
        <v>0</v>
      </c>
      <c r="Q98" s="170">
        <v>11</v>
      </c>
      <c r="R98" s="170">
        <v>0</v>
      </c>
      <c r="T98" s="48"/>
    </row>
    <row r="99" spans="1:20" s="169" customFormat="1" ht="31.5">
      <c r="A99" s="171" t="s">
        <v>239</v>
      </c>
      <c r="B99" s="17" t="s">
        <v>240</v>
      </c>
      <c r="C99" s="147" t="s">
        <v>1</v>
      </c>
      <c r="D99" s="170">
        <v>31</v>
      </c>
      <c r="E99" s="170">
        <v>3</v>
      </c>
      <c r="F99" s="170">
        <v>2</v>
      </c>
      <c r="G99" s="170">
        <v>0</v>
      </c>
      <c r="H99" s="170">
        <v>1</v>
      </c>
      <c r="I99" s="170">
        <v>3</v>
      </c>
      <c r="J99" s="170">
        <v>3</v>
      </c>
      <c r="K99" s="170">
        <v>9</v>
      </c>
      <c r="L99" s="170">
        <v>1</v>
      </c>
      <c r="M99" s="170">
        <v>2</v>
      </c>
      <c r="N99" s="170">
        <v>4</v>
      </c>
      <c r="O99" s="170">
        <v>1</v>
      </c>
      <c r="P99" s="170">
        <v>0</v>
      </c>
      <c r="Q99" s="170">
        <v>2</v>
      </c>
      <c r="R99" s="170">
        <v>0</v>
      </c>
      <c r="T99" s="48"/>
    </row>
    <row r="100" spans="1:20" s="9" customFormat="1" ht="15">
      <c r="A100" s="154" t="s">
        <v>288</v>
      </c>
      <c r="B100" s="15" t="s">
        <v>242</v>
      </c>
      <c r="C100" s="69" t="s">
        <v>2</v>
      </c>
      <c r="D100" s="136">
        <v>24</v>
      </c>
      <c r="E100" s="136">
        <v>2</v>
      </c>
      <c r="F100" s="136">
        <v>0</v>
      </c>
      <c r="G100" s="136">
        <v>0</v>
      </c>
      <c r="H100" s="136">
        <v>4</v>
      </c>
      <c r="I100" s="136">
        <v>0</v>
      </c>
      <c r="J100" s="136">
        <v>4</v>
      </c>
      <c r="K100" s="136">
        <v>6</v>
      </c>
      <c r="L100" s="136">
        <v>1</v>
      </c>
      <c r="M100" s="136">
        <v>1</v>
      </c>
      <c r="N100" s="136">
        <v>2</v>
      </c>
      <c r="O100" s="136">
        <v>0</v>
      </c>
      <c r="P100" s="136">
        <v>0</v>
      </c>
      <c r="Q100" s="136">
        <v>4</v>
      </c>
      <c r="R100" s="136">
        <v>0</v>
      </c>
      <c r="T100" s="48"/>
    </row>
    <row r="101" spans="1:20" s="9" customFormat="1" ht="15">
      <c r="A101" s="154" t="s">
        <v>288</v>
      </c>
      <c r="B101" s="15" t="s">
        <v>242</v>
      </c>
      <c r="C101" s="69" t="s">
        <v>1</v>
      </c>
      <c r="D101" s="136">
        <v>6</v>
      </c>
      <c r="E101" s="136">
        <v>1</v>
      </c>
      <c r="F101" s="136">
        <v>0</v>
      </c>
      <c r="G101" s="136">
        <v>0</v>
      </c>
      <c r="H101" s="136">
        <v>0</v>
      </c>
      <c r="I101" s="136">
        <v>0</v>
      </c>
      <c r="J101" s="136">
        <v>0</v>
      </c>
      <c r="K101" s="136">
        <v>2</v>
      </c>
      <c r="L101" s="136">
        <v>0</v>
      </c>
      <c r="M101" s="136">
        <v>0</v>
      </c>
      <c r="N101" s="136">
        <v>1</v>
      </c>
      <c r="O101" s="136">
        <v>1</v>
      </c>
      <c r="P101" s="136">
        <v>0</v>
      </c>
      <c r="Q101" s="136">
        <v>1</v>
      </c>
      <c r="R101" s="136">
        <v>0</v>
      </c>
      <c r="T101" s="48"/>
    </row>
    <row r="102" spans="1:20" s="169" customFormat="1" ht="18.75" customHeight="1">
      <c r="A102" s="171" t="s">
        <v>243</v>
      </c>
      <c r="B102" s="17" t="s">
        <v>289</v>
      </c>
      <c r="C102" s="147" t="s">
        <v>2</v>
      </c>
      <c r="D102" s="170">
        <v>133</v>
      </c>
      <c r="E102" s="170">
        <v>15</v>
      </c>
      <c r="F102" s="170">
        <v>3</v>
      </c>
      <c r="G102" s="170">
        <v>5</v>
      </c>
      <c r="H102" s="170">
        <v>12</v>
      </c>
      <c r="I102" s="170">
        <v>7</v>
      </c>
      <c r="J102" s="170">
        <v>7</v>
      </c>
      <c r="K102" s="170">
        <v>24</v>
      </c>
      <c r="L102" s="170">
        <v>9</v>
      </c>
      <c r="M102" s="170">
        <v>15</v>
      </c>
      <c r="N102" s="170">
        <v>24</v>
      </c>
      <c r="O102" s="170">
        <v>1</v>
      </c>
      <c r="P102" s="170">
        <v>2</v>
      </c>
      <c r="Q102" s="170">
        <v>8</v>
      </c>
      <c r="R102" s="170">
        <v>1</v>
      </c>
      <c r="T102" s="48"/>
    </row>
    <row r="103" spans="1:20" s="169" customFormat="1" ht="18.75" customHeight="1">
      <c r="A103" s="171" t="s">
        <v>243</v>
      </c>
      <c r="B103" s="17" t="s">
        <v>289</v>
      </c>
      <c r="C103" s="147" t="s">
        <v>1</v>
      </c>
      <c r="D103" s="170">
        <v>116</v>
      </c>
      <c r="E103" s="170">
        <v>9</v>
      </c>
      <c r="F103" s="170">
        <v>1</v>
      </c>
      <c r="G103" s="170">
        <v>7</v>
      </c>
      <c r="H103" s="170">
        <v>7</v>
      </c>
      <c r="I103" s="170">
        <v>6</v>
      </c>
      <c r="J103" s="170">
        <v>12</v>
      </c>
      <c r="K103" s="170">
        <v>30</v>
      </c>
      <c r="L103" s="170">
        <v>3</v>
      </c>
      <c r="M103" s="170">
        <v>20</v>
      </c>
      <c r="N103" s="170">
        <v>10</v>
      </c>
      <c r="O103" s="170">
        <v>0</v>
      </c>
      <c r="P103" s="170">
        <v>0</v>
      </c>
      <c r="Q103" s="170">
        <v>11</v>
      </c>
      <c r="R103" s="170">
        <v>0</v>
      </c>
      <c r="T103" s="48"/>
    </row>
    <row r="104" spans="1:20" s="9" customFormat="1" ht="15">
      <c r="A104" s="154" t="s">
        <v>245</v>
      </c>
      <c r="B104" s="14" t="s">
        <v>246</v>
      </c>
      <c r="C104" s="69" t="s">
        <v>2</v>
      </c>
      <c r="D104" s="136">
        <v>50</v>
      </c>
      <c r="E104" s="136">
        <v>6</v>
      </c>
      <c r="F104" s="136">
        <v>2</v>
      </c>
      <c r="G104" s="136">
        <v>2</v>
      </c>
      <c r="H104" s="136">
        <v>4</v>
      </c>
      <c r="I104" s="136">
        <v>2</v>
      </c>
      <c r="J104" s="136">
        <v>4</v>
      </c>
      <c r="K104" s="136">
        <v>11</v>
      </c>
      <c r="L104" s="136">
        <v>3</v>
      </c>
      <c r="M104" s="136">
        <v>5</v>
      </c>
      <c r="N104" s="136">
        <v>9</v>
      </c>
      <c r="O104" s="136">
        <v>0</v>
      </c>
      <c r="P104" s="136">
        <v>0</v>
      </c>
      <c r="Q104" s="136">
        <v>2</v>
      </c>
      <c r="R104" s="136">
        <v>0</v>
      </c>
      <c r="T104" s="48"/>
    </row>
    <row r="105" spans="1:20" s="9" customFormat="1" ht="15">
      <c r="A105" s="154" t="s">
        <v>245</v>
      </c>
      <c r="B105" s="14" t="s">
        <v>246</v>
      </c>
      <c r="C105" s="69" t="s">
        <v>1</v>
      </c>
      <c r="D105" s="136">
        <v>54</v>
      </c>
      <c r="E105" s="136">
        <v>4</v>
      </c>
      <c r="F105" s="136">
        <v>0</v>
      </c>
      <c r="G105" s="136">
        <v>2</v>
      </c>
      <c r="H105" s="136">
        <v>0</v>
      </c>
      <c r="I105" s="136">
        <v>4</v>
      </c>
      <c r="J105" s="136">
        <v>3</v>
      </c>
      <c r="K105" s="136">
        <v>16</v>
      </c>
      <c r="L105" s="136">
        <v>1</v>
      </c>
      <c r="M105" s="136">
        <v>11</v>
      </c>
      <c r="N105" s="136">
        <v>5</v>
      </c>
      <c r="O105" s="136">
        <v>0</v>
      </c>
      <c r="P105" s="136">
        <v>0</v>
      </c>
      <c r="Q105" s="136">
        <v>8</v>
      </c>
      <c r="R105" s="136">
        <v>0</v>
      </c>
      <c r="T105" s="48"/>
    </row>
    <row r="106" spans="1:20" s="169" customFormat="1" ht="24" customHeight="1">
      <c r="A106" s="171" t="s">
        <v>247</v>
      </c>
      <c r="B106" s="17" t="s">
        <v>248</v>
      </c>
      <c r="C106" s="147" t="s">
        <v>2</v>
      </c>
      <c r="D106" s="170">
        <v>0</v>
      </c>
      <c r="E106" s="170">
        <v>0</v>
      </c>
      <c r="F106" s="170">
        <v>0</v>
      </c>
      <c r="G106" s="170">
        <v>0</v>
      </c>
      <c r="H106" s="170">
        <v>0</v>
      </c>
      <c r="I106" s="170">
        <v>0</v>
      </c>
      <c r="J106" s="170">
        <v>0</v>
      </c>
      <c r="K106" s="170">
        <v>0</v>
      </c>
      <c r="L106" s="170">
        <v>0</v>
      </c>
      <c r="M106" s="170">
        <v>0</v>
      </c>
      <c r="N106" s="170">
        <v>0</v>
      </c>
      <c r="O106" s="170">
        <v>0</v>
      </c>
      <c r="P106" s="170">
        <v>0</v>
      </c>
      <c r="Q106" s="170">
        <v>0</v>
      </c>
      <c r="R106" s="170">
        <v>0</v>
      </c>
      <c r="T106" s="48"/>
    </row>
    <row r="107" spans="1:20" s="169" customFormat="1" ht="24" customHeight="1">
      <c r="A107" s="160" t="s">
        <v>249</v>
      </c>
      <c r="B107" s="17" t="s">
        <v>318</v>
      </c>
      <c r="C107" s="147" t="s">
        <v>2</v>
      </c>
      <c r="D107" s="170">
        <v>8</v>
      </c>
      <c r="E107" s="170">
        <v>0</v>
      </c>
      <c r="F107" s="170">
        <v>0</v>
      </c>
      <c r="G107" s="170">
        <v>0</v>
      </c>
      <c r="H107" s="170">
        <v>0</v>
      </c>
      <c r="I107" s="170">
        <v>1</v>
      </c>
      <c r="J107" s="170">
        <v>1</v>
      </c>
      <c r="K107" s="170">
        <v>1</v>
      </c>
      <c r="L107" s="170">
        <v>0</v>
      </c>
      <c r="M107" s="170">
        <v>1</v>
      </c>
      <c r="N107" s="170">
        <v>4</v>
      </c>
      <c r="O107" s="170">
        <v>0</v>
      </c>
      <c r="P107" s="170">
        <v>0</v>
      </c>
      <c r="Q107" s="170">
        <v>0</v>
      </c>
      <c r="R107" s="170">
        <v>0</v>
      </c>
      <c r="T107" s="48"/>
    </row>
    <row r="108" spans="1:20" s="169" customFormat="1" ht="24" customHeight="1">
      <c r="A108" s="160" t="s">
        <v>249</v>
      </c>
      <c r="B108" s="17" t="s">
        <v>318</v>
      </c>
      <c r="C108" s="147" t="s">
        <v>1</v>
      </c>
      <c r="D108" s="170">
        <v>16</v>
      </c>
      <c r="E108" s="170">
        <v>3</v>
      </c>
      <c r="F108" s="170">
        <v>0</v>
      </c>
      <c r="G108" s="170">
        <v>2</v>
      </c>
      <c r="H108" s="170">
        <v>0</v>
      </c>
      <c r="I108" s="170">
        <v>1</v>
      </c>
      <c r="J108" s="170">
        <v>1</v>
      </c>
      <c r="K108" s="170">
        <v>0</v>
      </c>
      <c r="L108" s="170">
        <v>1</v>
      </c>
      <c r="M108" s="170">
        <v>3</v>
      </c>
      <c r="N108" s="170">
        <v>4</v>
      </c>
      <c r="O108" s="170">
        <v>0</v>
      </c>
      <c r="P108" s="170">
        <v>0</v>
      </c>
      <c r="Q108" s="170">
        <v>1</v>
      </c>
      <c r="R108" s="170">
        <v>0</v>
      </c>
      <c r="T108" s="48"/>
    </row>
    <row r="109" spans="1:20" s="169" customFormat="1" ht="31.5">
      <c r="A109" s="160" t="s">
        <v>251</v>
      </c>
      <c r="B109" s="17" t="s">
        <v>252</v>
      </c>
      <c r="C109" s="147" t="s">
        <v>2</v>
      </c>
      <c r="D109" s="170">
        <v>15</v>
      </c>
      <c r="E109" s="170">
        <v>1</v>
      </c>
      <c r="F109" s="170">
        <v>0</v>
      </c>
      <c r="G109" s="170">
        <v>0</v>
      </c>
      <c r="H109" s="170">
        <v>0</v>
      </c>
      <c r="I109" s="170">
        <v>0</v>
      </c>
      <c r="J109" s="170">
        <v>4</v>
      </c>
      <c r="K109" s="170">
        <v>3</v>
      </c>
      <c r="L109" s="170">
        <v>3</v>
      </c>
      <c r="M109" s="170">
        <v>3</v>
      </c>
      <c r="N109" s="170">
        <v>0</v>
      </c>
      <c r="O109" s="170">
        <v>0</v>
      </c>
      <c r="P109" s="170">
        <v>0</v>
      </c>
      <c r="Q109" s="170">
        <v>1</v>
      </c>
      <c r="R109" s="170">
        <v>0</v>
      </c>
      <c r="T109" s="48"/>
    </row>
    <row r="110" spans="1:20" s="169" customFormat="1" ht="31.5">
      <c r="A110" s="160" t="s">
        <v>251</v>
      </c>
      <c r="B110" s="17" t="s">
        <v>252</v>
      </c>
      <c r="C110" s="147" t="s">
        <v>1</v>
      </c>
      <c r="D110" s="170">
        <v>23</v>
      </c>
      <c r="E110" s="170">
        <v>3</v>
      </c>
      <c r="F110" s="170">
        <v>1</v>
      </c>
      <c r="G110" s="170">
        <v>1</v>
      </c>
      <c r="H110" s="170">
        <v>1</v>
      </c>
      <c r="I110" s="170">
        <v>0</v>
      </c>
      <c r="J110" s="170">
        <v>5</v>
      </c>
      <c r="K110" s="170">
        <v>3</v>
      </c>
      <c r="L110" s="170">
        <v>0</v>
      </c>
      <c r="M110" s="170">
        <v>4</v>
      </c>
      <c r="N110" s="170">
        <v>4</v>
      </c>
      <c r="O110" s="170">
        <v>0</v>
      </c>
      <c r="P110" s="170">
        <v>0</v>
      </c>
      <c r="Q110" s="170">
        <v>1</v>
      </c>
      <c r="R110" s="170">
        <v>0</v>
      </c>
      <c r="T110" s="48"/>
    </row>
    <row r="111" spans="1:20" s="9" customFormat="1" ht="15">
      <c r="A111" s="153" t="s">
        <v>253</v>
      </c>
      <c r="B111" s="15" t="s">
        <v>291</v>
      </c>
      <c r="C111" s="69" t="s">
        <v>2</v>
      </c>
      <c r="D111" s="136">
        <v>2</v>
      </c>
      <c r="E111" s="136">
        <v>0</v>
      </c>
      <c r="F111" s="136">
        <v>0</v>
      </c>
      <c r="G111" s="136">
        <v>0</v>
      </c>
      <c r="H111" s="136">
        <v>0</v>
      </c>
      <c r="I111" s="136">
        <v>0</v>
      </c>
      <c r="J111" s="136">
        <v>1</v>
      </c>
      <c r="K111" s="136">
        <v>0</v>
      </c>
      <c r="L111" s="136">
        <v>0</v>
      </c>
      <c r="M111" s="136">
        <v>1</v>
      </c>
      <c r="N111" s="136">
        <v>0</v>
      </c>
      <c r="O111" s="136">
        <v>0</v>
      </c>
      <c r="P111" s="136">
        <v>0</v>
      </c>
      <c r="Q111" s="136">
        <v>0</v>
      </c>
      <c r="R111" s="136">
        <v>0</v>
      </c>
      <c r="T111" s="48"/>
    </row>
    <row r="112" spans="1:20" s="9" customFormat="1" ht="15">
      <c r="A112" s="153" t="s">
        <v>253</v>
      </c>
      <c r="B112" s="15" t="s">
        <v>291</v>
      </c>
      <c r="C112" s="69" t="s">
        <v>1</v>
      </c>
      <c r="D112" s="136">
        <v>3</v>
      </c>
      <c r="E112" s="136">
        <v>0</v>
      </c>
      <c r="F112" s="136">
        <v>0</v>
      </c>
      <c r="G112" s="136">
        <v>0</v>
      </c>
      <c r="H112" s="136">
        <v>0</v>
      </c>
      <c r="I112" s="136">
        <v>0</v>
      </c>
      <c r="J112" s="136">
        <v>3</v>
      </c>
      <c r="K112" s="136">
        <v>0</v>
      </c>
      <c r="L112" s="136">
        <v>0</v>
      </c>
      <c r="M112" s="136">
        <v>0</v>
      </c>
      <c r="N112" s="136">
        <v>0</v>
      </c>
      <c r="O112" s="136">
        <v>0</v>
      </c>
      <c r="P112" s="136">
        <v>0</v>
      </c>
      <c r="Q112" s="136">
        <v>0</v>
      </c>
      <c r="R112" s="136">
        <v>0</v>
      </c>
      <c r="T112" s="48"/>
    </row>
    <row r="113" spans="1:20" s="9" customFormat="1" ht="15">
      <c r="A113" s="153" t="s">
        <v>255</v>
      </c>
      <c r="B113" s="15" t="s">
        <v>256</v>
      </c>
      <c r="C113" s="69" t="s">
        <v>2</v>
      </c>
      <c r="D113" s="136">
        <v>6</v>
      </c>
      <c r="E113" s="136">
        <v>1</v>
      </c>
      <c r="F113" s="136">
        <v>0</v>
      </c>
      <c r="G113" s="136">
        <v>0</v>
      </c>
      <c r="H113" s="136">
        <v>0</v>
      </c>
      <c r="I113" s="136">
        <v>0</v>
      </c>
      <c r="J113" s="136">
        <v>2</v>
      </c>
      <c r="K113" s="136">
        <v>1</v>
      </c>
      <c r="L113" s="136">
        <v>1</v>
      </c>
      <c r="M113" s="136">
        <v>1</v>
      </c>
      <c r="N113" s="136">
        <v>0</v>
      </c>
      <c r="O113" s="136">
        <v>0</v>
      </c>
      <c r="P113" s="136">
        <v>0</v>
      </c>
      <c r="Q113" s="136">
        <v>0</v>
      </c>
      <c r="R113" s="136">
        <v>0</v>
      </c>
      <c r="T113" s="48"/>
    </row>
    <row r="114" spans="1:20" s="9" customFormat="1" ht="15">
      <c r="A114" s="153" t="s">
        <v>255</v>
      </c>
      <c r="B114" s="15" t="s">
        <v>256</v>
      </c>
      <c r="C114" s="69" t="s">
        <v>1</v>
      </c>
      <c r="D114" s="136">
        <v>6</v>
      </c>
      <c r="E114" s="136">
        <v>1</v>
      </c>
      <c r="F114" s="136">
        <v>0</v>
      </c>
      <c r="G114" s="136">
        <v>0</v>
      </c>
      <c r="H114" s="136">
        <v>1</v>
      </c>
      <c r="I114" s="136">
        <v>0</v>
      </c>
      <c r="J114" s="136">
        <v>1</v>
      </c>
      <c r="K114" s="136">
        <v>1</v>
      </c>
      <c r="L114" s="136">
        <v>0</v>
      </c>
      <c r="M114" s="136">
        <v>1</v>
      </c>
      <c r="N114" s="136">
        <v>0</v>
      </c>
      <c r="O114" s="136">
        <v>0</v>
      </c>
      <c r="P114" s="136">
        <v>0</v>
      </c>
      <c r="Q114" s="136">
        <v>1</v>
      </c>
      <c r="R114" s="136">
        <v>0</v>
      </c>
      <c r="T114" s="48"/>
    </row>
    <row r="115" spans="1:20" s="169" customFormat="1" ht="31.5">
      <c r="A115" s="160" t="s">
        <v>257</v>
      </c>
      <c r="B115" s="17" t="s">
        <v>362</v>
      </c>
      <c r="C115" s="147" t="s">
        <v>2</v>
      </c>
      <c r="D115" s="170">
        <v>347</v>
      </c>
      <c r="E115" s="170">
        <v>28</v>
      </c>
      <c r="F115" s="170">
        <v>6</v>
      </c>
      <c r="G115" s="170">
        <v>6</v>
      </c>
      <c r="H115" s="170">
        <v>32</v>
      </c>
      <c r="I115" s="170">
        <v>16</v>
      </c>
      <c r="J115" s="170">
        <v>22</v>
      </c>
      <c r="K115" s="170">
        <v>81</v>
      </c>
      <c r="L115" s="170">
        <v>22</v>
      </c>
      <c r="M115" s="170">
        <v>52</v>
      </c>
      <c r="N115" s="170">
        <v>50</v>
      </c>
      <c r="O115" s="170">
        <v>1</v>
      </c>
      <c r="P115" s="170">
        <v>1</v>
      </c>
      <c r="Q115" s="170">
        <v>29</v>
      </c>
      <c r="R115" s="170">
        <v>1</v>
      </c>
      <c r="T115" s="48"/>
    </row>
    <row r="116" spans="1:20" s="169" customFormat="1" ht="31.5">
      <c r="A116" s="160" t="s">
        <v>257</v>
      </c>
      <c r="B116" s="17" t="s">
        <v>362</v>
      </c>
      <c r="C116" s="147" t="s">
        <v>1</v>
      </c>
      <c r="D116" s="170">
        <v>379</v>
      </c>
      <c r="E116" s="170">
        <v>26</v>
      </c>
      <c r="F116" s="170">
        <v>8</v>
      </c>
      <c r="G116" s="170">
        <v>13</v>
      </c>
      <c r="H116" s="170">
        <v>24</v>
      </c>
      <c r="I116" s="170">
        <v>18</v>
      </c>
      <c r="J116" s="170">
        <v>19</v>
      </c>
      <c r="K116" s="170">
        <v>95</v>
      </c>
      <c r="L116" s="170">
        <v>21</v>
      </c>
      <c r="M116" s="170">
        <v>67</v>
      </c>
      <c r="N116" s="170">
        <v>66</v>
      </c>
      <c r="O116" s="170">
        <v>0</v>
      </c>
      <c r="P116" s="170">
        <v>0</v>
      </c>
      <c r="Q116" s="170">
        <v>22</v>
      </c>
      <c r="R116" s="170">
        <v>0</v>
      </c>
      <c r="T116" s="48"/>
    </row>
    <row r="117" spans="1:20" s="9" customFormat="1" ht="15">
      <c r="A117" s="153" t="s">
        <v>258</v>
      </c>
      <c r="B117" s="14" t="s">
        <v>259</v>
      </c>
      <c r="C117" s="69" t="s">
        <v>2</v>
      </c>
      <c r="D117" s="136">
        <v>0</v>
      </c>
      <c r="E117" s="136">
        <v>0</v>
      </c>
      <c r="F117" s="136">
        <v>0</v>
      </c>
      <c r="G117" s="136">
        <v>0</v>
      </c>
      <c r="H117" s="136">
        <v>0</v>
      </c>
      <c r="I117" s="136">
        <v>0</v>
      </c>
      <c r="J117" s="136">
        <v>0</v>
      </c>
      <c r="K117" s="136">
        <v>0</v>
      </c>
      <c r="L117" s="136">
        <v>0</v>
      </c>
      <c r="M117" s="136">
        <v>0</v>
      </c>
      <c r="N117" s="136">
        <v>0</v>
      </c>
      <c r="O117" s="136">
        <v>0</v>
      </c>
      <c r="P117" s="136">
        <v>0</v>
      </c>
      <c r="Q117" s="136">
        <v>0</v>
      </c>
      <c r="R117" s="136">
        <v>0</v>
      </c>
      <c r="T117" s="48"/>
    </row>
    <row r="118" spans="1:20" s="9" customFormat="1" ht="15">
      <c r="A118" s="153" t="s">
        <v>258</v>
      </c>
      <c r="B118" s="14" t="s">
        <v>259</v>
      </c>
      <c r="C118" s="69" t="s">
        <v>1</v>
      </c>
      <c r="D118" s="136">
        <v>0</v>
      </c>
      <c r="E118" s="136">
        <v>0</v>
      </c>
      <c r="F118" s="136">
        <v>0</v>
      </c>
      <c r="G118" s="136">
        <v>0</v>
      </c>
      <c r="H118" s="136">
        <v>0</v>
      </c>
      <c r="I118" s="136">
        <v>0</v>
      </c>
      <c r="J118" s="136">
        <v>0</v>
      </c>
      <c r="K118" s="136">
        <v>0</v>
      </c>
      <c r="L118" s="136">
        <v>0</v>
      </c>
      <c r="M118" s="136">
        <v>0</v>
      </c>
      <c r="N118" s="136">
        <v>0</v>
      </c>
      <c r="O118" s="136">
        <v>0</v>
      </c>
      <c r="P118" s="136">
        <v>0</v>
      </c>
      <c r="Q118" s="136">
        <v>0</v>
      </c>
      <c r="R118" s="136">
        <v>0</v>
      </c>
      <c r="T118" s="48"/>
    </row>
    <row r="119" spans="1:20" s="9" customFormat="1" ht="15">
      <c r="A119" s="153" t="s">
        <v>260</v>
      </c>
      <c r="B119" s="14" t="s">
        <v>363</v>
      </c>
      <c r="C119" s="69" t="s">
        <v>2</v>
      </c>
      <c r="D119" s="136">
        <v>177</v>
      </c>
      <c r="E119" s="136">
        <v>14</v>
      </c>
      <c r="F119" s="136">
        <v>3</v>
      </c>
      <c r="G119" s="136">
        <v>4</v>
      </c>
      <c r="H119" s="136">
        <v>12</v>
      </c>
      <c r="I119" s="136">
        <v>7</v>
      </c>
      <c r="J119" s="136">
        <v>4</v>
      </c>
      <c r="K119" s="136">
        <v>51</v>
      </c>
      <c r="L119" s="136">
        <v>10</v>
      </c>
      <c r="M119" s="136">
        <v>30</v>
      </c>
      <c r="N119" s="136">
        <v>28</v>
      </c>
      <c r="O119" s="136">
        <v>0</v>
      </c>
      <c r="P119" s="136">
        <v>1</v>
      </c>
      <c r="Q119" s="136">
        <v>13</v>
      </c>
      <c r="R119" s="136">
        <v>0</v>
      </c>
      <c r="T119" s="48"/>
    </row>
    <row r="120" spans="1:20" s="9" customFormat="1" ht="15">
      <c r="A120" s="153" t="s">
        <v>260</v>
      </c>
      <c r="B120" s="14" t="s">
        <v>363</v>
      </c>
      <c r="C120" s="69" t="s">
        <v>1</v>
      </c>
      <c r="D120" s="136">
        <v>324</v>
      </c>
      <c r="E120" s="136">
        <v>21</v>
      </c>
      <c r="F120" s="136">
        <v>7</v>
      </c>
      <c r="G120" s="136">
        <v>9</v>
      </c>
      <c r="H120" s="136">
        <v>22</v>
      </c>
      <c r="I120" s="136">
        <v>18</v>
      </c>
      <c r="J120" s="136">
        <v>14</v>
      </c>
      <c r="K120" s="136">
        <v>83</v>
      </c>
      <c r="L120" s="136">
        <v>16</v>
      </c>
      <c r="M120" s="136">
        <v>60</v>
      </c>
      <c r="N120" s="136">
        <v>58</v>
      </c>
      <c r="O120" s="136">
        <v>0</v>
      </c>
      <c r="P120" s="136">
        <v>0</v>
      </c>
      <c r="Q120" s="136">
        <v>16</v>
      </c>
      <c r="R120" s="136">
        <v>0</v>
      </c>
      <c r="T120" s="48"/>
    </row>
    <row r="121" spans="1:20" s="169" customFormat="1" ht="24.75" customHeight="1">
      <c r="A121" s="160" t="s">
        <v>261</v>
      </c>
      <c r="B121" s="17" t="s">
        <v>373</v>
      </c>
      <c r="C121" s="147" t="s">
        <v>2</v>
      </c>
      <c r="D121" s="170">
        <v>281</v>
      </c>
      <c r="E121" s="170">
        <v>18</v>
      </c>
      <c r="F121" s="170">
        <v>6</v>
      </c>
      <c r="G121" s="170">
        <v>15</v>
      </c>
      <c r="H121" s="170">
        <v>20</v>
      </c>
      <c r="I121" s="170">
        <v>8</v>
      </c>
      <c r="J121" s="170">
        <v>41</v>
      </c>
      <c r="K121" s="170">
        <v>65</v>
      </c>
      <c r="L121" s="170">
        <v>12</v>
      </c>
      <c r="M121" s="170">
        <v>31</v>
      </c>
      <c r="N121" s="170">
        <v>41</v>
      </c>
      <c r="O121" s="170">
        <v>1</v>
      </c>
      <c r="P121" s="170">
        <v>0</v>
      </c>
      <c r="Q121" s="170">
        <v>23</v>
      </c>
      <c r="R121" s="170">
        <v>0</v>
      </c>
      <c r="T121" s="48"/>
    </row>
    <row r="122" spans="1:20" s="169" customFormat="1" ht="24.75" customHeight="1">
      <c r="A122" s="160" t="s">
        <v>261</v>
      </c>
      <c r="B122" s="17" t="s">
        <v>373</v>
      </c>
      <c r="C122" s="147" t="s">
        <v>1</v>
      </c>
      <c r="D122" s="170">
        <v>406</v>
      </c>
      <c r="E122" s="170">
        <v>40</v>
      </c>
      <c r="F122" s="170">
        <v>12</v>
      </c>
      <c r="G122" s="170">
        <v>13</v>
      </c>
      <c r="H122" s="170">
        <v>34</v>
      </c>
      <c r="I122" s="170">
        <v>13</v>
      </c>
      <c r="J122" s="170">
        <v>69</v>
      </c>
      <c r="K122" s="170">
        <v>53</v>
      </c>
      <c r="L122" s="170">
        <v>26</v>
      </c>
      <c r="M122" s="170">
        <v>43</v>
      </c>
      <c r="N122" s="170">
        <v>59</v>
      </c>
      <c r="O122" s="170">
        <v>2</v>
      </c>
      <c r="P122" s="170">
        <v>3</v>
      </c>
      <c r="Q122" s="170">
        <v>36</v>
      </c>
      <c r="R122" s="170">
        <v>2</v>
      </c>
      <c r="T122" s="48"/>
    </row>
    <row r="123" spans="1:20" s="9" customFormat="1" ht="15">
      <c r="A123" s="154" t="s">
        <v>262</v>
      </c>
      <c r="B123" s="15" t="s">
        <v>372</v>
      </c>
      <c r="C123" s="69" t="s">
        <v>2</v>
      </c>
      <c r="D123" s="136">
        <v>218</v>
      </c>
      <c r="E123" s="136">
        <v>15</v>
      </c>
      <c r="F123" s="136">
        <v>5</v>
      </c>
      <c r="G123" s="136">
        <v>14</v>
      </c>
      <c r="H123" s="136">
        <v>16</v>
      </c>
      <c r="I123" s="136">
        <v>6</v>
      </c>
      <c r="J123" s="136">
        <v>28</v>
      </c>
      <c r="K123" s="136">
        <v>54</v>
      </c>
      <c r="L123" s="136">
        <v>8</v>
      </c>
      <c r="M123" s="136">
        <v>21</v>
      </c>
      <c r="N123" s="136">
        <v>29</v>
      </c>
      <c r="O123" s="136">
        <v>1</v>
      </c>
      <c r="P123" s="136">
        <v>0</v>
      </c>
      <c r="Q123" s="136">
        <v>21</v>
      </c>
      <c r="R123" s="136">
        <v>0</v>
      </c>
      <c r="T123" s="48"/>
    </row>
    <row r="124" spans="1:20" s="9" customFormat="1" ht="15">
      <c r="A124" s="154" t="s">
        <v>262</v>
      </c>
      <c r="B124" s="15" t="s">
        <v>372</v>
      </c>
      <c r="C124" s="69" t="s">
        <v>1</v>
      </c>
      <c r="D124" s="136">
        <v>213</v>
      </c>
      <c r="E124" s="136">
        <v>22</v>
      </c>
      <c r="F124" s="136">
        <v>7</v>
      </c>
      <c r="G124" s="136">
        <v>7</v>
      </c>
      <c r="H124" s="136">
        <v>21</v>
      </c>
      <c r="I124" s="136">
        <v>7</v>
      </c>
      <c r="J124" s="136">
        <v>37</v>
      </c>
      <c r="K124" s="136">
        <v>23</v>
      </c>
      <c r="L124" s="136">
        <v>17</v>
      </c>
      <c r="M124" s="136">
        <v>23</v>
      </c>
      <c r="N124" s="136">
        <v>29</v>
      </c>
      <c r="O124" s="136">
        <v>2</v>
      </c>
      <c r="P124" s="136">
        <v>2</v>
      </c>
      <c r="Q124" s="136">
        <v>16</v>
      </c>
      <c r="R124" s="136">
        <v>0</v>
      </c>
      <c r="T124" s="48"/>
    </row>
    <row r="125" spans="1:20" s="9" customFormat="1" ht="15">
      <c r="A125" s="154" t="s">
        <v>263</v>
      </c>
      <c r="B125" s="15" t="s">
        <v>264</v>
      </c>
      <c r="C125" s="69" t="s">
        <v>2</v>
      </c>
      <c r="D125" s="136">
        <v>6</v>
      </c>
      <c r="E125" s="136">
        <v>0</v>
      </c>
      <c r="F125" s="136">
        <v>1</v>
      </c>
      <c r="G125" s="136">
        <v>2</v>
      </c>
      <c r="H125" s="136">
        <v>0</v>
      </c>
      <c r="I125" s="136">
        <v>0</v>
      </c>
      <c r="J125" s="136">
        <v>0</v>
      </c>
      <c r="K125" s="136">
        <v>0</v>
      </c>
      <c r="L125" s="136">
        <v>1</v>
      </c>
      <c r="M125" s="136">
        <v>1</v>
      </c>
      <c r="N125" s="136">
        <v>1</v>
      </c>
      <c r="O125" s="136">
        <v>0</v>
      </c>
      <c r="P125" s="136">
        <v>0</v>
      </c>
      <c r="Q125" s="136">
        <v>0</v>
      </c>
      <c r="R125" s="136">
        <v>0</v>
      </c>
      <c r="T125" s="48"/>
    </row>
    <row r="126" spans="1:20" s="9" customFormat="1" ht="15">
      <c r="A126" s="154" t="s">
        <v>263</v>
      </c>
      <c r="B126" s="15" t="s">
        <v>264</v>
      </c>
      <c r="C126" s="69" t="s">
        <v>1</v>
      </c>
      <c r="D126" s="136">
        <v>28</v>
      </c>
      <c r="E126" s="136">
        <v>4</v>
      </c>
      <c r="F126" s="136">
        <v>2</v>
      </c>
      <c r="G126" s="136">
        <v>1</v>
      </c>
      <c r="H126" s="136">
        <v>2</v>
      </c>
      <c r="I126" s="136">
        <v>0</v>
      </c>
      <c r="J126" s="136">
        <v>6</v>
      </c>
      <c r="K126" s="136">
        <v>0</v>
      </c>
      <c r="L126" s="136">
        <v>4</v>
      </c>
      <c r="M126" s="136">
        <v>2</v>
      </c>
      <c r="N126" s="136">
        <v>3</v>
      </c>
      <c r="O126" s="136">
        <v>1</v>
      </c>
      <c r="P126" s="136">
        <v>1</v>
      </c>
      <c r="Q126" s="136">
        <v>2</v>
      </c>
      <c r="R126" s="136">
        <v>0</v>
      </c>
      <c r="T126" s="48"/>
    </row>
    <row r="127" spans="1:20" s="9" customFormat="1" ht="15">
      <c r="A127" s="154" t="s">
        <v>265</v>
      </c>
      <c r="B127" s="15" t="s">
        <v>266</v>
      </c>
      <c r="C127" s="69" t="s">
        <v>2</v>
      </c>
      <c r="D127" s="136">
        <v>178</v>
      </c>
      <c r="E127" s="136">
        <v>15</v>
      </c>
      <c r="F127" s="136">
        <v>3</v>
      </c>
      <c r="G127" s="136">
        <v>11</v>
      </c>
      <c r="H127" s="136">
        <v>13</v>
      </c>
      <c r="I127" s="136">
        <v>5</v>
      </c>
      <c r="J127" s="136">
        <v>19</v>
      </c>
      <c r="K127" s="136">
        <v>47</v>
      </c>
      <c r="L127" s="136">
        <v>7</v>
      </c>
      <c r="M127" s="136">
        <v>18</v>
      </c>
      <c r="N127" s="136">
        <v>21</v>
      </c>
      <c r="O127" s="136">
        <v>1</v>
      </c>
      <c r="P127" s="136">
        <v>0</v>
      </c>
      <c r="Q127" s="136">
        <v>18</v>
      </c>
      <c r="R127" s="136">
        <v>0</v>
      </c>
      <c r="T127" s="48"/>
    </row>
    <row r="128" spans="1:20" s="9" customFormat="1" ht="15">
      <c r="A128" s="154" t="s">
        <v>265</v>
      </c>
      <c r="B128" s="15" t="s">
        <v>266</v>
      </c>
      <c r="C128" s="69" t="s">
        <v>1</v>
      </c>
      <c r="D128" s="136">
        <v>131</v>
      </c>
      <c r="E128" s="136">
        <v>15</v>
      </c>
      <c r="F128" s="136">
        <v>4</v>
      </c>
      <c r="G128" s="136">
        <v>6</v>
      </c>
      <c r="H128" s="136">
        <v>14</v>
      </c>
      <c r="I128" s="136">
        <v>5</v>
      </c>
      <c r="J128" s="136">
        <v>16</v>
      </c>
      <c r="K128" s="136">
        <v>18</v>
      </c>
      <c r="L128" s="136">
        <v>9</v>
      </c>
      <c r="M128" s="136">
        <v>17</v>
      </c>
      <c r="N128" s="136">
        <v>17</v>
      </c>
      <c r="O128" s="136">
        <v>0</v>
      </c>
      <c r="P128" s="136">
        <v>0</v>
      </c>
      <c r="Q128" s="136">
        <v>10</v>
      </c>
      <c r="R128" s="136">
        <v>0</v>
      </c>
      <c r="T128" s="48"/>
    </row>
    <row r="129" spans="1:20" s="9" customFormat="1" ht="15">
      <c r="A129" s="154" t="s">
        <v>267</v>
      </c>
      <c r="B129" s="15" t="s">
        <v>368</v>
      </c>
      <c r="C129" s="69" t="s">
        <v>2</v>
      </c>
      <c r="D129" s="136">
        <v>11</v>
      </c>
      <c r="E129" s="136">
        <v>0</v>
      </c>
      <c r="F129" s="136">
        <v>0</v>
      </c>
      <c r="G129" s="136">
        <v>0</v>
      </c>
      <c r="H129" s="136">
        <v>0</v>
      </c>
      <c r="I129" s="136">
        <v>0</v>
      </c>
      <c r="J129" s="136">
        <v>6</v>
      </c>
      <c r="K129" s="136">
        <v>2</v>
      </c>
      <c r="L129" s="136">
        <v>0</v>
      </c>
      <c r="M129" s="136">
        <v>0</v>
      </c>
      <c r="N129" s="136">
        <v>3</v>
      </c>
      <c r="O129" s="136">
        <v>0</v>
      </c>
      <c r="P129" s="136">
        <v>0</v>
      </c>
      <c r="Q129" s="136">
        <v>0</v>
      </c>
      <c r="R129" s="136">
        <v>0</v>
      </c>
      <c r="T129" s="48"/>
    </row>
    <row r="130" spans="1:20" s="9" customFormat="1" ht="15">
      <c r="A130" s="154" t="s">
        <v>267</v>
      </c>
      <c r="B130" s="15" t="s">
        <v>368</v>
      </c>
      <c r="C130" s="69" t="s">
        <v>1</v>
      </c>
      <c r="D130" s="136">
        <v>32</v>
      </c>
      <c r="E130" s="136">
        <v>2</v>
      </c>
      <c r="F130" s="136">
        <v>0</v>
      </c>
      <c r="G130" s="136">
        <v>0</v>
      </c>
      <c r="H130" s="136">
        <v>5</v>
      </c>
      <c r="I130" s="136">
        <v>1</v>
      </c>
      <c r="J130" s="136">
        <v>12</v>
      </c>
      <c r="K130" s="136">
        <v>1</v>
      </c>
      <c r="L130" s="136">
        <v>1</v>
      </c>
      <c r="M130" s="136">
        <v>3</v>
      </c>
      <c r="N130" s="136">
        <v>6</v>
      </c>
      <c r="O130" s="136">
        <v>0</v>
      </c>
      <c r="P130" s="136">
        <v>1</v>
      </c>
      <c r="Q130" s="136">
        <v>0</v>
      </c>
      <c r="R130" s="136">
        <v>0</v>
      </c>
      <c r="T130" s="48"/>
    </row>
    <row r="131" spans="1:20" s="9" customFormat="1" ht="30">
      <c r="A131" s="154" t="s">
        <v>268</v>
      </c>
      <c r="B131" s="15" t="s">
        <v>369</v>
      </c>
      <c r="C131" s="69" t="s">
        <v>2</v>
      </c>
      <c r="D131" s="136">
        <v>50</v>
      </c>
      <c r="E131" s="136">
        <v>3</v>
      </c>
      <c r="F131" s="136">
        <v>1</v>
      </c>
      <c r="G131" s="136">
        <v>1</v>
      </c>
      <c r="H131" s="136">
        <v>3</v>
      </c>
      <c r="I131" s="136">
        <v>2</v>
      </c>
      <c r="J131" s="136">
        <v>9</v>
      </c>
      <c r="K131" s="136">
        <v>8</v>
      </c>
      <c r="L131" s="136">
        <v>2</v>
      </c>
      <c r="M131" s="136">
        <v>9</v>
      </c>
      <c r="N131" s="136">
        <v>10</v>
      </c>
      <c r="O131" s="136">
        <v>0</v>
      </c>
      <c r="P131" s="136">
        <v>0</v>
      </c>
      <c r="Q131" s="136">
        <v>2</v>
      </c>
      <c r="R131" s="136">
        <v>0</v>
      </c>
      <c r="T131" s="48"/>
    </row>
    <row r="132" spans="1:20" s="9" customFormat="1" ht="30">
      <c r="A132" s="154" t="s">
        <v>268</v>
      </c>
      <c r="B132" s="15" t="s">
        <v>369</v>
      </c>
      <c r="C132" s="69" t="s">
        <v>1</v>
      </c>
      <c r="D132" s="136">
        <v>169</v>
      </c>
      <c r="E132" s="136">
        <v>15</v>
      </c>
      <c r="F132" s="136">
        <v>2</v>
      </c>
      <c r="G132" s="136">
        <v>5</v>
      </c>
      <c r="H132" s="136">
        <v>11</v>
      </c>
      <c r="I132" s="136">
        <v>6</v>
      </c>
      <c r="J132" s="136">
        <v>29</v>
      </c>
      <c r="K132" s="136">
        <v>28</v>
      </c>
      <c r="L132" s="136">
        <v>8</v>
      </c>
      <c r="M132" s="136">
        <v>18</v>
      </c>
      <c r="N132" s="136">
        <v>26</v>
      </c>
      <c r="O132" s="136">
        <v>0</v>
      </c>
      <c r="P132" s="136">
        <v>1</v>
      </c>
      <c r="Q132" s="136">
        <v>18</v>
      </c>
      <c r="R132" s="136">
        <v>2</v>
      </c>
      <c r="T132" s="48"/>
    </row>
    <row r="133" spans="1:20" s="172" customFormat="1" ht="21.75" customHeight="1">
      <c r="A133" s="160" t="s">
        <v>269</v>
      </c>
      <c r="B133" s="133" t="s">
        <v>270</v>
      </c>
      <c r="C133" s="147" t="s">
        <v>2</v>
      </c>
      <c r="D133" s="170">
        <v>165</v>
      </c>
      <c r="E133" s="170">
        <v>21</v>
      </c>
      <c r="F133" s="170">
        <v>5</v>
      </c>
      <c r="G133" s="170">
        <v>9</v>
      </c>
      <c r="H133" s="170">
        <v>14</v>
      </c>
      <c r="I133" s="170">
        <v>13</v>
      </c>
      <c r="J133" s="170">
        <v>14</v>
      </c>
      <c r="K133" s="170">
        <v>28</v>
      </c>
      <c r="L133" s="170">
        <v>7</v>
      </c>
      <c r="M133" s="170">
        <v>22</v>
      </c>
      <c r="N133" s="170">
        <v>14</v>
      </c>
      <c r="O133" s="170">
        <v>0</v>
      </c>
      <c r="P133" s="170">
        <v>1</v>
      </c>
      <c r="Q133" s="170">
        <v>17</v>
      </c>
      <c r="R133" s="170">
        <v>0</v>
      </c>
      <c r="T133" s="48"/>
    </row>
    <row r="134" spans="1:20" s="172" customFormat="1" ht="21.75" customHeight="1">
      <c r="A134" s="160" t="s">
        <v>269</v>
      </c>
      <c r="B134" s="133" t="s">
        <v>270</v>
      </c>
      <c r="C134" s="147" t="s">
        <v>1</v>
      </c>
      <c r="D134" s="170">
        <v>145</v>
      </c>
      <c r="E134" s="170">
        <v>14</v>
      </c>
      <c r="F134" s="170">
        <v>4</v>
      </c>
      <c r="G134" s="170">
        <v>6</v>
      </c>
      <c r="H134" s="170">
        <v>15</v>
      </c>
      <c r="I134" s="170">
        <v>5</v>
      </c>
      <c r="J134" s="170">
        <v>15</v>
      </c>
      <c r="K134" s="170">
        <v>28</v>
      </c>
      <c r="L134" s="170">
        <v>10</v>
      </c>
      <c r="M134" s="170">
        <v>20</v>
      </c>
      <c r="N134" s="170">
        <v>13</v>
      </c>
      <c r="O134" s="170">
        <v>0</v>
      </c>
      <c r="P134" s="170">
        <v>1</v>
      </c>
      <c r="Q134" s="170">
        <v>11</v>
      </c>
      <c r="R134" s="170">
        <v>3</v>
      </c>
      <c r="T134" s="48"/>
    </row>
    <row r="135" spans="1:20" s="9" customFormat="1" ht="15">
      <c r="A135" s="153" t="s">
        <v>271</v>
      </c>
      <c r="B135" s="15" t="s">
        <v>272</v>
      </c>
      <c r="C135" s="69" t="s">
        <v>2</v>
      </c>
      <c r="D135" s="136">
        <v>165</v>
      </c>
      <c r="E135" s="136">
        <v>21</v>
      </c>
      <c r="F135" s="136">
        <v>5</v>
      </c>
      <c r="G135" s="136">
        <v>9</v>
      </c>
      <c r="H135" s="136">
        <v>14</v>
      </c>
      <c r="I135" s="136">
        <v>13</v>
      </c>
      <c r="J135" s="136">
        <v>14</v>
      </c>
      <c r="K135" s="136">
        <v>28</v>
      </c>
      <c r="L135" s="136">
        <v>7</v>
      </c>
      <c r="M135" s="136">
        <v>22</v>
      </c>
      <c r="N135" s="136">
        <v>14</v>
      </c>
      <c r="O135" s="136">
        <v>0</v>
      </c>
      <c r="P135" s="136">
        <v>1</v>
      </c>
      <c r="Q135" s="136">
        <v>17</v>
      </c>
      <c r="R135" s="136">
        <v>0</v>
      </c>
      <c r="T135" s="48"/>
    </row>
    <row r="136" spans="1:20" s="9" customFormat="1" ht="15">
      <c r="A136" s="153" t="s">
        <v>271</v>
      </c>
      <c r="B136" s="15" t="s">
        <v>272</v>
      </c>
      <c r="C136" s="69" t="s">
        <v>1</v>
      </c>
      <c r="D136" s="136">
        <v>145</v>
      </c>
      <c r="E136" s="136">
        <v>14</v>
      </c>
      <c r="F136" s="136">
        <v>4</v>
      </c>
      <c r="G136" s="136">
        <v>6</v>
      </c>
      <c r="H136" s="136">
        <v>15</v>
      </c>
      <c r="I136" s="136">
        <v>5</v>
      </c>
      <c r="J136" s="136">
        <v>15</v>
      </c>
      <c r="K136" s="136">
        <v>28</v>
      </c>
      <c r="L136" s="136">
        <v>10</v>
      </c>
      <c r="M136" s="136">
        <v>20</v>
      </c>
      <c r="N136" s="136">
        <v>13</v>
      </c>
      <c r="O136" s="136">
        <v>0</v>
      </c>
      <c r="P136" s="136">
        <v>1</v>
      </c>
      <c r="Q136" s="136">
        <v>11</v>
      </c>
      <c r="R136" s="136">
        <v>3</v>
      </c>
      <c r="T136" s="48"/>
    </row>
    <row r="137" spans="1:20" s="9" customFormat="1" ht="16.5" customHeight="1">
      <c r="A137" s="153" t="s">
        <v>273</v>
      </c>
      <c r="B137" s="15" t="s">
        <v>274</v>
      </c>
      <c r="C137" s="69" t="s">
        <v>2</v>
      </c>
      <c r="D137" s="136">
        <v>0</v>
      </c>
      <c r="E137" s="136">
        <v>0</v>
      </c>
      <c r="F137" s="136">
        <v>0</v>
      </c>
      <c r="G137" s="136">
        <v>0</v>
      </c>
      <c r="H137" s="136">
        <v>0</v>
      </c>
      <c r="I137" s="136">
        <v>0</v>
      </c>
      <c r="J137" s="136">
        <v>0</v>
      </c>
      <c r="K137" s="136">
        <v>0</v>
      </c>
      <c r="L137" s="136">
        <v>0</v>
      </c>
      <c r="M137" s="136">
        <v>0</v>
      </c>
      <c r="N137" s="136">
        <v>0</v>
      </c>
      <c r="O137" s="136">
        <v>0</v>
      </c>
      <c r="P137" s="136">
        <v>0</v>
      </c>
      <c r="Q137" s="136">
        <v>0</v>
      </c>
      <c r="R137" s="136">
        <v>0</v>
      </c>
      <c r="T137" s="48"/>
    </row>
    <row r="138" spans="1:20" s="9" customFormat="1" ht="16.5" customHeight="1">
      <c r="A138" s="153" t="s">
        <v>273</v>
      </c>
      <c r="B138" s="15" t="s">
        <v>274</v>
      </c>
      <c r="C138" s="69" t="s">
        <v>1</v>
      </c>
      <c r="D138" s="136">
        <v>0</v>
      </c>
      <c r="E138" s="136">
        <v>0</v>
      </c>
      <c r="F138" s="136">
        <v>0</v>
      </c>
      <c r="G138" s="136">
        <v>0</v>
      </c>
      <c r="H138" s="136">
        <v>0</v>
      </c>
      <c r="I138" s="136">
        <v>0</v>
      </c>
      <c r="J138" s="136">
        <v>0</v>
      </c>
      <c r="K138" s="136">
        <v>0</v>
      </c>
      <c r="L138" s="136">
        <v>0</v>
      </c>
      <c r="M138" s="136">
        <v>0</v>
      </c>
      <c r="N138" s="136">
        <v>0</v>
      </c>
      <c r="O138" s="136">
        <v>0</v>
      </c>
      <c r="P138" s="136">
        <v>0</v>
      </c>
      <c r="Q138" s="136">
        <v>0</v>
      </c>
      <c r="R138" s="136">
        <v>0</v>
      </c>
      <c r="T138" s="48"/>
    </row>
    <row r="139" spans="1:20" ht="12" customHeight="1">
      <c r="K139" s="43"/>
      <c r="L139" s="43"/>
      <c r="M139" s="43"/>
      <c r="N139" s="43"/>
      <c r="O139" s="43"/>
      <c r="P139" s="43"/>
      <c r="Q139" s="43"/>
      <c r="R139" s="43"/>
    </row>
    <row r="140" spans="1:20" ht="12.75" hidden="1" customHeight="1"/>
    <row r="141" spans="1:20" ht="12.95" customHeight="1">
      <c r="A141" s="61"/>
      <c r="B141"/>
      <c r="C141"/>
      <c r="D141" s="43"/>
      <c r="E141" s="43"/>
      <c r="F141" s="43"/>
      <c r="G141" s="43"/>
      <c r="H141" s="43"/>
      <c r="I141" s="43"/>
      <c r="J141" s="43"/>
      <c r="K141" s="43"/>
      <c r="L141" s="43"/>
      <c r="M141" s="43"/>
      <c r="N141" s="43"/>
      <c r="O141" s="43"/>
      <c r="P141" s="43"/>
      <c r="Q141" s="43"/>
      <c r="R141" s="43"/>
    </row>
    <row r="142" spans="1:20" ht="12.95" customHeight="1">
      <c r="A142" s="61"/>
      <c r="B142"/>
      <c r="C142"/>
      <c r="D142" s="43"/>
      <c r="E142" s="43"/>
      <c r="F142" s="43"/>
      <c r="G142" s="43"/>
      <c r="H142" s="43"/>
      <c r="I142" s="43"/>
      <c r="J142" s="43"/>
      <c r="K142" s="43"/>
      <c r="L142" s="43"/>
      <c r="M142" s="43"/>
      <c r="N142" s="43"/>
      <c r="O142" s="43"/>
      <c r="P142" s="43"/>
      <c r="Q142" s="43"/>
      <c r="R142" s="43"/>
    </row>
    <row r="143" spans="1:20" ht="12.95" customHeight="1">
      <c r="A143" s="61"/>
      <c r="B143"/>
      <c r="C143"/>
      <c r="D143"/>
      <c r="E143"/>
      <c r="F143"/>
      <c r="G143"/>
      <c r="H143"/>
      <c r="I143"/>
      <c r="K143" s="12"/>
      <c r="L143" s="12"/>
      <c r="M143" s="12"/>
      <c r="N143" s="12"/>
      <c r="O143" s="12"/>
      <c r="P143" s="12"/>
    </row>
    <row r="144" spans="1:20" ht="12.95" customHeight="1">
      <c r="A144" s="61"/>
      <c r="B144"/>
      <c r="C144"/>
      <c r="D144"/>
      <c r="E144"/>
      <c r="F144"/>
      <c r="G144"/>
      <c r="H144"/>
      <c r="I144"/>
      <c r="K144" s="12"/>
      <c r="L144" s="12"/>
      <c r="M144" s="12"/>
      <c r="N144" s="12"/>
      <c r="O144" s="12"/>
      <c r="P144" s="12"/>
    </row>
    <row r="145" spans="1:18" ht="12.95" customHeight="1">
      <c r="A145" s="61"/>
      <c r="B145"/>
      <c r="C145"/>
      <c r="D145" s="43"/>
      <c r="E145" s="43"/>
      <c r="F145" s="43"/>
      <c r="G145" s="43"/>
      <c r="H145" s="43"/>
      <c r="I145" s="43"/>
      <c r="J145" s="43"/>
      <c r="K145" s="43"/>
      <c r="L145" s="43"/>
      <c r="M145" s="43"/>
      <c r="N145" s="43"/>
      <c r="O145" s="43"/>
      <c r="P145" s="43"/>
      <c r="Q145" s="43"/>
      <c r="R145" s="43"/>
    </row>
    <row r="146" spans="1:18" ht="12.95" customHeight="1">
      <c r="D146" s="41"/>
      <c r="E146" s="41"/>
      <c r="F146" s="41"/>
      <c r="G146" s="41"/>
      <c r="H146" s="41"/>
      <c r="I146" s="41"/>
      <c r="J146" s="41"/>
      <c r="K146" s="41"/>
      <c r="L146" s="41"/>
      <c r="M146" s="41"/>
      <c r="N146" s="41"/>
      <c r="O146" s="41"/>
      <c r="P146" s="41"/>
      <c r="Q146" s="41"/>
      <c r="R146" s="41"/>
    </row>
    <row r="147" spans="1:18" ht="12.95" customHeight="1">
      <c r="K147" s="12"/>
      <c r="L147" s="12"/>
      <c r="M147" s="12"/>
      <c r="N147" s="12"/>
      <c r="O147" s="12"/>
      <c r="P147" s="12"/>
    </row>
    <row r="148" spans="1:18" ht="12.95" customHeight="1">
      <c r="K148" s="12"/>
      <c r="L148" s="12"/>
      <c r="M148" s="78"/>
      <c r="N148" s="78"/>
      <c r="O148" s="78"/>
      <c r="P148" s="12"/>
    </row>
    <row r="149" spans="1:18" ht="12.95" customHeight="1"/>
    <row r="150" spans="1:18" ht="12.95" customHeight="1"/>
    <row r="151" spans="1:18" ht="12.95" customHeight="1"/>
    <row r="152" spans="1:18" ht="12.95" customHeight="1"/>
    <row r="153" spans="1:18" ht="12.95" customHeight="1"/>
    <row r="154" spans="1:18" ht="12.95" customHeight="1">
      <c r="A154" s="61"/>
      <c r="B154"/>
      <c r="C154"/>
      <c r="D154"/>
      <c r="E154"/>
      <c r="F154"/>
      <c r="G154"/>
      <c r="H154"/>
      <c r="I154"/>
    </row>
    <row r="155" spans="1:18" ht="12.95" customHeight="1">
      <c r="A155" s="61"/>
      <c r="B155"/>
      <c r="C155"/>
      <c r="D155"/>
      <c r="E155"/>
      <c r="F155"/>
      <c r="G155"/>
      <c r="H155"/>
      <c r="I155"/>
    </row>
    <row r="156" spans="1:18" ht="12.95" customHeight="1"/>
    <row r="157" spans="1:18" ht="12.95" customHeight="1"/>
    <row r="158" spans="1:18" ht="12.95" customHeight="1">
      <c r="A158" s="61"/>
      <c r="B158"/>
      <c r="C158"/>
      <c r="D158"/>
      <c r="E158"/>
      <c r="F158"/>
      <c r="G158"/>
      <c r="H158"/>
      <c r="I158"/>
    </row>
    <row r="159" spans="1:18" ht="12.95" customHeight="1">
      <c r="A159" s="61"/>
      <c r="B159"/>
      <c r="C159"/>
      <c r="D159"/>
      <c r="E159"/>
      <c r="F159"/>
      <c r="G159"/>
      <c r="H159"/>
      <c r="I159"/>
    </row>
    <row r="160" spans="1:18" ht="12.95" customHeight="1">
      <c r="A160" s="61"/>
      <c r="B160"/>
      <c r="C160"/>
      <c r="D160"/>
      <c r="E160"/>
      <c r="F160"/>
      <c r="G160"/>
      <c r="H160"/>
      <c r="I160"/>
    </row>
    <row r="161" spans="1:9" ht="12.95" customHeight="1">
      <c r="A161" s="61"/>
      <c r="B161"/>
      <c r="C161"/>
      <c r="D161"/>
      <c r="E161"/>
      <c r="F161"/>
      <c r="G161"/>
      <c r="H161"/>
      <c r="I161"/>
    </row>
    <row r="162" spans="1:9" ht="12.95" customHeight="1">
      <c r="A162" s="61"/>
      <c r="B162"/>
      <c r="C162"/>
      <c r="D162"/>
      <c r="E162"/>
      <c r="F162"/>
      <c r="G162"/>
      <c r="H162"/>
      <c r="I162"/>
    </row>
    <row r="163" spans="1:9" ht="12.95" customHeight="1">
      <c r="A163" s="61"/>
      <c r="B163"/>
      <c r="C163"/>
      <c r="D163"/>
      <c r="E163"/>
      <c r="F163"/>
      <c r="G163"/>
      <c r="H163"/>
      <c r="I163"/>
    </row>
    <row r="164" spans="1:9" ht="12.95" customHeight="1">
      <c r="A164" s="61"/>
      <c r="B164"/>
      <c r="C164"/>
      <c r="D164"/>
      <c r="E164"/>
      <c r="F164"/>
      <c r="G164"/>
      <c r="H164"/>
      <c r="I164"/>
    </row>
    <row r="165" spans="1:9" ht="12.95" customHeight="1">
      <c r="A165" s="61"/>
      <c r="B165"/>
      <c r="C165"/>
      <c r="D165"/>
      <c r="E165"/>
      <c r="F165"/>
      <c r="G165"/>
      <c r="H165"/>
      <c r="I165"/>
    </row>
    <row r="166" spans="1:9" ht="12.95" customHeight="1">
      <c r="A166" s="61"/>
      <c r="B166"/>
      <c r="C166"/>
      <c r="D166"/>
      <c r="E166"/>
      <c r="F166"/>
      <c r="G166"/>
      <c r="H166"/>
      <c r="I166"/>
    </row>
    <row r="167" spans="1:9" ht="12.95" customHeight="1">
      <c r="A167" s="61"/>
      <c r="B167"/>
      <c r="C167"/>
      <c r="D167"/>
      <c r="E167"/>
      <c r="F167"/>
      <c r="G167"/>
      <c r="H167"/>
      <c r="I167"/>
    </row>
    <row r="168" spans="1:9" ht="12.95" customHeight="1">
      <c r="A168" s="61"/>
      <c r="B168"/>
      <c r="C168"/>
      <c r="D168"/>
      <c r="E168"/>
      <c r="F168"/>
      <c r="G168"/>
      <c r="H168"/>
      <c r="I168"/>
    </row>
    <row r="169" spans="1:9" ht="12.95" customHeight="1">
      <c r="A169" s="61"/>
      <c r="B169"/>
      <c r="C169"/>
      <c r="D169"/>
      <c r="E169"/>
      <c r="F169"/>
      <c r="G169"/>
      <c r="H169"/>
      <c r="I169"/>
    </row>
    <row r="170" spans="1:9" ht="12.95" customHeight="1">
      <c r="A170" s="61"/>
      <c r="B170"/>
      <c r="C170"/>
      <c r="D170"/>
      <c r="E170"/>
      <c r="F170"/>
      <c r="G170"/>
      <c r="H170"/>
      <c r="I170"/>
    </row>
    <row r="171" spans="1:9" ht="12.95" customHeight="1">
      <c r="A171" s="61"/>
      <c r="B171"/>
      <c r="C171"/>
      <c r="D171"/>
      <c r="E171"/>
      <c r="F171"/>
      <c r="G171"/>
      <c r="H171"/>
      <c r="I171"/>
    </row>
    <row r="172" spans="1:9" ht="12.95" customHeight="1">
      <c r="A172" s="61"/>
      <c r="B172"/>
      <c r="C172"/>
      <c r="D172"/>
      <c r="E172"/>
      <c r="F172"/>
      <c r="G172"/>
      <c r="H172"/>
      <c r="I172"/>
    </row>
    <row r="173" spans="1:9" ht="12.95" customHeight="1">
      <c r="A173" s="61"/>
      <c r="B173"/>
      <c r="C173"/>
      <c r="D173"/>
      <c r="E173"/>
      <c r="F173"/>
      <c r="G173"/>
      <c r="H173"/>
      <c r="I173"/>
    </row>
    <row r="174" spans="1:9" ht="12.95" customHeight="1">
      <c r="A174" s="61"/>
      <c r="B174"/>
      <c r="C174"/>
      <c r="D174"/>
      <c r="E174"/>
      <c r="F174"/>
      <c r="G174"/>
      <c r="H174"/>
      <c r="I174"/>
    </row>
    <row r="175" spans="1:9" ht="12.95" customHeight="1">
      <c r="A175" s="61"/>
      <c r="B175"/>
      <c r="C175"/>
      <c r="D175"/>
      <c r="E175"/>
      <c r="F175"/>
      <c r="G175"/>
      <c r="H175"/>
      <c r="I175"/>
    </row>
    <row r="176" spans="1:9" ht="12.95" customHeight="1">
      <c r="A176" s="61"/>
      <c r="B176"/>
      <c r="C176"/>
      <c r="D176"/>
      <c r="E176"/>
      <c r="F176"/>
      <c r="G176"/>
      <c r="H176"/>
      <c r="I176"/>
    </row>
    <row r="177" spans="1:18" ht="12.95" customHeight="1">
      <c r="A177" s="61"/>
      <c r="B177"/>
      <c r="C177"/>
      <c r="D177"/>
      <c r="E177"/>
      <c r="F177"/>
      <c r="G177"/>
      <c r="H177"/>
      <c r="I177"/>
    </row>
    <row r="178" spans="1:18" ht="12.95" customHeight="1">
      <c r="A178" s="61"/>
      <c r="B178"/>
      <c r="C178"/>
      <c r="D178"/>
      <c r="E178"/>
      <c r="F178"/>
      <c r="G178"/>
      <c r="H178"/>
      <c r="I178"/>
    </row>
    <row r="179" spans="1:18" ht="12.95" customHeight="1">
      <c r="A179" s="61"/>
      <c r="B179"/>
      <c r="C179"/>
      <c r="D179"/>
      <c r="E179"/>
      <c r="F179"/>
      <c r="G179"/>
      <c r="H179"/>
      <c r="I179"/>
    </row>
    <row r="180" spans="1:18" ht="12.95" customHeight="1">
      <c r="A180" s="61"/>
      <c r="B180"/>
      <c r="C180"/>
      <c r="D180"/>
      <c r="E180"/>
      <c r="F180"/>
      <c r="G180"/>
      <c r="H180"/>
      <c r="I180"/>
    </row>
    <row r="181" spans="1:18" s="76" customFormat="1">
      <c r="A181" s="123"/>
      <c r="K181"/>
      <c r="L181"/>
      <c r="M181"/>
      <c r="N181"/>
      <c r="O181"/>
      <c r="P181"/>
      <c r="Q181"/>
      <c r="R181"/>
    </row>
    <row r="182" spans="1:18" ht="12.95" customHeight="1">
      <c r="A182" s="61"/>
      <c r="B182"/>
      <c r="C182"/>
      <c r="D182"/>
      <c r="E182"/>
      <c r="F182"/>
      <c r="G182"/>
      <c r="H182"/>
      <c r="I182"/>
    </row>
    <row r="183" spans="1:18" ht="12.95" customHeight="1">
      <c r="A183" s="61"/>
      <c r="B183"/>
      <c r="C183"/>
      <c r="D183"/>
      <c r="E183"/>
      <c r="F183"/>
      <c r="G183"/>
      <c r="H183"/>
      <c r="I183"/>
      <c r="K183" s="76"/>
      <c r="L183" s="76"/>
      <c r="M183" s="76"/>
      <c r="N183" s="76"/>
      <c r="O183" s="76"/>
      <c r="P183" s="76"/>
      <c r="Q183" s="76"/>
      <c r="R183" s="76"/>
    </row>
    <row r="184" spans="1:18" ht="12.95" customHeight="1">
      <c r="A184" s="61"/>
      <c r="B184"/>
      <c r="C184"/>
      <c r="D184"/>
      <c r="E184"/>
      <c r="F184"/>
      <c r="G184"/>
      <c r="H184"/>
      <c r="I184"/>
    </row>
    <row r="185" spans="1:18" ht="12.95" customHeight="1">
      <c r="A185" s="61"/>
      <c r="B185"/>
      <c r="C185"/>
      <c r="D185"/>
      <c r="E185"/>
      <c r="F185"/>
      <c r="G185"/>
      <c r="H185"/>
      <c r="I185"/>
    </row>
    <row r="186" spans="1:18" ht="12.95" customHeight="1">
      <c r="A186" s="61"/>
      <c r="B186"/>
      <c r="C186"/>
      <c r="D186"/>
      <c r="E186"/>
      <c r="F186"/>
      <c r="G186"/>
      <c r="H186"/>
      <c r="I186"/>
    </row>
    <row r="187" spans="1:18" ht="12.95" customHeight="1">
      <c r="A187" s="61"/>
      <c r="B187"/>
      <c r="C187"/>
      <c r="D187"/>
      <c r="E187"/>
      <c r="F187"/>
      <c r="G187"/>
      <c r="H187"/>
      <c r="I187"/>
    </row>
    <row r="188" spans="1:18" ht="12.95" customHeight="1">
      <c r="A188" s="61"/>
      <c r="B188"/>
      <c r="C188"/>
      <c r="D188"/>
      <c r="E188"/>
      <c r="F188"/>
      <c r="G188"/>
      <c r="H188"/>
      <c r="I188"/>
    </row>
    <row r="189" spans="1:18" ht="12.95" customHeight="1">
      <c r="A189" s="61"/>
      <c r="B189"/>
      <c r="C189"/>
      <c r="D189"/>
      <c r="E189"/>
      <c r="F189"/>
      <c r="G189"/>
      <c r="H189"/>
      <c r="I189"/>
    </row>
    <row r="190" spans="1:18" ht="12.95" customHeight="1">
      <c r="A190" s="61"/>
      <c r="B190"/>
      <c r="C190"/>
      <c r="D190"/>
      <c r="E190"/>
      <c r="F190"/>
      <c r="G190"/>
      <c r="H190"/>
      <c r="I190"/>
    </row>
    <row r="191" spans="1:18" s="76" customFormat="1" ht="24.75" customHeight="1">
      <c r="A191" s="123"/>
      <c r="K191"/>
      <c r="L191"/>
      <c r="M191"/>
      <c r="N191"/>
      <c r="O191"/>
      <c r="P191"/>
      <c r="Q191"/>
      <c r="R191"/>
    </row>
    <row r="192" spans="1:18" ht="12.95" customHeight="1">
      <c r="A192" s="61"/>
      <c r="B192"/>
      <c r="C192"/>
      <c r="D192"/>
      <c r="E192"/>
      <c r="F192"/>
      <c r="G192"/>
      <c r="H192"/>
      <c r="I192"/>
    </row>
    <row r="193" spans="1:18" ht="12.95" customHeight="1">
      <c r="A193" s="61"/>
      <c r="B193"/>
      <c r="C193"/>
      <c r="D193"/>
      <c r="E193"/>
      <c r="F193"/>
      <c r="G193"/>
      <c r="H193"/>
      <c r="I193"/>
      <c r="K193" s="76"/>
      <c r="L193" s="76"/>
      <c r="M193" s="76"/>
      <c r="N193" s="76"/>
      <c r="O193" s="76"/>
      <c r="P193" s="76"/>
      <c r="Q193" s="76"/>
      <c r="R193" s="76"/>
    </row>
    <row r="194" spans="1:18" ht="12.95" customHeight="1"/>
    <row r="195" spans="1:18" ht="12.95" customHeight="1"/>
    <row r="196" spans="1:18" ht="12.95" customHeight="1">
      <c r="A196" s="61"/>
      <c r="B196"/>
      <c r="C196"/>
      <c r="D196"/>
      <c r="E196"/>
      <c r="F196"/>
      <c r="G196"/>
      <c r="H196"/>
      <c r="I196"/>
    </row>
    <row r="197" spans="1:18" ht="12.95" customHeight="1">
      <c r="A197" s="61"/>
      <c r="B197"/>
      <c r="C197"/>
      <c r="D197"/>
      <c r="E197"/>
      <c r="F197"/>
      <c r="G197"/>
      <c r="H197"/>
      <c r="I197"/>
    </row>
    <row r="198" spans="1:18" s="9" customFormat="1" ht="12.75" customHeight="1">
      <c r="A198" s="56"/>
      <c r="K198"/>
      <c r="L198"/>
      <c r="M198"/>
      <c r="N198"/>
      <c r="O198"/>
      <c r="P198"/>
      <c r="Q198"/>
      <c r="R198"/>
    </row>
    <row r="199" spans="1:18" s="9" customFormat="1" ht="12.75" customHeight="1">
      <c r="A199" s="56"/>
      <c r="K199"/>
      <c r="L199"/>
      <c r="M199"/>
      <c r="N199"/>
      <c r="O199"/>
      <c r="P199"/>
      <c r="Q199"/>
      <c r="R199"/>
    </row>
    <row r="200" spans="1:18" ht="12.95" customHeight="1">
      <c r="K200" s="9"/>
      <c r="L200" s="9"/>
      <c r="M200" s="9"/>
      <c r="N200" s="9"/>
      <c r="O200" s="9"/>
      <c r="P200" s="9"/>
      <c r="Q200" s="9"/>
      <c r="R200" s="9"/>
    </row>
    <row r="201" spans="1:18" ht="12.95" customHeight="1">
      <c r="K201" s="9"/>
      <c r="L201" s="9"/>
      <c r="M201" s="9"/>
      <c r="N201" s="9"/>
      <c r="O201" s="9"/>
      <c r="P201" s="9"/>
      <c r="Q201" s="9"/>
      <c r="R201" s="9"/>
    </row>
    <row r="202" spans="1:18" ht="12.95" customHeight="1">
      <c r="A202" s="61"/>
      <c r="B202"/>
      <c r="C202"/>
      <c r="D202"/>
      <c r="E202"/>
      <c r="F202"/>
      <c r="G202"/>
      <c r="H202"/>
      <c r="I202"/>
    </row>
    <row r="203" spans="1:18" ht="12.95" customHeight="1">
      <c r="A203" s="61"/>
      <c r="B203"/>
      <c r="C203"/>
      <c r="D203"/>
      <c r="E203"/>
      <c r="F203"/>
      <c r="G203"/>
      <c r="H203"/>
      <c r="I203"/>
    </row>
    <row r="204" spans="1:18" ht="12.95" customHeight="1">
      <c r="A204" s="61"/>
      <c r="B204"/>
      <c r="C204"/>
      <c r="D204"/>
      <c r="E204"/>
      <c r="F204"/>
      <c r="G204"/>
      <c r="H204"/>
      <c r="I204"/>
    </row>
    <row r="205" spans="1:18" ht="12.95" customHeight="1">
      <c r="A205" s="61"/>
      <c r="B205"/>
      <c r="C205"/>
      <c r="D205"/>
      <c r="E205"/>
      <c r="F205"/>
      <c r="G205"/>
      <c r="H205"/>
      <c r="I205"/>
    </row>
    <row r="206" spans="1:18" ht="12.95" customHeight="1"/>
    <row r="207" spans="1:18" ht="12.95" customHeight="1"/>
    <row r="208" spans="1:18" ht="12.95" customHeight="1"/>
    <row r="209" spans="1:9" ht="12.95" customHeight="1"/>
    <row r="210" spans="1:9" ht="12.95" customHeight="1"/>
    <row r="211" spans="1:9" ht="12" customHeight="1"/>
    <row r="212" spans="1:9" ht="12.75" hidden="1" customHeight="1"/>
    <row r="213" spans="1:9" ht="12.95" customHeight="1">
      <c r="A213" s="61"/>
      <c r="B213"/>
      <c r="C213"/>
      <c r="D213"/>
      <c r="E213"/>
      <c r="F213"/>
      <c r="G213"/>
      <c r="H213"/>
      <c r="I213"/>
    </row>
    <row r="214" spans="1:9" ht="12.95" customHeight="1">
      <c r="A214" s="61"/>
      <c r="B214"/>
      <c r="C214"/>
      <c r="D214"/>
      <c r="E214"/>
      <c r="F214"/>
      <c r="G214"/>
      <c r="H214"/>
      <c r="I214"/>
    </row>
    <row r="215" spans="1:9" ht="12.95" customHeight="1"/>
    <row r="216" spans="1:9" ht="12.95" customHeight="1"/>
    <row r="217" spans="1:9" ht="12.95" customHeight="1"/>
    <row r="218" spans="1:9" ht="12.95" customHeight="1"/>
    <row r="219" spans="1:9" ht="12.95" customHeight="1"/>
    <row r="220" spans="1:9" ht="12.95" customHeight="1"/>
    <row r="221" spans="1:9" ht="12.95" customHeight="1">
      <c r="A221" s="61"/>
      <c r="B221"/>
      <c r="C221"/>
      <c r="D221"/>
      <c r="E221"/>
      <c r="F221"/>
      <c r="G221"/>
      <c r="H221"/>
      <c r="I221"/>
    </row>
    <row r="222" spans="1:9" ht="12.95" customHeight="1">
      <c r="A222" s="61"/>
      <c r="B222"/>
      <c r="C222"/>
      <c r="D222"/>
      <c r="E222"/>
      <c r="F222"/>
      <c r="G222"/>
      <c r="H222"/>
      <c r="I222"/>
    </row>
    <row r="223" spans="1:9" ht="12.95" customHeight="1"/>
    <row r="224" spans="1:9" ht="12.95" customHeight="1"/>
    <row r="225" spans="1:9" ht="12.95" customHeight="1"/>
    <row r="226" spans="1:9" ht="12.95" customHeight="1"/>
    <row r="227" spans="1:9" ht="12.95" customHeight="1"/>
    <row r="228" spans="1:9" ht="12.95" customHeight="1"/>
    <row r="229" spans="1:9" ht="12.95" customHeight="1">
      <c r="A229" s="61"/>
      <c r="B229"/>
      <c r="C229"/>
      <c r="D229"/>
      <c r="E229"/>
      <c r="F229"/>
      <c r="G229"/>
      <c r="H229"/>
      <c r="I229"/>
    </row>
    <row r="230" spans="1:9" ht="12.95" customHeight="1">
      <c r="A230" s="61"/>
      <c r="B230"/>
      <c r="C230"/>
      <c r="D230"/>
      <c r="E230"/>
      <c r="F230"/>
      <c r="G230"/>
      <c r="H230"/>
      <c r="I230"/>
    </row>
    <row r="231" spans="1:9" ht="12.95" customHeight="1">
      <c r="A231" s="61"/>
      <c r="B231"/>
      <c r="C231"/>
      <c r="D231"/>
      <c r="E231"/>
      <c r="F231"/>
      <c r="G231"/>
      <c r="H231"/>
      <c r="I231"/>
    </row>
    <row r="232" spans="1:9" ht="12.95" customHeight="1">
      <c r="A232" s="61"/>
      <c r="B232"/>
      <c r="C232"/>
      <c r="D232"/>
      <c r="E232"/>
      <c r="F232"/>
      <c r="G232"/>
      <c r="H232"/>
      <c r="I232"/>
    </row>
    <row r="233" spans="1:9" ht="12.95" customHeight="1"/>
    <row r="234" spans="1:9" ht="12.95" customHeight="1"/>
    <row r="235" spans="1:9" ht="12.95" customHeight="1"/>
    <row r="236" spans="1:9" ht="12.95" customHeight="1"/>
    <row r="237" spans="1:9" ht="12.95" customHeight="1">
      <c r="A237" s="61"/>
      <c r="B237"/>
      <c r="C237"/>
      <c r="D237"/>
      <c r="E237"/>
      <c r="F237"/>
      <c r="G237"/>
      <c r="H237"/>
      <c r="I237"/>
    </row>
    <row r="238" spans="1:9" ht="12.95" customHeight="1">
      <c r="A238" s="61"/>
      <c r="B238"/>
      <c r="C238"/>
      <c r="D238"/>
      <c r="E238"/>
      <c r="F238"/>
      <c r="G238"/>
      <c r="H238"/>
      <c r="I238"/>
    </row>
    <row r="239" spans="1:9" ht="12.95" customHeight="1">
      <c r="A239" s="61"/>
      <c r="B239"/>
      <c r="C239"/>
      <c r="D239"/>
      <c r="E239"/>
      <c r="F239"/>
      <c r="G239"/>
      <c r="H239"/>
      <c r="I239"/>
    </row>
    <row r="240" spans="1:9" ht="12.95" customHeight="1">
      <c r="A240" s="61"/>
      <c r="B240"/>
      <c r="C240"/>
      <c r="D240"/>
      <c r="E240"/>
      <c r="F240"/>
      <c r="G240"/>
      <c r="H240"/>
      <c r="I240"/>
    </row>
    <row r="241" spans="1:18" ht="12.95" customHeight="1"/>
    <row r="242" spans="1:18" ht="12.95" customHeight="1"/>
    <row r="243" spans="1:18" ht="12.95" customHeight="1">
      <c r="A243" s="61"/>
      <c r="B243"/>
      <c r="C243"/>
      <c r="D243"/>
      <c r="E243"/>
      <c r="F243"/>
      <c r="G243"/>
      <c r="H243"/>
      <c r="I243"/>
    </row>
    <row r="244" spans="1:18" ht="12.95" customHeight="1">
      <c r="A244" s="61"/>
      <c r="B244"/>
      <c r="C244"/>
      <c r="D244"/>
      <c r="E244"/>
      <c r="F244"/>
      <c r="G244"/>
      <c r="H244"/>
      <c r="I244"/>
    </row>
    <row r="245" spans="1:18" ht="12.95" customHeight="1"/>
    <row r="246" spans="1:18" ht="12.95" customHeight="1"/>
    <row r="247" spans="1:18" s="80" customFormat="1">
      <c r="A247" s="109"/>
      <c r="K247"/>
      <c r="L247"/>
      <c r="M247"/>
      <c r="N247"/>
      <c r="O247"/>
      <c r="P247"/>
      <c r="Q247"/>
      <c r="R247"/>
    </row>
    <row r="248" spans="1:18" ht="12.95" customHeight="1">
      <c r="A248" s="61"/>
      <c r="B248"/>
      <c r="C248"/>
      <c r="D248"/>
      <c r="E248"/>
      <c r="F248"/>
      <c r="G248"/>
      <c r="H248"/>
      <c r="I248"/>
    </row>
    <row r="249" spans="1:18" ht="12.95" customHeight="1">
      <c r="A249" s="61"/>
      <c r="B249"/>
      <c r="C249"/>
      <c r="D249"/>
      <c r="E249"/>
      <c r="F249"/>
      <c r="G249"/>
      <c r="H249"/>
      <c r="I249"/>
      <c r="K249" s="80"/>
      <c r="L249" s="80"/>
      <c r="M249" s="80"/>
      <c r="N249" s="80"/>
      <c r="O249" s="80"/>
      <c r="P249" s="80"/>
      <c r="Q249" s="80"/>
      <c r="R249" s="80"/>
    </row>
    <row r="250" spans="1:18" ht="12.95" customHeight="1">
      <c r="A250" s="61"/>
      <c r="B250"/>
      <c r="C250"/>
      <c r="D250"/>
      <c r="E250"/>
      <c r="F250"/>
      <c r="G250"/>
      <c r="H250"/>
      <c r="I250"/>
    </row>
    <row r="251" spans="1:18" s="80" customFormat="1" ht="26.25" customHeight="1">
      <c r="A251" s="109"/>
      <c r="K251"/>
      <c r="L251"/>
      <c r="M251"/>
      <c r="N251"/>
      <c r="O251"/>
      <c r="P251"/>
      <c r="Q251"/>
      <c r="R251"/>
    </row>
    <row r="252" spans="1:18" ht="12.95" customHeight="1"/>
    <row r="253" spans="1:18" ht="12.95" customHeight="1">
      <c r="K253" s="80"/>
      <c r="L253" s="80"/>
      <c r="M253" s="80"/>
      <c r="N253" s="80"/>
      <c r="O253" s="80"/>
      <c r="P253" s="80"/>
      <c r="Q253" s="80"/>
      <c r="R253" s="80"/>
    </row>
    <row r="254" spans="1:18" ht="12.95" customHeight="1"/>
    <row r="255" spans="1:18" ht="12.95" customHeight="1"/>
    <row r="256" spans="1:18" ht="12.95" customHeight="1">
      <c r="A256" s="61"/>
      <c r="B256"/>
      <c r="C256"/>
      <c r="D256"/>
      <c r="E256"/>
      <c r="F256"/>
      <c r="G256"/>
      <c r="H256"/>
      <c r="I256"/>
    </row>
    <row r="257" spans="1:9" ht="27.75" customHeight="1">
      <c r="A257" s="61"/>
      <c r="B257"/>
      <c r="C257"/>
      <c r="D257"/>
      <c r="E257"/>
      <c r="F257"/>
      <c r="G257"/>
      <c r="H257"/>
      <c r="I257"/>
    </row>
    <row r="258" spans="1:9" ht="12.95" customHeight="1"/>
    <row r="259" spans="1:9" ht="12.95" customHeight="1"/>
    <row r="260" spans="1:9" ht="12.95" customHeight="1"/>
    <row r="261" spans="1:9" ht="12.95" customHeight="1"/>
    <row r="262" spans="1:9" ht="12.95" customHeight="1">
      <c r="A262" s="61"/>
      <c r="B262"/>
      <c r="C262"/>
      <c r="D262"/>
      <c r="E262"/>
      <c r="F262"/>
      <c r="G262"/>
      <c r="H262"/>
      <c r="I262"/>
    </row>
    <row r="263" spans="1:9" ht="15.75" customHeight="1">
      <c r="A263" s="61"/>
      <c r="B263"/>
      <c r="C263"/>
      <c r="D263"/>
      <c r="E263"/>
      <c r="F263"/>
      <c r="G263"/>
      <c r="H263"/>
      <c r="I263"/>
    </row>
    <row r="264" spans="1:9" ht="14.45" customHeight="1"/>
    <row r="265" spans="1:9" ht="12.95" customHeight="1"/>
    <row r="266" spans="1:9" ht="12.95" customHeight="1">
      <c r="A266" s="61"/>
      <c r="B266"/>
      <c r="C266"/>
      <c r="D266"/>
      <c r="E266"/>
      <c r="F266"/>
      <c r="G266"/>
      <c r="H266"/>
      <c r="I266"/>
    </row>
    <row r="267" spans="1:9" ht="12.95" customHeight="1">
      <c r="A267" s="61"/>
      <c r="B267"/>
      <c r="C267"/>
      <c r="D267"/>
      <c r="E267"/>
      <c r="F267"/>
      <c r="G267"/>
      <c r="H267"/>
      <c r="I267"/>
    </row>
    <row r="268" spans="1:9" ht="12.95" customHeight="1">
      <c r="A268" s="61"/>
      <c r="B268"/>
      <c r="C268"/>
      <c r="D268"/>
      <c r="E268"/>
      <c r="F268"/>
      <c r="G268"/>
      <c r="H268"/>
      <c r="I268"/>
    </row>
    <row r="269" spans="1:9" ht="12.95" customHeight="1">
      <c r="A269" s="61"/>
      <c r="B269"/>
      <c r="C269"/>
      <c r="D269"/>
      <c r="E269"/>
      <c r="F269"/>
      <c r="G269"/>
      <c r="H269"/>
      <c r="I269"/>
    </row>
    <row r="270" spans="1:9" ht="12.95" customHeight="1">
      <c r="A270" s="61"/>
      <c r="B270"/>
      <c r="C270"/>
      <c r="D270"/>
      <c r="E270"/>
      <c r="F270"/>
      <c r="G270"/>
      <c r="H270"/>
      <c r="I270"/>
    </row>
    <row r="271" spans="1:9">
      <c r="A271" s="61"/>
      <c r="B271"/>
      <c r="C271"/>
      <c r="D271"/>
      <c r="E271"/>
      <c r="F271"/>
      <c r="G271"/>
      <c r="H271"/>
      <c r="I271"/>
    </row>
    <row r="272" spans="1:9" ht="12.95" customHeight="1"/>
    <row r="273" spans="1:9" ht="12.95" customHeight="1"/>
    <row r="274" spans="1:9" ht="12.95" customHeight="1">
      <c r="A274" s="61"/>
      <c r="B274"/>
      <c r="C274"/>
      <c r="D274"/>
      <c r="E274"/>
      <c r="F274"/>
      <c r="G274"/>
      <c r="H274"/>
      <c r="I274"/>
    </row>
    <row r="275" spans="1:9" ht="12.95" customHeight="1">
      <c r="A275" s="61"/>
      <c r="B275"/>
      <c r="C275"/>
      <c r="D275"/>
      <c r="E275"/>
      <c r="F275"/>
      <c r="G275"/>
      <c r="H275"/>
      <c r="I275"/>
    </row>
    <row r="276" spans="1:9" ht="12.95" customHeight="1"/>
    <row r="277" spans="1:9" ht="12.95" customHeight="1"/>
    <row r="281" spans="1:9" ht="12.95" customHeight="1"/>
    <row r="282" spans="1:9" ht="12.95" customHeight="1"/>
    <row r="283" spans="1:9" ht="12.95" customHeight="1"/>
    <row r="284" spans="1:9" ht="12.95" customHeight="1"/>
    <row r="285" spans="1:9" ht="14.25" customHeight="1"/>
    <row r="286" spans="1:9" ht="12.95" customHeight="1"/>
    <row r="287" spans="1:9" ht="12.95" customHeight="1"/>
    <row r="293" spans="1:8" ht="12.95" customHeight="1"/>
    <row r="294" spans="1:8" ht="12.95" customHeight="1">
      <c r="B294" s="78"/>
      <c r="C294" s="173"/>
      <c r="D294" s="78"/>
      <c r="E294" s="78"/>
      <c r="F294" s="79"/>
      <c r="G294" s="79"/>
      <c r="H294" s="79"/>
    </row>
    <row r="295" spans="1:8" ht="12.95" customHeight="1">
      <c r="A295" s="79"/>
      <c r="B295" s="79"/>
      <c r="C295" s="174"/>
      <c r="D295" s="79"/>
      <c r="E295" s="79"/>
      <c r="F295" s="79"/>
      <c r="G295" s="79"/>
      <c r="H295" s="79"/>
    </row>
    <row r="296" spans="1:8" ht="12.95" customHeight="1">
      <c r="A296" s="79"/>
      <c r="B296" s="79"/>
      <c r="C296" s="174"/>
      <c r="D296" s="79"/>
      <c r="E296" s="79"/>
      <c r="F296" s="78"/>
      <c r="G296" s="78"/>
      <c r="H296" s="78"/>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23AF6-F52F-43BC-AD0F-9928E82AE9E9}">
  <dimension ref="A1:D69"/>
  <sheetViews>
    <sheetView workbookViewId="0">
      <selection activeCell="D1" sqref="D1"/>
    </sheetView>
  </sheetViews>
  <sheetFormatPr defaultRowHeight="12.75"/>
  <cols>
    <col min="1" max="1" width="13.85546875" bestFit="1" customWidth="1"/>
    <col min="2" max="2" width="14.42578125" bestFit="1" customWidth="1"/>
    <col min="3" max="3" width="17.85546875" bestFit="1" customWidth="1"/>
    <col min="4" max="4" width="40.42578125" bestFit="1" customWidth="1"/>
  </cols>
  <sheetData>
    <row r="1" spans="1:4">
      <c r="A1" s="180" t="s">
        <v>292</v>
      </c>
      <c r="B1" t="s">
        <v>384</v>
      </c>
      <c r="D1" t="str">
        <f>CONCATENATE("Deaths, expected and excess deaths, quarterly, ",B1)</f>
        <v>Deaths, expected and excess deaths, quarterly, Persons</v>
      </c>
    </row>
    <row r="3" spans="1:4">
      <c r="A3" s="180" t="s">
        <v>389</v>
      </c>
      <c r="B3" t="s">
        <v>603</v>
      </c>
      <c r="C3" t="s">
        <v>604</v>
      </c>
      <c r="D3" t="s">
        <v>619</v>
      </c>
    </row>
    <row r="4" spans="1:4">
      <c r="A4" s="61">
        <v>2011</v>
      </c>
      <c r="B4">
        <v>-508</v>
      </c>
      <c r="C4">
        <v>53661</v>
      </c>
      <c r="D4">
        <v>54169</v>
      </c>
    </row>
    <row r="5" spans="1:4">
      <c r="A5" s="181">
        <v>1</v>
      </c>
      <c r="B5">
        <v>-245</v>
      </c>
      <c r="C5">
        <v>14535</v>
      </c>
      <c r="D5">
        <v>14780</v>
      </c>
    </row>
    <row r="6" spans="1:4">
      <c r="A6" s="181">
        <v>2</v>
      </c>
      <c r="B6">
        <v>-188</v>
      </c>
      <c r="C6">
        <v>12971</v>
      </c>
      <c r="D6">
        <v>13159</v>
      </c>
    </row>
    <row r="7" spans="1:4">
      <c r="A7" s="181">
        <v>3</v>
      </c>
      <c r="B7">
        <v>102</v>
      </c>
      <c r="C7">
        <v>12618</v>
      </c>
      <c r="D7">
        <v>12516</v>
      </c>
    </row>
    <row r="8" spans="1:4">
      <c r="A8" s="181">
        <v>4</v>
      </c>
      <c r="B8">
        <v>-177</v>
      </c>
      <c r="C8">
        <v>13537</v>
      </c>
      <c r="D8">
        <v>13714</v>
      </c>
    </row>
    <row r="9" spans="1:4">
      <c r="A9" s="61">
        <v>2012</v>
      </c>
      <c r="B9">
        <v>1359</v>
      </c>
      <c r="C9">
        <v>54937</v>
      </c>
      <c r="D9">
        <v>53578</v>
      </c>
    </row>
    <row r="10" spans="1:4">
      <c r="A10" s="181">
        <v>1</v>
      </c>
      <c r="B10">
        <v>-591</v>
      </c>
      <c r="C10">
        <v>14220</v>
      </c>
      <c r="D10">
        <v>14811</v>
      </c>
    </row>
    <row r="11" spans="1:4">
      <c r="A11" s="181">
        <v>2</v>
      </c>
      <c r="B11">
        <v>878</v>
      </c>
      <c r="C11">
        <v>13700</v>
      </c>
      <c r="D11">
        <v>12822</v>
      </c>
    </row>
    <row r="12" spans="1:4">
      <c r="A12" s="181">
        <v>3</v>
      </c>
      <c r="B12">
        <v>560</v>
      </c>
      <c r="C12">
        <v>12761</v>
      </c>
      <c r="D12">
        <v>12201</v>
      </c>
    </row>
    <row r="13" spans="1:4">
      <c r="A13" s="181">
        <v>4</v>
      </c>
      <c r="B13">
        <v>512</v>
      </c>
      <c r="C13">
        <v>14256</v>
      </c>
      <c r="D13">
        <v>13744</v>
      </c>
    </row>
    <row r="14" spans="1:4">
      <c r="A14" s="61">
        <v>2013</v>
      </c>
      <c r="B14">
        <v>1155</v>
      </c>
      <c r="C14">
        <v>54700</v>
      </c>
      <c r="D14">
        <v>53545</v>
      </c>
    </row>
    <row r="15" spans="1:4">
      <c r="A15" s="181">
        <v>1</v>
      </c>
      <c r="B15">
        <v>809</v>
      </c>
      <c r="C15">
        <v>15091</v>
      </c>
      <c r="D15">
        <v>14282</v>
      </c>
    </row>
    <row r="16" spans="1:4">
      <c r="A16" s="181">
        <v>2</v>
      </c>
      <c r="B16">
        <v>847</v>
      </c>
      <c r="C16">
        <v>13735</v>
      </c>
      <c r="D16">
        <v>12888</v>
      </c>
    </row>
    <row r="17" spans="1:4">
      <c r="A17" s="181">
        <v>3</v>
      </c>
      <c r="B17">
        <v>-212</v>
      </c>
      <c r="C17">
        <v>12224</v>
      </c>
      <c r="D17">
        <v>12436</v>
      </c>
    </row>
    <row r="18" spans="1:4">
      <c r="A18" s="181">
        <v>4</v>
      </c>
      <c r="B18">
        <v>-289</v>
      </c>
      <c r="C18">
        <v>13650</v>
      </c>
      <c r="D18">
        <v>13939</v>
      </c>
    </row>
    <row r="19" spans="1:4">
      <c r="A19" s="61">
        <v>2014</v>
      </c>
      <c r="B19">
        <v>-463</v>
      </c>
      <c r="C19">
        <v>54239</v>
      </c>
      <c r="D19">
        <v>54702</v>
      </c>
    </row>
    <row r="20" spans="1:4">
      <c r="A20" s="181">
        <v>1</v>
      </c>
      <c r="B20">
        <v>-673</v>
      </c>
      <c r="C20">
        <v>13959</v>
      </c>
      <c r="D20">
        <v>14632</v>
      </c>
    </row>
    <row r="21" spans="1:4">
      <c r="A21" s="181">
        <v>2</v>
      </c>
      <c r="B21">
        <v>-537</v>
      </c>
      <c r="C21">
        <v>12846</v>
      </c>
      <c r="D21">
        <v>13383</v>
      </c>
    </row>
    <row r="22" spans="1:4">
      <c r="A22" s="181">
        <v>3</v>
      </c>
      <c r="B22">
        <v>268</v>
      </c>
      <c r="C22">
        <v>12938</v>
      </c>
      <c r="D22">
        <v>12670</v>
      </c>
    </row>
    <row r="23" spans="1:4">
      <c r="A23" s="181">
        <v>4</v>
      </c>
      <c r="B23">
        <v>479</v>
      </c>
      <c r="C23">
        <v>14496</v>
      </c>
      <c r="D23">
        <v>14017</v>
      </c>
    </row>
    <row r="24" spans="1:4">
      <c r="A24" s="61">
        <v>2015</v>
      </c>
      <c r="B24">
        <v>3393</v>
      </c>
      <c r="C24">
        <v>57579</v>
      </c>
      <c r="D24">
        <v>54186</v>
      </c>
    </row>
    <row r="25" spans="1:4">
      <c r="A25" s="181">
        <v>1</v>
      </c>
      <c r="B25">
        <v>2001</v>
      </c>
      <c r="C25">
        <v>16525</v>
      </c>
      <c r="D25">
        <v>14524</v>
      </c>
    </row>
    <row r="26" spans="1:4">
      <c r="A26" s="181">
        <v>2</v>
      </c>
      <c r="B26">
        <v>774</v>
      </c>
      <c r="C26">
        <v>13903</v>
      </c>
      <c r="D26">
        <v>13129</v>
      </c>
    </row>
    <row r="27" spans="1:4">
      <c r="A27" s="181">
        <v>3</v>
      </c>
      <c r="B27">
        <v>545</v>
      </c>
      <c r="C27">
        <v>13086</v>
      </c>
      <c r="D27">
        <v>12541</v>
      </c>
    </row>
    <row r="28" spans="1:4">
      <c r="A28" s="181">
        <v>4</v>
      </c>
      <c r="B28">
        <v>73</v>
      </c>
      <c r="C28">
        <v>14065</v>
      </c>
      <c r="D28">
        <v>13992</v>
      </c>
    </row>
    <row r="29" spans="1:4">
      <c r="A29" s="61">
        <v>2016</v>
      </c>
      <c r="B29">
        <v>178</v>
      </c>
      <c r="C29">
        <v>56728</v>
      </c>
      <c r="D29">
        <v>56550</v>
      </c>
    </row>
    <row r="30" spans="1:4">
      <c r="A30" s="181">
        <v>1</v>
      </c>
      <c r="B30">
        <v>211</v>
      </c>
      <c r="C30">
        <v>15488</v>
      </c>
      <c r="D30">
        <v>15277</v>
      </c>
    </row>
    <row r="31" spans="1:4">
      <c r="A31" s="181">
        <v>2</v>
      </c>
      <c r="B31">
        <v>-314</v>
      </c>
      <c r="C31">
        <v>13466</v>
      </c>
      <c r="D31">
        <v>13780</v>
      </c>
    </row>
    <row r="32" spans="1:4">
      <c r="A32" s="181">
        <v>3</v>
      </c>
      <c r="B32">
        <v>48</v>
      </c>
      <c r="C32">
        <v>13202</v>
      </c>
      <c r="D32">
        <v>13154</v>
      </c>
    </row>
    <row r="33" spans="1:4">
      <c r="A33" s="181">
        <v>4</v>
      </c>
      <c r="B33">
        <v>233</v>
      </c>
      <c r="C33">
        <v>14572</v>
      </c>
      <c r="D33">
        <v>14339</v>
      </c>
    </row>
    <row r="34" spans="1:4">
      <c r="A34" s="61">
        <v>2017</v>
      </c>
      <c r="B34">
        <v>607</v>
      </c>
      <c r="C34">
        <v>57883</v>
      </c>
      <c r="D34">
        <v>57276</v>
      </c>
    </row>
    <row r="35" spans="1:4">
      <c r="A35" s="181">
        <v>1</v>
      </c>
      <c r="B35">
        <v>-39</v>
      </c>
      <c r="C35">
        <v>15711</v>
      </c>
      <c r="D35">
        <v>15750</v>
      </c>
    </row>
    <row r="36" spans="1:4">
      <c r="A36" s="181">
        <v>2</v>
      </c>
      <c r="B36">
        <v>-136</v>
      </c>
      <c r="C36">
        <v>13789</v>
      </c>
      <c r="D36">
        <v>13925</v>
      </c>
    </row>
    <row r="37" spans="1:4">
      <c r="A37" s="181">
        <v>3</v>
      </c>
      <c r="B37">
        <v>82</v>
      </c>
      <c r="C37">
        <v>13185</v>
      </c>
      <c r="D37">
        <v>13103</v>
      </c>
    </row>
    <row r="38" spans="1:4">
      <c r="A38" s="181">
        <v>4</v>
      </c>
      <c r="B38">
        <v>700</v>
      </c>
      <c r="C38">
        <v>15198</v>
      </c>
      <c r="D38">
        <v>14498</v>
      </c>
    </row>
    <row r="39" spans="1:4">
      <c r="A39" s="61">
        <v>2018</v>
      </c>
      <c r="B39">
        <v>299</v>
      </c>
      <c r="C39">
        <v>58503</v>
      </c>
      <c r="D39">
        <v>58204</v>
      </c>
    </row>
    <row r="40" spans="1:4">
      <c r="A40" s="181">
        <v>1</v>
      </c>
      <c r="B40">
        <v>1802</v>
      </c>
      <c r="C40">
        <v>17771</v>
      </c>
      <c r="D40">
        <v>15969</v>
      </c>
    </row>
    <row r="41" spans="1:4">
      <c r="A41" s="181">
        <v>2</v>
      </c>
      <c r="B41">
        <v>-285</v>
      </c>
      <c r="C41">
        <v>13621</v>
      </c>
      <c r="D41">
        <v>13906</v>
      </c>
    </row>
    <row r="42" spans="1:4">
      <c r="A42" s="181">
        <v>3</v>
      </c>
      <c r="B42">
        <v>-576</v>
      </c>
      <c r="C42">
        <v>12626</v>
      </c>
      <c r="D42">
        <v>13202</v>
      </c>
    </row>
    <row r="43" spans="1:4">
      <c r="A43" s="181">
        <v>4</v>
      </c>
      <c r="B43">
        <v>-642</v>
      </c>
      <c r="C43">
        <v>14485</v>
      </c>
      <c r="D43">
        <v>15127</v>
      </c>
    </row>
    <row r="44" spans="1:4">
      <c r="A44" s="61">
        <v>2019</v>
      </c>
      <c r="B44">
        <v>-3016</v>
      </c>
      <c r="C44">
        <v>58108</v>
      </c>
      <c r="D44">
        <v>61124</v>
      </c>
    </row>
    <row r="45" spans="1:4">
      <c r="A45" s="181">
        <v>1</v>
      </c>
      <c r="B45">
        <v>-1650</v>
      </c>
      <c r="C45">
        <v>15306</v>
      </c>
      <c r="D45">
        <v>16956</v>
      </c>
    </row>
    <row r="46" spans="1:4">
      <c r="A46" s="181">
        <v>2</v>
      </c>
      <c r="B46">
        <v>-1019</v>
      </c>
      <c r="C46">
        <v>13652</v>
      </c>
      <c r="D46">
        <v>14671</v>
      </c>
    </row>
    <row r="47" spans="1:4">
      <c r="A47" s="181">
        <v>3</v>
      </c>
      <c r="B47">
        <v>-438</v>
      </c>
      <c r="C47">
        <v>13585</v>
      </c>
      <c r="D47">
        <v>14023</v>
      </c>
    </row>
    <row r="48" spans="1:4">
      <c r="A48" s="181">
        <v>4</v>
      </c>
      <c r="B48">
        <v>91</v>
      </c>
      <c r="C48">
        <v>15565</v>
      </c>
      <c r="D48">
        <v>15474</v>
      </c>
    </row>
    <row r="49" spans="1:4">
      <c r="A49" s="61">
        <v>2020</v>
      </c>
      <c r="B49">
        <v>5502</v>
      </c>
      <c r="C49">
        <v>64093</v>
      </c>
      <c r="D49">
        <v>58591</v>
      </c>
    </row>
    <row r="50" spans="1:4">
      <c r="A50" s="181">
        <v>1</v>
      </c>
      <c r="B50">
        <v>-697</v>
      </c>
      <c r="C50">
        <v>15961</v>
      </c>
      <c r="D50">
        <v>16658</v>
      </c>
    </row>
    <row r="51" spans="1:4">
      <c r="A51" s="181">
        <v>2</v>
      </c>
      <c r="B51">
        <v>4476</v>
      </c>
      <c r="C51">
        <v>18200</v>
      </c>
      <c r="D51">
        <v>13724</v>
      </c>
    </row>
    <row r="52" spans="1:4">
      <c r="A52" s="181">
        <v>3</v>
      </c>
      <c r="B52">
        <v>69</v>
      </c>
      <c r="C52">
        <v>13305</v>
      </c>
      <c r="D52">
        <v>13236</v>
      </c>
    </row>
    <row r="53" spans="1:4">
      <c r="A53" s="181">
        <v>4</v>
      </c>
      <c r="B53">
        <v>1654</v>
      </c>
      <c r="C53">
        <v>16627</v>
      </c>
      <c r="D53">
        <v>14973</v>
      </c>
    </row>
    <row r="54" spans="1:4">
      <c r="A54" s="61">
        <v>2021</v>
      </c>
      <c r="B54">
        <v>4745</v>
      </c>
      <c r="C54">
        <v>63587</v>
      </c>
      <c r="D54">
        <v>58842</v>
      </c>
    </row>
    <row r="55" spans="1:4">
      <c r="A55" s="181">
        <v>1</v>
      </c>
      <c r="B55">
        <v>1442</v>
      </c>
      <c r="C55">
        <v>17371</v>
      </c>
      <c r="D55">
        <v>15929</v>
      </c>
    </row>
    <row r="56" spans="1:4">
      <c r="A56" s="181">
        <v>2</v>
      </c>
      <c r="B56">
        <v>-143</v>
      </c>
      <c r="C56">
        <v>13771</v>
      </c>
      <c r="D56">
        <v>13914</v>
      </c>
    </row>
    <row r="57" spans="1:4">
      <c r="A57" s="181">
        <v>3</v>
      </c>
      <c r="B57">
        <v>1639</v>
      </c>
      <c r="C57">
        <v>15148</v>
      </c>
      <c r="D57">
        <v>13509</v>
      </c>
    </row>
    <row r="58" spans="1:4">
      <c r="A58" s="181">
        <v>4</v>
      </c>
      <c r="B58">
        <v>1807</v>
      </c>
      <c r="C58">
        <v>17297</v>
      </c>
      <c r="D58">
        <v>15490</v>
      </c>
    </row>
    <row r="59" spans="1:4">
      <c r="A59" s="61">
        <v>2022</v>
      </c>
      <c r="B59">
        <v>3057</v>
      </c>
      <c r="C59">
        <v>62941</v>
      </c>
      <c r="D59">
        <v>59884</v>
      </c>
    </row>
    <row r="60" spans="1:4">
      <c r="A60" s="181">
        <v>1</v>
      </c>
      <c r="B60">
        <v>130</v>
      </c>
      <c r="C60">
        <v>16179</v>
      </c>
      <c r="D60">
        <v>16049</v>
      </c>
    </row>
    <row r="61" spans="1:4">
      <c r="A61" s="181">
        <v>2</v>
      </c>
      <c r="B61">
        <v>1241</v>
      </c>
      <c r="C61">
        <v>14982</v>
      </c>
      <c r="D61">
        <v>13741</v>
      </c>
    </row>
    <row r="62" spans="1:4">
      <c r="A62" s="181">
        <v>3</v>
      </c>
      <c r="B62">
        <v>1024</v>
      </c>
      <c r="C62">
        <v>14925</v>
      </c>
      <c r="D62">
        <v>13901</v>
      </c>
    </row>
    <row r="63" spans="1:4">
      <c r="A63" s="181">
        <v>4</v>
      </c>
      <c r="B63">
        <v>662</v>
      </c>
      <c r="C63">
        <v>16855</v>
      </c>
      <c r="D63">
        <v>16193</v>
      </c>
    </row>
    <row r="64" spans="1:4">
      <c r="A64" s="61">
        <v>2023</v>
      </c>
      <c r="B64">
        <v>141</v>
      </c>
      <c r="C64">
        <v>63394</v>
      </c>
      <c r="D64">
        <v>63253</v>
      </c>
    </row>
    <row r="65" spans="1:4">
      <c r="A65" s="181">
        <v>1</v>
      </c>
      <c r="B65">
        <v>1500</v>
      </c>
      <c r="C65">
        <v>18523</v>
      </c>
      <c r="D65">
        <v>17023</v>
      </c>
    </row>
    <row r="66" spans="1:4">
      <c r="A66" s="181">
        <v>2</v>
      </c>
      <c r="B66">
        <v>298</v>
      </c>
      <c r="C66">
        <v>14996</v>
      </c>
      <c r="D66">
        <v>14698</v>
      </c>
    </row>
    <row r="67" spans="1:4">
      <c r="A67" s="181">
        <v>3</v>
      </c>
      <c r="B67">
        <v>-498</v>
      </c>
      <c r="C67">
        <v>14136</v>
      </c>
      <c r="D67">
        <v>14634</v>
      </c>
    </row>
    <row r="68" spans="1:4">
      <c r="A68" s="181">
        <v>4</v>
      </c>
      <c r="B68">
        <v>-1159</v>
      </c>
      <c r="C68">
        <v>15739</v>
      </c>
      <c r="D68">
        <v>16898</v>
      </c>
    </row>
    <row r="69" spans="1:4">
      <c r="A69" s="61" t="s">
        <v>390</v>
      </c>
      <c r="B69">
        <v>16449</v>
      </c>
      <c r="C69">
        <v>760353</v>
      </c>
      <c r="D69">
        <v>743904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3EE44-4541-4B49-A525-AF7202D6B04A}">
  <dimension ref="A1:C69"/>
  <sheetViews>
    <sheetView workbookViewId="0">
      <selection activeCell="C1" sqref="C1:C1048576"/>
    </sheetView>
  </sheetViews>
  <sheetFormatPr defaultRowHeight="12.75"/>
  <cols>
    <col min="1" max="1" width="13.85546875" bestFit="1" customWidth="1"/>
    <col min="2" max="2" width="10.140625" bestFit="1" customWidth="1"/>
    <col min="3" max="3" width="62.85546875" bestFit="1" customWidth="1"/>
    <col min="4" max="5" width="49.7109375" bestFit="1" customWidth="1"/>
  </cols>
  <sheetData>
    <row r="1" spans="1:3">
      <c r="A1" s="180" t="s">
        <v>292</v>
      </c>
      <c r="B1" t="s">
        <v>384</v>
      </c>
      <c r="C1" t="str">
        <f>CONCATENATE("Age-standardised rate of mortality and five year average, quarterly, ",B1)</f>
        <v>Age-standardised rate of mortality and five year average, quarterly, Persons</v>
      </c>
    </row>
    <row r="3" spans="1:3">
      <c r="A3" s="180" t="s">
        <v>389</v>
      </c>
    </row>
    <row r="4" spans="1:3">
      <c r="A4" s="61">
        <v>2011</v>
      </c>
    </row>
    <row r="5" spans="1:3">
      <c r="A5" s="181">
        <v>1</v>
      </c>
    </row>
    <row r="6" spans="1:3">
      <c r="A6" s="181">
        <v>2</v>
      </c>
    </row>
    <row r="7" spans="1:3">
      <c r="A7" s="181">
        <v>3</v>
      </c>
    </row>
    <row r="8" spans="1:3">
      <c r="A8" s="181">
        <v>4</v>
      </c>
    </row>
    <row r="9" spans="1:3">
      <c r="A9" s="61">
        <v>2012</v>
      </c>
    </row>
    <row r="10" spans="1:3">
      <c r="A10" s="181">
        <v>1</v>
      </c>
    </row>
    <row r="11" spans="1:3">
      <c r="A11" s="181">
        <v>2</v>
      </c>
    </row>
    <row r="12" spans="1:3">
      <c r="A12" s="181">
        <v>3</v>
      </c>
    </row>
    <row r="13" spans="1:3">
      <c r="A13" s="181">
        <v>4</v>
      </c>
    </row>
    <row r="14" spans="1:3">
      <c r="A14" s="61">
        <v>2013</v>
      </c>
    </row>
    <row r="15" spans="1:3">
      <c r="A15" s="181">
        <v>1</v>
      </c>
    </row>
    <row r="16" spans="1:3">
      <c r="A16" s="181">
        <v>2</v>
      </c>
    </row>
    <row r="17" spans="1:1">
      <c r="A17" s="181">
        <v>3</v>
      </c>
    </row>
    <row r="18" spans="1:1">
      <c r="A18" s="181">
        <v>4</v>
      </c>
    </row>
    <row r="19" spans="1:1">
      <c r="A19" s="61">
        <v>2014</v>
      </c>
    </row>
    <row r="20" spans="1:1">
      <c r="A20" s="181">
        <v>1</v>
      </c>
    </row>
    <row r="21" spans="1:1">
      <c r="A21" s="181">
        <v>2</v>
      </c>
    </row>
    <row r="22" spans="1:1">
      <c r="A22" s="181">
        <v>3</v>
      </c>
    </row>
    <row r="23" spans="1:1">
      <c r="A23" s="181">
        <v>4</v>
      </c>
    </row>
    <row r="24" spans="1:1">
      <c r="A24" s="61">
        <v>2015</v>
      </c>
    </row>
    <row r="25" spans="1:1">
      <c r="A25" s="181">
        <v>1</v>
      </c>
    </row>
    <row r="26" spans="1:1">
      <c r="A26" s="181">
        <v>2</v>
      </c>
    </row>
    <row r="27" spans="1:1">
      <c r="A27" s="181">
        <v>3</v>
      </c>
    </row>
    <row r="28" spans="1:1">
      <c r="A28" s="181">
        <v>4</v>
      </c>
    </row>
    <row r="29" spans="1:1">
      <c r="A29" s="61">
        <v>2016</v>
      </c>
    </row>
    <row r="30" spans="1:1">
      <c r="A30" s="181">
        <v>1</v>
      </c>
    </row>
    <row r="31" spans="1:1">
      <c r="A31" s="181">
        <v>2</v>
      </c>
    </row>
    <row r="32" spans="1:1">
      <c r="A32" s="181">
        <v>3</v>
      </c>
    </row>
    <row r="33" spans="1:1">
      <c r="A33" s="181">
        <v>4</v>
      </c>
    </row>
    <row r="34" spans="1:1">
      <c r="A34" s="61">
        <v>2017</v>
      </c>
    </row>
    <row r="35" spans="1:1">
      <c r="A35" s="181">
        <v>1</v>
      </c>
    </row>
    <row r="36" spans="1:1">
      <c r="A36" s="181">
        <v>2</v>
      </c>
    </row>
    <row r="37" spans="1:1">
      <c r="A37" s="181">
        <v>3</v>
      </c>
    </row>
    <row r="38" spans="1:1">
      <c r="A38" s="181">
        <v>4</v>
      </c>
    </row>
    <row r="39" spans="1:1">
      <c r="A39" s="61">
        <v>2018</v>
      </c>
    </row>
    <row r="40" spans="1:1">
      <c r="A40" s="181">
        <v>1</v>
      </c>
    </row>
    <row r="41" spans="1:1">
      <c r="A41" s="181">
        <v>2</v>
      </c>
    </row>
    <row r="42" spans="1:1">
      <c r="A42" s="181">
        <v>3</v>
      </c>
    </row>
    <row r="43" spans="1:1">
      <c r="A43" s="181">
        <v>4</v>
      </c>
    </row>
    <row r="44" spans="1:1">
      <c r="A44" s="61">
        <v>2019</v>
      </c>
    </row>
    <row r="45" spans="1:1">
      <c r="A45" s="181">
        <v>1</v>
      </c>
    </row>
    <row r="46" spans="1:1">
      <c r="A46" s="181">
        <v>2</v>
      </c>
    </row>
    <row r="47" spans="1:1">
      <c r="A47" s="181">
        <v>3</v>
      </c>
    </row>
    <row r="48" spans="1:1">
      <c r="A48" s="181">
        <v>4</v>
      </c>
    </row>
    <row r="49" spans="1:1">
      <c r="A49" s="61">
        <v>2020</v>
      </c>
    </row>
    <row r="50" spans="1:1">
      <c r="A50" s="181">
        <v>1</v>
      </c>
    </row>
    <row r="51" spans="1:1">
      <c r="A51" s="181">
        <v>2</v>
      </c>
    </row>
    <row r="52" spans="1:1">
      <c r="A52" s="181">
        <v>3</v>
      </c>
    </row>
    <row r="53" spans="1:1">
      <c r="A53" s="181">
        <v>4</v>
      </c>
    </row>
    <row r="54" spans="1:1">
      <c r="A54" s="61">
        <v>2021</v>
      </c>
    </row>
    <row r="55" spans="1:1">
      <c r="A55" s="181">
        <v>1</v>
      </c>
    </row>
    <row r="56" spans="1:1">
      <c r="A56" s="181">
        <v>2</v>
      </c>
    </row>
    <row r="57" spans="1:1">
      <c r="A57" s="181">
        <v>3</v>
      </c>
    </row>
    <row r="58" spans="1:1">
      <c r="A58" s="181">
        <v>4</v>
      </c>
    </row>
    <row r="59" spans="1:1">
      <c r="A59" s="61">
        <v>2022</v>
      </c>
    </row>
    <row r="60" spans="1:1">
      <c r="A60" s="181">
        <v>1</v>
      </c>
    </row>
    <row r="61" spans="1:1">
      <c r="A61" s="181">
        <v>2</v>
      </c>
    </row>
    <row r="62" spans="1:1">
      <c r="A62" s="181">
        <v>3</v>
      </c>
    </row>
    <row r="63" spans="1:1">
      <c r="A63" s="181">
        <v>4</v>
      </c>
    </row>
    <row r="64" spans="1:1">
      <c r="A64" s="61">
        <v>2023</v>
      </c>
    </row>
    <row r="65" spans="1:1">
      <c r="A65" s="181">
        <v>1</v>
      </c>
    </row>
    <row r="66" spans="1:1">
      <c r="A66" s="181">
        <v>2</v>
      </c>
    </row>
    <row r="67" spans="1:1">
      <c r="A67" s="181">
        <v>3</v>
      </c>
    </row>
    <row r="68" spans="1:1">
      <c r="A68" s="181">
        <v>4</v>
      </c>
    </row>
    <row r="69" spans="1:1">
      <c r="A69" s="61" t="s">
        <v>390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C61B0-8892-4FEB-B5B5-708C3D9BFA05}">
  <dimension ref="A1:C69"/>
  <sheetViews>
    <sheetView workbookViewId="0">
      <selection activeCell="C2" sqref="C2"/>
    </sheetView>
  </sheetViews>
  <sheetFormatPr defaultRowHeight="12.75"/>
  <cols>
    <col min="1" max="1" width="13.85546875" bestFit="1" customWidth="1"/>
    <col min="2" max="2" width="38.140625" bestFit="1" customWidth="1"/>
    <col min="3" max="3" width="54.85546875" bestFit="1" customWidth="1"/>
  </cols>
  <sheetData>
    <row r="1" spans="1:3">
      <c r="A1" s="180" t="s">
        <v>292</v>
      </c>
      <c r="B1" t="s">
        <v>384</v>
      </c>
      <c r="C1" t="str">
        <f>CONCATENATE("Proportional excess mortality, number and rate, quarterly, ",B1)</f>
        <v>Proportional excess mortality, number and rate, quarterly, Persons</v>
      </c>
    </row>
    <row r="3" spans="1:3">
      <c r="A3" s="180" t="s">
        <v>389</v>
      </c>
      <c r="B3" t="s">
        <v>605</v>
      </c>
    </row>
    <row r="4" spans="1:3">
      <c r="A4" s="61">
        <v>2011</v>
      </c>
      <c r="B4">
        <v>-3.5620204910835569E-2</v>
      </c>
    </row>
    <row r="5" spans="1:3">
      <c r="A5" s="181">
        <v>1</v>
      </c>
      <c r="B5">
        <v>-1.6576454668470908E-2</v>
      </c>
    </row>
    <row r="6" spans="1:3">
      <c r="A6" s="181">
        <v>2</v>
      </c>
      <c r="B6">
        <v>-1.428679990880766E-2</v>
      </c>
    </row>
    <row r="7" spans="1:3">
      <c r="A7" s="181">
        <v>3</v>
      </c>
      <c r="B7">
        <v>8.1495685522531159E-3</v>
      </c>
    </row>
    <row r="8" spans="1:3">
      <c r="A8" s="181">
        <v>4</v>
      </c>
      <c r="B8">
        <v>-1.290651888581012E-2</v>
      </c>
    </row>
    <row r="9" spans="1:3">
      <c r="A9" s="61">
        <v>2012</v>
      </c>
      <c r="B9">
        <v>0.11172377836083515</v>
      </c>
    </row>
    <row r="10" spans="1:3">
      <c r="A10" s="181">
        <v>1</v>
      </c>
      <c r="B10">
        <v>-3.990277496455337E-2</v>
      </c>
    </row>
    <row r="11" spans="1:3">
      <c r="A11" s="181">
        <v>2</v>
      </c>
      <c r="B11">
        <v>6.8476056777413821E-2</v>
      </c>
    </row>
    <row r="12" spans="1:3">
      <c r="A12" s="181">
        <v>3</v>
      </c>
      <c r="B12">
        <v>4.5897877223178431E-2</v>
      </c>
    </row>
    <row r="13" spans="1:3">
      <c r="A13" s="181">
        <v>4</v>
      </c>
      <c r="B13">
        <v>3.7252619324796274E-2</v>
      </c>
    </row>
    <row r="14" spans="1:3">
      <c r="A14" s="61">
        <v>2013</v>
      </c>
      <c r="B14">
        <v>8.4584300569747861E-2</v>
      </c>
    </row>
    <row r="15" spans="1:3">
      <c r="A15" s="181">
        <v>1</v>
      </c>
      <c r="B15">
        <v>5.6644727629183586E-2</v>
      </c>
    </row>
    <row r="16" spans="1:3">
      <c r="A16" s="181">
        <v>2</v>
      </c>
      <c r="B16">
        <v>6.5720049658597138E-2</v>
      </c>
    </row>
    <row r="17" spans="1:2">
      <c r="A17" s="181">
        <v>3</v>
      </c>
      <c r="B17">
        <v>-1.7047282084271469E-2</v>
      </c>
    </row>
    <row r="18" spans="1:2">
      <c r="A18" s="181">
        <v>4</v>
      </c>
      <c r="B18">
        <v>-2.0733194633761391E-2</v>
      </c>
    </row>
    <row r="19" spans="1:2">
      <c r="A19" s="61">
        <v>2014</v>
      </c>
      <c r="B19">
        <v>-3.0795493152136977E-2</v>
      </c>
    </row>
    <row r="20" spans="1:2">
      <c r="A20" s="181">
        <v>1</v>
      </c>
      <c r="B20">
        <v>-4.5995079278294153E-2</v>
      </c>
    </row>
    <row r="21" spans="1:2">
      <c r="A21" s="181">
        <v>2</v>
      </c>
      <c r="B21">
        <v>-4.0125532391840392E-2</v>
      </c>
    </row>
    <row r="22" spans="1:2">
      <c r="A22" s="181">
        <v>3</v>
      </c>
      <c r="B22">
        <v>2.1152328334648775E-2</v>
      </c>
    </row>
    <row r="23" spans="1:2">
      <c r="A23" s="181">
        <v>4</v>
      </c>
      <c r="B23">
        <v>3.4172790183348789E-2</v>
      </c>
    </row>
    <row r="24" spans="1:2">
      <c r="A24" s="61">
        <v>2015</v>
      </c>
      <c r="B24">
        <v>0.24540015199094833</v>
      </c>
    </row>
    <row r="25" spans="1:2">
      <c r="A25" s="181">
        <v>1</v>
      </c>
      <c r="B25">
        <v>0.13777196364637842</v>
      </c>
    </row>
    <row r="26" spans="1:2">
      <c r="A26" s="181">
        <v>2</v>
      </c>
      <c r="B26">
        <v>5.8953461802117448E-2</v>
      </c>
    </row>
    <row r="27" spans="1:2">
      <c r="A27" s="181">
        <v>3</v>
      </c>
      <c r="B27">
        <v>4.345745953273264E-2</v>
      </c>
    </row>
    <row r="28" spans="1:2">
      <c r="A28" s="181">
        <v>4</v>
      </c>
      <c r="B28">
        <v>5.2172670097198398E-3</v>
      </c>
    </row>
    <row r="29" spans="1:2">
      <c r="A29" s="61">
        <v>2016</v>
      </c>
      <c r="B29">
        <v>1.0923434816435202E-2</v>
      </c>
    </row>
    <row r="30" spans="1:2">
      <c r="A30" s="181">
        <v>1</v>
      </c>
      <c r="B30">
        <v>1.3811612227531583E-2</v>
      </c>
    </row>
    <row r="31" spans="1:2">
      <c r="A31" s="181">
        <v>2</v>
      </c>
      <c r="B31">
        <v>-2.2786647314949202E-2</v>
      </c>
    </row>
    <row r="32" spans="1:2">
      <c r="A32" s="181">
        <v>3</v>
      </c>
      <c r="B32">
        <v>3.6490801277178045E-3</v>
      </c>
    </row>
    <row r="33" spans="1:2">
      <c r="A33" s="181">
        <v>4</v>
      </c>
      <c r="B33">
        <v>1.6249389776135017E-2</v>
      </c>
    </row>
    <row r="34" spans="1:2">
      <c r="A34" s="61">
        <v>2017</v>
      </c>
      <c r="B34">
        <v>4.2297833258721107E-2</v>
      </c>
    </row>
    <row r="35" spans="1:2">
      <c r="A35" s="181">
        <v>1</v>
      </c>
      <c r="B35">
        <v>-2.476190476190476E-3</v>
      </c>
    </row>
    <row r="36" spans="1:2">
      <c r="A36" s="181">
        <v>2</v>
      </c>
      <c r="B36">
        <v>-9.7666068222621184E-3</v>
      </c>
    </row>
    <row r="37" spans="1:2">
      <c r="A37" s="181">
        <v>3</v>
      </c>
      <c r="B37">
        <v>6.2581088300389222E-3</v>
      </c>
    </row>
    <row r="38" spans="1:2">
      <c r="A38" s="181">
        <v>4</v>
      </c>
      <c r="B38">
        <v>4.8282521727134778E-2</v>
      </c>
    </row>
    <row r="39" spans="1:2">
      <c r="A39" s="61">
        <v>2018</v>
      </c>
      <c r="B39">
        <v>6.2784620043378689E-3</v>
      </c>
    </row>
    <row r="40" spans="1:2">
      <c r="A40" s="181">
        <v>1</v>
      </c>
      <c r="B40">
        <v>0.11284363454192498</v>
      </c>
    </row>
    <row r="41" spans="1:2">
      <c r="A41" s="181">
        <v>2</v>
      </c>
      <c r="B41">
        <v>-2.0494750467424133E-2</v>
      </c>
    </row>
    <row r="42" spans="1:2">
      <c r="A42" s="181">
        <v>3</v>
      </c>
      <c r="B42">
        <v>-4.3629753067717013E-2</v>
      </c>
    </row>
    <row r="43" spans="1:2">
      <c r="A43" s="181">
        <v>4</v>
      </c>
      <c r="B43">
        <v>-4.244066900244596E-2</v>
      </c>
    </row>
    <row r="44" spans="1:2">
      <c r="A44" s="61">
        <v>2019</v>
      </c>
      <c r="B44">
        <v>-0.19212100616059097</v>
      </c>
    </row>
    <row r="45" spans="1:2">
      <c r="A45" s="181">
        <v>1</v>
      </c>
      <c r="B45">
        <v>-9.7310686482661002E-2</v>
      </c>
    </row>
    <row r="46" spans="1:2">
      <c r="A46" s="181">
        <v>2</v>
      </c>
      <c r="B46">
        <v>-6.9456751414354853E-2</v>
      </c>
    </row>
    <row r="47" spans="1:2">
      <c r="A47" s="181">
        <v>3</v>
      </c>
      <c r="B47">
        <v>-3.123440062754047E-2</v>
      </c>
    </row>
    <row r="48" spans="1:2">
      <c r="A48" s="181">
        <v>4</v>
      </c>
      <c r="B48">
        <v>5.8808323639653612E-3</v>
      </c>
    </row>
    <row r="49" spans="1:2">
      <c r="A49" s="61">
        <v>2020</v>
      </c>
      <c r="B49">
        <v>0.39998078351115357</v>
      </c>
    </row>
    <row r="50" spans="1:2">
      <c r="A50" s="181">
        <v>1</v>
      </c>
      <c r="B50">
        <v>-4.1841757714011288E-2</v>
      </c>
    </row>
    <row r="51" spans="1:2">
      <c r="A51" s="181">
        <v>2</v>
      </c>
      <c r="B51">
        <v>0.32614398134654621</v>
      </c>
    </row>
    <row r="52" spans="1:2">
      <c r="A52" s="181">
        <v>3</v>
      </c>
      <c r="B52">
        <v>5.2130553037171351E-3</v>
      </c>
    </row>
    <row r="53" spans="1:2">
      <c r="A53" s="181">
        <v>4</v>
      </c>
      <c r="B53">
        <v>0.11046550457490149</v>
      </c>
    </row>
    <row r="54" spans="1:2">
      <c r="A54" s="61">
        <v>2021</v>
      </c>
      <c r="B54">
        <v>0.31823172395378452</v>
      </c>
    </row>
    <row r="55" spans="1:2">
      <c r="A55" s="181">
        <v>1</v>
      </c>
      <c r="B55">
        <v>9.0526712285768099E-2</v>
      </c>
    </row>
    <row r="56" spans="1:2">
      <c r="A56" s="181">
        <v>2</v>
      </c>
      <c r="B56">
        <v>-1.0277418427483111E-2</v>
      </c>
    </row>
    <row r="57" spans="1:2">
      <c r="A57" s="181">
        <v>3</v>
      </c>
      <c r="B57">
        <v>0.1213265230587016</v>
      </c>
    </row>
    <row r="58" spans="1:2">
      <c r="A58" s="181">
        <v>4</v>
      </c>
      <c r="B58">
        <v>0.11665590703679793</v>
      </c>
    </row>
    <row r="59" spans="1:2">
      <c r="A59" s="61">
        <v>2022</v>
      </c>
      <c r="B59">
        <v>0.2129594807384777</v>
      </c>
    </row>
    <row r="60" spans="1:2">
      <c r="A60" s="181">
        <v>1</v>
      </c>
      <c r="B60">
        <v>8.1001931584522395E-3</v>
      </c>
    </row>
    <row r="61" spans="1:2">
      <c r="A61" s="181">
        <v>2</v>
      </c>
      <c r="B61">
        <v>9.0313659850083688E-2</v>
      </c>
    </row>
    <row r="62" spans="1:2">
      <c r="A62" s="181">
        <v>3</v>
      </c>
      <c r="B62">
        <v>7.3663765196748429E-2</v>
      </c>
    </row>
    <row r="63" spans="1:2">
      <c r="A63" s="181">
        <v>4</v>
      </c>
      <c r="B63">
        <v>4.0881862533193356E-2</v>
      </c>
    </row>
    <row r="64" spans="1:2">
      <c r="A64" s="61">
        <v>2023</v>
      </c>
      <c r="B64">
        <v>5.7726066928491526E-3</v>
      </c>
    </row>
    <row r="65" spans="1:2">
      <c r="A65" s="181">
        <v>1</v>
      </c>
      <c r="B65">
        <v>8.8116078247077484E-2</v>
      </c>
    </row>
    <row r="66" spans="1:2">
      <c r="A66" s="181">
        <v>2</v>
      </c>
      <c r="B66">
        <v>2.0274867328888283E-2</v>
      </c>
    </row>
    <row r="67" spans="1:2">
      <c r="A67" s="181">
        <v>3</v>
      </c>
      <c r="B67">
        <v>-3.4030340303403031E-2</v>
      </c>
    </row>
    <row r="68" spans="1:2">
      <c r="A68" s="181">
        <v>4</v>
      </c>
      <c r="B68">
        <v>-6.858799857971358E-2</v>
      </c>
    </row>
    <row r="69" spans="1:2">
      <c r="A69" s="61" t="s">
        <v>390</v>
      </c>
      <c r="B69">
        <v>1.1796158516737274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58B95-192C-431F-B496-286E2364E91E}">
  <dimension ref="A1:L168"/>
  <sheetViews>
    <sheetView workbookViewId="0"/>
  </sheetViews>
  <sheetFormatPr defaultRowHeight="12.75"/>
  <cols>
    <col min="1" max="1" width="8.7109375" style="61"/>
    <col min="2" max="2" width="9.42578125" bestFit="1" customWidth="1"/>
    <col min="3" max="3" width="10" bestFit="1" customWidth="1"/>
    <col min="4" max="6" width="15.42578125" customWidth="1"/>
    <col min="7" max="7" width="18.42578125" customWidth="1"/>
  </cols>
  <sheetData>
    <row r="1" spans="1:12" ht="20.25" customHeight="1">
      <c r="A1" s="207" t="s">
        <v>624</v>
      </c>
    </row>
    <row r="2" spans="1:12" ht="20.25" customHeight="1">
      <c r="A2" s="91" t="s">
        <v>46</v>
      </c>
    </row>
    <row r="3" spans="1:12" ht="20.25" customHeight="1">
      <c r="A3" s="91" t="s">
        <v>45</v>
      </c>
    </row>
    <row r="4" spans="1:12" s="194" customFormat="1" ht="75" customHeight="1">
      <c r="A4" s="133" t="s">
        <v>0</v>
      </c>
      <c r="B4" s="133" t="s">
        <v>9</v>
      </c>
      <c r="C4" s="133" t="s">
        <v>292</v>
      </c>
      <c r="D4" s="186" t="s">
        <v>386</v>
      </c>
      <c r="E4" s="186" t="s">
        <v>618</v>
      </c>
      <c r="F4" s="186" t="s">
        <v>387</v>
      </c>
      <c r="G4" s="186" t="s">
        <v>625</v>
      </c>
    </row>
    <row r="5" spans="1:12" s="175" customFormat="1" ht="15" customHeight="1">
      <c r="A5" s="65">
        <v>2011</v>
      </c>
      <c r="B5" s="14">
        <v>1</v>
      </c>
      <c r="C5" s="14" t="s">
        <v>2</v>
      </c>
      <c r="D5" s="140">
        <v>7530</v>
      </c>
      <c r="E5" s="140">
        <v>7679</v>
      </c>
      <c r="F5" s="140">
        <v>-149</v>
      </c>
      <c r="G5" s="230">
        <v>-1.9403568172939183E-2</v>
      </c>
      <c r="L5" s="177"/>
    </row>
    <row r="6" spans="1:12" s="175" customFormat="1" ht="15" customHeight="1">
      <c r="A6" s="65">
        <v>2011</v>
      </c>
      <c r="B6" s="14">
        <v>1</v>
      </c>
      <c r="C6" s="14" t="s">
        <v>1</v>
      </c>
      <c r="D6" s="140">
        <v>7005</v>
      </c>
      <c r="E6" s="140">
        <v>7101</v>
      </c>
      <c r="F6" s="140">
        <v>-96</v>
      </c>
      <c r="G6" s="230">
        <v>-1.351922264469793E-2</v>
      </c>
      <c r="L6" s="177"/>
    </row>
    <row r="7" spans="1:12" s="175" customFormat="1" ht="15" customHeight="1">
      <c r="A7" s="65">
        <v>2011</v>
      </c>
      <c r="B7" s="14">
        <v>1</v>
      </c>
      <c r="C7" s="14" t="s">
        <v>384</v>
      </c>
      <c r="D7" s="140">
        <v>14535</v>
      </c>
      <c r="E7" s="140">
        <v>14780</v>
      </c>
      <c r="F7" s="140">
        <v>-245</v>
      </c>
      <c r="G7" s="230">
        <v>-1.6576454668470908E-2</v>
      </c>
      <c r="L7" s="177"/>
    </row>
    <row r="8" spans="1:12" s="175" customFormat="1" ht="15" customHeight="1">
      <c r="A8" s="65">
        <v>2011</v>
      </c>
      <c r="B8" s="14">
        <v>2</v>
      </c>
      <c r="C8" s="14" t="s">
        <v>2</v>
      </c>
      <c r="D8" s="140">
        <v>6720</v>
      </c>
      <c r="E8" s="140">
        <v>6773</v>
      </c>
      <c r="F8" s="140">
        <v>-53</v>
      </c>
      <c r="G8" s="230">
        <v>-7.8251882474531225E-3</v>
      </c>
      <c r="L8" s="177"/>
    </row>
    <row r="9" spans="1:12" s="175" customFormat="1" ht="15" customHeight="1">
      <c r="A9" s="65">
        <v>2011</v>
      </c>
      <c r="B9" s="14">
        <v>2</v>
      </c>
      <c r="C9" s="14" t="s">
        <v>1</v>
      </c>
      <c r="D9" s="140">
        <v>6251</v>
      </c>
      <c r="E9" s="140">
        <v>6386</v>
      </c>
      <c r="F9" s="140">
        <v>-135</v>
      </c>
      <c r="G9" s="230">
        <v>-2.1139993736298154E-2</v>
      </c>
      <c r="L9" s="177"/>
    </row>
    <row r="10" spans="1:12" s="175" customFormat="1" ht="15" customHeight="1">
      <c r="A10" s="65">
        <v>2011</v>
      </c>
      <c r="B10" s="14">
        <v>2</v>
      </c>
      <c r="C10" s="14" t="s">
        <v>384</v>
      </c>
      <c r="D10" s="140">
        <v>12971</v>
      </c>
      <c r="E10" s="140">
        <v>13159</v>
      </c>
      <c r="F10" s="140">
        <v>-188</v>
      </c>
      <c r="G10" s="230">
        <v>-1.428679990880766E-2</v>
      </c>
      <c r="L10" s="177"/>
    </row>
    <row r="11" spans="1:12" s="175" customFormat="1" ht="15" customHeight="1">
      <c r="A11" s="65">
        <v>2011</v>
      </c>
      <c r="B11" s="14">
        <v>3</v>
      </c>
      <c r="C11" s="14" t="s">
        <v>2</v>
      </c>
      <c r="D11" s="140">
        <v>6394</v>
      </c>
      <c r="E11" s="140">
        <v>6424</v>
      </c>
      <c r="F11" s="140">
        <v>-30</v>
      </c>
      <c r="G11" s="230">
        <v>-4.6699875466998751E-3</v>
      </c>
      <c r="L11" s="177"/>
    </row>
    <row r="12" spans="1:12" s="175" customFormat="1" ht="15" customHeight="1">
      <c r="A12" s="65">
        <v>2011</v>
      </c>
      <c r="B12" s="14">
        <v>3</v>
      </c>
      <c r="C12" s="14" t="s">
        <v>1</v>
      </c>
      <c r="D12" s="140">
        <v>6224</v>
      </c>
      <c r="E12" s="140">
        <v>6093</v>
      </c>
      <c r="F12" s="140">
        <v>131</v>
      </c>
      <c r="G12" s="230">
        <v>2.1500082061381914E-2</v>
      </c>
      <c r="L12" s="177"/>
    </row>
    <row r="13" spans="1:12" s="175" customFormat="1" ht="15" customHeight="1">
      <c r="A13" s="65">
        <v>2011</v>
      </c>
      <c r="B13" s="14">
        <v>3</v>
      </c>
      <c r="C13" s="14" t="s">
        <v>384</v>
      </c>
      <c r="D13" s="140">
        <v>12618</v>
      </c>
      <c r="E13" s="140">
        <v>12516</v>
      </c>
      <c r="F13" s="140">
        <v>102</v>
      </c>
      <c r="G13" s="230">
        <v>8.1495685522531159E-3</v>
      </c>
      <c r="L13" s="177"/>
    </row>
    <row r="14" spans="1:12" s="175" customFormat="1" ht="15" customHeight="1">
      <c r="A14" s="65">
        <v>2011</v>
      </c>
      <c r="B14" s="14">
        <v>4</v>
      </c>
      <c r="C14" s="14" t="s">
        <v>2</v>
      </c>
      <c r="D14" s="140">
        <v>7104</v>
      </c>
      <c r="E14" s="140">
        <v>7088</v>
      </c>
      <c r="F14" s="140">
        <v>16</v>
      </c>
      <c r="G14" s="230">
        <v>2.257336343115124E-3</v>
      </c>
      <c r="L14" s="177"/>
    </row>
    <row r="15" spans="1:12" s="175" customFormat="1" ht="15" customHeight="1">
      <c r="A15" s="65">
        <v>2011</v>
      </c>
      <c r="B15" s="14">
        <v>4</v>
      </c>
      <c r="C15" s="14" t="s">
        <v>1</v>
      </c>
      <c r="D15" s="140">
        <v>6433</v>
      </c>
      <c r="E15" s="140">
        <v>6626</v>
      </c>
      <c r="F15" s="140">
        <v>-193</v>
      </c>
      <c r="G15" s="230">
        <v>-2.912767884092967E-2</v>
      </c>
      <c r="L15" s="177"/>
    </row>
    <row r="16" spans="1:12" s="175" customFormat="1" ht="15" customHeight="1">
      <c r="A16" s="65">
        <v>2011</v>
      </c>
      <c r="B16" s="14">
        <v>4</v>
      </c>
      <c r="C16" s="14" t="s">
        <v>384</v>
      </c>
      <c r="D16" s="140">
        <v>13537</v>
      </c>
      <c r="E16" s="140">
        <v>13714</v>
      </c>
      <c r="F16" s="140">
        <v>-177</v>
      </c>
      <c r="G16" s="230">
        <v>-1.290651888581012E-2</v>
      </c>
      <c r="L16" s="177"/>
    </row>
    <row r="17" spans="1:12" s="175" customFormat="1" ht="15" customHeight="1">
      <c r="A17" s="65">
        <v>2012</v>
      </c>
      <c r="B17" s="14">
        <v>1</v>
      </c>
      <c r="C17" s="14" t="s">
        <v>2</v>
      </c>
      <c r="D17" s="140">
        <v>7490</v>
      </c>
      <c r="E17" s="140">
        <v>7661</v>
      </c>
      <c r="F17" s="140">
        <v>-171</v>
      </c>
      <c r="G17" s="230">
        <v>-2.2320845842579297E-2</v>
      </c>
      <c r="L17" s="177"/>
    </row>
    <row r="18" spans="1:12" s="175" customFormat="1" ht="15" customHeight="1">
      <c r="A18" s="65">
        <v>2012</v>
      </c>
      <c r="B18" s="14">
        <v>1</v>
      </c>
      <c r="C18" s="14" t="s">
        <v>1</v>
      </c>
      <c r="D18" s="140">
        <v>6730</v>
      </c>
      <c r="E18" s="140">
        <v>7150</v>
      </c>
      <c r="F18" s="140">
        <v>-420</v>
      </c>
      <c r="G18" s="230">
        <v>-5.8741258741258739E-2</v>
      </c>
      <c r="L18" s="177"/>
    </row>
    <row r="19" spans="1:12" s="175" customFormat="1" ht="15" customHeight="1">
      <c r="A19" s="65">
        <v>2012</v>
      </c>
      <c r="B19" s="14">
        <v>1</v>
      </c>
      <c r="C19" s="14" t="s">
        <v>384</v>
      </c>
      <c r="D19" s="140">
        <v>14220</v>
      </c>
      <c r="E19" s="140">
        <v>14811</v>
      </c>
      <c r="F19" s="140">
        <v>-591</v>
      </c>
      <c r="G19" s="230">
        <v>-3.990277496455337E-2</v>
      </c>
      <c r="L19" s="177"/>
    </row>
    <row r="20" spans="1:12" s="175" customFormat="1" ht="15" customHeight="1">
      <c r="A20" s="65">
        <v>2012</v>
      </c>
      <c r="B20" s="14">
        <v>2</v>
      </c>
      <c r="C20" s="14" t="s">
        <v>2</v>
      </c>
      <c r="D20" s="140">
        <v>7153</v>
      </c>
      <c r="E20" s="140">
        <v>6571</v>
      </c>
      <c r="F20" s="140">
        <v>582</v>
      </c>
      <c r="G20" s="230">
        <v>8.8570993760462638E-2</v>
      </c>
      <c r="L20" s="177"/>
    </row>
    <row r="21" spans="1:12" s="175" customFormat="1" ht="15" customHeight="1">
      <c r="A21" s="65">
        <v>2012</v>
      </c>
      <c r="B21" s="14">
        <v>2</v>
      </c>
      <c r="C21" s="14" t="s">
        <v>1</v>
      </c>
      <c r="D21" s="140">
        <v>6547</v>
      </c>
      <c r="E21" s="140">
        <v>6251</v>
      </c>
      <c r="F21" s="140">
        <v>296</v>
      </c>
      <c r="G21" s="230">
        <v>4.7352423612222042E-2</v>
      </c>
      <c r="L21" s="177"/>
    </row>
    <row r="22" spans="1:12" s="175" customFormat="1" ht="15" customHeight="1">
      <c r="A22" s="65">
        <v>2012</v>
      </c>
      <c r="B22" s="14">
        <v>2</v>
      </c>
      <c r="C22" s="14" t="s">
        <v>384</v>
      </c>
      <c r="D22" s="140">
        <v>13700</v>
      </c>
      <c r="E22" s="140">
        <v>12822</v>
      </c>
      <c r="F22" s="140">
        <v>878</v>
      </c>
      <c r="G22" s="230">
        <v>6.8476056777413821E-2</v>
      </c>
      <c r="L22" s="177"/>
    </row>
    <row r="23" spans="1:12" s="175" customFormat="1" ht="15" customHeight="1">
      <c r="A23" s="65">
        <v>2012</v>
      </c>
      <c r="B23" s="14">
        <v>3</v>
      </c>
      <c r="C23" s="14" t="s">
        <v>2</v>
      </c>
      <c r="D23" s="140">
        <v>6666</v>
      </c>
      <c r="E23" s="140">
        <v>6221</v>
      </c>
      <c r="F23" s="140">
        <v>445</v>
      </c>
      <c r="G23" s="230">
        <v>7.1531908053367621E-2</v>
      </c>
      <c r="L23" s="177"/>
    </row>
    <row r="24" spans="1:12" s="175" customFormat="1" ht="15" customHeight="1">
      <c r="A24" s="65">
        <v>2012</v>
      </c>
      <c r="B24" s="14">
        <v>3</v>
      </c>
      <c r="C24" s="14" t="s">
        <v>1</v>
      </c>
      <c r="D24" s="140">
        <v>6095</v>
      </c>
      <c r="E24" s="140">
        <v>5980</v>
      </c>
      <c r="F24" s="140">
        <v>115</v>
      </c>
      <c r="G24" s="230">
        <v>1.9230769230769232E-2</v>
      </c>
      <c r="L24" s="177"/>
    </row>
    <row r="25" spans="1:12" s="175" customFormat="1" ht="15" customHeight="1">
      <c r="A25" s="65">
        <v>2012</v>
      </c>
      <c r="B25" s="14">
        <v>3</v>
      </c>
      <c r="C25" s="14" t="s">
        <v>384</v>
      </c>
      <c r="D25" s="140">
        <v>12761</v>
      </c>
      <c r="E25" s="140">
        <v>12201</v>
      </c>
      <c r="F25" s="140">
        <v>560</v>
      </c>
      <c r="G25" s="230">
        <v>4.5897877223178431E-2</v>
      </c>
      <c r="L25" s="177"/>
    </row>
    <row r="26" spans="1:12" s="175" customFormat="1" ht="15" customHeight="1">
      <c r="A26" s="65">
        <v>2012</v>
      </c>
      <c r="B26" s="14">
        <v>4</v>
      </c>
      <c r="C26" s="14" t="s">
        <v>2</v>
      </c>
      <c r="D26" s="140">
        <v>7613</v>
      </c>
      <c r="E26" s="140">
        <v>7069</v>
      </c>
      <c r="F26" s="140">
        <v>544</v>
      </c>
      <c r="G26" s="230">
        <v>7.6955722167208945E-2</v>
      </c>
      <c r="L26" s="177"/>
    </row>
    <row r="27" spans="1:12" s="175" customFormat="1" ht="15" customHeight="1">
      <c r="A27" s="65">
        <v>2012</v>
      </c>
      <c r="B27" s="14">
        <v>4</v>
      </c>
      <c r="C27" s="14" t="s">
        <v>1</v>
      </c>
      <c r="D27" s="140">
        <v>6643</v>
      </c>
      <c r="E27" s="140">
        <v>6676</v>
      </c>
      <c r="F27" s="140">
        <v>-33</v>
      </c>
      <c r="G27" s="230">
        <v>-4.9430796884361895E-3</v>
      </c>
      <c r="L27" s="177"/>
    </row>
    <row r="28" spans="1:12" s="175" customFormat="1" ht="15" customHeight="1">
      <c r="A28" s="65">
        <v>2012</v>
      </c>
      <c r="B28" s="14">
        <v>4</v>
      </c>
      <c r="C28" s="14" t="s">
        <v>384</v>
      </c>
      <c r="D28" s="140">
        <v>14256</v>
      </c>
      <c r="E28" s="140">
        <v>13744</v>
      </c>
      <c r="F28" s="140">
        <v>512</v>
      </c>
      <c r="G28" s="230">
        <v>3.7252619324796274E-2</v>
      </c>
      <c r="L28" s="177"/>
    </row>
    <row r="29" spans="1:12" s="175" customFormat="1" ht="15" customHeight="1">
      <c r="A29" s="65">
        <v>2013</v>
      </c>
      <c r="B29" s="14">
        <v>1</v>
      </c>
      <c r="C29" s="14" t="s">
        <v>2</v>
      </c>
      <c r="D29" s="140">
        <v>7945</v>
      </c>
      <c r="E29" s="140">
        <v>7354</v>
      </c>
      <c r="F29" s="140">
        <v>591</v>
      </c>
      <c r="G29" s="230">
        <v>8.0364427522436763E-2</v>
      </c>
      <c r="L29" s="177"/>
    </row>
    <row r="30" spans="1:12" s="175" customFormat="1" ht="15" customHeight="1">
      <c r="A30" s="65">
        <v>2013</v>
      </c>
      <c r="B30" s="14">
        <v>1</v>
      </c>
      <c r="C30" s="14" t="s">
        <v>1</v>
      </c>
      <c r="D30" s="140">
        <v>7146</v>
      </c>
      <c r="E30" s="140">
        <v>6928</v>
      </c>
      <c r="F30" s="140">
        <v>218</v>
      </c>
      <c r="G30" s="230">
        <v>3.1466512702078522E-2</v>
      </c>
      <c r="L30" s="177"/>
    </row>
    <row r="31" spans="1:12" s="175" customFormat="1" ht="15" customHeight="1">
      <c r="A31" s="65">
        <v>2013</v>
      </c>
      <c r="B31" s="14">
        <v>1</v>
      </c>
      <c r="C31" s="14" t="s">
        <v>384</v>
      </c>
      <c r="D31" s="140">
        <v>15091</v>
      </c>
      <c r="E31" s="140">
        <v>14282</v>
      </c>
      <c r="F31" s="140">
        <v>809</v>
      </c>
      <c r="G31" s="230">
        <v>5.6644727629183586E-2</v>
      </c>
      <c r="L31" s="177"/>
    </row>
    <row r="32" spans="1:12" s="175" customFormat="1" ht="15" customHeight="1">
      <c r="A32" s="65">
        <v>2013</v>
      </c>
      <c r="B32" s="14">
        <v>2</v>
      </c>
      <c r="C32" s="14" t="s">
        <v>2</v>
      </c>
      <c r="D32" s="140">
        <v>7105</v>
      </c>
      <c r="E32" s="140">
        <v>6601</v>
      </c>
      <c r="F32" s="140">
        <v>504</v>
      </c>
      <c r="G32" s="230">
        <v>7.6352067868504778E-2</v>
      </c>
      <c r="L32" s="177"/>
    </row>
    <row r="33" spans="1:12" s="175" customFormat="1" ht="15" customHeight="1">
      <c r="A33" s="65">
        <v>2013</v>
      </c>
      <c r="B33" s="14">
        <v>2</v>
      </c>
      <c r="C33" s="14" t="s">
        <v>1</v>
      </c>
      <c r="D33" s="140">
        <v>6630</v>
      </c>
      <c r="E33" s="140">
        <v>6287</v>
      </c>
      <c r="F33" s="140">
        <v>343</v>
      </c>
      <c r="G33" s="230">
        <v>5.4557022427230796E-2</v>
      </c>
      <c r="L33" s="177"/>
    </row>
    <row r="34" spans="1:12" s="175" customFormat="1" ht="15" customHeight="1">
      <c r="A34" s="65">
        <v>2013</v>
      </c>
      <c r="B34" s="14">
        <v>2</v>
      </c>
      <c r="C34" s="14" t="s">
        <v>384</v>
      </c>
      <c r="D34" s="140">
        <v>13735</v>
      </c>
      <c r="E34" s="140">
        <v>12888</v>
      </c>
      <c r="F34" s="140">
        <v>847</v>
      </c>
      <c r="G34" s="230">
        <v>6.5720049658597138E-2</v>
      </c>
      <c r="L34" s="177"/>
    </row>
    <row r="35" spans="1:12" s="175" customFormat="1" ht="15" customHeight="1">
      <c r="A35" s="65">
        <v>2013</v>
      </c>
      <c r="B35" s="14">
        <v>3</v>
      </c>
      <c r="C35" s="14" t="s">
        <v>2</v>
      </c>
      <c r="D35" s="140">
        <v>6283</v>
      </c>
      <c r="E35" s="140">
        <v>6353</v>
      </c>
      <c r="F35" s="140">
        <v>-70</v>
      </c>
      <c r="G35" s="230">
        <v>-1.1018416496143555E-2</v>
      </c>
      <c r="L35" s="177"/>
    </row>
    <row r="36" spans="1:12" s="175" customFormat="1" ht="15" customHeight="1">
      <c r="A36" s="65">
        <v>2013</v>
      </c>
      <c r="B36" s="14">
        <v>3</v>
      </c>
      <c r="C36" s="14" t="s">
        <v>1</v>
      </c>
      <c r="D36" s="140">
        <v>5941</v>
      </c>
      <c r="E36" s="140">
        <v>6083</v>
      </c>
      <c r="F36" s="140">
        <v>-142</v>
      </c>
      <c r="G36" s="230">
        <v>-2.3343744862732205E-2</v>
      </c>
      <c r="L36" s="177"/>
    </row>
    <row r="37" spans="1:12" s="175" customFormat="1" ht="15" customHeight="1">
      <c r="A37" s="65">
        <v>2013</v>
      </c>
      <c r="B37" s="14">
        <v>3</v>
      </c>
      <c r="C37" s="14" t="s">
        <v>384</v>
      </c>
      <c r="D37" s="140">
        <v>12224</v>
      </c>
      <c r="E37" s="140">
        <v>12436</v>
      </c>
      <c r="F37" s="140">
        <v>-212</v>
      </c>
      <c r="G37" s="230">
        <v>-1.7047282084271469E-2</v>
      </c>
      <c r="L37" s="177"/>
    </row>
    <row r="38" spans="1:12" s="175" customFormat="1" ht="15" customHeight="1">
      <c r="A38" s="65">
        <v>2013</v>
      </c>
      <c r="B38" s="14">
        <v>4</v>
      </c>
      <c r="C38" s="14" t="s">
        <v>2</v>
      </c>
      <c r="D38" s="140">
        <v>7042</v>
      </c>
      <c r="E38" s="140">
        <v>7197</v>
      </c>
      <c r="F38" s="140">
        <v>-155</v>
      </c>
      <c r="G38" s="230">
        <v>-2.1536751424204529E-2</v>
      </c>
      <c r="L38" s="177"/>
    </row>
    <row r="39" spans="1:12" s="175" customFormat="1" ht="15" customHeight="1">
      <c r="A39" s="65">
        <v>2013</v>
      </c>
      <c r="B39" s="14">
        <v>4</v>
      </c>
      <c r="C39" s="14" t="s">
        <v>1</v>
      </c>
      <c r="D39" s="140">
        <v>6608</v>
      </c>
      <c r="E39" s="140">
        <v>6742</v>
      </c>
      <c r="F39" s="140">
        <v>-134</v>
      </c>
      <c r="G39" s="230">
        <v>-1.9875407890833582E-2</v>
      </c>
      <c r="L39" s="177"/>
    </row>
    <row r="40" spans="1:12" s="175" customFormat="1" ht="15" customHeight="1">
      <c r="A40" s="65">
        <v>2013</v>
      </c>
      <c r="B40" s="14">
        <v>4</v>
      </c>
      <c r="C40" s="14" t="s">
        <v>384</v>
      </c>
      <c r="D40" s="140">
        <v>13650</v>
      </c>
      <c r="E40" s="140">
        <v>13939</v>
      </c>
      <c r="F40" s="140">
        <v>-289</v>
      </c>
      <c r="G40" s="230">
        <v>-2.0733194633761391E-2</v>
      </c>
      <c r="L40" s="177"/>
    </row>
    <row r="41" spans="1:12" s="175" customFormat="1" ht="15" customHeight="1">
      <c r="A41" s="65">
        <v>2014</v>
      </c>
      <c r="B41" s="14">
        <v>1</v>
      </c>
      <c r="C41" s="14" t="s">
        <v>2</v>
      </c>
      <c r="D41" s="140">
        <v>7266</v>
      </c>
      <c r="E41" s="140">
        <v>7575</v>
      </c>
      <c r="F41" s="140">
        <v>-309</v>
      </c>
      <c r="G41" s="230">
        <v>-4.0792079207920794E-2</v>
      </c>
      <c r="L41" s="177"/>
    </row>
    <row r="42" spans="1:12" s="175" customFormat="1" ht="15" customHeight="1">
      <c r="A42" s="65">
        <v>2014</v>
      </c>
      <c r="B42" s="14">
        <v>1</v>
      </c>
      <c r="C42" s="14" t="s">
        <v>1</v>
      </c>
      <c r="D42" s="140">
        <v>6693</v>
      </c>
      <c r="E42" s="140">
        <v>7057</v>
      </c>
      <c r="F42" s="140">
        <v>-364</v>
      </c>
      <c r="G42" s="230">
        <v>-5.1579991497803603E-2</v>
      </c>
      <c r="L42" s="177"/>
    </row>
    <row r="43" spans="1:12" s="175" customFormat="1" ht="15" customHeight="1">
      <c r="A43" s="65">
        <v>2014</v>
      </c>
      <c r="B43" s="14">
        <v>1</v>
      </c>
      <c r="C43" s="14" t="s">
        <v>384</v>
      </c>
      <c r="D43" s="140">
        <v>13959</v>
      </c>
      <c r="E43" s="140">
        <v>14632</v>
      </c>
      <c r="F43" s="140">
        <v>-673</v>
      </c>
      <c r="G43" s="230">
        <v>-4.5995079278294153E-2</v>
      </c>
      <c r="L43" s="177"/>
    </row>
    <row r="44" spans="1:12" s="175" customFormat="1" ht="15" customHeight="1">
      <c r="A44" s="65">
        <v>2014</v>
      </c>
      <c r="B44" s="14">
        <v>2</v>
      </c>
      <c r="C44" s="14" t="s">
        <v>2</v>
      </c>
      <c r="D44" s="140">
        <v>6563</v>
      </c>
      <c r="E44" s="140">
        <v>6884</v>
      </c>
      <c r="F44" s="140">
        <v>-321</v>
      </c>
      <c r="G44" s="230">
        <v>-4.6629866356769321E-2</v>
      </c>
      <c r="L44" s="177"/>
    </row>
    <row r="45" spans="1:12" s="175" customFormat="1" ht="15" customHeight="1">
      <c r="A45" s="65">
        <v>2014</v>
      </c>
      <c r="B45" s="14">
        <v>2</v>
      </c>
      <c r="C45" s="14" t="s">
        <v>1</v>
      </c>
      <c r="D45" s="140">
        <v>6283</v>
      </c>
      <c r="E45" s="140">
        <v>6499</v>
      </c>
      <c r="F45" s="140">
        <v>-216</v>
      </c>
      <c r="G45" s="230">
        <v>-3.3235882443452838E-2</v>
      </c>
      <c r="L45" s="177"/>
    </row>
    <row r="46" spans="1:12" s="175" customFormat="1" ht="15" customHeight="1">
      <c r="A46" s="65">
        <v>2014</v>
      </c>
      <c r="B46" s="14">
        <v>2</v>
      </c>
      <c r="C46" s="14" t="s">
        <v>384</v>
      </c>
      <c r="D46" s="140">
        <v>12846</v>
      </c>
      <c r="E46" s="140">
        <v>13383</v>
      </c>
      <c r="F46" s="140">
        <v>-537</v>
      </c>
      <c r="G46" s="230">
        <v>-4.0125532391840392E-2</v>
      </c>
      <c r="L46" s="177"/>
    </row>
    <row r="47" spans="1:12" s="175" customFormat="1" ht="15" customHeight="1">
      <c r="A47" s="65">
        <v>2014</v>
      </c>
      <c r="B47" s="14">
        <v>3</v>
      </c>
      <c r="C47" s="14" t="s">
        <v>2</v>
      </c>
      <c r="D47" s="140">
        <v>6617</v>
      </c>
      <c r="E47" s="140">
        <v>6488</v>
      </c>
      <c r="F47" s="140">
        <v>129</v>
      </c>
      <c r="G47" s="230">
        <v>1.9882860665844635E-2</v>
      </c>
      <c r="L47" s="177"/>
    </row>
    <row r="48" spans="1:12" s="175" customFormat="1" ht="15" customHeight="1">
      <c r="A48" s="65">
        <v>2014</v>
      </c>
      <c r="B48" s="14">
        <v>3</v>
      </c>
      <c r="C48" s="14" t="s">
        <v>1</v>
      </c>
      <c r="D48" s="140">
        <v>6321</v>
      </c>
      <c r="E48" s="140">
        <v>6182</v>
      </c>
      <c r="F48" s="140">
        <v>139</v>
      </c>
      <c r="G48" s="230">
        <v>2.2484632804917502E-2</v>
      </c>
      <c r="L48" s="177"/>
    </row>
    <row r="49" spans="1:12" s="175" customFormat="1" ht="15" customHeight="1">
      <c r="A49" s="65">
        <v>2014</v>
      </c>
      <c r="B49" s="14">
        <v>3</v>
      </c>
      <c r="C49" s="14" t="s">
        <v>384</v>
      </c>
      <c r="D49" s="140">
        <v>12938</v>
      </c>
      <c r="E49" s="140">
        <v>12670</v>
      </c>
      <c r="F49" s="140">
        <v>268</v>
      </c>
      <c r="G49" s="230">
        <v>2.1152328334648775E-2</v>
      </c>
      <c r="L49" s="177"/>
    </row>
    <row r="50" spans="1:12" s="175" customFormat="1" ht="15" customHeight="1">
      <c r="A50" s="65">
        <v>2014</v>
      </c>
      <c r="B50" s="14">
        <v>4</v>
      </c>
      <c r="C50" s="14" t="s">
        <v>2</v>
      </c>
      <c r="D50" s="140">
        <v>7504</v>
      </c>
      <c r="E50" s="140">
        <v>7225</v>
      </c>
      <c r="F50" s="140">
        <v>279</v>
      </c>
      <c r="G50" s="230">
        <v>3.8615916955017301E-2</v>
      </c>
      <c r="L50" s="177"/>
    </row>
    <row r="51" spans="1:12" s="175" customFormat="1" ht="15" customHeight="1">
      <c r="A51" s="65">
        <v>2014</v>
      </c>
      <c r="B51" s="14">
        <v>4</v>
      </c>
      <c r="C51" s="14" t="s">
        <v>1</v>
      </c>
      <c r="D51" s="140">
        <v>6992</v>
      </c>
      <c r="E51" s="140">
        <v>6792</v>
      </c>
      <c r="F51" s="140">
        <v>200</v>
      </c>
      <c r="G51" s="230">
        <v>2.9446407538280331E-2</v>
      </c>
      <c r="L51" s="177"/>
    </row>
    <row r="52" spans="1:12" s="175" customFormat="1" ht="15" customHeight="1">
      <c r="A52" s="65">
        <v>2014</v>
      </c>
      <c r="B52" s="14">
        <v>4</v>
      </c>
      <c r="C52" s="14" t="s">
        <v>384</v>
      </c>
      <c r="D52" s="140">
        <v>14496</v>
      </c>
      <c r="E52" s="140">
        <v>14017</v>
      </c>
      <c r="F52" s="140">
        <v>479</v>
      </c>
      <c r="G52" s="230">
        <v>3.4172790183348789E-2</v>
      </c>
      <c r="L52" s="177"/>
    </row>
    <row r="53" spans="1:12" s="175" customFormat="1" ht="15" customHeight="1">
      <c r="A53" s="65">
        <v>2015</v>
      </c>
      <c r="B53" s="14">
        <v>1</v>
      </c>
      <c r="C53" s="14" t="s">
        <v>2</v>
      </c>
      <c r="D53" s="140">
        <v>8747</v>
      </c>
      <c r="E53" s="140">
        <v>7493</v>
      </c>
      <c r="F53" s="140">
        <v>1254</v>
      </c>
      <c r="G53" s="230">
        <v>0.1673561991191779</v>
      </c>
      <c r="L53" s="177"/>
    </row>
    <row r="54" spans="1:12" s="175" customFormat="1" ht="15" customHeight="1">
      <c r="A54" s="65">
        <v>2015</v>
      </c>
      <c r="B54" s="14">
        <v>1</v>
      </c>
      <c r="C54" s="14" t="s">
        <v>1</v>
      </c>
      <c r="D54" s="140">
        <v>7778</v>
      </c>
      <c r="E54" s="140">
        <v>7031</v>
      </c>
      <c r="F54" s="140">
        <v>747</v>
      </c>
      <c r="G54" s="230">
        <v>0.10624377755653534</v>
      </c>
      <c r="L54" s="177"/>
    </row>
    <row r="55" spans="1:12" s="175" customFormat="1" ht="15" customHeight="1">
      <c r="A55" s="65">
        <v>2015</v>
      </c>
      <c r="B55" s="14">
        <v>1</v>
      </c>
      <c r="C55" s="14" t="s">
        <v>384</v>
      </c>
      <c r="D55" s="140">
        <v>16525</v>
      </c>
      <c r="E55" s="140">
        <v>14524</v>
      </c>
      <c r="F55" s="140">
        <v>2001</v>
      </c>
      <c r="G55" s="230">
        <v>0.13777196364637842</v>
      </c>
      <c r="L55" s="177"/>
    </row>
    <row r="56" spans="1:12" s="175" customFormat="1" ht="15" customHeight="1">
      <c r="A56" s="65">
        <v>2015</v>
      </c>
      <c r="B56" s="14">
        <v>2</v>
      </c>
      <c r="C56" s="14" t="s">
        <v>2</v>
      </c>
      <c r="D56" s="140">
        <v>7121</v>
      </c>
      <c r="E56" s="140">
        <v>6722</v>
      </c>
      <c r="F56" s="140">
        <v>399</v>
      </c>
      <c r="G56" s="230">
        <v>5.9357334126747992E-2</v>
      </c>
      <c r="L56" s="177"/>
    </row>
    <row r="57" spans="1:12" s="175" customFormat="1" ht="15" customHeight="1">
      <c r="A57" s="65">
        <v>2015</v>
      </c>
      <c r="B57" s="14">
        <v>2</v>
      </c>
      <c r="C57" s="14" t="s">
        <v>1</v>
      </c>
      <c r="D57" s="140">
        <v>6782</v>
      </c>
      <c r="E57" s="140">
        <v>6406</v>
      </c>
      <c r="F57" s="140">
        <v>376</v>
      </c>
      <c r="G57" s="230">
        <v>5.8694973462379021E-2</v>
      </c>
      <c r="L57" s="177"/>
    </row>
    <row r="58" spans="1:12" s="175" customFormat="1" ht="15" customHeight="1">
      <c r="A58" s="65">
        <v>2015</v>
      </c>
      <c r="B58" s="14">
        <v>2</v>
      </c>
      <c r="C58" s="14" t="s">
        <v>384</v>
      </c>
      <c r="D58" s="140">
        <v>13903</v>
      </c>
      <c r="E58" s="140">
        <v>13129</v>
      </c>
      <c r="F58" s="140">
        <v>774</v>
      </c>
      <c r="G58" s="230">
        <v>5.8953461802117448E-2</v>
      </c>
      <c r="L58" s="177"/>
    </row>
    <row r="59" spans="1:12" s="175" customFormat="1" ht="15" customHeight="1">
      <c r="A59" s="65">
        <v>2015</v>
      </c>
      <c r="B59" s="14">
        <v>3</v>
      </c>
      <c r="C59" s="14" t="s">
        <v>2</v>
      </c>
      <c r="D59" s="140">
        <v>6650</v>
      </c>
      <c r="E59" s="140">
        <v>6406</v>
      </c>
      <c r="F59" s="140">
        <v>244</v>
      </c>
      <c r="G59" s="230">
        <v>3.8089291289416169E-2</v>
      </c>
      <c r="L59" s="177"/>
    </row>
    <row r="60" spans="1:12" s="175" customFormat="1" ht="15" customHeight="1">
      <c r="A60" s="65">
        <v>2015</v>
      </c>
      <c r="B60" s="14">
        <v>3</v>
      </c>
      <c r="C60" s="14" t="s">
        <v>1</v>
      </c>
      <c r="D60" s="140">
        <v>6436</v>
      </c>
      <c r="E60" s="140">
        <v>6136</v>
      </c>
      <c r="F60" s="140">
        <v>300</v>
      </c>
      <c r="G60" s="230">
        <v>4.8891786179921772E-2</v>
      </c>
      <c r="L60" s="177"/>
    </row>
    <row r="61" spans="1:12" s="175" customFormat="1" ht="15" customHeight="1">
      <c r="A61" s="65">
        <v>2015</v>
      </c>
      <c r="B61" s="14">
        <v>3</v>
      </c>
      <c r="C61" s="14" t="s">
        <v>384</v>
      </c>
      <c r="D61" s="140">
        <v>13086</v>
      </c>
      <c r="E61" s="140">
        <v>12541</v>
      </c>
      <c r="F61" s="140">
        <v>545</v>
      </c>
      <c r="G61" s="230">
        <v>4.345745953273264E-2</v>
      </c>
      <c r="L61" s="177"/>
    </row>
    <row r="62" spans="1:12" s="175" customFormat="1" ht="15" customHeight="1">
      <c r="A62" s="65">
        <v>2015</v>
      </c>
      <c r="B62" s="14">
        <v>4</v>
      </c>
      <c r="C62" s="14" t="s">
        <v>2</v>
      </c>
      <c r="D62" s="140">
        <v>7156</v>
      </c>
      <c r="E62" s="140">
        <v>7195</v>
      </c>
      <c r="F62" s="140">
        <v>-39</v>
      </c>
      <c r="G62" s="230">
        <v>-5.4204308547602499E-3</v>
      </c>
      <c r="L62" s="177"/>
    </row>
    <row r="63" spans="1:12" s="175" customFormat="1" ht="15" customHeight="1">
      <c r="A63" s="65">
        <v>2015</v>
      </c>
      <c r="B63" s="14">
        <v>4</v>
      </c>
      <c r="C63" s="14" t="s">
        <v>1</v>
      </c>
      <c r="D63" s="140">
        <v>6909</v>
      </c>
      <c r="E63" s="140">
        <v>6797</v>
      </c>
      <c r="F63" s="140">
        <v>112</v>
      </c>
      <c r="G63" s="230">
        <v>1.6477857878475798E-2</v>
      </c>
      <c r="L63" s="177"/>
    </row>
    <row r="64" spans="1:12" s="175" customFormat="1" ht="15" customHeight="1">
      <c r="A64" s="65">
        <v>2015</v>
      </c>
      <c r="B64" s="14">
        <v>4</v>
      </c>
      <c r="C64" s="14" t="s">
        <v>384</v>
      </c>
      <c r="D64" s="140">
        <v>14065</v>
      </c>
      <c r="E64" s="140">
        <v>13992</v>
      </c>
      <c r="F64" s="140">
        <v>73</v>
      </c>
      <c r="G64" s="230">
        <v>5.2172670097198398E-3</v>
      </c>
      <c r="L64" s="177"/>
    </row>
    <row r="65" spans="1:12" s="175" customFormat="1" ht="15" customHeight="1">
      <c r="A65" s="65">
        <v>2016</v>
      </c>
      <c r="B65" s="14">
        <v>1</v>
      </c>
      <c r="C65" s="14" t="s">
        <v>2</v>
      </c>
      <c r="D65" s="140">
        <v>8003</v>
      </c>
      <c r="E65" s="140">
        <v>7899</v>
      </c>
      <c r="F65" s="140">
        <v>104</v>
      </c>
      <c r="G65" s="230">
        <v>1.3166223572604127E-2</v>
      </c>
      <c r="L65" s="177"/>
    </row>
    <row r="66" spans="1:12" s="175" customFormat="1" ht="15" customHeight="1">
      <c r="A66" s="65">
        <v>2016</v>
      </c>
      <c r="B66" s="14">
        <v>1</v>
      </c>
      <c r="C66" s="14" t="s">
        <v>1</v>
      </c>
      <c r="D66" s="140">
        <v>7485</v>
      </c>
      <c r="E66" s="140">
        <v>7378</v>
      </c>
      <c r="F66" s="140">
        <v>107</v>
      </c>
      <c r="G66" s="230">
        <v>1.4502575223637843E-2</v>
      </c>
      <c r="L66" s="177"/>
    </row>
    <row r="67" spans="1:12" s="175" customFormat="1" ht="15" customHeight="1">
      <c r="A67" s="65">
        <v>2016</v>
      </c>
      <c r="B67" s="14">
        <v>1</v>
      </c>
      <c r="C67" s="14" t="s">
        <v>384</v>
      </c>
      <c r="D67" s="140">
        <v>15488</v>
      </c>
      <c r="E67" s="140">
        <v>15277</v>
      </c>
      <c r="F67" s="140">
        <v>211</v>
      </c>
      <c r="G67" s="230">
        <v>1.3811612227531583E-2</v>
      </c>
      <c r="L67" s="177"/>
    </row>
    <row r="68" spans="1:12" s="175" customFormat="1" ht="15" customHeight="1">
      <c r="A68" s="65">
        <v>2016</v>
      </c>
      <c r="B68" s="14">
        <v>2</v>
      </c>
      <c r="C68" s="14" t="s">
        <v>2</v>
      </c>
      <c r="D68" s="140">
        <v>6846</v>
      </c>
      <c r="E68" s="140">
        <v>7065</v>
      </c>
      <c r="F68" s="140">
        <v>-219</v>
      </c>
      <c r="G68" s="230">
        <v>-3.0997876857749469E-2</v>
      </c>
      <c r="L68" s="177"/>
    </row>
    <row r="69" spans="1:12" s="175" customFormat="1" ht="15" customHeight="1">
      <c r="A69" s="65">
        <v>2016</v>
      </c>
      <c r="B69" s="14">
        <v>2</v>
      </c>
      <c r="C69" s="14" t="s">
        <v>1</v>
      </c>
      <c r="D69" s="140">
        <v>6620</v>
      </c>
      <c r="E69" s="140">
        <v>6715</v>
      </c>
      <c r="F69" s="140">
        <v>-95</v>
      </c>
      <c r="G69" s="230">
        <v>-1.4147431124348473E-2</v>
      </c>
      <c r="L69" s="177"/>
    </row>
    <row r="70" spans="1:12" s="175" customFormat="1" ht="15" customHeight="1">
      <c r="A70" s="65">
        <v>2016</v>
      </c>
      <c r="B70" s="14">
        <v>2</v>
      </c>
      <c r="C70" s="14" t="s">
        <v>384</v>
      </c>
      <c r="D70" s="140">
        <v>13466</v>
      </c>
      <c r="E70" s="140">
        <v>13780</v>
      </c>
      <c r="F70" s="140">
        <v>-314</v>
      </c>
      <c r="G70" s="230">
        <v>-2.2786647314949202E-2</v>
      </c>
      <c r="L70" s="177"/>
    </row>
    <row r="71" spans="1:12" s="175" customFormat="1" ht="15" customHeight="1">
      <c r="A71" s="65">
        <v>2016</v>
      </c>
      <c r="B71" s="14">
        <v>3</v>
      </c>
      <c r="C71" s="14" t="s">
        <v>2</v>
      </c>
      <c r="D71" s="140">
        <v>6660</v>
      </c>
      <c r="E71" s="140">
        <v>6725</v>
      </c>
      <c r="F71" s="140">
        <v>-65</v>
      </c>
      <c r="G71" s="230">
        <v>-9.6654275092936809E-3</v>
      </c>
      <c r="L71" s="177"/>
    </row>
    <row r="72" spans="1:12" s="175" customFormat="1" ht="15" customHeight="1">
      <c r="A72" s="65">
        <v>2016</v>
      </c>
      <c r="B72" s="14">
        <v>3</v>
      </c>
      <c r="C72" s="14" t="s">
        <v>1</v>
      </c>
      <c r="D72" s="140">
        <v>6542</v>
      </c>
      <c r="E72" s="140">
        <v>6429</v>
      </c>
      <c r="F72" s="140">
        <v>113</v>
      </c>
      <c r="G72" s="230">
        <v>1.7576606004044176E-2</v>
      </c>
      <c r="L72" s="177"/>
    </row>
    <row r="73" spans="1:12" s="175" customFormat="1" ht="15" customHeight="1">
      <c r="A73" s="65">
        <v>2016</v>
      </c>
      <c r="B73" s="14">
        <v>3</v>
      </c>
      <c r="C73" s="14" t="s">
        <v>384</v>
      </c>
      <c r="D73" s="140">
        <v>13202</v>
      </c>
      <c r="E73" s="140">
        <v>13154</v>
      </c>
      <c r="F73" s="140">
        <v>48</v>
      </c>
      <c r="G73" s="230">
        <v>3.6490801277178045E-3</v>
      </c>
      <c r="L73" s="177"/>
    </row>
    <row r="74" spans="1:12" s="175" customFormat="1" ht="15" customHeight="1">
      <c r="A74" s="65">
        <v>2016</v>
      </c>
      <c r="B74" s="14">
        <v>4</v>
      </c>
      <c r="C74" s="14" t="s">
        <v>2</v>
      </c>
      <c r="D74" s="140">
        <v>7459</v>
      </c>
      <c r="E74" s="140">
        <v>7372</v>
      </c>
      <c r="F74" s="140">
        <v>87</v>
      </c>
      <c r="G74" s="230">
        <v>1.1801410743353228E-2</v>
      </c>
      <c r="L74" s="177"/>
    </row>
    <row r="75" spans="1:12" s="175" customFormat="1" ht="15" customHeight="1">
      <c r="A75" s="65">
        <v>2016</v>
      </c>
      <c r="B75" s="14">
        <v>4</v>
      </c>
      <c r="C75" s="14" t="s">
        <v>1</v>
      </c>
      <c r="D75" s="140">
        <v>7113</v>
      </c>
      <c r="E75" s="140">
        <v>6967</v>
      </c>
      <c r="F75" s="140">
        <v>146</v>
      </c>
      <c r="G75" s="230">
        <v>2.0955935122721401E-2</v>
      </c>
      <c r="L75" s="177"/>
    </row>
    <row r="76" spans="1:12" s="175" customFormat="1" ht="15" customHeight="1">
      <c r="A76" s="65">
        <v>2016</v>
      </c>
      <c r="B76" s="14">
        <v>4</v>
      </c>
      <c r="C76" s="14" t="s">
        <v>384</v>
      </c>
      <c r="D76" s="140">
        <v>14572</v>
      </c>
      <c r="E76" s="140">
        <v>14339</v>
      </c>
      <c r="F76" s="140">
        <v>233</v>
      </c>
      <c r="G76" s="230">
        <v>1.6249389776135017E-2</v>
      </c>
      <c r="L76" s="177"/>
    </row>
    <row r="77" spans="1:12" s="175" customFormat="1" ht="15" customHeight="1">
      <c r="A77" s="65">
        <v>2017</v>
      </c>
      <c r="B77" s="14">
        <v>1</v>
      </c>
      <c r="C77" s="14" t="s">
        <v>2</v>
      </c>
      <c r="D77" s="140">
        <v>8261</v>
      </c>
      <c r="E77" s="140">
        <v>8107</v>
      </c>
      <c r="F77" s="140">
        <v>154</v>
      </c>
      <c r="G77" s="230">
        <v>1.8995929443690638E-2</v>
      </c>
      <c r="L77" s="177"/>
    </row>
    <row r="78" spans="1:12" s="175" customFormat="1" ht="15" customHeight="1">
      <c r="A78" s="65">
        <v>2017</v>
      </c>
      <c r="B78" s="14">
        <v>1</v>
      </c>
      <c r="C78" s="14" t="s">
        <v>1</v>
      </c>
      <c r="D78" s="140">
        <v>7450</v>
      </c>
      <c r="E78" s="140">
        <v>7643</v>
      </c>
      <c r="F78" s="140">
        <v>-193</v>
      </c>
      <c r="G78" s="230">
        <v>-2.5251864451131756E-2</v>
      </c>
      <c r="L78" s="177"/>
    </row>
    <row r="79" spans="1:12" s="175" customFormat="1" ht="15" customHeight="1">
      <c r="A79" s="65">
        <v>2017</v>
      </c>
      <c r="B79" s="14">
        <v>1</v>
      </c>
      <c r="C79" s="14" t="s">
        <v>384</v>
      </c>
      <c r="D79" s="140">
        <v>15711</v>
      </c>
      <c r="E79" s="140">
        <v>15750</v>
      </c>
      <c r="F79" s="140">
        <v>-39</v>
      </c>
      <c r="G79" s="230">
        <v>-2.476190476190476E-3</v>
      </c>
      <c r="L79" s="177"/>
    </row>
    <row r="80" spans="1:12" s="175" customFormat="1" ht="15" customHeight="1">
      <c r="A80" s="65">
        <v>2017</v>
      </c>
      <c r="B80" s="14">
        <v>2</v>
      </c>
      <c r="C80" s="14" t="s">
        <v>2</v>
      </c>
      <c r="D80" s="140">
        <v>7027</v>
      </c>
      <c r="E80" s="140">
        <v>7090</v>
      </c>
      <c r="F80" s="140">
        <v>-63</v>
      </c>
      <c r="G80" s="230">
        <v>-8.8857545839210149E-3</v>
      </c>
      <c r="L80" s="177"/>
    </row>
    <row r="81" spans="1:12" s="175" customFormat="1" ht="15" customHeight="1">
      <c r="A81" s="65">
        <v>2017</v>
      </c>
      <c r="B81" s="14">
        <v>2</v>
      </c>
      <c r="C81" s="14" t="s">
        <v>1</v>
      </c>
      <c r="D81" s="140">
        <v>6762</v>
      </c>
      <c r="E81" s="140">
        <v>6835</v>
      </c>
      <c r="F81" s="140">
        <v>-73</v>
      </c>
      <c r="G81" s="230">
        <v>-1.0680321872713972E-2</v>
      </c>
      <c r="L81" s="177"/>
    </row>
    <row r="82" spans="1:12" s="175" customFormat="1" ht="15" customHeight="1">
      <c r="A82" s="65">
        <v>2017</v>
      </c>
      <c r="B82" s="14">
        <v>2</v>
      </c>
      <c r="C82" s="14" t="s">
        <v>384</v>
      </c>
      <c r="D82" s="140">
        <v>13789</v>
      </c>
      <c r="E82" s="140">
        <v>13925</v>
      </c>
      <c r="F82" s="140">
        <v>-136</v>
      </c>
      <c r="G82" s="230">
        <v>-9.7666068222621184E-3</v>
      </c>
      <c r="L82" s="177"/>
    </row>
    <row r="83" spans="1:12" s="175" customFormat="1" ht="15" customHeight="1">
      <c r="A83" s="65">
        <v>2017</v>
      </c>
      <c r="B83" s="14">
        <v>3</v>
      </c>
      <c r="C83" s="14" t="s">
        <v>2</v>
      </c>
      <c r="D83" s="140">
        <v>6640</v>
      </c>
      <c r="E83" s="140">
        <v>6657</v>
      </c>
      <c r="F83" s="140">
        <v>-17</v>
      </c>
      <c r="G83" s="230">
        <v>-2.5537028691602825E-3</v>
      </c>
      <c r="L83" s="177"/>
    </row>
    <row r="84" spans="1:12" s="175" customFormat="1" ht="15" customHeight="1">
      <c r="A84" s="65">
        <v>2017</v>
      </c>
      <c r="B84" s="14">
        <v>3</v>
      </c>
      <c r="C84" s="14" t="s">
        <v>1</v>
      </c>
      <c r="D84" s="140">
        <v>6545</v>
      </c>
      <c r="E84" s="140">
        <v>6446</v>
      </c>
      <c r="F84" s="140">
        <v>99</v>
      </c>
      <c r="G84" s="230">
        <v>1.5358361774744027E-2</v>
      </c>
      <c r="L84" s="177"/>
    </row>
    <row r="85" spans="1:12" s="175" customFormat="1" ht="15" customHeight="1">
      <c r="A85" s="65">
        <v>2017</v>
      </c>
      <c r="B85" s="14">
        <v>3</v>
      </c>
      <c r="C85" s="14" t="s">
        <v>384</v>
      </c>
      <c r="D85" s="140">
        <v>13185</v>
      </c>
      <c r="E85" s="140">
        <v>13103</v>
      </c>
      <c r="F85" s="140">
        <v>82</v>
      </c>
      <c r="G85" s="230">
        <v>6.2581088300389222E-3</v>
      </c>
      <c r="L85" s="177"/>
    </row>
    <row r="86" spans="1:12" s="175" customFormat="1" ht="15" customHeight="1">
      <c r="A86" s="65">
        <v>2017</v>
      </c>
      <c r="B86" s="14">
        <v>4</v>
      </c>
      <c r="C86" s="14" t="s">
        <v>2</v>
      </c>
      <c r="D86" s="140">
        <v>7705</v>
      </c>
      <c r="E86" s="140">
        <v>7399</v>
      </c>
      <c r="F86" s="140">
        <v>306</v>
      </c>
      <c r="G86" s="230">
        <v>4.1356940127044196E-2</v>
      </c>
      <c r="L86" s="177"/>
    </row>
    <row r="87" spans="1:12" s="175" customFormat="1" ht="15" customHeight="1">
      <c r="A87" s="65">
        <v>2017</v>
      </c>
      <c r="B87" s="14">
        <v>4</v>
      </c>
      <c r="C87" s="14" t="s">
        <v>1</v>
      </c>
      <c r="D87" s="140">
        <v>7493</v>
      </c>
      <c r="E87" s="140">
        <v>7100</v>
      </c>
      <c r="F87" s="140">
        <v>393</v>
      </c>
      <c r="G87" s="230">
        <v>5.5352112676056338E-2</v>
      </c>
      <c r="L87" s="177"/>
    </row>
    <row r="88" spans="1:12" s="175" customFormat="1" ht="15" customHeight="1">
      <c r="A88" s="65">
        <v>2017</v>
      </c>
      <c r="B88" s="14">
        <v>4</v>
      </c>
      <c r="C88" s="14" t="s">
        <v>384</v>
      </c>
      <c r="D88" s="140">
        <v>15198</v>
      </c>
      <c r="E88" s="140">
        <v>14498</v>
      </c>
      <c r="F88" s="140">
        <v>700</v>
      </c>
      <c r="G88" s="230">
        <v>4.8282521727134778E-2</v>
      </c>
      <c r="L88" s="177"/>
    </row>
    <row r="89" spans="1:12" s="175" customFormat="1" ht="15" customHeight="1">
      <c r="A89" s="65">
        <v>2018</v>
      </c>
      <c r="B89" s="14">
        <v>1</v>
      </c>
      <c r="C89" s="14" t="s">
        <v>2</v>
      </c>
      <c r="D89" s="140">
        <v>9423</v>
      </c>
      <c r="E89" s="140">
        <v>8188</v>
      </c>
      <c r="F89" s="140">
        <v>1235</v>
      </c>
      <c r="G89" s="230">
        <v>0.1508304836345872</v>
      </c>
      <c r="L89" s="177"/>
    </row>
    <row r="90" spans="1:12" s="175" customFormat="1" ht="15" customHeight="1">
      <c r="A90" s="65">
        <v>2018</v>
      </c>
      <c r="B90" s="14">
        <v>1</v>
      </c>
      <c r="C90" s="14" t="s">
        <v>1</v>
      </c>
      <c r="D90" s="140">
        <v>8348</v>
      </c>
      <c r="E90" s="140">
        <v>7781</v>
      </c>
      <c r="F90" s="140">
        <v>567</v>
      </c>
      <c r="G90" s="230">
        <v>7.286981107826758E-2</v>
      </c>
      <c r="L90" s="177"/>
    </row>
    <row r="91" spans="1:12" s="175" customFormat="1" ht="15" customHeight="1">
      <c r="A91" s="65">
        <v>2018</v>
      </c>
      <c r="B91" s="14">
        <v>1</v>
      </c>
      <c r="C91" s="14" t="s">
        <v>384</v>
      </c>
      <c r="D91" s="140">
        <v>17771</v>
      </c>
      <c r="E91" s="140">
        <v>15969</v>
      </c>
      <c r="F91" s="140">
        <v>1802</v>
      </c>
      <c r="G91" s="230">
        <v>0.11284363454192498</v>
      </c>
      <c r="L91" s="177"/>
    </row>
    <row r="92" spans="1:12" s="175" customFormat="1" ht="15" customHeight="1">
      <c r="A92" s="65">
        <v>2018</v>
      </c>
      <c r="B92" s="14">
        <v>2</v>
      </c>
      <c r="C92" s="14" t="s">
        <v>2</v>
      </c>
      <c r="D92" s="140">
        <v>6837</v>
      </c>
      <c r="E92" s="140">
        <v>7054</v>
      </c>
      <c r="F92" s="140">
        <v>-217</v>
      </c>
      <c r="G92" s="230">
        <v>-3.0762687836688403E-2</v>
      </c>
      <c r="L92" s="177"/>
    </row>
    <row r="93" spans="1:12" s="175" customFormat="1" ht="15" customHeight="1">
      <c r="A93" s="65">
        <v>2018</v>
      </c>
      <c r="B93" s="14">
        <v>2</v>
      </c>
      <c r="C93" s="14" t="s">
        <v>1</v>
      </c>
      <c r="D93" s="140">
        <v>6784</v>
      </c>
      <c r="E93" s="140">
        <v>6852</v>
      </c>
      <c r="F93" s="140">
        <v>-68</v>
      </c>
      <c r="G93" s="230">
        <v>-9.9241097489784005E-3</v>
      </c>
      <c r="L93" s="177"/>
    </row>
    <row r="94" spans="1:12" s="175" customFormat="1" ht="15" customHeight="1">
      <c r="A94" s="65">
        <v>2018</v>
      </c>
      <c r="B94" s="14">
        <v>2</v>
      </c>
      <c r="C94" s="14" t="s">
        <v>384</v>
      </c>
      <c r="D94" s="140">
        <v>13621</v>
      </c>
      <c r="E94" s="140">
        <v>13906</v>
      </c>
      <c r="F94" s="140">
        <v>-285</v>
      </c>
      <c r="G94" s="230">
        <v>-2.0494750467424133E-2</v>
      </c>
      <c r="L94" s="177"/>
    </row>
    <row r="95" spans="1:12" s="175" customFormat="1" ht="15" customHeight="1">
      <c r="A95" s="65">
        <v>2018</v>
      </c>
      <c r="B95" s="14">
        <v>3</v>
      </c>
      <c r="C95" s="14" t="s">
        <v>2</v>
      </c>
      <c r="D95" s="140">
        <v>6312</v>
      </c>
      <c r="E95" s="140">
        <v>6681</v>
      </c>
      <c r="F95" s="140">
        <v>-369</v>
      </c>
      <c r="G95" s="230">
        <v>-5.5231252806466097E-2</v>
      </c>
      <c r="L95" s="177"/>
    </row>
    <row r="96" spans="1:12" s="175" customFormat="1" ht="15" customHeight="1">
      <c r="A96" s="65">
        <v>2018</v>
      </c>
      <c r="B96" s="14">
        <v>3</v>
      </c>
      <c r="C96" s="14" t="s">
        <v>1</v>
      </c>
      <c r="D96" s="140">
        <v>6314</v>
      </c>
      <c r="E96" s="140">
        <v>6521</v>
      </c>
      <c r="F96" s="140">
        <v>-207</v>
      </c>
      <c r="G96" s="230">
        <v>-3.1743597607728873E-2</v>
      </c>
      <c r="L96" s="177"/>
    </row>
    <row r="97" spans="1:12" s="175" customFormat="1" ht="15" customHeight="1">
      <c r="A97" s="65">
        <v>2018</v>
      </c>
      <c r="B97" s="14">
        <v>3</v>
      </c>
      <c r="C97" s="14" t="s">
        <v>384</v>
      </c>
      <c r="D97" s="140">
        <v>12626</v>
      </c>
      <c r="E97" s="140">
        <v>13202</v>
      </c>
      <c r="F97" s="140">
        <v>-576</v>
      </c>
      <c r="G97" s="230">
        <v>-4.3629753067717013E-2</v>
      </c>
      <c r="L97" s="177"/>
    </row>
    <row r="98" spans="1:12" s="175" customFormat="1" ht="15" customHeight="1">
      <c r="A98" s="65">
        <v>2018</v>
      </c>
      <c r="B98" s="14">
        <v>4</v>
      </c>
      <c r="C98" s="14" t="s">
        <v>2</v>
      </c>
      <c r="D98" s="140">
        <v>7289</v>
      </c>
      <c r="E98" s="140">
        <v>7686</v>
      </c>
      <c r="F98" s="140">
        <v>-397</v>
      </c>
      <c r="G98" s="230">
        <v>-5.1652354931043455E-2</v>
      </c>
      <c r="L98" s="177"/>
    </row>
    <row r="99" spans="1:12" s="175" customFormat="1" ht="15" customHeight="1">
      <c r="A99" s="65">
        <v>2018</v>
      </c>
      <c r="B99" s="14">
        <v>4</v>
      </c>
      <c r="C99" s="14" t="s">
        <v>1</v>
      </c>
      <c r="D99" s="140">
        <v>7196</v>
      </c>
      <c r="E99" s="140">
        <v>7441</v>
      </c>
      <c r="F99" s="140">
        <v>-245</v>
      </c>
      <c r="G99" s="230">
        <v>-3.2925682031984947E-2</v>
      </c>
      <c r="L99" s="177"/>
    </row>
    <row r="100" spans="1:12" s="175" customFormat="1" ht="15" customHeight="1">
      <c r="A100" s="65">
        <v>2018</v>
      </c>
      <c r="B100" s="14">
        <v>4</v>
      </c>
      <c r="C100" s="14" t="s">
        <v>384</v>
      </c>
      <c r="D100" s="140">
        <v>14485</v>
      </c>
      <c r="E100" s="140">
        <v>15127</v>
      </c>
      <c r="F100" s="140">
        <v>-642</v>
      </c>
      <c r="G100" s="230">
        <v>-4.244066900244596E-2</v>
      </c>
      <c r="L100" s="177"/>
    </row>
    <row r="101" spans="1:12" s="175" customFormat="1" ht="15" customHeight="1">
      <c r="A101" s="65">
        <v>2019</v>
      </c>
      <c r="B101" s="14">
        <v>1</v>
      </c>
      <c r="C101" s="14" t="s">
        <v>2</v>
      </c>
      <c r="D101" s="140">
        <v>7767</v>
      </c>
      <c r="E101" s="140">
        <v>8685</v>
      </c>
      <c r="F101" s="140">
        <v>-918</v>
      </c>
      <c r="G101" s="230">
        <v>-0.10569948186528498</v>
      </c>
      <c r="L101" s="177"/>
    </row>
    <row r="102" spans="1:12" s="175" customFormat="1" ht="15" customHeight="1">
      <c r="A102" s="65">
        <v>2019</v>
      </c>
      <c r="B102" s="14">
        <v>1</v>
      </c>
      <c r="C102" s="14" t="s">
        <v>1</v>
      </c>
      <c r="D102" s="140">
        <v>7539</v>
      </c>
      <c r="E102" s="140">
        <v>8271</v>
      </c>
      <c r="F102" s="140">
        <v>-732</v>
      </c>
      <c r="G102" s="230">
        <v>-8.8501994922016686E-2</v>
      </c>
      <c r="L102" s="177"/>
    </row>
    <row r="103" spans="1:12" s="175" customFormat="1" ht="15" customHeight="1">
      <c r="A103" s="65">
        <v>2019</v>
      </c>
      <c r="B103" s="14">
        <v>1</v>
      </c>
      <c r="C103" s="14" t="s">
        <v>384</v>
      </c>
      <c r="D103" s="140">
        <v>15306</v>
      </c>
      <c r="E103" s="140">
        <v>16956</v>
      </c>
      <c r="F103" s="140">
        <v>-1650</v>
      </c>
      <c r="G103" s="230">
        <v>-9.7310686482661002E-2</v>
      </c>
      <c r="L103" s="177"/>
    </row>
    <row r="104" spans="1:12" s="175" customFormat="1" ht="15" customHeight="1">
      <c r="A104" s="65">
        <v>2019</v>
      </c>
      <c r="B104" s="14">
        <v>2</v>
      </c>
      <c r="C104" s="14" t="s">
        <v>2</v>
      </c>
      <c r="D104" s="140">
        <v>6987</v>
      </c>
      <c r="E104" s="140">
        <v>7416</v>
      </c>
      <c r="F104" s="140">
        <v>-429</v>
      </c>
      <c r="G104" s="230">
        <v>-5.784789644012945E-2</v>
      </c>
      <c r="L104" s="177"/>
    </row>
    <row r="105" spans="1:12" s="175" customFormat="1" ht="15" customHeight="1">
      <c r="A105" s="65">
        <v>2019</v>
      </c>
      <c r="B105" s="14">
        <v>2</v>
      </c>
      <c r="C105" s="14" t="s">
        <v>1</v>
      </c>
      <c r="D105" s="140">
        <v>6665</v>
      </c>
      <c r="E105" s="140">
        <v>7255</v>
      </c>
      <c r="F105" s="140">
        <v>-590</v>
      </c>
      <c r="G105" s="230">
        <v>-8.1323225361819435E-2</v>
      </c>
      <c r="L105" s="177"/>
    </row>
    <row r="106" spans="1:12" s="175" customFormat="1" ht="15" customHeight="1">
      <c r="A106" s="65">
        <v>2019</v>
      </c>
      <c r="B106" s="14">
        <v>2</v>
      </c>
      <c r="C106" s="14" t="s">
        <v>384</v>
      </c>
      <c r="D106" s="140">
        <v>13652</v>
      </c>
      <c r="E106" s="140">
        <v>14671</v>
      </c>
      <c r="F106" s="140">
        <v>-1019</v>
      </c>
      <c r="G106" s="230">
        <v>-6.9456751414354853E-2</v>
      </c>
      <c r="L106" s="177"/>
    </row>
    <row r="107" spans="1:12" s="175" customFormat="1" ht="15" customHeight="1">
      <c r="A107" s="65">
        <v>2019</v>
      </c>
      <c r="B107" s="14">
        <v>3</v>
      </c>
      <c r="C107" s="14" t="s">
        <v>2</v>
      </c>
      <c r="D107" s="140">
        <v>6824</v>
      </c>
      <c r="E107" s="140">
        <v>7070</v>
      </c>
      <c r="F107" s="140">
        <v>-246</v>
      </c>
      <c r="G107" s="230">
        <v>-3.4794908062234793E-2</v>
      </c>
      <c r="L107" s="177"/>
    </row>
    <row r="108" spans="1:12" s="175" customFormat="1" ht="15" customHeight="1">
      <c r="A108" s="65">
        <v>2019</v>
      </c>
      <c r="B108" s="14">
        <v>3</v>
      </c>
      <c r="C108" s="14" t="s">
        <v>1</v>
      </c>
      <c r="D108" s="140">
        <v>6761</v>
      </c>
      <c r="E108" s="140">
        <v>6953</v>
      </c>
      <c r="F108" s="140">
        <v>-192</v>
      </c>
      <c r="G108" s="230">
        <v>-2.7613979577160937E-2</v>
      </c>
      <c r="L108" s="177"/>
    </row>
    <row r="109" spans="1:12" s="175" customFormat="1" ht="15" customHeight="1">
      <c r="A109" s="65">
        <v>2019</v>
      </c>
      <c r="B109" s="14">
        <v>3</v>
      </c>
      <c r="C109" s="14" t="s">
        <v>384</v>
      </c>
      <c r="D109" s="140">
        <v>13585</v>
      </c>
      <c r="E109" s="140">
        <v>14023</v>
      </c>
      <c r="F109" s="140">
        <v>-438</v>
      </c>
      <c r="G109" s="230">
        <v>-3.123440062754047E-2</v>
      </c>
      <c r="L109" s="177"/>
    </row>
    <row r="110" spans="1:12" s="175" customFormat="1" ht="15" customHeight="1">
      <c r="A110" s="65">
        <v>2019</v>
      </c>
      <c r="B110" s="14">
        <v>4</v>
      </c>
      <c r="C110" s="14" t="s">
        <v>2</v>
      </c>
      <c r="D110" s="140">
        <v>8041</v>
      </c>
      <c r="E110" s="140">
        <v>7833</v>
      </c>
      <c r="F110" s="140">
        <v>208</v>
      </c>
      <c r="G110" s="230">
        <v>2.6554321460487681E-2</v>
      </c>
      <c r="L110" s="177"/>
    </row>
    <row r="111" spans="1:12" s="175" customFormat="1" ht="15" customHeight="1">
      <c r="A111" s="65">
        <v>2019</v>
      </c>
      <c r="B111" s="14">
        <v>4</v>
      </c>
      <c r="C111" s="14" t="s">
        <v>1</v>
      </c>
      <c r="D111" s="140">
        <v>7524</v>
      </c>
      <c r="E111" s="140">
        <v>7641</v>
      </c>
      <c r="F111" s="140">
        <v>-117</v>
      </c>
      <c r="G111" s="230">
        <v>-1.5312131919905771E-2</v>
      </c>
      <c r="L111" s="177"/>
    </row>
    <row r="112" spans="1:12" s="175" customFormat="1" ht="15" customHeight="1">
      <c r="A112" s="65">
        <v>2019</v>
      </c>
      <c r="B112" s="14">
        <v>4</v>
      </c>
      <c r="C112" s="14" t="s">
        <v>384</v>
      </c>
      <c r="D112" s="140">
        <v>15565</v>
      </c>
      <c r="E112" s="140">
        <v>15474</v>
      </c>
      <c r="F112" s="140">
        <v>91</v>
      </c>
      <c r="G112" s="230">
        <v>5.8808323639653612E-3</v>
      </c>
      <c r="L112" s="177"/>
    </row>
    <row r="113" spans="1:12" s="175" customFormat="1" ht="15" customHeight="1">
      <c r="A113" s="65">
        <v>2020</v>
      </c>
      <c r="B113" s="14">
        <v>1</v>
      </c>
      <c r="C113" s="14" t="s">
        <v>2</v>
      </c>
      <c r="D113" s="140">
        <v>8021</v>
      </c>
      <c r="E113" s="140">
        <v>8448</v>
      </c>
      <c r="F113" s="140">
        <v>-427</v>
      </c>
      <c r="G113" s="230">
        <v>-5.0544507575757576E-2</v>
      </c>
      <c r="L113" s="177"/>
    </row>
    <row r="114" spans="1:12" s="175" customFormat="1" ht="15" customHeight="1">
      <c r="A114" s="65">
        <v>2020</v>
      </c>
      <c r="B114" s="14">
        <v>1</v>
      </c>
      <c r="C114" s="14" t="s">
        <v>1</v>
      </c>
      <c r="D114" s="140">
        <v>7940</v>
      </c>
      <c r="E114" s="140">
        <v>8210</v>
      </c>
      <c r="F114" s="140">
        <v>-270</v>
      </c>
      <c r="G114" s="230">
        <v>-3.2886723507917173E-2</v>
      </c>
      <c r="L114" s="177"/>
    </row>
    <row r="115" spans="1:12" s="175" customFormat="1" ht="15" customHeight="1">
      <c r="A115" s="65">
        <v>2020</v>
      </c>
      <c r="B115" s="14">
        <v>1</v>
      </c>
      <c r="C115" s="14" t="s">
        <v>384</v>
      </c>
      <c r="D115" s="140">
        <v>15961</v>
      </c>
      <c r="E115" s="140">
        <v>16658</v>
      </c>
      <c r="F115" s="140">
        <v>-697</v>
      </c>
      <c r="G115" s="230">
        <v>-4.1841757714011288E-2</v>
      </c>
      <c r="L115" s="177"/>
    </row>
    <row r="116" spans="1:12" s="175" customFormat="1" ht="15" customHeight="1">
      <c r="A116" s="65">
        <v>2020</v>
      </c>
      <c r="B116" s="14">
        <v>2</v>
      </c>
      <c r="C116" s="14" t="s">
        <v>2</v>
      </c>
      <c r="D116" s="140">
        <v>9111</v>
      </c>
      <c r="E116" s="140">
        <v>6875</v>
      </c>
      <c r="F116" s="140">
        <v>2236</v>
      </c>
      <c r="G116" s="230">
        <v>0.32523636363636366</v>
      </c>
      <c r="L116" s="177"/>
    </row>
    <row r="117" spans="1:12" s="175" customFormat="1" ht="15" customHeight="1">
      <c r="A117" s="65">
        <v>2020</v>
      </c>
      <c r="B117" s="14">
        <v>2</v>
      </c>
      <c r="C117" s="14" t="s">
        <v>1</v>
      </c>
      <c r="D117" s="140">
        <v>9089</v>
      </c>
      <c r="E117" s="140">
        <v>6849</v>
      </c>
      <c r="F117" s="140">
        <v>2240</v>
      </c>
      <c r="G117" s="230">
        <v>0.32705504453204848</v>
      </c>
      <c r="L117" s="177"/>
    </row>
    <row r="118" spans="1:12" s="175" customFormat="1" ht="15" customHeight="1">
      <c r="A118" s="65">
        <v>2020</v>
      </c>
      <c r="B118" s="14">
        <v>2</v>
      </c>
      <c r="C118" s="14" t="s">
        <v>384</v>
      </c>
      <c r="D118" s="140">
        <v>18200</v>
      </c>
      <c r="E118" s="140">
        <v>13724</v>
      </c>
      <c r="F118" s="140">
        <v>4476</v>
      </c>
      <c r="G118" s="230">
        <v>0.32614398134654621</v>
      </c>
      <c r="L118" s="177"/>
    </row>
    <row r="119" spans="1:12" s="175" customFormat="1" ht="15" customHeight="1">
      <c r="A119" s="65">
        <v>2020</v>
      </c>
      <c r="B119" s="14">
        <v>3</v>
      </c>
      <c r="C119" s="14" t="s">
        <v>2</v>
      </c>
      <c r="D119" s="140">
        <v>6581</v>
      </c>
      <c r="E119" s="140">
        <v>6626</v>
      </c>
      <c r="F119" s="140">
        <v>-45</v>
      </c>
      <c r="G119" s="230">
        <v>-6.7914277090250531E-3</v>
      </c>
      <c r="L119" s="177"/>
    </row>
    <row r="120" spans="1:12" s="175" customFormat="1" ht="15" customHeight="1">
      <c r="A120" s="65">
        <v>2020</v>
      </c>
      <c r="B120" s="14">
        <v>3</v>
      </c>
      <c r="C120" s="14" t="s">
        <v>1</v>
      </c>
      <c r="D120" s="140">
        <v>6724</v>
      </c>
      <c r="E120" s="140">
        <v>6610</v>
      </c>
      <c r="F120" s="140">
        <v>114</v>
      </c>
      <c r="G120" s="230">
        <v>1.7246596066565808E-2</v>
      </c>
      <c r="L120" s="177"/>
    </row>
    <row r="121" spans="1:12" s="175" customFormat="1" ht="15" customHeight="1">
      <c r="A121" s="65">
        <v>2020</v>
      </c>
      <c r="B121" s="14">
        <v>3</v>
      </c>
      <c r="C121" s="14" t="s">
        <v>384</v>
      </c>
      <c r="D121" s="140">
        <v>13305</v>
      </c>
      <c r="E121" s="140">
        <v>13236</v>
      </c>
      <c r="F121" s="140">
        <v>69</v>
      </c>
      <c r="G121" s="230">
        <v>5.2130553037171351E-3</v>
      </c>
      <c r="L121" s="177"/>
    </row>
    <row r="122" spans="1:12" s="175" customFormat="1" ht="15" customHeight="1">
      <c r="A122" s="65">
        <v>2020</v>
      </c>
      <c r="B122" s="14">
        <v>4</v>
      </c>
      <c r="C122" s="14" t="s">
        <v>2</v>
      </c>
      <c r="D122" s="140">
        <v>8250</v>
      </c>
      <c r="E122" s="140">
        <v>7553</v>
      </c>
      <c r="F122" s="140">
        <v>697</v>
      </c>
      <c r="G122" s="230">
        <v>9.2281212763140469E-2</v>
      </c>
      <c r="L122" s="177"/>
    </row>
    <row r="123" spans="1:12" s="175" customFormat="1" ht="15" customHeight="1">
      <c r="A123" s="65">
        <v>2020</v>
      </c>
      <c r="B123" s="14">
        <v>4</v>
      </c>
      <c r="C123" s="14" t="s">
        <v>1</v>
      </c>
      <c r="D123" s="140">
        <v>8377</v>
      </c>
      <c r="E123" s="140">
        <v>7420</v>
      </c>
      <c r="F123" s="140">
        <v>957</v>
      </c>
      <c r="G123" s="230">
        <v>0.12897574123989219</v>
      </c>
      <c r="L123" s="177"/>
    </row>
    <row r="124" spans="1:12" s="175" customFormat="1" ht="15" customHeight="1">
      <c r="A124" s="65">
        <v>2020</v>
      </c>
      <c r="B124" s="14">
        <v>4</v>
      </c>
      <c r="C124" s="14" t="s">
        <v>384</v>
      </c>
      <c r="D124" s="140">
        <v>16627</v>
      </c>
      <c r="E124" s="140">
        <v>14973</v>
      </c>
      <c r="F124" s="140">
        <v>1654</v>
      </c>
      <c r="G124" s="230">
        <v>0.11046550457490149</v>
      </c>
      <c r="L124" s="177"/>
    </row>
    <row r="125" spans="1:12" s="175" customFormat="1" ht="15" customHeight="1">
      <c r="A125" s="65">
        <v>2021</v>
      </c>
      <c r="B125" s="14">
        <v>1</v>
      </c>
      <c r="C125" s="14" t="s">
        <v>2</v>
      </c>
      <c r="D125" s="140">
        <v>8664</v>
      </c>
      <c r="E125" s="140">
        <v>8048</v>
      </c>
      <c r="F125" s="140">
        <v>616</v>
      </c>
      <c r="G125" s="230">
        <v>7.6540755467196825E-2</v>
      </c>
      <c r="L125" s="177"/>
    </row>
    <row r="126" spans="1:12" s="175" customFormat="1" ht="15" customHeight="1">
      <c r="A126" s="65">
        <v>2021</v>
      </c>
      <c r="B126" s="14">
        <v>1</v>
      </c>
      <c r="C126" s="14" t="s">
        <v>1</v>
      </c>
      <c r="D126" s="140">
        <v>8707</v>
      </c>
      <c r="E126" s="140">
        <v>7881</v>
      </c>
      <c r="F126" s="140">
        <v>826</v>
      </c>
      <c r="G126" s="230">
        <v>0.10480903438649918</v>
      </c>
      <c r="L126" s="177"/>
    </row>
    <row r="127" spans="1:12" s="175" customFormat="1" ht="15" customHeight="1">
      <c r="A127" s="65">
        <v>2021</v>
      </c>
      <c r="B127" s="14">
        <v>1</v>
      </c>
      <c r="C127" s="14" t="s">
        <v>384</v>
      </c>
      <c r="D127" s="140">
        <v>17371</v>
      </c>
      <c r="E127" s="140">
        <v>15929</v>
      </c>
      <c r="F127" s="140">
        <v>1442</v>
      </c>
      <c r="G127" s="230">
        <v>9.0526712285768099E-2</v>
      </c>
      <c r="L127" s="177"/>
    </row>
    <row r="128" spans="1:12" s="175" customFormat="1" ht="15" customHeight="1">
      <c r="A128" s="65">
        <v>2021</v>
      </c>
      <c r="B128" s="14">
        <v>2</v>
      </c>
      <c r="C128" s="14" t="s">
        <v>2</v>
      </c>
      <c r="D128" s="140">
        <v>6868</v>
      </c>
      <c r="E128" s="140">
        <v>6969</v>
      </c>
      <c r="F128" s="140">
        <v>-101</v>
      </c>
      <c r="G128" s="230">
        <v>-1.4492753623188406E-2</v>
      </c>
      <c r="L128" s="177"/>
    </row>
    <row r="129" spans="1:12" s="175" customFormat="1" ht="15" customHeight="1">
      <c r="A129" s="65">
        <v>2021</v>
      </c>
      <c r="B129" s="14">
        <v>2</v>
      </c>
      <c r="C129" s="14" t="s">
        <v>1</v>
      </c>
      <c r="D129" s="140">
        <v>6903</v>
      </c>
      <c r="E129" s="140">
        <v>6946</v>
      </c>
      <c r="F129" s="140">
        <v>-43</v>
      </c>
      <c r="G129" s="230">
        <v>-6.1906133026202129E-3</v>
      </c>
      <c r="L129" s="177"/>
    </row>
    <row r="130" spans="1:12" s="175" customFormat="1" ht="15" customHeight="1">
      <c r="A130" s="65">
        <v>2021</v>
      </c>
      <c r="B130" s="14">
        <v>2</v>
      </c>
      <c r="C130" s="14" t="s">
        <v>384</v>
      </c>
      <c r="D130" s="140">
        <v>13771</v>
      </c>
      <c r="E130" s="140">
        <v>13914</v>
      </c>
      <c r="F130" s="140">
        <v>-143</v>
      </c>
      <c r="G130" s="230">
        <v>-1.0277418427483111E-2</v>
      </c>
      <c r="L130" s="177"/>
    </row>
    <row r="131" spans="1:12" s="175" customFormat="1" ht="15" customHeight="1">
      <c r="A131" s="65">
        <v>2021</v>
      </c>
      <c r="B131" s="14">
        <v>3</v>
      </c>
      <c r="C131" s="14" t="s">
        <v>2</v>
      </c>
      <c r="D131" s="140">
        <v>7614</v>
      </c>
      <c r="E131" s="140">
        <v>6752</v>
      </c>
      <c r="F131" s="140">
        <v>862</v>
      </c>
      <c r="G131" s="230">
        <v>0.12766587677725119</v>
      </c>
      <c r="L131" s="177"/>
    </row>
    <row r="132" spans="1:12" s="175" customFormat="1" ht="15" customHeight="1">
      <c r="A132" s="65">
        <v>2021</v>
      </c>
      <c r="B132" s="14">
        <v>3</v>
      </c>
      <c r="C132" s="14" t="s">
        <v>1</v>
      </c>
      <c r="D132" s="140">
        <v>7534</v>
      </c>
      <c r="E132" s="140">
        <v>6757</v>
      </c>
      <c r="F132" s="140">
        <v>777</v>
      </c>
      <c r="G132" s="230">
        <v>0.11499186029302945</v>
      </c>
      <c r="L132" s="177"/>
    </row>
    <row r="133" spans="1:12" s="175" customFormat="1" ht="15" customHeight="1">
      <c r="A133" s="65">
        <v>2021</v>
      </c>
      <c r="B133" s="14">
        <v>3</v>
      </c>
      <c r="C133" s="14" t="s">
        <v>384</v>
      </c>
      <c r="D133" s="140">
        <v>15148</v>
      </c>
      <c r="E133" s="140">
        <v>13509</v>
      </c>
      <c r="F133" s="140">
        <v>1639</v>
      </c>
      <c r="G133" s="230">
        <v>0.1213265230587016</v>
      </c>
      <c r="L133" s="177"/>
    </row>
    <row r="134" spans="1:12" s="175" customFormat="1" ht="15" customHeight="1">
      <c r="A134" s="65">
        <v>2021</v>
      </c>
      <c r="B134" s="14">
        <v>4</v>
      </c>
      <c r="C134" s="14" t="s">
        <v>2</v>
      </c>
      <c r="D134" s="140">
        <v>8643</v>
      </c>
      <c r="E134" s="140">
        <v>7804</v>
      </c>
      <c r="F134" s="140">
        <v>839</v>
      </c>
      <c r="G134" s="230">
        <v>0.10750896975909791</v>
      </c>
      <c r="L134" s="177"/>
    </row>
    <row r="135" spans="1:12" s="175" customFormat="1" ht="15" customHeight="1">
      <c r="A135" s="65">
        <v>2021</v>
      </c>
      <c r="B135" s="14">
        <v>4</v>
      </c>
      <c r="C135" s="14" t="s">
        <v>1</v>
      </c>
      <c r="D135" s="140">
        <v>8654</v>
      </c>
      <c r="E135" s="140">
        <v>7685</v>
      </c>
      <c r="F135" s="140">
        <v>969</v>
      </c>
      <c r="G135" s="230">
        <v>0.12608978529603124</v>
      </c>
      <c r="L135" s="177"/>
    </row>
    <row r="136" spans="1:12" s="175" customFormat="1" ht="15" customHeight="1">
      <c r="A136" s="65">
        <v>2021</v>
      </c>
      <c r="B136" s="14">
        <v>4</v>
      </c>
      <c r="C136" s="14" t="s">
        <v>384</v>
      </c>
      <c r="D136" s="140">
        <v>17297</v>
      </c>
      <c r="E136" s="140">
        <v>15490</v>
      </c>
      <c r="F136" s="140">
        <v>1807</v>
      </c>
      <c r="G136" s="230">
        <v>0.11665590703679793</v>
      </c>
      <c r="L136" s="177"/>
    </row>
    <row r="137" spans="1:12" s="175" customFormat="1" ht="15" customHeight="1">
      <c r="A137" s="65">
        <v>2022</v>
      </c>
      <c r="B137" s="14">
        <v>1</v>
      </c>
      <c r="C137" s="14" t="s">
        <v>2</v>
      </c>
      <c r="D137" s="140">
        <v>8133</v>
      </c>
      <c r="E137" s="140">
        <v>8080</v>
      </c>
      <c r="F137" s="140">
        <v>53</v>
      </c>
      <c r="G137" s="230">
        <v>6.5594059405940592E-3</v>
      </c>
      <c r="L137" s="177"/>
    </row>
    <row r="138" spans="1:12" s="175" customFormat="1" ht="15" customHeight="1">
      <c r="A138" s="65">
        <v>2022</v>
      </c>
      <c r="B138" s="14">
        <v>1</v>
      </c>
      <c r="C138" s="14" t="s">
        <v>1</v>
      </c>
      <c r="D138" s="140">
        <v>8046</v>
      </c>
      <c r="E138" s="140">
        <v>7969</v>
      </c>
      <c r="F138" s="140">
        <v>77</v>
      </c>
      <c r="G138" s="230">
        <v>9.6624419626050954E-3</v>
      </c>
      <c r="L138" s="177"/>
    </row>
    <row r="139" spans="1:12" s="175" customFormat="1" ht="15" customHeight="1">
      <c r="A139" s="65">
        <v>2022</v>
      </c>
      <c r="B139" s="14">
        <v>1</v>
      </c>
      <c r="C139" s="14" t="s">
        <v>384</v>
      </c>
      <c r="D139" s="140">
        <v>16179</v>
      </c>
      <c r="E139" s="140">
        <v>16049</v>
      </c>
      <c r="F139" s="140">
        <v>130</v>
      </c>
      <c r="G139" s="230">
        <v>8.1001931584522395E-3</v>
      </c>
      <c r="L139" s="177"/>
    </row>
    <row r="140" spans="1:12" s="175" customFormat="1" ht="15" customHeight="1">
      <c r="A140" s="65">
        <v>2022</v>
      </c>
      <c r="B140" s="14">
        <v>2</v>
      </c>
      <c r="C140" s="14" t="s">
        <v>2</v>
      </c>
      <c r="D140" s="140">
        <v>7526</v>
      </c>
      <c r="E140" s="140">
        <v>6824</v>
      </c>
      <c r="F140" s="140">
        <v>702</v>
      </c>
      <c r="G140" s="230">
        <v>0.10287221570926143</v>
      </c>
      <c r="L140" s="177"/>
    </row>
    <row r="141" spans="1:12" s="175" customFormat="1" ht="15" customHeight="1">
      <c r="A141" s="65">
        <v>2022</v>
      </c>
      <c r="B141" s="14">
        <v>2</v>
      </c>
      <c r="C141" s="14" t="s">
        <v>1</v>
      </c>
      <c r="D141" s="140">
        <v>7456</v>
      </c>
      <c r="E141" s="140">
        <v>6917</v>
      </c>
      <c r="F141" s="140">
        <v>539</v>
      </c>
      <c r="G141" s="230">
        <v>7.792395547202545E-2</v>
      </c>
      <c r="L141" s="177"/>
    </row>
    <row r="142" spans="1:12" s="175" customFormat="1" ht="15" customHeight="1">
      <c r="A142" s="65">
        <v>2022</v>
      </c>
      <c r="B142" s="14">
        <v>2</v>
      </c>
      <c r="C142" s="14" t="s">
        <v>384</v>
      </c>
      <c r="D142" s="140">
        <v>14982</v>
      </c>
      <c r="E142" s="140">
        <v>13741</v>
      </c>
      <c r="F142" s="140">
        <v>1241</v>
      </c>
      <c r="G142" s="230">
        <v>9.0313659850083688E-2</v>
      </c>
      <c r="L142" s="177"/>
    </row>
    <row r="143" spans="1:12" s="175" customFormat="1" ht="15" customHeight="1">
      <c r="A143" s="65">
        <v>2022</v>
      </c>
      <c r="B143" s="14">
        <v>3</v>
      </c>
      <c r="C143" s="14" t="s">
        <v>2</v>
      </c>
      <c r="D143" s="140">
        <v>7485</v>
      </c>
      <c r="E143" s="140">
        <v>6906</v>
      </c>
      <c r="F143" s="140">
        <v>579</v>
      </c>
      <c r="G143" s="230">
        <v>8.3840139009556905E-2</v>
      </c>
      <c r="L143" s="177"/>
    </row>
    <row r="144" spans="1:12" s="175" customFormat="1" ht="15" customHeight="1">
      <c r="A144" s="65">
        <v>2022</v>
      </c>
      <c r="B144" s="14">
        <v>3</v>
      </c>
      <c r="C144" s="14" t="s">
        <v>1</v>
      </c>
      <c r="D144" s="140">
        <v>7440</v>
      </c>
      <c r="E144" s="140">
        <v>6996</v>
      </c>
      <c r="F144" s="140">
        <v>444</v>
      </c>
      <c r="G144" s="230">
        <v>6.3464837049742706E-2</v>
      </c>
      <c r="L144" s="177"/>
    </row>
    <row r="145" spans="1:12" s="175" customFormat="1" ht="15" customHeight="1">
      <c r="A145" s="65">
        <v>2022</v>
      </c>
      <c r="B145" s="14">
        <v>3</v>
      </c>
      <c r="C145" s="14" t="s">
        <v>384</v>
      </c>
      <c r="D145" s="140">
        <v>14925</v>
      </c>
      <c r="E145" s="140">
        <v>13901</v>
      </c>
      <c r="F145" s="140">
        <v>1024</v>
      </c>
      <c r="G145" s="230">
        <v>7.3663765196748429E-2</v>
      </c>
      <c r="L145" s="177"/>
    </row>
    <row r="146" spans="1:12" s="175" customFormat="1" ht="15" customHeight="1">
      <c r="A146" s="65">
        <v>2022</v>
      </c>
      <c r="B146" s="14">
        <v>4</v>
      </c>
      <c r="C146" s="14" t="s">
        <v>2</v>
      </c>
      <c r="D146" s="140">
        <v>8514</v>
      </c>
      <c r="E146" s="140">
        <v>8093</v>
      </c>
      <c r="F146" s="140">
        <v>421</v>
      </c>
      <c r="G146" s="230">
        <v>5.2020264426047201E-2</v>
      </c>
      <c r="L146" s="177"/>
    </row>
    <row r="147" spans="1:12" s="175" customFormat="1" ht="15" customHeight="1">
      <c r="A147" s="65">
        <v>2022</v>
      </c>
      <c r="B147" s="14">
        <v>4</v>
      </c>
      <c r="C147" s="14" t="s">
        <v>1</v>
      </c>
      <c r="D147" s="140">
        <v>8341</v>
      </c>
      <c r="E147" s="140">
        <v>8100</v>
      </c>
      <c r="F147" s="140">
        <v>241</v>
      </c>
      <c r="G147" s="230">
        <v>2.9753086419753088E-2</v>
      </c>
      <c r="L147" s="177"/>
    </row>
    <row r="148" spans="1:12" s="175" customFormat="1" ht="15" customHeight="1">
      <c r="A148" s="65">
        <v>2022</v>
      </c>
      <c r="B148" s="14">
        <v>4</v>
      </c>
      <c r="C148" s="14" t="s">
        <v>384</v>
      </c>
      <c r="D148" s="140">
        <v>16855</v>
      </c>
      <c r="E148" s="140">
        <v>16193</v>
      </c>
      <c r="F148" s="140">
        <v>662</v>
      </c>
      <c r="G148" s="230">
        <v>4.0881862533193356E-2</v>
      </c>
      <c r="L148" s="177"/>
    </row>
    <row r="149" spans="1:12" s="175" customFormat="1" ht="15" customHeight="1">
      <c r="A149" s="65">
        <v>2023</v>
      </c>
      <c r="B149" s="14">
        <v>1</v>
      </c>
      <c r="C149" s="14" t="s">
        <v>2</v>
      </c>
      <c r="D149" s="140">
        <v>9433</v>
      </c>
      <c r="E149" s="140">
        <v>8506</v>
      </c>
      <c r="F149" s="140">
        <v>927</v>
      </c>
      <c r="G149" s="230">
        <v>0.1089818951328474</v>
      </c>
      <c r="L149" s="177"/>
    </row>
    <row r="150" spans="1:12" s="175" customFormat="1" ht="15" customHeight="1">
      <c r="A150" s="65">
        <v>2023</v>
      </c>
      <c r="B150" s="14">
        <v>1</v>
      </c>
      <c r="C150" s="14" t="s">
        <v>1</v>
      </c>
      <c r="D150" s="140">
        <v>9090</v>
      </c>
      <c r="E150" s="140">
        <v>8518</v>
      </c>
      <c r="F150" s="140">
        <v>572</v>
      </c>
      <c r="G150" s="230">
        <v>6.7151913594740556E-2</v>
      </c>
      <c r="L150" s="177"/>
    </row>
    <row r="151" spans="1:12" s="175" customFormat="1" ht="15" customHeight="1">
      <c r="A151" s="65">
        <v>2023</v>
      </c>
      <c r="B151" s="14">
        <v>1</v>
      </c>
      <c r="C151" s="14" t="s">
        <v>384</v>
      </c>
      <c r="D151" s="140">
        <v>18523</v>
      </c>
      <c r="E151" s="140">
        <v>17023</v>
      </c>
      <c r="F151" s="140">
        <v>1500</v>
      </c>
      <c r="G151" s="230">
        <v>8.8116078247077484E-2</v>
      </c>
      <c r="L151" s="177"/>
    </row>
    <row r="152" spans="1:12" s="175" customFormat="1" ht="15" customHeight="1">
      <c r="A152" s="65">
        <v>2023</v>
      </c>
      <c r="B152" s="14">
        <v>2</v>
      </c>
      <c r="C152" s="14" t="s">
        <v>2</v>
      </c>
      <c r="D152" s="140">
        <v>7316</v>
      </c>
      <c r="E152" s="140">
        <v>7290</v>
      </c>
      <c r="F152" s="140">
        <v>26</v>
      </c>
      <c r="G152" s="230">
        <v>3.5665294924554186E-3</v>
      </c>
      <c r="L152" s="177"/>
    </row>
    <row r="153" spans="1:12" ht="15" customHeight="1">
      <c r="A153" s="65">
        <v>2023</v>
      </c>
      <c r="B153" s="14">
        <v>2</v>
      </c>
      <c r="C153" s="14" t="s">
        <v>1</v>
      </c>
      <c r="D153" s="140">
        <v>7680</v>
      </c>
      <c r="E153" s="140">
        <v>7408</v>
      </c>
      <c r="F153" s="140">
        <v>272</v>
      </c>
      <c r="G153" s="230">
        <v>3.6717062634989202E-2</v>
      </c>
      <c r="I153" s="175"/>
      <c r="J153" s="175"/>
      <c r="K153" s="175"/>
      <c r="L153" s="177"/>
    </row>
    <row r="154" spans="1:12" ht="15" customHeight="1">
      <c r="A154" s="65">
        <v>2023</v>
      </c>
      <c r="B154" s="14">
        <v>2</v>
      </c>
      <c r="C154" s="14" t="s">
        <v>384</v>
      </c>
      <c r="D154" s="140">
        <v>14996</v>
      </c>
      <c r="E154" s="140">
        <v>14698</v>
      </c>
      <c r="F154" s="140">
        <v>298</v>
      </c>
      <c r="G154" s="230">
        <v>2.0274867328888283E-2</v>
      </c>
      <c r="I154" s="175"/>
      <c r="J154" s="175"/>
      <c r="K154" s="175"/>
      <c r="L154" s="177"/>
    </row>
    <row r="155" spans="1:12" ht="15" customHeight="1">
      <c r="A155" s="65">
        <v>2023</v>
      </c>
      <c r="B155" s="14">
        <v>3</v>
      </c>
      <c r="C155" s="14" t="s">
        <v>2</v>
      </c>
      <c r="D155" s="140">
        <v>7022</v>
      </c>
      <c r="E155" s="140">
        <v>7262</v>
      </c>
      <c r="F155" s="140">
        <v>-240</v>
      </c>
      <c r="G155" s="230">
        <v>-3.3048746901679978E-2</v>
      </c>
      <c r="I155" s="175"/>
      <c r="J155" s="175"/>
      <c r="K155" s="175"/>
      <c r="L155" s="177"/>
    </row>
    <row r="156" spans="1:12" ht="15" customHeight="1">
      <c r="A156" s="65">
        <v>2023</v>
      </c>
      <c r="B156" s="14">
        <v>3</v>
      </c>
      <c r="C156" s="14" t="s">
        <v>1</v>
      </c>
      <c r="D156" s="140">
        <v>7114</v>
      </c>
      <c r="E156" s="140">
        <v>7372</v>
      </c>
      <c r="F156" s="140">
        <v>-258</v>
      </c>
      <c r="G156" s="230">
        <v>-3.4997287032013019E-2</v>
      </c>
      <c r="I156" s="175"/>
      <c r="J156" s="175"/>
      <c r="K156" s="175"/>
      <c r="L156" s="177"/>
    </row>
    <row r="157" spans="1:12" ht="15" customHeight="1">
      <c r="A157" s="65">
        <v>2023</v>
      </c>
      <c r="B157" s="14">
        <v>3</v>
      </c>
      <c r="C157" s="14" t="s">
        <v>384</v>
      </c>
      <c r="D157" s="140">
        <v>14136</v>
      </c>
      <c r="E157" s="140">
        <v>14634</v>
      </c>
      <c r="F157" s="140">
        <v>-498</v>
      </c>
      <c r="G157" s="230">
        <v>-3.4030340303403031E-2</v>
      </c>
      <c r="I157" s="175"/>
      <c r="J157" s="175"/>
      <c r="K157" s="175"/>
      <c r="L157" s="177"/>
    </row>
    <row r="158" spans="1:12" ht="15">
      <c r="A158" s="65">
        <v>2023</v>
      </c>
      <c r="B158" s="14">
        <v>4</v>
      </c>
      <c r="C158" s="14" t="s">
        <v>2</v>
      </c>
      <c r="D158" s="140">
        <v>7955</v>
      </c>
      <c r="E158" s="140">
        <v>8448</v>
      </c>
      <c r="F158" s="140">
        <v>-493</v>
      </c>
      <c r="G158" s="230">
        <v>-5.8357007575757576E-2</v>
      </c>
      <c r="I158" s="175"/>
      <c r="J158" s="175"/>
      <c r="K158" s="175"/>
      <c r="L158" s="177"/>
    </row>
    <row r="159" spans="1:12" ht="15">
      <c r="A159" s="65">
        <v>2023</v>
      </c>
      <c r="B159" s="14">
        <v>4</v>
      </c>
      <c r="C159" s="14" t="s">
        <v>1</v>
      </c>
      <c r="D159" s="140">
        <v>7784</v>
      </c>
      <c r="E159" s="140">
        <v>8451</v>
      </c>
      <c r="F159" s="140">
        <v>-667</v>
      </c>
      <c r="G159" s="230">
        <v>-7.8925570938350495E-2</v>
      </c>
      <c r="I159" s="175"/>
      <c r="J159" s="175"/>
      <c r="K159" s="175"/>
      <c r="L159" s="177"/>
    </row>
    <row r="160" spans="1:12" ht="15">
      <c r="A160" s="65">
        <v>2023</v>
      </c>
      <c r="B160" s="14">
        <v>4</v>
      </c>
      <c r="C160" s="14" t="s">
        <v>384</v>
      </c>
      <c r="D160" s="140">
        <v>15739</v>
      </c>
      <c r="E160" s="140">
        <v>16898</v>
      </c>
      <c r="F160" s="140">
        <v>-1159</v>
      </c>
      <c r="G160" s="230">
        <v>-6.858799857971358E-2</v>
      </c>
      <c r="I160" s="175"/>
      <c r="J160" s="175"/>
      <c r="K160" s="175"/>
      <c r="L160" s="177"/>
    </row>
    <row r="166" spans="1:7" s="175" customFormat="1" ht="15" customHeight="1">
      <c r="A166" s="195"/>
      <c r="D166" s="177"/>
      <c r="E166" s="177"/>
      <c r="F166" s="178"/>
      <c r="G166" s="176"/>
    </row>
    <row r="167" spans="1:7" ht="15" customHeight="1">
      <c r="A167" s="195"/>
      <c r="B167" s="175"/>
      <c r="C167" s="175"/>
      <c r="D167" s="177"/>
      <c r="E167" s="177"/>
      <c r="F167" s="178"/>
      <c r="G167" s="176"/>
    </row>
    <row r="168" spans="1:7" ht="15" customHeight="1">
      <c r="A168" s="195"/>
      <c r="B168" s="175"/>
      <c r="C168" s="175"/>
      <c r="D168" s="177"/>
      <c r="E168" s="177"/>
      <c r="F168" s="178"/>
      <c r="G168" s="176"/>
    </row>
  </sheetData>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5E3C2-9223-48D2-AB07-63E3F376EBBB}">
  <dimension ref="B2:G207"/>
  <sheetViews>
    <sheetView topLeftCell="A182" workbookViewId="0">
      <selection activeCell="A2" sqref="A2"/>
    </sheetView>
  </sheetViews>
  <sheetFormatPr defaultRowHeight="12.75"/>
  <cols>
    <col min="1" max="1" width="3" customWidth="1"/>
    <col min="2" max="2" width="11.85546875" customWidth="1"/>
    <col min="3" max="5" width="10.28515625" bestFit="1" customWidth="1"/>
  </cols>
  <sheetData>
    <row r="2" spans="2:5">
      <c r="B2" s="196" t="s">
        <v>398</v>
      </c>
    </row>
    <row r="3" spans="2:5">
      <c r="B3" s="196" t="s">
        <v>399</v>
      </c>
    </row>
    <row r="4" spans="2:5">
      <c r="B4" s="196"/>
    </row>
    <row r="5" spans="2:5">
      <c r="B5" s="203"/>
      <c r="C5" t="s">
        <v>400</v>
      </c>
    </row>
    <row r="7" spans="2:5" ht="38.25">
      <c r="B7" s="197" t="s">
        <v>401</v>
      </c>
      <c r="C7" t="s">
        <v>402</v>
      </c>
      <c r="D7" t="s">
        <v>403</v>
      </c>
      <c r="E7" t="s">
        <v>404</v>
      </c>
    </row>
    <row r="8" spans="2:5">
      <c r="B8" t="s">
        <v>405</v>
      </c>
      <c r="C8" s="198">
        <v>70092</v>
      </c>
      <c r="D8" s="198">
        <v>41171</v>
      </c>
      <c r="E8" s="198">
        <v>64740</v>
      </c>
    </row>
    <row r="9" spans="2:5">
      <c r="B9" t="s">
        <v>406</v>
      </c>
      <c r="C9" s="198">
        <v>69284</v>
      </c>
      <c r="D9" s="198">
        <v>41081</v>
      </c>
      <c r="E9" s="198">
        <v>64985</v>
      </c>
    </row>
    <row r="10" spans="2:5">
      <c r="B10" t="s">
        <v>407</v>
      </c>
      <c r="C10" s="198">
        <v>69294</v>
      </c>
      <c r="D10" s="198">
        <v>40436</v>
      </c>
      <c r="E10" s="198">
        <v>64742</v>
      </c>
    </row>
    <row r="11" spans="2:5">
      <c r="B11" t="s">
        <v>408</v>
      </c>
      <c r="C11" s="198">
        <v>68621</v>
      </c>
      <c r="D11" s="198">
        <v>39684</v>
      </c>
      <c r="E11" s="198">
        <v>64366</v>
      </c>
    </row>
    <row r="12" spans="2:5">
      <c r="B12" t="s">
        <v>409</v>
      </c>
      <c r="C12" s="198">
        <v>67943</v>
      </c>
      <c r="D12" s="198">
        <v>39191</v>
      </c>
      <c r="E12" s="198">
        <v>63125</v>
      </c>
    </row>
    <row r="13" spans="2:5">
      <c r="B13" t="s">
        <v>410</v>
      </c>
      <c r="C13" s="198">
        <v>68326</v>
      </c>
      <c r="D13" s="198">
        <v>39165</v>
      </c>
      <c r="E13" s="198">
        <v>65567</v>
      </c>
    </row>
    <row r="14" spans="2:5">
      <c r="B14" t="s">
        <v>411</v>
      </c>
      <c r="C14" s="198">
        <v>67557</v>
      </c>
      <c r="D14" s="198">
        <v>38405</v>
      </c>
      <c r="E14" s="198">
        <v>64911</v>
      </c>
    </row>
    <row r="15" spans="2:5">
      <c r="B15" t="s">
        <v>412</v>
      </c>
      <c r="C15" s="198">
        <v>66388</v>
      </c>
      <c r="D15" s="198">
        <v>37952</v>
      </c>
      <c r="E15" s="198">
        <v>64868</v>
      </c>
    </row>
    <row r="16" spans="2:5">
      <c r="B16" t="s">
        <v>413</v>
      </c>
      <c r="C16" s="198">
        <v>64895</v>
      </c>
      <c r="D16" s="198">
        <v>37543</v>
      </c>
      <c r="E16" s="198">
        <v>65253</v>
      </c>
    </row>
    <row r="17" spans="2:5">
      <c r="B17" t="s">
        <v>414</v>
      </c>
      <c r="C17" s="198">
        <v>63134</v>
      </c>
      <c r="D17" s="198">
        <v>36890</v>
      </c>
      <c r="E17" s="198">
        <v>62522</v>
      </c>
    </row>
    <row r="18" spans="2:5">
      <c r="B18" t="s">
        <v>415</v>
      </c>
      <c r="C18" s="198">
        <v>62101</v>
      </c>
      <c r="D18" s="198">
        <v>37169</v>
      </c>
      <c r="E18" s="198">
        <v>63256</v>
      </c>
    </row>
    <row r="19" spans="2:5">
      <c r="B19" t="s">
        <v>416</v>
      </c>
      <c r="C19" s="198">
        <v>61940</v>
      </c>
      <c r="D19" s="198">
        <v>37305</v>
      </c>
      <c r="E19" s="198">
        <v>63044</v>
      </c>
    </row>
    <row r="20" spans="2:5">
      <c r="B20" t="s">
        <v>417</v>
      </c>
      <c r="C20" s="198">
        <v>62342</v>
      </c>
      <c r="D20" s="198">
        <v>37288</v>
      </c>
      <c r="E20" s="198">
        <v>62294</v>
      </c>
    </row>
    <row r="21" spans="2:5">
      <c r="B21" t="s">
        <v>418</v>
      </c>
      <c r="C21" s="198">
        <v>62722</v>
      </c>
      <c r="D21" s="198">
        <v>37858</v>
      </c>
      <c r="E21" s="198">
        <v>64357</v>
      </c>
    </row>
    <row r="22" spans="2:5">
      <c r="B22" t="s">
        <v>419</v>
      </c>
      <c r="C22" s="198">
        <v>63114</v>
      </c>
      <c r="D22" s="198">
        <v>38135</v>
      </c>
      <c r="E22" s="198">
        <v>64167</v>
      </c>
    </row>
    <row r="23" spans="2:5">
      <c r="B23" t="s">
        <v>420</v>
      </c>
      <c r="C23" s="198">
        <v>63634</v>
      </c>
      <c r="D23" s="198">
        <v>37979</v>
      </c>
      <c r="E23" s="198">
        <v>64741</v>
      </c>
    </row>
    <row r="24" spans="2:5">
      <c r="B24" t="s">
        <v>421</v>
      </c>
      <c r="C24" s="198">
        <v>64294</v>
      </c>
      <c r="D24" s="198">
        <v>37811</v>
      </c>
      <c r="E24" s="198">
        <v>65123</v>
      </c>
    </row>
    <row r="25" spans="2:5">
      <c r="B25" t="s">
        <v>422</v>
      </c>
      <c r="C25" s="198">
        <v>65229</v>
      </c>
      <c r="D25" s="198">
        <v>37146</v>
      </c>
      <c r="E25" s="198">
        <v>64821</v>
      </c>
    </row>
    <row r="26" spans="2:5">
      <c r="B26" t="s">
        <v>423</v>
      </c>
      <c r="C26" s="198">
        <v>66794</v>
      </c>
      <c r="D26" s="198">
        <v>37317</v>
      </c>
      <c r="E26" s="198">
        <v>65010</v>
      </c>
    </row>
    <row r="27" spans="2:5">
      <c r="B27" t="s">
        <v>424</v>
      </c>
      <c r="C27" s="198">
        <v>67577</v>
      </c>
      <c r="D27" s="198">
        <v>37602</v>
      </c>
      <c r="E27" s="198">
        <v>65157</v>
      </c>
    </row>
    <row r="28" spans="2:5">
      <c r="B28" t="s">
        <v>425</v>
      </c>
      <c r="C28" s="198">
        <v>68366</v>
      </c>
      <c r="D28" s="198">
        <v>37860</v>
      </c>
      <c r="E28" s="198">
        <v>65746</v>
      </c>
    </row>
    <row r="29" spans="2:5">
      <c r="B29" t="s">
        <v>426</v>
      </c>
      <c r="C29" s="198">
        <v>68365</v>
      </c>
      <c r="D29" s="198">
        <v>37762</v>
      </c>
      <c r="E29" s="198">
        <v>64240</v>
      </c>
    </row>
    <row r="30" spans="2:5">
      <c r="B30" t="s">
        <v>427</v>
      </c>
      <c r="C30" s="198">
        <v>68440</v>
      </c>
      <c r="D30" s="198">
        <v>38584</v>
      </c>
      <c r="E30" s="198">
        <v>64196</v>
      </c>
    </row>
    <row r="31" spans="2:5">
      <c r="B31" t="s">
        <v>428</v>
      </c>
      <c r="C31" s="198">
        <v>68572</v>
      </c>
      <c r="D31" s="198">
        <v>38766</v>
      </c>
      <c r="E31" s="198">
        <v>63862</v>
      </c>
    </row>
    <row r="32" spans="2:5">
      <c r="B32" t="s">
        <v>429</v>
      </c>
      <c r="C32" s="198">
        <v>68890</v>
      </c>
      <c r="D32" s="198">
        <v>38500</v>
      </c>
      <c r="E32" s="198">
        <v>63299</v>
      </c>
    </row>
    <row r="33" spans="2:5">
      <c r="B33" t="s">
        <v>430</v>
      </c>
      <c r="C33" s="198">
        <v>69717</v>
      </c>
      <c r="D33" s="198">
        <v>38168</v>
      </c>
      <c r="E33" s="198">
        <v>63288</v>
      </c>
    </row>
    <row r="34" spans="2:5">
      <c r="B34" t="s">
        <v>431</v>
      </c>
      <c r="C34" s="198">
        <v>69357</v>
      </c>
      <c r="D34" s="198">
        <v>37945</v>
      </c>
      <c r="E34" s="198">
        <v>62795</v>
      </c>
    </row>
    <row r="35" spans="2:5">
      <c r="B35" t="s">
        <v>432</v>
      </c>
      <c r="C35" s="198">
        <v>69347</v>
      </c>
      <c r="D35" s="198">
        <v>37098</v>
      </c>
      <c r="E35" s="198">
        <v>62818</v>
      </c>
    </row>
    <row r="36" spans="2:5">
      <c r="B36" t="s">
        <v>433</v>
      </c>
      <c r="C36" s="198">
        <v>69054</v>
      </c>
      <c r="D36" s="198">
        <v>36237</v>
      </c>
      <c r="E36" s="198">
        <v>63828</v>
      </c>
    </row>
    <row r="37" spans="2:5">
      <c r="B37" t="s">
        <v>434</v>
      </c>
      <c r="C37" s="198">
        <v>68094</v>
      </c>
      <c r="D37" s="198">
        <v>35678</v>
      </c>
      <c r="E37" s="198">
        <v>65899</v>
      </c>
    </row>
    <row r="38" spans="2:5">
      <c r="B38" t="s">
        <v>435</v>
      </c>
      <c r="C38" s="198">
        <v>67241</v>
      </c>
      <c r="D38" s="198">
        <v>35313</v>
      </c>
      <c r="E38" s="198">
        <v>65812</v>
      </c>
    </row>
    <row r="39" spans="2:5">
      <c r="B39" t="s">
        <v>436</v>
      </c>
      <c r="C39" s="198">
        <v>66698</v>
      </c>
      <c r="D39" s="198">
        <v>35259</v>
      </c>
      <c r="E39" s="198">
        <v>65708</v>
      </c>
    </row>
    <row r="40" spans="2:5">
      <c r="B40" t="s">
        <v>437</v>
      </c>
      <c r="C40" s="198">
        <v>66196</v>
      </c>
      <c r="D40" s="198">
        <v>34942</v>
      </c>
      <c r="E40" s="198">
        <v>65022</v>
      </c>
    </row>
    <row r="41" spans="2:5">
      <c r="B41" t="s">
        <v>438</v>
      </c>
      <c r="C41" s="198">
        <v>65715</v>
      </c>
      <c r="D41" s="198">
        <v>34773</v>
      </c>
      <c r="E41" s="198">
        <v>63766</v>
      </c>
    </row>
    <row r="42" spans="2:5">
      <c r="B42" t="s">
        <v>439</v>
      </c>
      <c r="C42" s="198">
        <v>65742</v>
      </c>
      <c r="D42" s="198">
        <v>34735</v>
      </c>
      <c r="E42" s="198">
        <v>63889</v>
      </c>
    </row>
    <row r="43" spans="2:5">
      <c r="B43" t="s">
        <v>440</v>
      </c>
      <c r="C43" s="198">
        <v>65921</v>
      </c>
      <c r="D43" s="198">
        <v>34919</v>
      </c>
      <c r="E43" s="198">
        <v>63969</v>
      </c>
    </row>
    <row r="44" spans="2:5">
      <c r="B44" t="s">
        <v>441</v>
      </c>
      <c r="C44" s="198">
        <v>65078</v>
      </c>
      <c r="D44" s="198">
        <v>34962</v>
      </c>
      <c r="E44" s="198">
        <v>63454</v>
      </c>
    </row>
    <row r="45" spans="2:5">
      <c r="B45" t="s">
        <v>442</v>
      </c>
      <c r="C45" s="198">
        <v>64651</v>
      </c>
      <c r="D45" s="198">
        <v>34717</v>
      </c>
      <c r="E45" s="198">
        <v>62571</v>
      </c>
    </row>
    <row r="46" spans="2:5">
      <c r="B46" t="s">
        <v>443</v>
      </c>
      <c r="C46" s="198">
        <v>64279</v>
      </c>
      <c r="D46" s="198">
        <v>35294</v>
      </c>
      <c r="E46" s="198">
        <v>62849</v>
      </c>
    </row>
    <row r="47" spans="2:5">
      <c r="B47" t="s">
        <v>444</v>
      </c>
      <c r="C47" s="198">
        <v>64247</v>
      </c>
      <c r="D47" s="198">
        <v>35947</v>
      </c>
      <c r="E47" s="198">
        <v>62435</v>
      </c>
    </row>
    <row r="48" spans="2:5">
      <c r="B48" t="s">
        <v>445</v>
      </c>
      <c r="C48" s="198">
        <v>65106</v>
      </c>
      <c r="D48" s="198">
        <v>36253</v>
      </c>
      <c r="E48" s="198">
        <v>62345</v>
      </c>
    </row>
    <row r="49" spans="2:5">
      <c r="B49" t="s">
        <v>446</v>
      </c>
      <c r="C49" s="198">
        <v>65402</v>
      </c>
      <c r="D49" s="198">
        <v>35973</v>
      </c>
      <c r="E49" s="198">
        <v>62586</v>
      </c>
    </row>
    <row r="50" spans="2:5">
      <c r="B50" t="s">
        <v>447</v>
      </c>
      <c r="C50" s="198">
        <v>66070</v>
      </c>
      <c r="D50" s="198">
        <v>36088</v>
      </c>
      <c r="E50" s="198">
        <v>62372</v>
      </c>
    </row>
    <row r="51" spans="2:5">
      <c r="B51" t="s">
        <v>448</v>
      </c>
      <c r="C51" s="198">
        <v>66456</v>
      </c>
      <c r="D51" s="198">
        <v>36521</v>
      </c>
      <c r="E51" s="198">
        <v>62895</v>
      </c>
    </row>
    <row r="52" spans="2:5">
      <c r="B52" t="s">
        <v>449</v>
      </c>
      <c r="C52" s="198">
        <v>66676</v>
      </c>
      <c r="D52" s="198">
        <v>36385</v>
      </c>
      <c r="E52" s="198">
        <v>63967</v>
      </c>
    </row>
    <row r="53" spans="2:5">
      <c r="B53" t="s">
        <v>450</v>
      </c>
      <c r="C53" s="198">
        <v>66236</v>
      </c>
      <c r="D53" s="198">
        <v>36315</v>
      </c>
      <c r="E53" s="198">
        <v>64957</v>
      </c>
    </row>
    <row r="54" spans="2:5">
      <c r="B54" t="s">
        <v>451</v>
      </c>
      <c r="C54" s="198">
        <v>66807</v>
      </c>
      <c r="D54" s="198">
        <v>36274</v>
      </c>
      <c r="E54" s="198">
        <v>65205</v>
      </c>
    </row>
    <row r="55" spans="2:5">
      <c r="B55" t="s">
        <v>452</v>
      </c>
      <c r="C55" s="198">
        <v>66196</v>
      </c>
      <c r="D55" s="198">
        <v>35942</v>
      </c>
      <c r="E55" s="198">
        <v>65124</v>
      </c>
    </row>
    <row r="56" spans="2:5">
      <c r="B56" t="s">
        <v>453</v>
      </c>
      <c r="C56" s="198">
        <v>65812</v>
      </c>
      <c r="D56" s="198">
        <v>35790</v>
      </c>
      <c r="E56" s="198">
        <v>63467</v>
      </c>
    </row>
    <row r="57" spans="2:5">
      <c r="B57" t="s">
        <v>454</v>
      </c>
      <c r="C57" s="198">
        <v>66377</v>
      </c>
      <c r="D57" s="198">
        <v>35889</v>
      </c>
      <c r="E57" s="198">
        <v>61892</v>
      </c>
    </row>
    <row r="58" spans="2:5">
      <c r="B58" t="s">
        <v>455</v>
      </c>
      <c r="C58" s="198">
        <v>65945</v>
      </c>
      <c r="D58" s="198">
        <v>35578</v>
      </c>
      <c r="E58" s="198">
        <v>61231</v>
      </c>
    </row>
    <row r="59" spans="2:5">
      <c r="B59" t="s">
        <v>456</v>
      </c>
      <c r="C59" s="198">
        <v>66339</v>
      </c>
      <c r="D59" s="198">
        <v>35894</v>
      </c>
      <c r="E59" s="198">
        <v>61054</v>
      </c>
    </row>
    <row r="60" spans="2:5">
      <c r="B60" t="s">
        <v>457</v>
      </c>
      <c r="C60" s="198">
        <v>66241</v>
      </c>
      <c r="D60" s="198">
        <v>35813</v>
      </c>
      <c r="E60" s="198">
        <v>62014</v>
      </c>
    </row>
    <row r="61" spans="2:5">
      <c r="B61" t="s">
        <v>458</v>
      </c>
      <c r="C61" s="198">
        <v>67072</v>
      </c>
      <c r="D61" s="198">
        <v>35652</v>
      </c>
      <c r="E61" s="198">
        <v>61666</v>
      </c>
    </row>
    <row r="62" spans="2:5">
      <c r="B62" t="s">
        <v>459</v>
      </c>
      <c r="C62" s="198">
        <v>66891</v>
      </c>
      <c r="D62" s="198">
        <v>35921</v>
      </c>
      <c r="E62" s="198">
        <v>62041</v>
      </c>
    </row>
    <row r="63" spans="2:5">
      <c r="B63" t="s">
        <v>460</v>
      </c>
      <c r="C63" s="198">
        <v>66714</v>
      </c>
      <c r="D63" s="198">
        <v>35788</v>
      </c>
      <c r="E63" s="198">
        <v>62197</v>
      </c>
    </row>
    <row r="64" spans="2:5">
      <c r="B64" t="s">
        <v>461</v>
      </c>
      <c r="C64" s="198">
        <v>66212</v>
      </c>
      <c r="D64" s="198">
        <v>35599</v>
      </c>
      <c r="E64" s="198">
        <v>61957</v>
      </c>
    </row>
    <row r="65" spans="2:5">
      <c r="B65" t="s">
        <v>462</v>
      </c>
      <c r="C65" s="198">
        <v>65189</v>
      </c>
      <c r="D65" s="198">
        <v>35646</v>
      </c>
      <c r="E65" s="198">
        <v>61851</v>
      </c>
    </row>
    <row r="66" spans="2:5">
      <c r="B66" t="s">
        <v>463</v>
      </c>
      <c r="C66" s="198">
        <v>64594</v>
      </c>
      <c r="D66" s="198">
        <v>35433</v>
      </c>
      <c r="E66" s="198">
        <v>61716</v>
      </c>
    </row>
    <row r="67" spans="2:5">
      <c r="B67" t="s">
        <v>464</v>
      </c>
      <c r="C67" s="198">
        <v>63793</v>
      </c>
      <c r="D67" s="198">
        <v>35240</v>
      </c>
      <c r="E67" s="198">
        <v>61598</v>
      </c>
    </row>
    <row r="68" spans="2:5">
      <c r="B68" t="s">
        <v>465</v>
      </c>
      <c r="C68" s="198">
        <v>63480</v>
      </c>
      <c r="D68" s="198">
        <v>35326</v>
      </c>
      <c r="E68" s="198">
        <v>65017</v>
      </c>
    </row>
    <row r="69" spans="2:5">
      <c r="B69" t="s">
        <v>466</v>
      </c>
      <c r="C69" s="198">
        <v>63731</v>
      </c>
      <c r="D69" s="198">
        <v>35071</v>
      </c>
      <c r="E69" s="198">
        <v>65523</v>
      </c>
    </row>
    <row r="70" spans="2:5">
      <c r="B70" t="s">
        <v>467</v>
      </c>
      <c r="C70" s="198">
        <v>64123</v>
      </c>
      <c r="D70" s="198">
        <v>35290</v>
      </c>
      <c r="E70" s="198">
        <v>65463</v>
      </c>
    </row>
    <row r="71" spans="2:5">
      <c r="B71" t="s">
        <v>468</v>
      </c>
      <c r="C71" s="198">
        <v>65014</v>
      </c>
      <c r="D71" s="198">
        <v>35018</v>
      </c>
      <c r="E71" s="198">
        <v>65066</v>
      </c>
    </row>
    <row r="72" spans="2:5">
      <c r="B72" t="s">
        <v>469</v>
      </c>
      <c r="C72" s="198">
        <v>65973</v>
      </c>
      <c r="D72" s="198">
        <v>34672</v>
      </c>
      <c r="E72" s="198">
        <v>61527</v>
      </c>
    </row>
    <row r="73" spans="2:5">
      <c r="B73" t="s">
        <v>470</v>
      </c>
      <c r="C73" s="198">
        <v>66212</v>
      </c>
      <c r="D73" s="198">
        <v>34144</v>
      </c>
      <c r="E73" s="198">
        <v>60872</v>
      </c>
    </row>
    <row r="74" spans="2:5">
      <c r="B74" t="s">
        <v>471</v>
      </c>
      <c r="C74" s="198">
        <v>66500</v>
      </c>
      <c r="D74" s="198">
        <v>33410</v>
      </c>
      <c r="E74" s="198">
        <v>60658</v>
      </c>
    </row>
    <row r="75" spans="2:5">
      <c r="B75" t="s">
        <v>472</v>
      </c>
      <c r="C75" s="198">
        <v>66904</v>
      </c>
      <c r="D75" s="198">
        <v>33782</v>
      </c>
      <c r="E75" s="198">
        <v>60735</v>
      </c>
    </row>
    <row r="76" spans="2:5">
      <c r="B76" t="s">
        <v>473</v>
      </c>
      <c r="C76" s="198">
        <v>67024</v>
      </c>
      <c r="D76" s="198">
        <v>33762</v>
      </c>
      <c r="E76" s="198">
        <v>61041</v>
      </c>
    </row>
    <row r="77" spans="2:5">
      <c r="B77" t="s">
        <v>474</v>
      </c>
      <c r="C77" s="198">
        <v>67113</v>
      </c>
      <c r="D77" s="198">
        <v>34070</v>
      </c>
      <c r="E77" s="198">
        <v>61274</v>
      </c>
    </row>
    <row r="78" spans="2:5">
      <c r="B78" t="s">
        <v>475</v>
      </c>
      <c r="C78" s="198">
        <v>66930</v>
      </c>
      <c r="D78" s="198">
        <v>34776</v>
      </c>
      <c r="E78" s="198">
        <v>61051</v>
      </c>
    </row>
    <row r="79" spans="2:5">
      <c r="B79" t="s">
        <v>476</v>
      </c>
      <c r="C79" s="198">
        <v>66464</v>
      </c>
      <c r="D79" s="198">
        <v>35175</v>
      </c>
      <c r="E79" s="198">
        <v>61261</v>
      </c>
    </row>
    <row r="80" spans="2:5">
      <c r="B80" t="s">
        <v>477</v>
      </c>
      <c r="C80" s="198">
        <v>65789</v>
      </c>
      <c r="D80" s="198">
        <v>35057</v>
      </c>
      <c r="E80" s="198">
        <v>60937</v>
      </c>
    </row>
    <row r="81" spans="2:7">
      <c r="B81" t="s">
        <v>478</v>
      </c>
      <c r="C81" s="198">
        <v>65090</v>
      </c>
      <c r="D81" s="198">
        <v>34725</v>
      </c>
      <c r="E81" s="198">
        <v>61185</v>
      </c>
    </row>
    <row r="82" spans="2:7">
      <c r="B82" t="s">
        <v>479</v>
      </c>
      <c r="C82" s="198">
        <v>64271</v>
      </c>
      <c r="D82" s="198">
        <v>34355</v>
      </c>
      <c r="E82" s="198">
        <v>61875</v>
      </c>
      <c r="G82" s="199"/>
    </row>
    <row r="83" spans="2:7">
      <c r="B83" t="s">
        <v>480</v>
      </c>
      <c r="C83" s="198">
        <v>63868</v>
      </c>
      <c r="D83" s="198">
        <v>33672</v>
      </c>
      <c r="E83" s="198">
        <v>62065</v>
      </c>
      <c r="G83" s="199"/>
    </row>
    <row r="84" spans="2:7">
      <c r="B84" t="s">
        <v>481</v>
      </c>
      <c r="C84" s="198">
        <v>63337</v>
      </c>
      <c r="D84" s="198">
        <v>33366</v>
      </c>
      <c r="E84" s="198">
        <v>64049</v>
      </c>
      <c r="G84" s="199"/>
    </row>
    <row r="85" spans="2:7">
      <c r="B85" t="s">
        <v>482</v>
      </c>
      <c r="C85" s="198">
        <v>63125</v>
      </c>
      <c r="D85" s="198">
        <v>33065</v>
      </c>
      <c r="E85" s="198">
        <v>63537</v>
      </c>
      <c r="G85" s="199"/>
    </row>
    <row r="86" spans="2:7">
      <c r="B86" t="s">
        <v>483</v>
      </c>
      <c r="C86" s="198">
        <v>63072</v>
      </c>
      <c r="D86" s="198">
        <v>32440</v>
      </c>
      <c r="E86" s="198">
        <v>62566</v>
      </c>
      <c r="G86" s="199"/>
    </row>
    <row r="87" spans="2:7">
      <c r="B87" t="s">
        <v>484</v>
      </c>
      <c r="C87" s="198">
        <v>62173</v>
      </c>
      <c r="D87" s="198">
        <v>31732</v>
      </c>
      <c r="E87" s="198">
        <v>62236</v>
      </c>
      <c r="G87" s="199"/>
    </row>
    <row r="88" spans="2:7">
      <c r="B88" t="s">
        <v>485</v>
      </c>
      <c r="C88" s="198">
        <v>61656</v>
      </c>
      <c r="D88" s="198">
        <v>31480</v>
      </c>
      <c r="E88" s="198">
        <v>59328</v>
      </c>
      <c r="G88" s="199"/>
    </row>
    <row r="89" spans="2:7">
      <c r="B89" t="s">
        <v>486</v>
      </c>
      <c r="C89" s="198">
        <v>61209</v>
      </c>
      <c r="D89" s="198">
        <v>31275</v>
      </c>
      <c r="E89" s="198">
        <v>59345</v>
      </c>
      <c r="G89" s="199"/>
    </row>
    <row r="90" spans="2:7">
      <c r="B90" t="s">
        <v>487</v>
      </c>
      <c r="C90" s="198">
        <v>60561</v>
      </c>
      <c r="D90" s="198">
        <v>31198</v>
      </c>
      <c r="E90" s="198">
        <v>59596</v>
      </c>
      <c r="G90" s="199"/>
    </row>
    <row r="91" spans="2:7">
      <c r="B91" t="s">
        <v>488</v>
      </c>
      <c r="C91" s="198">
        <v>60176</v>
      </c>
      <c r="D91" s="198">
        <v>31000</v>
      </c>
      <c r="E91" s="198">
        <v>59317</v>
      </c>
      <c r="G91" s="199"/>
    </row>
    <row r="92" spans="2:7">
      <c r="B92" t="s">
        <v>489</v>
      </c>
      <c r="C92" s="198">
        <v>60051</v>
      </c>
      <c r="D92" s="198">
        <v>30663</v>
      </c>
      <c r="E92" s="198">
        <v>60500</v>
      </c>
      <c r="G92" s="199"/>
    </row>
    <row r="93" spans="2:7">
      <c r="B93" t="s">
        <v>490</v>
      </c>
      <c r="C93" s="198">
        <v>59464</v>
      </c>
      <c r="D93" s="198">
        <v>30639</v>
      </c>
      <c r="E93" s="198">
        <v>61195</v>
      </c>
      <c r="G93" s="199"/>
    </row>
    <row r="94" spans="2:7">
      <c r="B94" t="s">
        <v>491</v>
      </c>
      <c r="C94" s="198">
        <v>58777</v>
      </c>
      <c r="D94" s="198">
        <v>30174</v>
      </c>
      <c r="E94" s="198">
        <v>60890</v>
      </c>
      <c r="G94" s="199"/>
    </row>
    <row r="95" spans="2:7">
      <c r="B95" t="s">
        <v>492</v>
      </c>
      <c r="C95" s="198">
        <v>58715</v>
      </c>
      <c r="D95" s="198">
        <v>30187</v>
      </c>
      <c r="E95" s="198">
        <v>61112</v>
      </c>
      <c r="G95" s="199"/>
    </row>
    <row r="96" spans="2:7">
      <c r="B96" t="s">
        <v>493</v>
      </c>
      <c r="C96" s="198">
        <v>59296</v>
      </c>
      <c r="D96" s="198">
        <v>30241</v>
      </c>
      <c r="E96" s="198">
        <v>60654</v>
      </c>
      <c r="G96" s="199"/>
    </row>
    <row r="97" spans="2:7">
      <c r="B97" t="s">
        <v>494</v>
      </c>
      <c r="C97" s="198">
        <v>59049</v>
      </c>
      <c r="D97" s="198">
        <v>29970</v>
      </c>
      <c r="E97" s="198">
        <v>60284</v>
      </c>
      <c r="G97" s="199"/>
    </row>
    <row r="98" spans="2:7">
      <c r="B98" t="s">
        <v>495</v>
      </c>
      <c r="C98" s="198">
        <v>60213</v>
      </c>
      <c r="D98" s="198">
        <v>29696</v>
      </c>
      <c r="E98" s="198">
        <v>60370</v>
      </c>
      <c r="G98" s="199"/>
    </row>
    <row r="99" spans="2:7">
      <c r="B99" t="s">
        <v>496</v>
      </c>
      <c r="C99" s="198">
        <v>60246</v>
      </c>
      <c r="D99" s="198">
        <v>29882</v>
      </c>
      <c r="E99" s="198">
        <v>59920</v>
      </c>
      <c r="G99" s="199"/>
    </row>
    <row r="100" spans="2:7">
      <c r="B100" t="s">
        <v>497</v>
      </c>
      <c r="C100" s="198">
        <v>59440</v>
      </c>
      <c r="D100" s="198">
        <v>29611</v>
      </c>
      <c r="E100" s="198">
        <v>59494</v>
      </c>
      <c r="G100" s="199"/>
    </row>
    <row r="101" spans="2:7">
      <c r="B101" t="s">
        <v>498</v>
      </c>
      <c r="C101" s="198">
        <v>59308</v>
      </c>
      <c r="D101" s="198">
        <v>29673</v>
      </c>
      <c r="E101" s="198">
        <v>58636</v>
      </c>
      <c r="G101" s="199"/>
    </row>
    <row r="102" spans="2:7">
      <c r="B102" t="s">
        <v>499</v>
      </c>
      <c r="C102" s="198">
        <v>58153</v>
      </c>
      <c r="D102" s="198">
        <v>29766</v>
      </c>
      <c r="E102" s="198">
        <v>58657</v>
      </c>
      <c r="G102" s="199"/>
    </row>
    <row r="103" spans="2:7">
      <c r="B103" t="s">
        <v>500</v>
      </c>
      <c r="C103" s="198">
        <v>57794</v>
      </c>
      <c r="D103" s="198">
        <v>29566</v>
      </c>
      <c r="E103" s="198">
        <v>59092</v>
      </c>
      <c r="G103" s="199"/>
    </row>
    <row r="104" spans="2:7">
      <c r="B104" t="s">
        <v>501</v>
      </c>
      <c r="C104" s="198">
        <v>57319</v>
      </c>
      <c r="D104" s="198">
        <v>29668</v>
      </c>
      <c r="E104" s="198">
        <v>59164</v>
      </c>
      <c r="G104" s="199"/>
    </row>
    <row r="105" spans="2:7">
      <c r="B105" t="s">
        <v>502</v>
      </c>
      <c r="C105" s="198">
        <v>57042</v>
      </c>
      <c r="D105" s="198">
        <v>29817</v>
      </c>
      <c r="E105" s="198">
        <v>61148</v>
      </c>
      <c r="G105" s="199"/>
    </row>
    <row r="106" spans="2:7">
      <c r="B106" t="s">
        <v>503</v>
      </c>
      <c r="C106" s="198">
        <v>56697</v>
      </c>
      <c r="D106" s="198">
        <v>29577</v>
      </c>
      <c r="E106" s="198">
        <v>60381</v>
      </c>
      <c r="G106" s="199"/>
    </row>
    <row r="107" spans="2:7">
      <c r="B107" t="s">
        <v>504</v>
      </c>
      <c r="C107" s="198">
        <v>56008</v>
      </c>
      <c r="D107" s="198">
        <v>29555</v>
      </c>
      <c r="E107" s="198">
        <v>59893</v>
      </c>
      <c r="G107" s="199"/>
    </row>
    <row r="108" spans="2:7">
      <c r="B108" t="s">
        <v>505</v>
      </c>
      <c r="C108" s="198">
        <v>55147</v>
      </c>
      <c r="D108" s="198">
        <v>29940</v>
      </c>
      <c r="E108" s="198">
        <v>60281</v>
      </c>
      <c r="G108" s="199"/>
    </row>
    <row r="109" spans="2:7">
      <c r="B109" t="s">
        <v>506</v>
      </c>
      <c r="C109" s="198">
        <v>54974</v>
      </c>
      <c r="D109" s="198">
        <v>29920</v>
      </c>
      <c r="E109" s="198">
        <v>59722</v>
      </c>
      <c r="G109" s="199"/>
    </row>
    <row r="110" spans="2:7">
      <c r="B110" t="s">
        <v>507</v>
      </c>
      <c r="C110" s="198">
        <v>54265</v>
      </c>
      <c r="D110" s="198">
        <v>30169</v>
      </c>
      <c r="E110" s="198">
        <v>59709</v>
      </c>
      <c r="G110" s="199"/>
    </row>
    <row r="111" spans="2:7">
      <c r="B111" t="s">
        <v>508</v>
      </c>
      <c r="C111" s="198">
        <v>53554</v>
      </c>
      <c r="D111" s="198">
        <v>30659</v>
      </c>
      <c r="E111" s="198">
        <v>59324</v>
      </c>
      <c r="G111" s="199"/>
    </row>
    <row r="112" spans="2:7">
      <c r="B112" t="s">
        <v>509</v>
      </c>
      <c r="C112" s="198">
        <v>53076</v>
      </c>
      <c r="D112" s="198">
        <v>30367</v>
      </c>
      <c r="E112" s="198">
        <v>57799</v>
      </c>
      <c r="G112" s="199"/>
    </row>
    <row r="113" spans="2:7">
      <c r="B113" t="s">
        <v>510</v>
      </c>
      <c r="C113" s="198">
        <v>52910</v>
      </c>
      <c r="D113" s="198">
        <v>30232</v>
      </c>
      <c r="E113" s="198">
        <v>56436</v>
      </c>
      <c r="G113" s="199"/>
    </row>
    <row r="114" spans="2:7">
      <c r="B114" t="s">
        <v>511</v>
      </c>
      <c r="C114" s="198">
        <v>52613</v>
      </c>
      <c r="D114" s="198">
        <v>30056</v>
      </c>
      <c r="E114" s="198">
        <v>56534</v>
      </c>
      <c r="G114" s="199"/>
    </row>
    <row r="115" spans="2:7">
      <c r="B115" t="s">
        <v>512</v>
      </c>
      <c r="C115" s="198">
        <v>52383</v>
      </c>
      <c r="D115" s="198">
        <v>29509</v>
      </c>
      <c r="E115" s="198">
        <v>56855</v>
      </c>
      <c r="G115" s="199"/>
    </row>
    <row r="116" spans="2:7">
      <c r="B116" t="s">
        <v>513</v>
      </c>
      <c r="C116" s="198">
        <v>52527</v>
      </c>
      <c r="D116" s="198">
        <v>29621</v>
      </c>
      <c r="E116" s="198">
        <v>57382</v>
      </c>
      <c r="G116" s="199"/>
    </row>
    <row r="117" spans="2:7">
      <c r="B117" t="s">
        <v>514</v>
      </c>
      <c r="C117" s="198">
        <v>51366</v>
      </c>
      <c r="D117" s="198">
        <v>29707</v>
      </c>
      <c r="E117" s="198">
        <v>56886</v>
      </c>
      <c r="G117" s="199"/>
    </row>
    <row r="118" spans="2:7">
      <c r="B118" t="s">
        <v>515</v>
      </c>
      <c r="C118" s="198">
        <v>51094</v>
      </c>
      <c r="D118" s="198">
        <v>29698</v>
      </c>
      <c r="E118" s="198">
        <v>57172</v>
      </c>
      <c r="G118" s="199"/>
    </row>
    <row r="119" spans="2:7">
      <c r="B119" t="s">
        <v>516</v>
      </c>
      <c r="C119" s="198">
        <v>51147</v>
      </c>
      <c r="D119" s="198">
        <v>29771</v>
      </c>
      <c r="E119" s="198">
        <v>57486</v>
      </c>
      <c r="G119" s="199"/>
    </row>
    <row r="120" spans="2:7">
      <c r="B120" t="s">
        <v>517</v>
      </c>
      <c r="C120" s="198">
        <v>51270</v>
      </c>
      <c r="D120" s="198">
        <v>29826</v>
      </c>
      <c r="E120" s="198">
        <v>58103</v>
      </c>
      <c r="G120" s="199"/>
    </row>
    <row r="121" spans="2:7">
      <c r="B121" t="s">
        <v>518</v>
      </c>
      <c r="C121" s="198">
        <v>51660</v>
      </c>
      <c r="D121" s="198">
        <v>29974</v>
      </c>
      <c r="E121" s="198">
        <v>58472</v>
      </c>
      <c r="G121" s="199"/>
    </row>
    <row r="122" spans="2:7">
      <c r="B122" t="s">
        <v>519</v>
      </c>
      <c r="C122" s="198">
        <v>51940</v>
      </c>
      <c r="D122" s="198">
        <v>30158</v>
      </c>
      <c r="E122" s="198">
        <v>58501</v>
      </c>
      <c r="G122" s="199"/>
    </row>
    <row r="123" spans="2:7">
      <c r="B123" t="s">
        <v>520</v>
      </c>
      <c r="C123" s="198">
        <v>52479</v>
      </c>
      <c r="D123" s="198">
        <v>30562</v>
      </c>
      <c r="E123" s="198">
        <v>58234</v>
      </c>
      <c r="F123" s="199"/>
      <c r="G123" s="199"/>
    </row>
    <row r="124" spans="2:7">
      <c r="B124" t="s">
        <v>521</v>
      </c>
      <c r="C124" s="198">
        <v>52432</v>
      </c>
      <c r="D124" s="198">
        <v>30757</v>
      </c>
      <c r="E124" s="198">
        <v>58472</v>
      </c>
      <c r="F124" s="199"/>
      <c r="G124" s="199"/>
    </row>
    <row r="125" spans="2:7">
      <c r="B125" t="s">
        <v>522</v>
      </c>
      <c r="C125" s="198">
        <v>53127</v>
      </c>
      <c r="D125" s="198">
        <v>30947</v>
      </c>
      <c r="E125" s="198">
        <v>58139</v>
      </c>
      <c r="F125" s="199"/>
      <c r="G125" s="199"/>
    </row>
    <row r="126" spans="2:7">
      <c r="B126" t="s">
        <v>523</v>
      </c>
      <c r="C126" s="198">
        <v>53563</v>
      </c>
      <c r="D126" s="198">
        <v>31276</v>
      </c>
      <c r="E126" s="198">
        <v>57639</v>
      </c>
      <c r="F126" s="199"/>
      <c r="G126" s="199"/>
    </row>
    <row r="127" spans="2:7">
      <c r="B127" t="s">
        <v>524</v>
      </c>
      <c r="C127" s="198">
        <v>53637</v>
      </c>
      <c r="D127" s="198">
        <v>31665</v>
      </c>
      <c r="E127" s="198">
        <v>57403</v>
      </c>
      <c r="F127" s="199"/>
      <c r="G127" s="199"/>
    </row>
    <row r="128" spans="2:7">
      <c r="B128" t="s">
        <v>525</v>
      </c>
      <c r="C128" s="198">
        <v>53957</v>
      </c>
      <c r="D128" s="198">
        <v>32154</v>
      </c>
      <c r="E128" s="198">
        <v>56187</v>
      </c>
      <c r="F128" s="199"/>
      <c r="G128" s="199"/>
    </row>
    <row r="129" spans="2:7">
      <c r="B129" t="s">
        <v>526</v>
      </c>
      <c r="C129" s="198">
        <v>53854</v>
      </c>
      <c r="D129" s="198">
        <v>32119</v>
      </c>
      <c r="E129" s="198">
        <v>56471</v>
      </c>
      <c r="F129" s="199"/>
      <c r="G129" s="199"/>
    </row>
    <row r="130" spans="2:7">
      <c r="B130" t="s">
        <v>527</v>
      </c>
      <c r="C130" s="198">
        <v>54070</v>
      </c>
      <c r="D130" s="198">
        <v>32029</v>
      </c>
      <c r="E130" s="198">
        <v>56571</v>
      </c>
      <c r="F130" s="199"/>
      <c r="G130" s="199"/>
    </row>
    <row r="131" spans="2:7">
      <c r="B131" t="s">
        <v>528</v>
      </c>
      <c r="C131" s="198">
        <v>54464</v>
      </c>
      <c r="D131" s="198">
        <v>31648</v>
      </c>
      <c r="E131" s="198">
        <v>56311</v>
      </c>
      <c r="F131" s="199"/>
      <c r="G131" s="199"/>
    </row>
    <row r="132" spans="2:7">
      <c r="B132" t="s">
        <v>529</v>
      </c>
      <c r="C132" s="198">
        <v>54386</v>
      </c>
      <c r="D132" s="198">
        <v>30881</v>
      </c>
      <c r="E132" s="198">
        <v>55747</v>
      </c>
      <c r="F132" s="199"/>
      <c r="G132" s="199"/>
    </row>
    <row r="133" spans="2:7">
      <c r="B133" t="s">
        <v>530</v>
      </c>
      <c r="C133" s="198">
        <v>54598</v>
      </c>
      <c r="D133" s="198">
        <v>30542</v>
      </c>
      <c r="E133" s="198">
        <v>55006</v>
      </c>
      <c r="F133" s="199"/>
      <c r="G133" s="199"/>
    </row>
    <row r="134" spans="2:7">
      <c r="B134" t="s">
        <v>531</v>
      </c>
      <c r="C134" s="198">
        <v>55080</v>
      </c>
      <c r="D134" s="198">
        <v>30249</v>
      </c>
      <c r="E134" s="198">
        <v>55273</v>
      </c>
      <c r="F134" s="199"/>
      <c r="G134" s="199"/>
    </row>
    <row r="135" spans="2:7">
      <c r="B135" t="s">
        <v>532</v>
      </c>
      <c r="C135" s="198">
        <v>55035</v>
      </c>
      <c r="D135" s="198">
        <v>30089</v>
      </c>
      <c r="E135" s="198">
        <v>55133</v>
      </c>
      <c r="F135" s="199"/>
      <c r="G135" s="199"/>
    </row>
    <row r="136" spans="2:7">
      <c r="B136" t="s">
        <v>533</v>
      </c>
      <c r="C136" s="198">
        <v>55690</v>
      </c>
      <c r="D136" s="198">
        <v>29898</v>
      </c>
      <c r="E136" s="198">
        <v>55093</v>
      </c>
      <c r="F136" s="199"/>
      <c r="G136" s="199"/>
    </row>
    <row r="137" spans="2:7">
      <c r="B137" t="s">
        <v>534</v>
      </c>
      <c r="C137" s="198">
        <v>56331</v>
      </c>
      <c r="D137" s="198">
        <v>29736</v>
      </c>
      <c r="E137" s="198">
        <v>56037</v>
      </c>
      <c r="F137" s="199"/>
      <c r="G137" s="199"/>
    </row>
    <row r="138" spans="2:7">
      <c r="B138" t="s">
        <v>535</v>
      </c>
      <c r="C138" s="198">
        <v>56561</v>
      </c>
      <c r="D138" s="198">
        <v>29542</v>
      </c>
      <c r="E138" s="198">
        <v>55496</v>
      </c>
      <c r="F138" s="199"/>
      <c r="G138" s="199"/>
    </row>
    <row r="139" spans="2:7">
      <c r="B139" t="s">
        <v>536</v>
      </c>
      <c r="C139" s="198">
        <v>57309</v>
      </c>
      <c r="D139" s="198">
        <v>29978</v>
      </c>
      <c r="E139" s="198">
        <v>55439</v>
      </c>
      <c r="F139" s="199"/>
      <c r="G139" s="199"/>
    </row>
    <row r="140" spans="2:7">
      <c r="B140" t="s">
        <v>537</v>
      </c>
      <c r="C140" s="198">
        <v>57779</v>
      </c>
      <c r="D140" s="198">
        <v>29866</v>
      </c>
      <c r="E140" s="198">
        <v>55984</v>
      </c>
      <c r="F140" s="199"/>
      <c r="G140" s="199"/>
    </row>
    <row r="141" spans="2:7">
      <c r="B141" t="s">
        <v>538</v>
      </c>
      <c r="C141" s="198">
        <v>58675</v>
      </c>
      <c r="D141" s="198">
        <v>29974</v>
      </c>
      <c r="E141" s="198">
        <v>55236</v>
      </c>
      <c r="F141" s="199"/>
      <c r="G141" s="199"/>
    </row>
    <row r="142" spans="2:7">
      <c r="B142" t="s">
        <v>539</v>
      </c>
      <c r="C142" s="198">
        <v>59281</v>
      </c>
      <c r="D142" s="198">
        <v>29732</v>
      </c>
      <c r="E142" s="198">
        <v>55330</v>
      </c>
      <c r="F142" s="199"/>
      <c r="G142" s="199"/>
    </row>
    <row r="143" spans="2:7">
      <c r="B143" t="s">
        <v>540</v>
      </c>
      <c r="C143" s="198">
        <v>59872</v>
      </c>
      <c r="D143" s="198">
        <v>29014</v>
      </c>
      <c r="E143" s="198">
        <v>55342</v>
      </c>
      <c r="F143" s="199"/>
      <c r="G143" s="199"/>
    </row>
    <row r="144" spans="2:7">
      <c r="B144" t="s">
        <v>541</v>
      </c>
      <c r="C144" s="198">
        <v>60041</v>
      </c>
      <c r="D144" s="198">
        <v>28903</v>
      </c>
      <c r="E144" s="198">
        <v>55699</v>
      </c>
      <c r="F144" s="199"/>
      <c r="G144" s="199"/>
    </row>
    <row r="145" spans="2:7">
      <c r="B145" t="s">
        <v>542</v>
      </c>
      <c r="C145" s="198">
        <v>59441</v>
      </c>
      <c r="D145" s="198">
        <v>28656</v>
      </c>
      <c r="E145" s="198">
        <v>55457</v>
      </c>
      <c r="F145" s="199"/>
      <c r="G145" s="199"/>
    </row>
    <row r="146" spans="2:7">
      <c r="B146" t="s">
        <v>543</v>
      </c>
      <c r="C146" s="198">
        <v>59432</v>
      </c>
      <c r="D146" s="198">
        <v>28629</v>
      </c>
      <c r="E146" s="198">
        <v>54734</v>
      </c>
      <c r="F146" s="199"/>
      <c r="G146" s="199"/>
    </row>
    <row r="147" spans="2:7">
      <c r="B147" t="s">
        <v>544</v>
      </c>
      <c r="C147" s="198">
        <v>59170</v>
      </c>
      <c r="D147" s="198">
        <v>27988</v>
      </c>
      <c r="E147" s="198">
        <v>54535</v>
      </c>
      <c r="F147" s="199"/>
      <c r="G147" s="199"/>
    </row>
    <row r="148" spans="2:7">
      <c r="B148" t="s">
        <v>545</v>
      </c>
      <c r="C148" s="198">
        <v>59046</v>
      </c>
      <c r="D148" s="198">
        <v>27524</v>
      </c>
      <c r="E148" s="198">
        <v>53856</v>
      </c>
      <c r="F148" s="199"/>
      <c r="G148" s="199"/>
    </row>
    <row r="149" spans="2:7">
      <c r="B149" t="s">
        <v>546</v>
      </c>
      <c r="C149" s="198">
        <v>59210</v>
      </c>
      <c r="D149" s="198">
        <v>27463</v>
      </c>
      <c r="E149" s="198">
        <v>53716</v>
      </c>
      <c r="F149" s="199"/>
      <c r="G149" s="199"/>
    </row>
    <row r="150" spans="2:7">
      <c r="B150" t="s">
        <v>547</v>
      </c>
      <c r="C150" s="198">
        <v>59086</v>
      </c>
      <c r="D150" s="198">
        <v>27876</v>
      </c>
      <c r="E150" s="198">
        <v>53758</v>
      </c>
      <c r="F150" s="199"/>
      <c r="G150" s="199"/>
    </row>
    <row r="151" spans="2:7">
      <c r="B151" t="s">
        <v>548</v>
      </c>
      <c r="C151" s="198">
        <v>58738</v>
      </c>
      <c r="D151" s="198">
        <v>28202</v>
      </c>
      <c r="E151" s="198">
        <v>53837</v>
      </c>
      <c r="F151" s="199"/>
      <c r="G151" s="199"/>
    </row>
    <row r="152" spans="2:7">
      <c r="B152" t="s">
        <v>549</v>
      </c>
      <c r="C152" s="198">
        <v>58791</v>
      </c>
      <c r="D152" s="198">
        <v>28480</v>
      </c>
      <c r="E152" s="198">
        <v>53967</v>
      </c>
      <c r="F152" s="199"/>
      <c r="G152" s="199"/>
    </row>
    <row r="153" spans="2:7">
      <c r="B153" t="s">
        <v>550</v>
      </c>
      <c r="C153" s="198">
        <v>58735</v>
      </c>
      <c r="D153" s="198">
        <v>28478</v>
      </c>
      <c r="E153" s="198">
        <v>53812</v>
      </c>
      <c r="F153" s="199"/>
      <c r="G153" s="199"/>
    </row>
    <row r="154" spans="2:7">
      <c r="B154" t="s">
        <v>551</v>
      </c>
      <c r="C154" s="198">
        <v>58701</v>
      </c>
      <c r="D154" s="198">
        <v>28832</v>
      </c>
      <c r="E154" s="198">
        <v>53971</v>
      </c>
      <c r="F154" s="199"/>
      <c r="G154" s="199"/>
    </row>
    <row r="155" spans="2:7">
      <c r="B155" t="s">
        <v>552</v>
      </c>
      <c r="C155" s="198">
        <v>59007</v>
      </c>
      <c r="D155" s="198">
        <v>28908</v>
      </c>
      <c r="E155" s="198">
        <v>54083</v>
      </c>
      <c r="F155" s="199"/>
      <c r="G155" s="199"/>
    </row>
    <row r="156" spans="2:7">
      <c r="B156" t="s">
        <v>553</v>
      </c>
      <c r="C156" s="198">
        <v>58590</v>
      </c>
      <c r="D156" s="198">
        <v>29135</v>
      </c>
      <c r="E156" s="198">
        <v>53661</v>
      </c>
      <c r="F156" s="199"/>
      <c r="G156" s="199"/>
    </row>
    <row r="157" spans="2:7">
      <c r="B157" t="s">
        <v>554</v>
      </c>
      <c r="C157" s="200">
        <v>58749</v>
      </c>
      <c r="D157" s="200">
        <v>29259</v>
      </c>
      <c r="E157" s="200">
        <v>53346</v>
      </c>
      <c r="F157" s="199"/>
      <c r="G157" s="199"/>
    </row>
    <row r="158" spans="2:7">
      <c r="B158" t="s">
        <v>555</v>
      </c>
      <c r="C158" s="200">
        <v>58386</v>
      </c>
      <c r="D158" s="200">
        <v>29774</v>
      </c>
      <c r="E158" s="200">
        <v>54075</v>
      </c>
      <c r="F158" s="199"/>
      <c r="G158" s="199"/>
    </row>
    <row r="159" spans="2:7">
      <c r="B159" t="s">
        <v>556</v>
      </c>
      <c r="C159" s="200">
        <v>57857</v>
      </c>
      <c r="D159" s="200">
        <v>29760</v>
      </c>
      <c r="E159" s="200">
        <v>54218</v>
      </c>
      <c r="F159" s="199"/>
      <c r="G159" s="199"/>
    </row>
    <row r="160" spans="2:7">
      <c r="B160" t="s">
        <v>557</v>
      </c>
      <c r="C160" s="200">
        <v>58027</v>
      </c>
      <c r="D160" s="200">
        <v>30534</v>
      </c>
      <c r="E160" s="200">
        <v>54937</v>
      </c>
      <c r="F160" s="199"/>
      <c r="G160" s="199"/>
    </row>
    <row r="161" spans="2:7">
      <c r="B161" t="s">
        <v>558</v>
      </c>
      <c r="C161" s="200">
        <v>57118</v>
      </c>
      <c r="D161" s="200">
        <v>30537</v>
      </c>
      <c r="E161" s="200">
        <v>55807</v>
      </c>
      <c r="F161" s="199"/>
      <c r="G161" s="199"/>
    </row>
    <row r="162" spans="2:7">
      <c r="B162" t="s">
        <v>559</v>
      </c>
      <c r="C162" s="200">
        <v>56683</v>
      </c>
      <c r="D162" s="200">
        <v>29491</v>
      </c>
      <c r="E162" s="200">
        <v>55841</v>
      </c>
      <c r="F162" s="199"/>
      <c r="G162" s="199"/>
    </row>
    <row r="163" spans="2:7">
      <c r="B163" t="s">
        <v>560</v>
      </c>
      <c r="C163" s="200">
        <v>56506</v>
      </c>
      <c r="D163" s="200">
        <v>28162</v>
      </c>
      <c r="E163" s="200">
        <v>55303</v>
      </c>
      <c r="F163" s="199"/>
      <c r="G163" s="199"/>
    </row>
    <row r="164" spans="2:7">
      <c r="B164" s="201" t="s">
        <v>561</v>
      </c>
      <c r="C164" s="200">
        <v>56014</v>
      </c>
      <c r="D164" s="200">
        <v>27547</v>
      </c>
      <c r="E164" s="200">
        <v>54700</v>
      </c>
      <c r="F164" s="199"/>
      <c r="G164" s="199"/>
    </row>
    <row r="165" spans="2:7">
      <c r="B165" s="201" t="s">
        <v>562</v>
      </c>
      <c r="C165" s="200">
        <v>56082</v>
      </c>
      <c r="D165" s="200">
        <v>27838</v>
      </c>
      <c r="E165" s="200">
        <v>53568</v>
      </c>
      <c r="F165" s="199"/>
      <c r="G165" s="199"/>
    </row>
    <row r="166" spans="2:7">
      <c r="B166" t="s">
        <v>563</v>
      </c>
      <c r="C166" s="200">
        <v>56194</v>
      </c>
      <c r="D166" s="200">
        <v>28067</v>
      </c>
      <c r="E166" s="200">
        <v>52679</v>
      </c>
      <c r="F166" s="199"/>
      <c r="G166" s="199"/>
    </row>
    <row r="167" spans="2:7">
      <c r="B167" t="s">
        <v>564</v>
      </c>
      <c r="C167" s="200">
        <v>56615</v>
      </c>
      <c r="D167" s="200">
        <v>28793</v>
      </c>
      <c r="E167" s="200">
        <v>53393</v>
      </c>
      <c r="F167" s="199"/>
      <c r="G167" s="199"/>
    </row>
    <row r="168" spans="2:7">
      <c r="B168" t="s">
        <v>565</v>
      </c>
      <c r="C168" s="200">
        <v>56725</v>
      </c>
      <c r="D168" s="200">
        <v>29069</v>
      </c>
      <c r="E168" s="200">
        <v>54239</v>
      </c>
      <c r="F168" s="199"/>
      <c r="G168" s="199"/>
    </row>
    <row r="169" spans="2:7">
      <c r="B169" t="s">
        <v>566</v>
      </c>
      <c r="C169" s="200">
        <v>56114</v>
      </c>
      <c r="D169" s="200">
        <v>29408</v>
      </c>
      <c r="E169" s="200">
        <v>56805</v>
      </c>
      <c r="F169" s="199"/>
      <c r="G169" s="199"/>
    </row>
    <row r="170" spans="2:7">
      <c r="B170" t="s">
        <v>567</v>
      </c>
      <c r="C170" s="200">
        <v>55810</v>
      </c>
      <c r="D170" s="200">
        <v>29253</v>
      </c>
      <c r="E170" s="200">
        <v>57862</v>
      </c>
      <c r="F170" s="199"/>
      <c r="G170" s="199"/>
    </row>
    <row r="171" spans="2:7">
      <c r="B171" t="s">
        <v>568</v>
      </c>
      <c r="C171" s="200">
        <v>55491</v>
      </c>
      <c r="D171" s="200">
        <v>29649</v>
      </c>
      <c r="E171" s="200">
        <v>58010</v>
      </c>
      <c r="F171" s="199"/>
      <c r="G171" s="199"/>
    </row>
    <row r="172" spans="2:7">
      <c r="B172" t="s">
        <v>569</v>
      </c>
      <c r="C172" s="200">
        <v>55098</v>
      </c>
      <c r="D172" s="200">
        <v>29691</v>
      </c>
      <c r="E172" s="200">
        <v>57579</v>
      </c>
      <c r="F172" s="199"/>
      <c r="G172" s="199"/>
    </row>
    <row r="173" spans="2:7">
      <c r="B173" t="s">
        <v>570</v>
      </c>
      <c r="C173" s="200">
        <v>55086</v>
      </c>
      <c r="D173" s="200">
        <v>29315</v>
      </c>
      <c r="E173" s="200">
        <v>56542</v>
      </c>
      <c r="G173" s="199"/>
    </row>
    <row r="174" spans="2:7">
      <c r="B174" t="s">
        <v>571</v>
      </c>
      <c r="C174" s="200">
        <v>55299</v>
      </c>
      <c r="D174" s="200">
        <v>29180</v>
      </c>
      <c r="E174" s="200">
        <v>56105</v>
      </c>
      <c r="G174" s="199"/>
    </row>
    <row r="175" spans="2:7">
      <c r="B175" t="s">
        <v>572</v>
      </c>
      <c r="C175" s="200">
        <v>54947</v>
      </c>
      <c r="D175" s="200">
        <v>29045</v>
      </c>
      <c r="E175" s="200">
        <v>56211</v>
      </c>
      <c r="G175" s="199"/>
    </row>
    <row r="176" spans="2:7">
      <c r="B176" t="s">
        <v>573</v>
      </c>
      <c r="C176" s="200">
        <v>54488</v>
      </c>
      <c r="D176" s="200">
        <v>29229</v>
      </c>
      <c r="E176" s="200">
        <v>56728</v>
      </c>
      <c r="F176" s="199"/>
      <c r="G176" s="199"/>
    </row>
    <row r="177" spans="2:7">
      <c r="B177" t="s">
        <v>574</v>
      </c>
      <c r="C177" s="200">
        <v>54433</v>
      </c>
      <c r="D177" s="200">
        <v>29295</v>
      </c>
      <c r="E177" s="200">
        <v>56951</v>
      </c>
      <c r="F177" s="199"/>
      <c r="G177" s="199"/>
    </row>
    <row r="178" spans="2:7">
      <c r="B178" t="s">
        <v>575</v>
      </c>
      <c r="C178" s="200">
        <v>53458</v>
      </c>
      <c r="D178" s="200">
        <v>29260</v>
      </c>
      <c r="E178" s="200">
        <v>57274</v>
      </c>
      <c r="F178" s="199"/>
      <c r="G178" s="199"/>
    </row>
    <row r="179" spans="2:7">
      <c r="B179" t="s">
        <v>576</v>
      </c>
      <c r="C179" s="200">
        <v>53040</v>
      </c>
      <c r="D179" s="200">
        <v>28831</v>
      </c>
      <c r="E179" s="200">
        <v>57257</v>
      </c>
      <c r="F179" s="199"/>
      <c r="G179" s="199"/>
    </row>
    <row r="180" spans="2:7">
      <c r="B180" t="s">
        <v>577</v>
      </c>
      <c r="C180" s="200">
        <v>52861</v>
      </c>
      <c r="D180" s="200">
        <v>28440</v>
      </c>
      <c r="E180" s="200">
        <v>57883</v>
      </c>
      <c r="F180" s="199"/>
      <c r="G180" s="199"/>
    </row>
    <row r="181" spans="2:7">
      <c r="B181" t="s">
        <v>578</v>
      </c>
      <c r="C181" s="200">
        <v>52300</v>
      </c>
      <c r="D181" s="200">
        <v>28324</v>
      </c>
      <c r="E181" s="200">
        <v>59943</v>
      </c>
      <c r="F181" s="199"/>
      <c r="G181" s="199"/>
    </row>
    <row r="182" spans="2:7">
      <c r="B182" t="s">
        <v>579</v>
      </c>
      <c r="C182" s="200">
        <v>52302</v>
      </c>
      <c r="D182" s="200">
        <v>28127</v>
      </c>
      <c r="E182" s="200">
        <v>59775</v>
      </c>
      <c r="F182" s="199"/>
      <c r="G182" s="199"/>
    </row>
    <row r="183" spans="2:7">
      <c r="B183" t="s">
        <v>580</v>
      </c>
      <c r="C183" s="200">
        <v>51540</v>
      </c>
      <c r="D183" s="200">
        <v>27375</v>
      </c>
      <c r="E183" s="200">
        <v>59216</v>
      </c>
      <c r="F183" s="199"/>
      <c r="G183" s="199"/>
    </row>
    <row r="184" spans="2:7">
      <c r="B184" t="s">
        <v>581</v>
      </c>
      <c r="C184" s="200">
        <v>51308</v>
      </c>
      <c r="D184" s="200">
        <v>27525</v>
      </c>
      <c r="E184" s="200">
        <v>58503</v>
      </c>
      <c r="G184" s="199"/>
    </row>
    <row r="185" spans="2:7">
      <c r="B185" t="s">
        <v>582</v>
      </c>
      <c r="C185" s="200">
        <v>51259</v>
      </c>
      <c r="D185" s="200">
        <v>27261</v>
      </c>
      <c r="E185" s="200">
        <v>56038</v>
      </c>
      <c r="G185" s="199"/>
    </row>
    <row r="186" spans="2:7">
      <c r="B186" t="s">
        <v>583</v>
      </c>
      <c r="C186" s="200">
        <v>50546</v>
      </c>
      <c r="D186" s="200">
        <v>27054</v>
      </c>
      <c r="E186" s="200">
        <v>56069</v>
      </c>
    </row>
    <row r="187" spans="2:7">
      <c r="B187" t="s">
        <v>584</v>
      </c>
      <c r="C187" s="200">
        <v>50588</v>
      </c>
      <c r="D187" s="200">
        <v>26449</v>
      </c>
      <c r="E187" s="200">
        <v>57028</v>
      </c>
    </row>
    <row r="188" spans="2:7">
      <c r="B188" t="s">
        <v>585</v>
      </c>
      <c r="C188" s="200">
        <v>49863</v>
      </c>
      <c r="D188" s="200">
        <v>26007</v>
      </c>
      <c r="E188" s="200">
        <v>58108</v>
      </c>
    </row>
    <row r="189" spans="2:7">
      <c r="B189" t="s">
        <v>586</v>
      </c>
      <c r="C189" s="200">
        <v>48267</v>
      </c>
      <c r="D189" s="200">
        <v>25833</v>
      </c>
      <c r="E189" s="200">
        <v>58763</v>
      </c>
    </row>
    <row r="190" spans="2:7">
      <c r="B190" t="s">
        <v>587</v>
      </c>
      <c r="C190" s="200">
        <v>37189</v>
      </c>
      <c r="D190" s="200">
        <v>18336</v>
      </c>
      <c r="E190" s="200">
        <v>63312</v>
      </c>
    </row>
    <row r="191" spans="2:7">
      <c r="B191" t="s">
        <v>588</v>
      </c>
      <c r="C191" s="200">
        <v>45409</v>
      </c>
      <c r="D191" s="200">
        <v>12613</v>
      </c>
      <c r="E191" s="200">
        <v>63032</v>
      </c>
    </row>
    <row r="192" spans="2:7">
      <c r="B192" t="s">
        <v>589</v>
      </c>
      <c r="C192" s="200">
        <v>46809</v>
      </c>
      <c r="D192" s="200">
        <v>11986</v>
      </c>
      <c r="E192" s="200">
        <v>64094</v>
      </c>
    </row>
    <row r="193" spans="2:7">
      <c r="B193" t="s">
        <v>590</v>
      </c>
      <c r="C193" s="200">
        <v>47298</v>
      </c>
      <c r="D193" s="200">
        <v>10365</v>
      </c>
      <c r="E193" s="200">
        <v>65504</v>
      </c>
    </row>
    <row r="194" spans="2:7">
      <c r="B194" t="s">
        <v>591</v>
      </c>
      <c r="C194" s="200">
        <v>57591</v>
      </c>
      <c r="D194" s="200">
        <v>15794</v>
      </c>
      <c r="E194" s="200">
        <v>61074</v>
      </c>
    </row>
    <row r="195" spans="2:7">
      <c r="B195" t="s">
        <v>592</v>
      </c>
      <c r="C195" s="200">
        <v>48768</v>
      </c>
      <c r="D195" s="200">
        <v>22546</v>
      </c>
      <c r="E195" s="200">
        <v>62917</v>
      </c>
      <c r="G195" s="199"/>
    </row>
    <row r="196" spans="2:7">
      <c r="B196" t="s">
        <v>593</v>
      </c>
      <c r="C196" s="200">
        <v>47786</v>
      </c>
      <c r="D196" s="200">
        <v>24284</v>
      </c>
      <c r="E196" s="200">
        <v>63587</v>
      </c>
      <c r="G196" s="199"/>
    </row>
    <row r="197" spans="2:7">
      <c r="B197" t="s">
        <v>594</v>
      </c>
      <c r="C197" s="229">
        <v>48401</v>
      </c>
      <c r="D197" s="229">
        <v>26547</v>
      </c>
      <c r="E197" s="229">
        <v>62395</v>
      </c>
      <c r="G197" s="199"/>
    </row>
    <row r="198" spans="2:7">
      <c r="B198" t="s">
        <v>595</v>
      </c>
      <c r="C198" s="229">
        <v>48201</v>
      </c>
      <c r="D198" s="229">
        <v>30332</v>
      </c>
      <c r="E198" s="229">
        <v>63606</v>
      </c>
      <c r="G198" s="199"/>
    </row>
    <row r="199" spans="2:7">
      <c r="B199" t="s">
        <v>596</v>
      </c>
      <c r="C199" s="229">
        <v>47345</v>
      </c>
      <c r="D199" s="229">
        <v>30457</v>
      </c>
      <c r="E199" s="229">
        <v>63383</v>
      </c>
      <c r="G199" s="199"/>
    </row>
    <row r="200" spans="2:7">
      <c r="B200" t="s">
        <v>597</v>
      </c>
      <c r="C200" s="229">
        <v>46959</v>
      </c>
      <c r="D200" s="229">
        <v>30033</v>
      </c>
      <c r="E200" s="229">
        <v>62941</v>
      </c>
      <c r="F200" s="199"/>
      <c r="G200" s="199"/>
    </row>
    <row r="201" spans="2:7">
      <c r="B201" t="s">
        <v>598</v>
      </c>
      <c r="C201" s="202">
        <f>SUM('Q1'!C57,'Q1'!C53:C55)</f>
        <v>46484</v>
      </c>
      <c r="D201" s="202">
        <f>SUM('Q1'!Z57,'Q1'!Z53:Z55)</f>
        <v>29440</v>
      </c>
      <c r="E201" s="202">
        <f>SUM('Q1'!V57,'Q1'!V53:V55)</f>
        <v>65285</v>
      </c>
    </row>
    <row r="202" spans="2:7">
      <c r="B202" t="s">
        <v>606</v>
      </c>
      <c r="C202" s="202">
        <f>SUM('Q1'!C57:C58,'Q1'!C54:C55)</f>
        <v>46301</v>
      </c>
      <c r="D202" s="202">
        <f>SUM('Q1'!Z57:Z58,'Q1'!Z54:Z55)</f>
        <v>27739</v>
      </c>
      <c r="E202" s="202">
        <f>SUM('Q1'!V57:V58,'Q1'!V54:V55)</f>
        <v>65299</v>
      </c>
    </row>
    <row r="203" spans="2:7">
      <c r="B203" t="s">
        <v>607</v>
      </c>
      <c r="C203" s="202">
        <f>SUM('Q1'!C57:C59,'Q1'!C55)</f>
        <v>46499</v>
      </c>
      <c r="D203" s="202">
        <f>SUM('Q1'!Z57:Z59,'Q1'!Z55)</f>
        <v>27483</v>
      </c>
      <c r="E203" s="202">
        <f>SUM('Q1'!V57:V59,'Q1'!V55)</f>
        <v>64510</v>
      </c>
    </row>
    <row r="204" spans="2:7">
      <c r="B204" t="s">
        <v>617</v>
      </c>
      <c r="C204" s="202">
        <f>SUM('Q1'!C57:C60)</f>
        <v>45932</v>
      </c>
      <c r="D204" s="202">
        <f>SUM('Q1'!Z57:Z60)</f>
        <v>26747</v>
      </c>
      <c r="E204" s="202">
        <f>SUM('Q1'!V57:V60)</f>
        <v>63394</v>
      </c>
    </row>
    <row r="207" spans="2:7">
      <c r="G207" s="199"/>
    </row>
  </sheetData>
  <phoneticPr fontId="5"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E7474-31F0-46A4-A66B-A0D2BBD54E6D}">
  <dimension ref="A1:D96"/>
  <sheetViews>
    <sheetView workbookViewId="0">
      <selection activeCell="F32" sqref="F32"/>
    </sheetView>
  </sheetViews>
  <sheetFormatPr defaultColWidth="9.140625" defaultRowHeight="15"/>
  <cols>
    <col min="1" max="1" width="13.85546875" style="179" bestFit="1" customWidth="1"/>
    <col min="2" max="2" width="12" style="179" bestFit="1" customWidth="1"/>
    <col min="3" max="3" width="23.85546875" style="179" bestFit="1" customWidth="1"/>
    <col min="4" max="4" width="20.7109375" style="179" bestFit="1" customWidth="1"/>
    <col min="5" max="16384" width="9.140625" style="179"/>
  </cols>
  <sheetData>
    <row r="1" spans="1:4">
      <c r="A1" s="180" t="s">
        <v>388</v>
      </c>
      <c r="B1" t="s">
        <v>384</v>
      </c>
      <c r="D1" s="179" t="str">
        <f>CONCATENATE("Age-standardised mortality rates (ASMRs) and five year averages, quarterly, ",B1)</f>
        <v>Age-standardised mortality rates (ASMRs) and five year averages, quarterly, Persons</v>
      </c>
    </row>
    <row r="3" spans="1:4">
      <c r="A3" s="180" t="s">
        <v>389</v>
      </c>
      <c r="B3" t="s">
        <v>391</v>
      </c>
      <c r="C3" t="s">
        <v>392</v>
      </c>
    </row>
    <row r="4" spans="1:4">
      <c r="A4" s="61">
        <v>2005</v>
      </c>
      <c r="B4">
        <v>5323.8917649987798</v>
      </c>
      <c r="C4">
        <v>5655.6679244926299</v>
      </c>
    </row>
    <row r="5" spans="1:4">
      <c r="A5" s="181">
        <v>1</v>
      </c>
      <c r="B5">
        <v>1527.6084621038101</v>
      </c>
      <c r="C5">
        <v>1584.1743782836099</v>
      </c>
    </row>
    <row r="6" spans="1:4">
      <c r="A6" s="181">
        <v>2</v>
      </c>
      <c r="B6">
        <v>1309.87337089013</v>
      </c>
      <c r="C6">
        <v>1360.2545738872</v>
      </c>
    </row>
    <row r="7" spans="1:4">
      <c r="A7" s="181">
        <v>3</v>
      </c>
      <c r="B7">
        <v>1204.29396677962</v>
      </c>
      <c r="C7">
        <v>1283.0779664925001</v>
      </c>
    </row>
    <row r="8" spans="1:4">
      <c r="A8" s="181">
        <v>4</v>
      </c>
      <c r="B8">
        <v>1282.11596522522</v>
      </c>
      <c r="C8">
        <v>1428.1610058293199</v>
      </c>
    </row>
    <row r="9" spans="1:4">
      <c r="A9" s="61">
        <v>2006</v>
      </c>
      <c r="B9">
        <v>5179.4959201218799</v>
      </c>
      <c r="C9">
        <v>5564.1942880500501</v>
      </c>
    </row>
    <row r="10" spans="1:4">
      <c r="A10" s="181">
        <v>1</v>
      </c>
      <c r="B10">
        <v>1427.6487351180899</v>
      </c>
      <c r="C10">
        <v>1541.79407698968</v>
      </c>
    </row>
    <row r="11" spans="1:4">
      <c r="A11" s="181">
        <v>2</v>
      </c>
      <c r="B11">
        <v>1314.66750018623</v>
      </c>
      <c r="C11">
        <v>1348.4373242997201</v>
      </c>
    </row>
    <row r="12" spans="1:4">
      <c r="A12" s="181">
        <v>3</v>
      </c>
      <c r="B12">
        <v>1176.3467898771</v>
      </c>
      <c r="C12">
        <v>1268.5545444107399</v>
      </c>
    </row>
    <row r="13" spans="1:4">
      <c r="A13" s="181">
        <v>4</v>
      </c>
      <c r="B13">
        <v>1260.8328949404599</v>
      </c>
      <c r="C13">
        <v>1405.4083423499101</v>
      </c>
    </row>
    <row r="14" spans="1:4">
      <c r="A14" s="61">
        <v>2007</v>
      </c>
      <c r="B14">
        <v>5214.5770870388806</v>
      </c>
      <c r="C14">
        <v>5465.3410803072302</v>
      </c>
    </row>
    <row r="15" spans="1:4">
      <c r="A15" s="181">
        <v>1</v>
      </c>
      <c r="B15">
        <v>1509.71657048983</v>
      </c>
      <c r="C15">
        <v>1508.7146597093299</v>
      </c>
    </row>
    <row r="16" spans="1:4">
      <c r="A16" s="181">
        <v>2</v>
      </c>
      <c r="B16">
        <v>1247.4103387080499</v>
      </c>
      <c r="C16">
        <v>1339.04948282894</v>
      </c>
    </row>
    <row r="17" spans="1:3">
      <c r="A17" s="181">
        <v>3</v>
      </c>
      <c r="B17">
        <v>1157.2678175078499</v>
      </c>
      <c r="C17">
        <v>1244.6208263296801</v>
      </c>
    </row>
    <row r="18" spans="1:3">
      <c r="A18" s="181">
        <v>4</v>
      </c>
      <c r="B18">
        <v>1300.18236033315</v>
      </c>
      <c r="C18">
        <v>1372.95611143928</v>
      </c>
    </row>
    <row r="19" spans="1:3">
      <c r="A19" s="61">
        <v>2008</v>
      </c>
      <c r="B19">
        <v>5129.3099949918305</v>
      </c>
      <c r="C19">
        <v>5369.2227374418599</v>
      </c>
    </row>
    <row r="20" spans="1:3">
      <c r="A20" s="181">
        <v>1</v>
      </c>
      <c r="B20">
        <v>1406.7317114899199</v>
      </c>
      <c r="C20">
        <v>1505.0626221464699</v>
      </c>
    </row>
    <row r="21" spans="1:3">
      <c r="A21" s="181">
        <v>2</v>
      </c>
      <c r="B21">
        <v>1247.5433505681799</v>
      </c>
      <c r="C21">
        <v>1312.54327583796</v>
      </c>
    </row>
    <row r="22" spans="1:3">
      <c r="A22" s="181">
        <v>3</v>
      </c>
      <c r="B22">
        <v>1146.59963359926</v>
      </c>
      <c r="C22">
        <v>1213.2577537247</v>
      </c>
    </row>
    <row r="23" spans="1:3">
      <c r="A23" s="181">
        <v>4</v>
      </c>
      <c r="B23">
        <v>1328.4352993344701</v>
      </c>
      <c r="C23">
        <v>1338.3590857327299</v>
      </c>
    </row>
    <row r="24" spans="1:3">
      <c r="A24" s="61">
        <v>2009</v>
      </c>
      <c r="B24">
        <v>4883.7685881810503</v>
      </c>
      <c r="C24">
        <v>5252.8118951599799</v>
      </c>
    </row>
    <row r="25" spans="1:3">
      <c r="A25" s="181">
        <v>1</v>
      </c>
      <c r="B25">
        <v>1378.8358643670099</v>
      </c>
      <c r="C25">
        <v>1474.6016851665499</v>
      </c>
    </row>
    <row r="26" spans="1:3">
      <c r="A26" s="181">
        <v>2</v>
      </c>
      <c r="B26">
        <v>1161.3436891634601</v>
      </c>
      <c r="C26">
        <v>1286.6318042816199</v>
      </c>
    </row>
    <row r="27" spans="1:3">
      <c r="A27" s="181">
        <v>3</v>
      </c>
      <c r="B27">
        <v>1110.2061949321401</v>
      </c>
      <c r="C27">
        <v>1185.94365442555</v>
      </c>
    </row>
    <row r="28" spans="1:3">
      <c r="A28" s="181">
        <v>4</v>
      </c>
      <c r="B28">
        <v>1233.38283971844</v>
      </c>
      <c r="C28">
        <v>1305.6347512862601</v>
      </c>
    </row>
    <row r="29" spans="1:3">
      <c r="A29" s="61">
        <v>2010</v>
      </c>
      <c r="B29">
        <v>4797.3207557787009</v>
      </c>
      <c r="C29">
        <v>5143.2091562019405</v>
      </c>
    </row>
    <row r="30" spans="1:3">
      <c r="A30" s="181">
        <v>1</v>
      </c>
      <c r="B30">
        <v>1338.7429104101</v>
      </c>
      <c r="C30">
        <v>1449.0209586301</v>
      </c>
    </row>
    <row r="31" spans="1:3">
      <c r="A31" s="181">
        <v>2</v>
      </c>
      <c r="B31">
        <v>1142.08446820893</v>
      </c>
      <c r="C31">
        <v>1255.22170946244</v>
      </c>
    </row>
    <row r="32" spans="1:3">
      <c r="A32" s="181">
        <v>3</v>
      </c>
      <c r="B32">
        <v>1094.5733852163</v>
      </c>
      <c r="C32">
        <v>1158.3730066399601</v>
      </c>
    </row>
    <row r="33" spans="1:3">
      <c r="A33" s="181">
        <v>4</v>
      </c>
      <c r="B33">
        <v>1221.91999194337</v>
      </c>
      <c r="C33">
        <v>1280.5934814694399</v>
      </c>
    </row>
    <row r="34" spans="1:3">
      <c r="A34" s="61">
        <v>2011</v>
      </c>
      <c r="B34">
        <v>4661.78962039013</v>
      </c>
      <c r="C34">
        <v>5037.3653629379396</v>
      </c>
    </row>
    <row r="35" spans="1:3">
      <c r="A35" s="181">
        <v>1</v>
      </c>
      <c r="B35">
        <v>1288.92395110697</v>
      </c>
      <c r="C35">
        <v>1411.39264649181</v>
      </c>
    </row>
    <row r="36" spans="1:3">
      <c r="A36" s="181">
        <v>2</v>
      </c>
      <c r="B36">
        <v>1130.0340301132901</v>
      </c>
      <c r="C36">
        <v>1221.2894856928999</v>
      </c>
    </row>
    <row r="37" spans="1:3">
      <c r="A37" s="181">
        <v>3</v>
      </c>
      <c r="B37">
        <v>1081.9672168949501</v>
      </c>
      <c r="C37">
        <v>1136.4633794973699</v>
      </c>
    </row>
    <row r="38" spans="1:3">
      <c r="A38" s="181">
        <v>4</v>
      </c>
      <c r="B38">
        <v>1160.8644222749199</v>
      </c>
      <c r="C38">
        <v>1268.21985125586</v>
      </c>
    </row>
    <row r="39" spans="1:3">
      <c r="A39" s="61">
        <v>2012</v>
      </c>
      <c r="B39">
        <v>4697.6623559849295</v>
      </c>
      <c r="C39">
        <v>4931.4342238319296</v>
      </c>
    </row>
    <row r="40" spans="1:3">
      <c r="A40" s="181">
        <v>1</v>
      </c>
      <c r="B40">
        <v>1230.6521030485601</v>
      </c>
      <c r="C40">
        <v>1382.64474111049</v>
      </c>
    </row>
    <row r="41" spans="1:3">
      <c r="A41" s="181">
        <v>2</v>
      </c>
      <c r="B41">
        <v>1180.66106204678</v>
      </c>
      <c r="C41">
        <v>1184.20778260872</v>
      </c>
    </row>
    <row r="42" spans="1:3">
      <c r="A42" s="181">
        <v>3</v>
      </c>
      <c r="B42">
        <v>1080.6025752697899</v>
      </c>
      <c r="C42">
        <v>1117.3929477588499</v>
      </c>
    </row>
    <row r="43" spans="1:3">
      <c r="A43" s="181">
        <v>4</v>
      </c>
      <c r="B43">
        <v>1205.7466156198</v>
      </c>
      <c r="C43">
        <v>1247.1887523538701</v>
      </c>
    </row>
    <row r="44" spans="1:3">
      <c r="A44" s="61">
        <v>2013</v>
      </c>
      <c r="B44">
        <v>4608.5797292745801</v>
      </c>
      <c r="C44">
        <v>4828.6093338055198</v>
      </c>
    </row>
    <row r="45" spans="1:3">
      <c r="A45" s="181">
        <v>1</v>
      </c>
      <c r="B45">
        <v>1300.6479826152299</v>
      </c>
      <c r="C45">
        <v>1326.41653041423</v>
      </c>
    </row>
    <row r="46" spans="1:3">
      <c r="A46" s="181">
        <v>2</v>
      </c>
      <c r="B46">
        <v>1159.3030546140801</v>
      </c>
      <c r="C46">
        <v>1171.6530111688301</v>
      </c>
    </row>
    <row r="47" spans="1:3">
      <c r="A47" s="181">
        <v>3</v>
      </c>
      <c r="B47">
        <v>1016.624078841</v>
      </c>
      <c r="C47">
        <v>1102.03929561683</v>
      </c>
    </row>
    <row r="48" spans="1:3">
      <c r="A48" s="181">
        <v>4</v>
      </c>
      <c r="B48">
        <v>1132.0046132042701</v>
      </c>
      <c r="C48">
        <v>1228.5004966056299</v>
      </c>
    </row>
    <row r="49" spans="1:3">
      <c r="A49" s="61">
        <v>2014</v>
      </c>
      <c r="B49">
        <v>4474.7710370568402</v>
      </c>
      <c r="C49">
        <v>4726.6243163087001</v>
      </c>
    </row>
    <row r="50" spans="1:3">
      <c r="A50" s="181">
        <v>1</v>
      </c>
      <c r="B50">
        <v>1176.1714969771999</v>
      </c>
      <c r="C50">
        <v>1306.0263395958</v>
      </c>
    </row>
    <row r="51" spans="1:3">
      <c r="A51" s="181">
        <v>2</v>
      </c>
      <c r="B51">
        <v>1063.09645749371</v>
      </c>
      <c r="C51">
        <v>1154.73382612612</v>
      </c>
    </row>
    <row r="52" spans="1:3">
      <c r="A52" s="181">
        <v>3</v>
      </c>
      <c r="B52">
        <v>1054.7304937387701</v>
      </c>
      <c r="C52">
        <v>1075.95453758234</v>
      </c>
    </row>
    <row r="53" spans="1:3">
      <c r="A53" s="181">
        <v>4</v>
      </c>
      <c r="B53">
        <v>1180.77258884716</v>
      </c>
      <c r="C53">
        <v>1189.90961300444</v>
      </c>
    </row>
    <row r="54" spans="1:3">
      <c r="A54" s="61">
        <v>2015</v>
      </c>
      <c r="B54">
        <v>4710.1150429125</v>
      </c>
      <c r="C54">
        <v>4644.6921014126001</v>
      </c>
    </row>
    <row r="55" spans="1:3">
      <c r="A55" s="181">
        <v>1</v>
      </c>
      <c r="B55">
        <v>1382.3399198889299</v>
      </c>
      <c r="C55">
        <v>1265.5531596711201</v>
      </c>
    </row>
    <row r="56" spans="1:3">
      <c r="A56" s="181">
        <v>2</v>
      </c>
      <c r="B56">
        <v>1140.80651846092</v>
      </c>
      <c r="C56">
        <v>1134.3502733809801</v>
      </c>
    </row>
    <row r="57" spans="1:3">
      <c r="A57" s="181">
        <v>3</v>
      </c>
      <c r="B57">
        <v>1056.2819074087399</v>
      </c>
      <c r="C57">
        <v>1065.0764260401399</v>
      </c>
    </row>
    <row r="58" spans="1:3">
      <c r="A58" s="181">
        <v>4</v>
      </c>
      <c r="B58">
        <v>1130.68669715391</v>
      </c>
      <c r="C58">
        <v>1179.71224232036</v>
      </c>
    </row>
    <row r="59" spans="1:3">
      <c r="A59" s="61">
        <v>2016</v>
      </c>
      <c r="B59">
        <v>4546.6626777159599</v>
      </c>
      <c r="C59">
        <v>4630.4787221510396</v>
      </c>
    </row>
    <row r="60" spans="1:3">
      <c r="A60" s="181">
        <v>1</v>
      </c>
      <c r="B60">
        <v>1256.60607825028</v>
      </c>
      <c r="C60">
        <v>1276.4898357299701</v>
      </c>
    </row>
    <row r="61" spans="1:3">
      <c r="A61" s="181">
        <v>2</v>
      </c>
      <c r="B61">
        <v>1085.69874773983</v>
      </c>
      <c r="C61">
        <v>1134.4864903303001</v>
      </c>
    </row>
    <row r="62" spans="1:3">
      <c r="A62" s="181">
        <v>3</v>
      </c>
      <c r="B62">
        <v>1050.45333883645</v>
      </c>
      <c r="C62">
        <v>1057.8260016192</v>
      </c>
    </row>
    <row r="63" spans="1:3">
      <c r="A63" s="181">
        <v>4</v>
      </c>
      <c r="B63">
        <v>1153.9045128893999</v>
      </c>
      <c r="C63">
        <v>1161.6763944715699</v>
      </c>
    </row>
    <row r="64" spans="1:3">
      <c r="A64" s="61">
        <v>2017</v>
      </c>
      <c r="B64">
        <v>4576.3463212504194</v>
      </c>
      <c r="C64">
        <v>4606.4733889381005</v>
      </c>
    </row>
    <row r="65" spans="1:3">
      <c r="A65" s="181">
        <v>1</v>
      </c>
      <c r="B65">
        <v>1270.60657976931</v>
      </c>
      <c r="C65">
        <v>1269.61633634741</v>
      </c>
    </row>
    <row r="66" spans="1:3">
      <c r="A66" s="181">
        <v>2</v>
      </c>
      <c r="B66">
        <v>1092.23855692284</v>
      </c>
      <c r="C66">
        <v>1125.01084606482</v>
      </c>
    </row>
    <row r="67" spans="1:3">
      <c r="A67" s="181">
        <v>3</v>
      </c>
      <c r="B67">
        <v>1028.9712848809099</v>
      </c>
      <c r="C67">
        <v>1051.66596173115</v>
      </c>
    </row>
    <row r="68" spans="1:3">
      <c r="A68" s="181">
        <v>4</v>
      </c>
      <c r="B68">
        <v>1184.5298996773599</v>
      </c>
      <c r="C68">
        <v>1160.18024479472</v>
      </c>
    </row>
    <row r="69" spans="1:3">
      <c r="A69" s="61">
        <v>2018</v>
      </c>
      <c r="B69">
        <v>4559.2577660961852</v>
      </c>
      <c r="C69">
        <v>4582.6726272918604</v>
      </c>
    </row>
    <row r="70" spans="1:3">
      <c r="A70" s="181">
        <v>1</v>
      </c>
      <c r="B70">
        <v>1417.2367353422501</v>
      </c>
      <c r="C70">
        <v>1277.1164726710499</v>
      </c>
    </row>
    <row r="71" spans="1:3">
      <c r="A71" s="181">
        <v>2</v>
      </c>
      <c r="B71">
        <v>1061.0985634117001</v>
      </c>
      <c r="C71">
        <v>1107.66455745588</v>
      </c>
    </row>
    <row r="72" spans="1:3">
      <c r="A72" s="181">
        <v>3</v>
      </c>
      <c r="B72">
        <v>971.08130178043496</v>
      </c>
      <c r="C72">
        <v>1041.30216701472</v>
      </c>
    </row>
    <row r="73" spans="1:3">
      <c r="A73" s="181">
        <v>4</v>
      </c>
      <c r="B73">
        <v>1109.8411655617999</v>
      </c>
      <c r="C73">
        <v>1156.5894301502101</v>
      </c>
    </row>
    <row r="74" spans="1:3">
      <c r="A74" s="61">
        <v>2019</v>
      </c>
      <c r="B74">
        <v>4438.9884427903999</v>
      </c>
      <c r="C74">
        <v>4572.5139873297894</v>
      </c>
    </row>
    <row r="75" spans="1:3">
      <c r="A75" s="181">
        <v>1</v>
      </c>
      <c r="B75">
        <v>1192.8649642774899</v>
      </c>
      <c r="C75">
        <v>1301.5375568144</v>
      </c>
    </row>
    <row r="76" spans="1:3">
      <c r="A76" s="181">
        <v>2</v>
      </c>
      <c r="B76">
        <v>1044.52148563985</v>
      </c>
      <c r="C76">
        <v>1088.09073330869</v>
      </c>
    </row>
    <row r="77" spans="1:3">
      <c r="A77" s="181">
        <v>3</v>
      </c>
      <c r="B77">
        <v>1025.2159594223399</v>
      </c>
      <c r="C77">
        <v>1031.3981123359899</v>
      </c>
    </row>
    <row r="78" spans="1:3">
      <c r="A78" s="181">
        <v>4</v>
      </c>
      <c r="B78">
        <v>1176.3860334507201</v>
      </c>
      <c r="C78">
        <v>1151.48758487071</v>
      </c>
    </row>
    <row r="79" spans="1:3">
      <c r="A79" s="61">
        <v>2020</v>
      </c>
      <c r="B79">
        <v>4845.0795611229942</v>
      </c>
      <c r="C79">
        <v>4563.04046149434</v>
      </c>
    </row>
    <row r="80" spans="1:3">
      <c r="A80" s="181">
        <v>1</v>
      </c>
      <c r="B80">
        <v>1216.42242162089</v>
      </c>
      <c r="C80">
        <v>1302.6274269497301</v>
      </c>
    </row>
    <row r="81" spans="1:3">
      <c r="A81" s="181">
        <v>2</v>
      </c>
      <c r="B81">
        <v>1391.0932693653299</v>
      </c>
      <c r="C81">
        <v>1083.9517395242201</v>
      </c>
    </row>
    <row r="82" spans="1:3">
      <c r="A82" s="181">
        <v>3</v>
      </c>
      <c r="B82">
        <v>995.944417956704</v>
      </c>
      <c r="C82">
        <v>1025.4357553437301</v>
      </c>
    </row>
    <row r="83" spans="1:3">
      <c r="A83" s="181">
        <v>4</v>
      </c>
      <c r="B83">
        <v>1241.6194521800701</v>
      </c>
      <c r="C83">
        <v>1151.0255396766599</v>
      </c>
    </row>
    <row r="84" spans="1:3">
      <c r="A84" s="61">
        <v>2021</v>
      </c>
      <c r="B84">
        <v>4721.13152656694</v>
      </c>
      <c r="C84">
        <v>4563.04046149434</v>
      </c>
    </row>
    <row r="85" spans="1:3">
      <c r="A85" s="181">
        <v>1</v>
      </c>
      <c r="B85">
        <v>1318.4959662266899</v>
      </c>
      <c r="C85">
        <v>1302.6274269497301</v>
      </c>
    </row>
    <row r="86" spans="1:3">
      <c r="A86" s="181">
        <v>2</v>
      </c>
      <c r="B86">
        <v>1026.3948666451699</v>
      </c>
      <c r="C86">
        <v>1083.9517395242201</v>
      </c>
    </row>
    <row r="87" spans="1:3">
      <c r="A87" s="181">
        <v>3</v>
      </c>
      <c r="B87">
        <v>1112.3875092431099</v>
      </c>
      <c r="C87">
        <v>1025.4357553437301</v>
      </c>
    </row>
    <row r="88" spans="1:3">
      <c r="A88" s="181">
        <v>4</v>
      </c>
      <c r="B88">
        <v>1263.85318445197</v>
      </c>
      <c r="C88">
        <v>1151.0255396766599</v>
      </c>
    </row>
    <row r="89" spans="1:3">
      <c r="A89" s="61">
        <v>2022</v>
      </c>
      <c r="B89">
        <v>4593.0376272171598</v>
      </c>
      <c r="C89">
        <v>4568.3100480865705</v>
      </c>
    </row>
    <row r="90" spans="1:3">
      <c r="A90" s="181">
        <v>1</v>
      </c>
      <c r="B90">
        <v>1206.3366459706001</v>
      </c>
      <c r="C90">
        <v>1290.9950699491801</v>
      </c>
    </row>
    <row r="91" spans="1:3">
      <c r="A91" s="181">
        <v>2</v>
      </c>
      <c r="B91">
        <v>1098.78544915011</v>
      </c>
      <c r="C91">
        <v>1061.1592163549301</v>
      </c>
    </row>
    <row r="92" spans="1:3">
      <c r="A92" s="181">
        <v>3</v>
      </c>
      <c r="B92">
        <v>1075.68986312622</v>
      </c>
      <c r="C92">
        <v>1037.8806118274799</v>
      </c>
    </row>
    <row r="93" spans="1:3">
      <c r="A93" s="181">
        <v>4</v>
      </c>
      <c r="B93">
        <v>1212.2256689702299</v>
      </c>
      <c r="C93">
        <v>1178.27514995498</v>
      </c>
    </row>
    <row r="94" spans="1:3">
      <c r="A94" s="61">
        <v>2023</v>
      </c>
      <c r="B94">
        <v>1358.8947271775801</v>
      </c>
      <c r="C94">
        <v>1279.66925858541</v>
      </c>
    </row>
    <row r="95" spans="1:3">
      <c r="A95" s="181">
        <v>1</v>
      </c>
      <c r="B95">
        <v>1358.8947271775801</v>
      </c>
      <c r="C95">
        <v>1279.66925858541</v>
      </c>
    </row>
    <row r="96" spans="1:3">
      <c r="A96" s="61" t="s">
        <v>390</v>
      </c>
      <c r="B96">
        <v>87320.680546667732</v>
      </c>
      <c r="C96">
        <v>89985.371375321847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63309-C445-4145-9037-A97C7CA5B02B}">
  <dimension ref="A1:D96"/>
  <sheetViews>
    <sheetView workbookViewId="0">
      <selection activeCell="F32" sqref="F32"/>
    </sheetView>
  </sheetViews>
  <sheetFormatPr defaultColWidth="9.140625" defaultRowHeight="15"/>
  <cols>
    <col min="1" max="1" width="13.85546875" style="179" bestFit="1" customWidth="1"/>
    <col min="2" max="2" width="38.140625" style="179" bestFit="1" customWidth="1"/>
    <col min="3" max="3" width="26.28515625" style="179" bestFit="1" customWidth="1"/>
    <col min="4" max="16384" width="9.140625" style="179"/>
  </cols>
  <sheetData>
    <row r="1" spans="1:4">
      <c r="A1" s="180" t="s">
        <v>388</v>
      </c>
      <c r="B1" t="s">
        <v>384</v>
      </c>
      <c r="D1" s="179" t="str">
        <f>CONCATENATE("Proportional excess mortality, numbers and rates, quarterly, ",B1)</f>
        <v>Proportional excess mortality, numbers and rates, quarterly, Persons</v>
      </c>
    </row>
    <row r="3" spans="1:4">
      <c r="A3" s="180" t="s">
        <v>389</v>
      </c>
      <c r="B3" t="s">
        <v>393</v>
      </c>
      <c r="C3" t="s">
        <v>394</v>
      </c>
    </row>
    <row r="4" spans="1:4">
      <c r="A4" s="61">
        <v>2005</v>
      </c>
      <c r="B4">
        <v>-0.127924902140262</v>
      </c>
      <c r="C4">
        <v>-0.23640819945494707</v>
      </c>
    </row>
    <row r="5" spans="1:4">
      <c r="A5" s="181">
        <v>1</v>
      </c>
      <c r="B5">
        <v>-1.4600842987304701E-2</v>
      </c>
      <c r="C5">
        <v>-3.5706874795616399E-2</v>
      </c>
    </row>
    <row r="6" spans="1:4">
      <c r="A6" s="181">
        <v>2</v>
      </c>
      <c r="B6">
        <v>-1.0751287839323999E-2</v>
      </c>
      <c r="C6">
        <v>-3.7038069170458203E-2</v>
      </c>
    </row>
    <row r="7" spans="1:4">
      <c r="A7" s="181">
        <v>3</v>
      </c>
      <c r="B7">
        <v>-3.1655807344026302E-2</v>
      </c>
      <c r="C7">
        <v>-6.1402347924537498E-2</v>
      </c>
    </row>
    <row r="8" spans="1:4">
      <c r="A8" s="181">
        <v>4</v>
      </c>
      <c r="B8">
        <v>-7.0916963969607005E-2</v>
      </c>
      <c r="C8">
        <v>-0.10226090756433499</v>
      </c>
    </row>
    <row r="9" spans="1:4">
      <c r="A9" s="61">
        <v>2006</v>
      </c>
      <c r="B9">
        <v>-0.14337474855032073</v>
      </c>
      <c r="C9">
        <v>-0.27463581363917139</v>
      </c>
    </row>
    <row r="10" spans="1:4">
      <c r="A10" s="181">
        <v>1</v>
      </c>
      <c r="B10">
        <v>-4.2777720580665E-2</v>
      </c>
      <c r="C10">
        <v>-7.4034103240588706E-2</v>
      </c>
    </row>
    <row r="11" spans="1:4">
      <c r="A11" s="181">
        <v>2</v>
      </c>
      <c r="B11">
        <v>8.3766149216590695E-3</v>
      </c>
      <c r="C11">
        <v>-2.50436735211425E-2</v>
      </c>
    </row>
    <row r="12" spans="1:4">
      <c r="A12" s="181">
        <v>3</v>
      </c>
      <c r="B12">
        <v>-4.0381090865027801E-2</v>
      </c>
      <c r="C12">
        <v>-7.2687260425586195E-2</v>
      </c>
    </row>
    <row r="13" spans="1:4">
      <c r="A13" s="181">
        <v>4</v>
      </c>
      <c r="B13">
        <v>-6.8592552026287001E-2</v>
      </c>
      <c r="C13">
        <v>-0.102870776451854</v>
      </c>
    </row>
    <row r="14" spans="1:4">
      <c r="A14" s="61">
        <v>2007</v>
      </c>
      <c r="B14">
        <v>-5.7452027197382599E-2</v>
      </c>
      <c r="C14">
        <v>-0.19096147226494412</v>
      </c>
    </row>
    <row r="15" spans="1:4">
      <c r="A15" s="181">
        <v>1</v>
      </c>
      <c r="B15">
        <v>3.0122286324508099E-2</v>
      </c>
      <c r="C15">
        <v>6.6408235251929097E-4</v>
      </c>
    </row>
    <row r="16" spans="1:4">
      <c r="A16" s="181">
        <v>2</v>
      </c>
      <c r="B16">
        <v>-3.32308846658875E-2</v>
      </c>
      <c r="C16">
        <v>-6.8435965433700202E-2</v>
      </c>
    </row>
    <row r="17" spans="1:3">
      <c r="A17" s="181">
        <v>3</v>
      </c>
      <c r="B17">
        <v>-3.6098545054407599E-2</v>
      </c>
      <c r="C17">
        <v>-7.0184434467029003E-2</v>
      </c>
    </row>
    <row r="18" spans="1:3">
      <c r="A18" s="181">
        <v>4</v>
      </c>
      <c r="B18">
        <v>-1.8244883801595599E-2</v>
      </c>
      <c r="C18">
        <v>-5.3005154716734199E-2</v>
      </c>
    </row>
    <row r="19" spans="1:3">
      <c r="A19" s="61">
        <v>2008</v>
      </c>
      <c r="B19">
        <v>-4.2264304404855402E-2</v>
      </c>
      <c r="C19">
        <v>-0.17721187870296878</v>
      </c>
    </row>
    <row r="20" spans="1:3">
      <c r="A20" s="181">
        <v>1</v>
      </c>
      <c r="B20">
        <v>-2.5158452981503002E-2</v>
      </c>
      <c r="C20">
        <v>-6.5333434775166399E-2</v>
      </c>
    </row>
    <row r="21" spans="1:3">
      <c r="A21" s="181">
        <v>2</v>
      </c>
      <c r="B21">
        <v>-1.7390291149011701E-2</v>
      </c>
      <c r="C21">
        <v>-4.9522119739852301E-2</v>
      </c>
    </row>
    <row r="22" spans="1:3">
      <c r="A22" s="181">
        <v>3</v>
      </c>
      <c r="B22">
        <v>-2.0830425139205602E-2</v>
      </c>
      <c r="C22">
        <v>-5.4941433442976598E-2</v>
      </c>
    </row>
    <row r="23" spans="1:3">
      <c r="A23" s="181">
        <v>4</v>
      </c>
      <c r="B23">
        <v>2.1114864864864899E-2</v>
      </c>
      <c r="C23">
        <v>-7.4148907449734696E-3</v>
      </c>
    </row>
    <row r="24" spans="1:3">
      <c r="A24" s="61">
        <v>2009</v>
      </c>
      <c r="B24">
        <v>-0.13552801901614062</v>
      </c>
      <c r="C24">
        <v>-0.2815214838545651</v>
      </c>
    </row>
    <row r="25" spans="1:3">
      <c r="A25" s="181">
        <v>1</v>
      </c>
      <c r="B25">
        <v>-3.3485837928023003E-2</v>
      </c>
      <c r="C25">
        <v>-6.4943517807470694E-2</v>
      </c>
    </row>
    <row r="26" spans="1:3">
      <c r="A26" s="181">
        <v>2</v>
      </c>
      <c r="B26">
        <v>-6.2119008798601598E-2</v>
      </c>
      <c r="C26">
        <v>-9.7376821170772801E-2</v>
      </c>
    </row>
    <row r="27" spans="1:3">
      <c r="A27" s="181">
        <v>3</v>
      </c>
      <c r="B27">
        <v>-2.5990312416722901E-2</v>
      </c>
      <c r="C27">
        <v>-6.3862612031172994E-2</v>
      </c>
    </row>
    <row r="28" spans="1:3">
      <c r="A28" s="181">
        <v>4</v>
      </c>
      <c r="B28">
        <v>-1.3932859872793101E-2</v>
      </c>
      <c r="C28">
        <v>-5.53385328451486E-2</v>
      </c>
    </row>
    <row r="29" spans="1:3">
      <c r="A29" s="61">
        <v>2010</v>
      </c>
      <c r="B29">
        <v>-9.31225925213017E-2</v>
      </c>
      <c r="C29">
        <v>-0.2671328294259494</v>
      </c>
    </row>
    <row r="30" spans="1:3">
      <c r="A30" s="181">
        <v>1</v>
      </c>
      <c r="B30">
        <v>-3.6291592316574001E-2</v>
      </c>
      <c r="C30">
        <v>-7.6105212670116495E-2</v>
      </c>
    </row>
    <row r="31" spans="1:3">
      <c r="A31" s="181">
        <v>2</v>
      </c>
      <c r="B31">
        <v>-4.7803079850169503E-2</v>
      </c>
      <c r="C31">
        <v>-9.0133273190406302E-2</v>
      </c>
    </row>
    <row r="32" spans="1:3">
      <c r="A32" s="181">
        <v>3</v>
      </c>
      <c r="B32">
        <v>-9.8022138117784298E-3</v>
      </c>
      <c r="C32">
        <v>-5.5076923458980902E-2</v>
      </c>
    </row>
    <row r="33" spans="1:3">
      <c r="A33" s="181">
        <v>4</v>
      </c>
      <c r="B33">
        <v>7.7429345722023401E-4</v>
      </c>
      <c r="C33">
        <v>-4.5817420106445697E-2</v>
      </c>
    </row>
    <row r="34" spans="1:3">
      <c r="A34" s="61">
        <v>2011</v>
      </c>
      <c r="B34">
        <v>-8.811053215224697E-2</v>
      </c>
      <c r="C34">
        <v>-0.29409500647352438</v>
      </c>
    </row>
    <row r="35" spans="1:3">
      <c r="A35" s="181">
        <v>1</v>
      </c>
      <c r="B35">
        <v>-3.4719547344233499E-2</v>
      </c>
      <c r="C35">
        <v>-8.6771527178673896E-2</v>
      </c>
    </row>
    <row r="36" spans="1:3">
      <c r="A36" s="181">
        <v>2</v>
      </c>
      <c r="B36">
        <v>-2.3488669728223999E-2</v>
      </c>
      <c r="C36">
        <v>-7.4720577429549004E-2</v>
      </c>
    </row>
    <row r="37" spans="1:3">
      <c r="A37" s="181">
        <v>3</v>
      </c>
      <c r="B37">
        <v>3.9144548405576299E-3</v>
      </c>
      <c r="C37">
        <v>-4.7952414116959399E-2</v>
      </c>
    </row>
    <row r="38" spans="1:3">
      <c r="A38" s="181">
        <v>4</v>
      </c>
      <c r="B38">
        <v>-3.3816769920347101E-2</v>
      </c>
      <c r="C38">
        <v>-8.4650487748342093E-2</v>
      </c>
    </row>
    <row r="39" spans="1:3">
      <c r="A39" s="61">
        <v>2012</v>
      </c>
      <c r="B39">
        <v>2.9974937934400703E-2</v>
      </c>
      <c r="C39">
        <v>-0.1790775594865392</v>
      </c>
    </row>
    <row r="40" spans="1:3">
      <c r="A40" s="181">
        <v>1</v>
      </c>
      <c r="B40">
        <v>-5.1342263969685699E-2</v>
      </c>
      <c r="C40">
        <v>-0.109928916331648</v>
      </c>
    </row>
    <row r="41" spans="1:3">
      <c r="A41" s="181">
        <v>2</v>
      </c>
      <c r="B41">
        <v>4.6664425633346503E-2</v>
      </c>
      <c r="C41">
        <v>-2.9950154137015198E-3</v>
      </c>
    </row>
    <row r="42" spans="1:3">
      <c r="A42" s="181">
        <v>3</v>
      </c>
      <c r="B42">
        <v>1.6148811135353699E-2</v>
      </c>
      <c r="C42">
        <v>-3.2925187654754801E-2</v>
      </c>
    </row>
    <row r="43" spans="1:3">
      <c r="A43" s="181">
        <v>4</v>
      </c>
      <c r="B43">
        <v>1.8503965135386199E-2</v>
      </c>
      <c r="C43">
        <v>-3.3228440086434899E-2</v>
      </c>
    </row>
    <row r="44" spans="1:3">
      <c r="A44" s="61">
        <v>2013</v>
      </c>
      <c r="B44">
        <v>1.8152673097891394E-2</v>
      </c>
      <c r="C44">
        <v>-0.18602202094271569</v>
      </c>
    </row>
    <row r="45" spans="1:3">
      <c r="A45" s="181">
        <v>1</v>
      </c>
      <c r="B45">
        <v>2.8726072967224701E-2</v>
      </c>
      <c r="C45">
        <v>-1.9427191389836899E-2</v>
      </c>
    </row>
    <row r="46" spans="1:3">
      <c r="A46" s="181">
        <v>2</v>
      </c>
      <c r="B46">
        <v>4.4550238797797501E-2</v>
      </c>
      <c r="C46">
        <v>-1.0540626309177001E-2</v>
      </c>
    </row>
    <row r="47" spans="1:3">
      <c r="A47" s="181">
        <v>3</v>
      </c>
      <c r="B47">
        <v>-2.88855699259589E-2</v>
      </c>
      <c r="C47">
        <v>-7.7506507359183602E-2</v>
      </c>
    </row>
    <row r="48" spans="1:3">
      <c r="A48" s="181">
        <v>4</v>
      </c>
      <c r="B48">
        <v>-2.6238068741171901E-2</v>
      </c>
      <c r="C48">
        <v>-7.8547695884518196E-2</v>
      </c>
    </row>
    <row r="49" spans="1:3">
      <c r="A49" s="61">
        <v>2014</v>
      </c>
      <c r="B49">
        <v>6.0590236464534014E-3</v>
      </c>
      <c r="C49">
        <v>-0.20618996761349567</v>
      </c>
    </row>
    <row r="50" spans="1:3">
      <c r="A50" s="181">
        <v>1</v>
      </c>
      <c r="B50">
        <v>-4.8673772592209001E-2</v>
      </c>
      <c r="C50">
        <v>-9.9427430122725494E-2</v>
      </c>
    </row>
    <row r="51" spans="1:3">
      <c r="A51" s="181">
        <v>2</v>
      </c>
      <c r="B51">
        <v>-2.66412074922713E-2</v>
      </c>
      <c r="C51">
        <v>-7.9358001436431305E-2</v>
      </c>
    </row>
    <row r="52" spans="1:3">
      <c r="A52" s="181">
        <v>3</v>
      </c>
      <c r="B52">
        <v>3.4444160163745602E-2</v>
      </c>
      <c r="C52">
        <v>-1.97257812502564E-2</v>
      </c>
    </row>
    <row r="53" spans="1:3">
      <c r="A53" s="181">
        <v>4</v>
      </c>
      <c r="B53">
        <v>4.6929843567188101E-2</v>
      </c>
      <c r="C53">
        <v>-7.6787548040824702E-3</v>
      </c>
    </row>
    <row r="54" spans="1:3">
      <c r="A54" s="61">
        <v>2015</v>
      </c>
      <c r="B54">
        <v>0.23587709970999482</v>
      </c>
      <c r="C54">
        <v>4.8158398761110846E-2</v>
      </c>
    </row>
    <row r="55" spans="1:3">
      <c r="A55" s="181">
        <v>1</v>
      </c>
      <c r="B55">
        <v>0.13973377474308599</v>
      </c>
      <c r="C55">
        <v>9.2281196823187306E-2</v>
      </c>
    </row>
    <row r="56" spans="1:3">
      <c r="A56" s="181">
        <v>2</v>
      </c>
      <c r="B56">
        <v>5.2237224509566499E-2</v>
      </c>
      <c r="C56">
        <v>5.69157978046941E-3</v>
      </c>
    </row>
    <row r="57" spans="1:3">
      <c r="A57" s="181">
        <v>3</v>
      </c>
      <c r="B57">
        <v>3.7797198915095101E-2</v>
      </c>
      <c r="C57">
        <v>-8.2571714258110693E-3</v>
      </c>
    </row>
    <row r="58" spans="1:3">
      <c r="A58" s="181">
        <v>4</v>
      </c>
      <c r="B58">
        <v>6.1089015422472496E-3</v>
      </c>
      <c r="C58">
        <v>-4.1557206416734799E-2</v>
      </c>
    </row>
    <row r="59" spans="1:3">
      <c r="A59" s="61">
        <v>2016</v>
      </c>
      <c r="B59">
        <v>0.12269667542448268</v>
      </c>
      <c r="C59">
        <v>-7.224102000566307E-2</v>
      </c>
    </row>
    <row r="60" spans="1:3">
      <c r="A60" s="181">
        <v>1</v>
      </c>
      <c r="B60">
        <v>4.1840441275393499E-2</v>
      </c>
      <c r="C60">
        <v>-1.5576902316905099E-2</v>
      </c>
    </row>
    <row r="61" spans="1:3">
      <c r="A61" s="181">
        <v>2</v>
      </c>
      <c r="B61">
        <v>2.6059116968207901E-3</v>
      </c>
      <c r="C61">
        <v>-4.3004251708871601E-2</v>
      </c>
    </row>
    <row r="62" spans="1:3">
      <c r="A62" s="181">
        <v>3</v>
      </c>
      <c r="B62">
        <v>3.7452653747622897E-2</v>
      </c>
      <c r="C62">
        <v>-6.9696365673212503E-3</v>
      </c>
    </row>
    <row r="63" spans="1:3">
      <c r="A63" s="181">
        <v>4</v>
      </c>
      <c r="B63">
        <v>4.0797668704645497E-2</v>
      </c>
      <c r="C63">
        <v>-6.6902294125651199E-3</v>
      </c>
    </row>
    <row r="64" spans="1:3">
      <c r="A64" s="61">
        <v>2017</v>
      </c>
      <c r="B64">
        <v>0.15899267089711261</v>
      </c>
      <c r="C64">
        <v>-2.894260623386493E-2</v>
      </c>
    </row>
    <row r="65" spans="1:3">
      <c r="A65" s="181">
        <v>1</v>
      </c>
      <c r="B65">
        <v>4.3462667534503098E-2</v>
      </c>
      <c r="C65">
        <v>7.7995485214687197E-4</v>
      </c>
    </row>
    <row r="66" spans="1:3">
      <c r="A66" s="181">
        <v>2</v>
      </c>
      <c r="B66">
        <v>1.9142645971914299E-2</v>
      </c>
      <c r="C66">
        <v>-2.9130642834793399E-2</v>
      </c>
    </row>
    <row r="67" spans="1:3">
      <c r="A67" s="181">
        <v>3</v>
      </c>
      <c r="B67">
        <v>2.6693245705564399E-2</v>
      </c>
      <c r="C67">
        <v>-2.15797388867431E-2</v>
      </c>
    </row>
    <row r="68" spans="1:3">
      <c r="A68" s="181">
        <v>4</v>
      </c>
      <c r="B68">
        <v>6.9694111685130802E-2</v>
      </c>
      <c r="C68">
        <v>2.09878206355247E-2</v>
      </c>
    </row>
    <row r="69" spans="1:3">
      <c r="A69" s="61">
        <v>2018</v>
      </c>
      <c r="B69">
        <v>0.14564474728583726</v>
      </c>
      <c r="C69">
        <v>-4.0178372733093701E-2</v>
      </c>
    </row>
    <row r="70" spans="1:3">
      <c r="A70" s="181">
        <v>1</v>
      </c>
      <c r="B70">
        <v>0.15735795972594899</v>
      </c>
      <c r="C70">
        <v>0.109716118826772</v>
      </c>
    </row>
    <row r="71" spans="1:3">
      <c r="A71" s="181">
        <v>2</v>
      </c>
      <c r="B71">
        <v>5.40309127681253E-3</v>
      </c>
      <c r="C71">
        <v>-4.2039797816709898E-2</v>
      </c>
    </row>
    <row r="72" spans="1:3">
      <c r="A72" s="181">
        <v>3</v>
      </c>
      <c r="B72">
        <v>-2.3284598127949301E-2</v>
      </c>
      <c r="C72">
        <v>-6.7435627677215504E-2</v>
      </c>
    </row>
    <row r="73" spans="1:3">
      <c r="A73" s="181">
        <v>4</v>
      </c>
      <c r="B73">
        <v>6.1682944110250798E-3</v>
      </c>
      <c r="C73">
        <v>-4.0419066065940298E-2</v>
      </c>
    </row>
    <row r="74" spans="1:3">
      <c r="A74" s="61">
        <v>2019</v>
      </c>
      <c r="B74">
        <v>8.5784169182914149E-2</v>
      </c>
      <c r="C74">
        <v>-0.10790857338727849</v>
      </c>
    </row>
    <row r="75" spans="1:3">
      <c r="A75" s="181">
        <v>1</v>
      </c>
      <c r="B75">
        <v>-3.68011679714048E-2</v>
      </c>
      <c r="C75">
        <v>-8.34955487591863E-2</v>
      </c>
    </row>
    <row r="76" spans="1:3">
      <c r="A76" s="181">
        <v>2</v>
      </c>
      <c r="B76">
        <v>9.3900184842883507E-3</v>
      </c>
      <c r="C76">
        <v>-4.0041925121771897E-2</v>
      </c>
    </row>
    <row r="77" spans="1:3">
      <c r="A77" s="181">
        <v>3</v>
      </c>
      <c r="B77">
        <v>4.4405492258253E-2</v>
      </c>
      <c r="C77">
        <v>-5.9939540704113999E-3</v>
      </c>
    </row>
    <row r="78" spans="1:3">
      <c r="A78" s="181">
        <v>4</v>
      </c>
      <c r="B78">
        <v>6.8789826411777596E-2</v>
      </c>
      <c r="C78">
        <v>2.1622854564091101E-2</v>
      </c>
    </row>
    <row r="79" spans="1:3">
      <c r="A79" s="61">
        <v>2020</v>
      </c>
      <c r="B79">
        <v>0.45547837249981854</v>
      </c>
      <c r="C79">
        <v>0.26712303539246296</v>
      </c>
    </row>
    <row r="80" spans="1:3">
      <c r="A80" s="181">
        <v>1</v>
      </c>
      <c r="B80">
        <v>-1.2326580116582799E-2</v>
      </c>
      <c r="C80">
        <v>-6.6177790782971202E-2</v>
      </c>
    </row>
    <row r="81" spans="1:3">
      <c r="A81" s="181">
        <v>2</v>
      </c>
      <c r="B81">
        <v>0.32980666656924501</v>
      </c>
      <c r="C81">
        <v>0.28335350979364599</v>
      </c>
    </row>
    <row r="82" spans="1:3">
      <c r="A82" s="181">
        <v>3</v>
      </c>
      <c r="B82">
        <v>1.2803726935022301E-2</v>
      </c>
      <c r="C82">
        <v>-2.8759809898710399E-2</v>
      </c>
    </row>
    <row r="83" spans="1:3">
      <c r="A83" s="181">
        <v>4</v>
      </c>
      <c r="B83">
        <v>0.12519455911213401</v>
      </c>
      <c r="C83">
        <v>7.8707126280498599E-2</v>
      </c>
    </row>
    <row r="84" spans="1:3">
      <c r="A84" s="61">
        <v>2021</v>
      </c>
      <c r="B84">
        <v>0.4047527734291978</v>
      </c>
      <c r="C84">
        <v>0.14190134895659909</v>
      </c>
    </row>
    <row r="85" spans="1:3">
      <c r="A85" s="181">
        <v>1</v>
      </c>
      <c r="B85">
        <v>7.4924815286939506E-2</v>
      </c>
      <c r="C85">
        <v>1.21819477685279E-2</v>
      </c>
    </row>
    <row r="86" spans="1:3">
      <c r="A86" s="181">
        <v>2</v>
      </c>
      <c r="B86">
        <v>6.1960222706083003E-3</v>
      </c>
      <c r="C86">
        <v>-5.30991102097512E-2</v>
      </c>
    </row>
    <row r="87" spans="1:3">
      <c r="A87" s="181">
        <v>3</v>
      </c>
      <c r="B87">
        <v>0.15309664454052699</v>
      </c>
      <c r="C87">
        <v>8.4794930785529396E-2</v>
      </c>
    </row>
    <row r="88" spans="1:3">
      <c r="A88" s="181">
        <v>4</v>
      </c>
      <c r="B88">
        <v>0.170535291331123</v>
      </c>
      <c r="C88">
        <v>9.8023580612292993E-2</v>
      </c>
    </row>
    <row r="89" spans="1:3">
      <c r="A89" s="61">
        <v>2022</v>
      </c>
      <c r="B89">
        <v>0.28194564493290458</v>
      </c>
      <c r="C89">
        <v>3.5124599837419002E-2</v>
      </c>
    </row>
    <row r="90" spans="1:3">
      <c r="A90" s="181">
        <v>1</v>
      </c>
      <c r="B90">
        <v>-9.2103812754908108E-3</v>
      </c>
      <c r="C90">
        <v>-6.5576101682493199E-2</v>
      </c>
    </row>
    <row r="91" spans="1:3">
      <c r="A91" s="181">
        <v>2</v>
      </c>
      <c r="B91">
        <v>9.6794975036237796E-2</v>
      </c>
      <c r="C91">
        <v>3.5457669513935398E-2</v>
      </c>
    </row>
    <row r="92" spans="1:3">
      <c r="A92" s="181">
        <v>3</v>
      </c>
      <c r="B92">
        <v>0.101541050394119</v>
      </c>
      <c r="C92">
        <v>3.6429287596158197E-2</v>
      </c>
    </row>
    <row r="93" spans="1:3">
      <c r="A93" s="181">
        <v>4</v>
      </c>
      <c r="B93">
        <v>9.2820000778038605E-2</v>
      </c>
      <c r="C93">
        <v>2.8813744409818601E-2</v>
      </c>
    </row>
    <row r="94" spans="1:3">
      <c r="A94" s="61">
        <v>2023</v>
      </c>
      <c r="B94">
        <v>0.12475406252277201</v>
      </c>
      <c r="C94">
        <v>6.1910894600802603E-2</v>
      </c>
    </row>
    <row r="95" spans="1:3">
      <c r="A95" s="181">
        <v>1</v>
      </c>
      <c r="B95">
        <v>0.12475406252277201</v>
      </c>
      <c r="C95">
        <v>6.1910894600802603E-2</v>
      </c>
    </row>
    <row r="96" spans="1:3">
      <c r="A96" s="61" t="s">
        <v>390</v>
      </c>
      <c r="B96">
        <v>1.3823357245812702</v>
      </c>
      <c r="C96">
        <v>-1.9883085266703262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714CA-0191-49FC-B49D-AD1274B6CF33}">
  <sheetPr>
    <pageSetUpPr fitToPage="1"/>
  </sheetPr>
  <dimension ref="B2:G206"/>
  <sheetViews>
    <sheetView workbookViewId="0">
      <pane ySplit="7" topLeftCell="A194" activePane="bottomLeft" state="frozen"/>
      <selection pane="bottomLeft" activeCell="C183" sqref="C183"/>
    </sheetView>
  </sheetViews>
  <sheetFormatPr defaultRowHeight="12.75"/>
  <cols>
    <col min="1" max="1" width="3" customWidth="1"/>
    <col min="2" max="2" width="11.85546875" customWidth="1"/>
    <col min="3" max="5" width="10.28515625" bestFit="1" customWidth="1"/>
  </cols>
  <sheetData>
    <row r="2" spans="2:5">
      <c r="B2" s="196" t="s">
        <v>398</v>
      </c>
    </row>
    <row r="3" spans="2:5">
      <c r="B3" s="196" t="s">
        <v>399</v>
      </c>
    </row>
    <row r="4" spans="2:5">
      <c r="B4" s="196"/>
    </row>
    <row r="5" spans="2:5">
      <c r="B5" s="203"/>
      <c r="C5" t="s">
        <v>400</v>
      </c>
    </row>
    <row r="7" spans="2:5" ht="38.25">
      <c r="B7" s="197" t="s">
        <v>401</v>
      </c>
      <c r="C7" t="s">
        <v>402</v>
      </c>
      <c r="D7" t="s">
        <v>403</v>
      </c>
      <c r="E7" t="s">
        <v>404</v>
      </c>
    </row>
    <row r="8" spans="2:5">
      <c r="B8" t="s">
        <v>405</v>
      </c>
      <c r="C8" s="198">
        <v>70092</v>
      </c>
      <c r="D8" s="198">
        <v>41171</v>
      </c>
      <c r="E8" s="198">
        <v>64740</v>
      </c>
    </row>
    <row r="9" spans="2:5">
      <c r="B9" t="s">
        <v>406</v>
      </c>
      <c r="C9" s="198">
        <v>69284</v>
      </c>
      <c r="D9" s="198">
        <v>41081</v>
      </c>
      <c r="E9" s="198">
        <v>64985</v>
      </c>
    </row>
    <row r="10" spans="2:5">
      <c r="B10" t="s">
        <v>407</v>
      </c>
      <c r="C10" s="198">
        <v>69294</v>
      </c>
      <c r="D10" s="198">
        <v>40436</v>
      </c>
      <c r="E10" s="198">
        <v>64742</v>
      </c>
    </row>
    <row r="11" spans="2:5">
      <c r="B11" t="s">
        <v>408</v>
      </c>
      <c r="C11" s="198">
        <v>68621</v>
      </c>
      <c r="D11" s="198">
        <v>39684</v>
      </c>
      <c r="E11" s="198">
        <v>64366</v>
      </c>
    </row>
    <row r="12" spans="2:5">
      <c r="B12" t="s">
        <v>409</v>
      </c>
      <c r="C12" s="198">
        <v>67943</v>
      </c>
      <c r="D12" s="198">
        <v>39191</v>
      </c>
      <c r="E12" s="198">
        <v>63125</v>
      </c>
    </row>
    <row r="13" spans="2:5">
      <c r="B13" t="s">
        <v>410</v>
      </c>
      <c r="C13" s="198">
        <v>68326</v>
      </c>
      <c r="D13" s="198">
        <v>39165</v>
      </c>
      <c r="E13" s="198">
        <v>65567</v>
      </c>
    </row>
    <row r="14" spans="2:5">
      <c r="B14" t="s">
        <v>411</v>
      </c>
      <c r="C14" s="198">
        <v>67557</v>
      </c>
      <c r="D14" s="198">
        <v>38405</v>
      </c>
      <c r="E14" s="198">
        <v>64911</v>
      </c>
    </row>
    <row r="15" spans="2:5">
      <c r="B15" t="s">
        <v>412</v>
      </c>
      <c r="C15" s="198">
        <v>66388</v>
      </c>
      <c r="D15" s="198">
        <v>37952</v>
      </c>
      <c r="E15" s="198">
        <v>64868</v>
      </c>
    </row>
    <row r="16" spans="2:5">
      <c r="B16" t="s">
        <v>413</v>
      </c>
      <c r="C16" s="198">
        <v>64895</v>
      </c>
      <c r="D16" s="198">
        <v>37543</v>
      </c>
      <c r="E16" s="198">
        <v>65253</v>
      </c>
    </row>
    <row r="17" spans="2:5">
      <c r="B17" t="s">
        <v>414</v>
      </c>
      <c r="C17" s="198">
        <v>63134</v>
      </c>
      <c r="D17" s="198">
        <v>36890</v>
      </c>
      <c r="E17" s="198">
        <v>62522</v>
      </c>
    </row>
    <row r="18" spans="2:5">
      <c r="B18" t="s">
        <v>415</v>
      </c>
      <c r="C18" s="198">
        <v>62101</v>
      </c>
      <c r="D18" s="198">
        <v>37169</v>
      </c>
      <c r="E18" s="198">
        <v>63256</v>
      </c>
    </row>
    <row r="19" spans="2:5">
      <c r="B19" t="s">
        <v>416</v>
      </c>
      <c r="C19" s="198">
        <v>61940</v>
      </c>
      <c r="D19" s="198">
        <v>37305</v>
      </c>
      <c r="E19" s="198">
        <v>63044</v>
      </c>
    </row>
    <row r="20" spans="2:5">
      <c r="B20" t="s">
        <v>417</v>
      </c>
      <c r="C20" s="198">
        <v>62342</v>
      </c>
      <c r="D20" s="198">
        <v>37288</v>
      </c>
      <c r="E20" s="198">
        <v>62294</v>
      </c>
    </row>
    <row r="21" spans="2:5">
      <c r="B21" t="s">
        <v>418</v>
      </c>
      <c r="C21" s="198">
        <v>62722</v>
      </c>
      <c r="D21" s="198">
        <v>37858</v>
      </c>
      <c r="E21" s="198">
        <v>64357</v>
      </c>
    </row>
    <row r="22" spans="2:5">
      <c r="B22" t="s">
        <v>419</v>
      </c>
      <c r="C22" s="198">
        <v>63114</v>
      </c>
      <c r="D22" s="198">
        <v>38135</v>
      </c>
      <c r="E22" s="198">
        <v>64167</v>
      </c>
    </row>
    <row r="23" spans="2:5">
      <c r="B23" t="s">
        <v>420</v>
      </c>
      <c r="C23" s="198">
        <v>63634</v>
      </c>
      <c r="D23" s="198">
        <v>37979</v>
      </c>
      <c r="E23" s="198">
        <v>64741</v>
      </c>
    </row>
    <row r="24" spans="2:5">
      <c r="B24" t="s">
        <v>421</v>
      </c>
      <c r="C24" s="198">
        <v>64294</v>
      </c>
      <c r="D24" s="198">
        <v>37811</v>
      </c>
      <c r="E24" s="198">
        <v>65123</v>
      </c>
    </row>
    <row r="25" spans="2:5">
      <c r="B25" t="s">
        <v>422</v>
      </c>
      <c r="C25" s="198">
        <v>65229</v>
      </c>
      <c r="D25" s="198">
        <v>37146</v>
      </c>
      <c r="E25" s="198">
        <v>64821</v>
      </c>
    </row>
    <row r="26" spans="2:5">
      <c r="B26" t="s">
        <v>423</v>
      </c>
      <c r="C26" s="198">
        <v>66794</v>
      </c>
      <c r="D26" s="198">
        <v>37317</v>
      </c>
      <c r="E26" s="198">
        <v>65010</v>
      </c>
    </row>
    <row r="27" spans="2:5">
      <c r="B27" t="s">
        <v>424</v>
      </c>
      <c r="C27" s="198">
        <v>67577</v>
      </c>
      <c r="D27" s="198">
        <v>37602</v>
      </c>
      <c r="E27" s="198">
        <v>65157</v>
      </c>
    </row>
    <row r="28" spans="2:5">
      <c r="B28" t="s">
        <v>425</v>
      </c>
      <c r="C28" s="198">
        <v>68366</v>
      </c>
      <c r="D28" s="198">
        <v>37860</v>
      </c>
      <c r="E28" s="198">
        <v>65746</v>
      </c>
    </row>
    <row r="29" spans="2:5">
      <c r="B29" t="s">
        <v>426</v>
      </c>
      <c r="C29" s="198">
        <v>68365</v>
      </c>
      <c r="D29" s="198">
        <v>37762</v>
      </c>
      <c r="E29" s="198">
        <v>64240</v>
      </c>
    </row>
    <row r="30" spans="2:5">
      <c r="B30" t="s">
        <v>427</v>
      </c>
      <c r="C30" s="198">
        <v>68440</v>
      </c>
      <c r="D30" s="198">
        <v>38584</v>
      </c>
      <c r="E30" s="198">
        <v>64196</v>
      </c>
    </row>
    <row r="31" spans="2:5">
      <c r="B31" t="s">
        <v>428</v>
      </c>
      <c r="C31" s="198">
        <v>68572</v>
      </c>
      <c r="D31" s="198">
        <v>38766</v>
      </c>
      <c r="E31" s="198">
        <v>63862</v>
      </c>
    </row>
    <row r="32" spans="2:5">
      <c r="B32" t="s">
        <v>429</v>
      </c>
      <c r="C32" s="198">
        <v>68890</v>
      </c>
      <c r="D32" s="198">
        <v>38500</v>
      </c>
      <c r="E32" s="198">
        <v>63299</v>
      </c>
    </row>
    <row r="33" spans="2:5">
      <c r="B33" t="s">
        <v>430</v>
      </c>
      <c r="C33" s="198">
        <v>69717</v>
      </c>
      <c r="D33" s="198">
        <v>38168</v>
      </c>
      <c r="E33" s="198">
        <v>63288</v>
      </c>
    </row>
    <row r="34" spans="2:5">
      <c r="B34" t="s">
        <v>431</v>
      </c>
      <c r="C34" s="198">
        <v>69357</v>
      </c>
      <c r="D34" s="198">
        <v>37945</v>
      </c>
      <c r="E34" s="198">
        <v>62795</v>
      </c>
    </row>
    <row r="35" spans="2:5">
      <c r="B35" t="s">
        <v>432</v>
      </c>
      <c r="C35" s="198">
        <v>69347</v>
      </c>
      <c r="D35" s="198">
        <v>37098</v>
      </c>
      <c r="E35" s="198">
        <v>62818</v>
      </c>
    </row>
    <row r="36" spans="2:5">
      <c r="B36" t="s">
        <v>433</v>
      </c>
      <c r="C36" s="198">
        <v>69054</v>
      </c>
      <c r="D36" s="198">
        <v>36237</v>
      </c>
      <c r="E36" s="198">
        <v>63828</v>
      </c>
    </row>
    <row r="37" spans="2:5">
      <c r="B37" t="s">
        <v>434</v>
      </c>
      <c r="C37" s="198">
        <v>68094</v>
      </c>
      <c r="D37" s="198">
        <v>35678</v>
      </c>
      <c r="E37" s="198">
        <v>65899</v>
      </c>
    </row>
    <row r="38" spans="2:5">
      <c r="B38" t="s">
        <v>435</v>
      </c>
      <c r="C38" s="198">
        <v>67241</v>
      </c>
      <c r="D38" s="198">
        <v>35313</v>
      </c>
      <c r="E38" s="198">
        <v>65812</v>
      </c>
    </row>
    <row r="39" spans="2:5">
      <c r="B39" t="s">
        <v>436</v>
      </c>
      <c r="C39" s="198">
        <v>66698</v>
      </c>
      <c r="D39" s="198">
        <v>35259</v>
      </c>
      <c r="E39" s="198">
        <v>65708</v>
      </c>
    </row>
    <row r="40" spans="2:5">
      <c r="B40" t="s">
        <v>437</v>
      </c>
      <c r="C40" s="198">
        <v>66196</v>
      </c>
      <c r="D40" s="198">
        <v>34942</v>
      </c>
      <c r="E40" s="198">
        <v>65022</v>
      </c>
    </row>
    <row r="41" spans="2:5">
      <c r="B41" t="s">
        <v>438</v>
      </c>
      <c r="C41" s="198">
        <v>65715</v>
      </c>
      <c r="D41" s="198">
        <v>34773</v>
      </c>
      <c r="E41" s="198">
        <v>63766</v>
      </c>
    </row>
    <row r="42" spans="2:5">
      <c r="B42" t="s">
        <v>439</v>
      </c>
      <c r="C42" s="198">
        <v>65742</v>
      </c>
      <c r="D42" s="198">
        <v>34735</v>
      </c>
      <c r="E42" s="198">
        <v>63889</v>
      </c>
    </row>
    <row r="43" spans="2:5">
      <c r="B43" t="s">
        <v>440</v>
      </c>
      <c r="C43" s="198">
        <v>65921</v>
      </c>
      <c r="D43" s="198">
        <v>34919</v>
      </c>
      <c r="E43" s="198">
        <v>63969</v>
      </c>
    </row>
    <row r="44" spans="2:5">
      <c r="B44" t="s">
        <v>441</v>
      </c>
      <c r="C44" s="198">
        <v>65078</v>
      </c>
      <c r="D44" s="198">
        <v>34962</v>
      </c>
      <c r="E44" s="198">
        <v>63454</v>
      </c>
    </row>
    <row r="45" spans="2:5">
      <c r="B45" t="s">
        <v>442</v>
      </c>
      <c r="C45" s="198">
        <v>64651</v>
      </c>
      <c r="D45" s="198">
        <v>34717</v>
      </c>
      <c r="E45" s="198">
        <v>62571</v>
      </c>
    </row>
    <row r="46" spans="2:5">
      <c r="B46" t="s">
        <v>443</v>
      </c>
      <c r="C46" s="198">
        <v>64279</v>
      </c>
      <c r="D46" s="198">
        <v>35294</v>
      </c>
      <c r="E46" s="198">
        <v>62849</v>
      </c>
    </row>
    <row r="47" spans="2:5">
      <c r="B47" t="s">
        <v>444</v>
      </c>
      <c r="C47" s="198">
        <v>64247</v>
      </c>
      <c r="D47" s="198">
        <v>35947</v>
      </c>
      <c r="E47" s="198">
        <v>62435</v>
      </c>
    </row>
    <row r="48" spans="2:5">
      <c r="B48" t="s">
        <v>445</v>
      </c>
      <c r="C48" s="198">
        <v>65106</v>
      </c>
      <c r="D48" s="198">
        <v>36253</v>
      </c>
      <c r="E48" s="198">
        <v>62345</v>
      </c>
    </row>
    <row r="49" spans="2:5">
      <c r="B49" t="s">
        <v>446</v>
      </c>
      <c r="C49" s="198">
        <v>65402</v>
      </c>
      <c r="D49" s="198">
        <v>35973</v>
      </c>
      <c r="E49" s="198">
        <v>62586</v>
      </c>
    </row>
    <row r="50" spans="2:5">
      <c r="B50" t="s">
        <v>447</v>
      </c>
      <c r="C50" s="198">
        <v>66070</v>
      </c>
      <c r="D50" s="198">
        <v>36088</v>
      </c>
      <c r="E50" s="198">
        <v>62372</v>
      </c>
    </row>
    <row r="51" spans="2:5">
      <c r="B51" t="s">
        <v>448</v>
      </c>
      <c r="C51" s="198">
        <v>66456</v>
      </c>
      <c r="D51" s="198">
        <v>36521</v>
      </c>
      <c r="E51" s="198">
        <v>62895</v>
      </c>
    </row>
    <row r="52" spans="2:5">
      <c r="B52" t="s">
        <v>449</v>
      </c>
      <c r="C52" s="198">
        <v>66676</v>
      </c>
      <c r="D52" s="198">
        <v>36385</v>
      </c>
      <c r="E52" s="198">
        <v>63967</v>
      </c>
    </row>
    <row r="53" spans="2:5">
      <c r="B53" t="s">
        <v>450</v>
      </c>
      <c r="C53" s="198">
        <v>66236</v>
      </c>
      <c r="D53" s="198">
        <v>36315</v>
      </c>
      <c r="E53" s="198">
        <v>64957</v>
      </c>
    </row>
    <row r="54" spans="2:5">
      <c r="B54" t="s">
        <v>451</v>
      </c>
      <c r="C54" s="198">
        <v>66807</v>
      </c>
      <c r="D54" s="198">
        <v>36274</v>
      </c>
      <c r="E54" s="198">
        <v>65205</v>
      </c>
    </row>
    <row r="55" spans="2:5">
      <c r="B55" t="s">
        <v>452</v>
      </c>
      <c r="C55" s="198">
        <v>66196</v>
      </c>
      <c r="D55" s="198">
        <v>35942</v>
      </c>
      <c r="E55" s="198">
        <v>65124</v>
      </c>
    </row>
    <row r="56" spans="2:5">
      <c r="B56" t="s">
        <v>453</v>
      </c>
      <c r="C56" s="198">
        <v>65812</v>
      </c>
      <c r="D56" s="198">
        <v>35790</v>
      </c>
      <c r="E56" s="198">
        <v>63467</v>
      </c>
    </row>
    <row r="57" spans="2:5">
      <c r="B57" t="s">
        <v>454</v>
      </c>
      <c r="C57" s="198">
        <v>66377</v>
      </c>
      <c r="D57" s="198">
        <v>35889</v>
      </c>
      <c r="E57" s="198">
        <v>61892</v>
      </c>
    </row>
    <row r="58" spans="2:5">
      <c r="B58" t="s">
        <v>455</v>
      </c>
      <c r="C58" s="198">
        <v>65945</v>
      </c>
      <c r="D58" s="198">
        <v>35578</v>
      </c>
      <c r="E58" s="198">
        <v>61231</v>
      </c>
    </row>
    <row r="59" spans="2:5">
      <c r="B59" t="s">
        <v>456</v>
      </c>
      <c r="C59" s="198">
        <v>66339</v>
      </c>
      <c r="D59" s="198">
        <v>35894</v>
      </c>
      <c r="E59" s="198">
        <v>61054</v>
      </c>
    </row>
    <row r="60" spans="2:5">
      <c r="B60" t="s">
        <v>457</v>
      </c>
      <c r="C60" s="198">
        <v>66241</v>
      </c>
      <c r="D60" s="198">
        <v>35813</v>
      </c>
      <c r="E60" s="198">
        <v>62014</v>
      </c>
    </row>
    <row r="61" spans="2:5">
      <c r="B61" t="s">
        <v>458</v>
      </c>
      <c r="C61" s="198">
        <v>67072</v>
      </c>
      <c r="D61" s="198">
        <v>35652</v>
      </c>
      <c r="E61" s="198">
        <v>61666</v>
      </c>
    </row>
    <row r="62" spans="2:5">
      <c r="B62" t="s">
        <v>459</v>
      </c>
      <c r="C62" s="198">
        <v>66891</v>
      </c>
      <c r="D62" s="198">
        <v>35921</v>
      </c>
      <c r="E62" s="198">
        <v>62041</v>
      </c>
    </row>
    <row r="63" spans="2:5">
      <c r="B63" t="s">
        <v>460</v>
      </c>
      <c r="C63" s="198">
        <v>66714</v>
      </c>
      <c r="D63" s="198">
        <v>35788</v>
      </c>
      <c r="E63" s="198">
        <v>62197</v>
      </c>
    </row>
    <row r="64" spans="2:5">
      <c r="B64" t="s">
        <v>461</v>
      </c>
      <c r="C64" s="198">
        <v>66212</v>
      </c>
      <c r="D64" s="198">
        <v>35599</v>
      </c>
      <c r="E64" s="198">
        <v>61957</v>
      </c>
    </row>
    <row r="65" spans="2:5">
      <c r="B65" t="s">
        <v>462</v>
      </c>
      <c r="C65" s="198">
        <v>65189</v>
      </c>
      <c r="D65" s="198">
        <v>35646</v>
      </c>
      <c r="E65" s="198">
        <v>61851</v>
      </c>
    </row>
    <row r="66" spans="2:5">
      <c r="B66" t="s">
        <v>463</v>
      </c>
      <c r="C66" s="198">
        <v>64594</v>
      </c>
      <c r="D66" s="198">
        <v>35433</v>
      </c>
      <c r="E66" s="198">
        <v>61716</v>
      </c>
    </row>
    <row r="67" spans="2:5">
      <c r="B67" t="s">
        <v>464</v>
      </c>
      <c r="C67" s="198">
        <v>63793</v>
      </c>
      <c r="D67" s="198">
        <v>35240</v>
      </c>
      <c r="E67" s="198">
        <v>61598</v>
      </c>
    </row>
    <row r="68" spans="2:5">
      <c r="B68" t="s">
        <v>465</v>
      </c>
      <c r="C68" s="198">
        <v>63480</v>
      </c>
      <c r="D68" s="198">
        <v>35326</v>
      </c>
      <c r="E68" s="198">
        <v>65017</v>
      </c>
    </row>
    <row r="69" spans="2:5">
      <c r="B69" t="s">
        <v>466</v>
      </c>
      <c r="C69" s="198">
        <v>63731</v>
      </c>
      <c r="D69" s="198">
        <v>35071</v>
      </c>
      <c r="E69" s="198">
        <v>65523</v>
      </c>
    </row>
    <row r="70" spans="2:5">
      <c r="B70" t="s">
        <v>467</v>
      </c>
      <c r="C70" s="198">
        <v>64123</v>
      </c>
      <c r="D70" s="198">
        <v>35290</v>
      </c>
      <c r="E70" s="198">
        <v>65463</v>
      </c>
    </row>
    <row r="71" spans="2:5">
      <c r="B71" t="s">
        <v>468</v>
      </c>
      <c r="C71" s="198">
        <v>65014</v>
      </c>
      <c r="D71" s="198">
        <v>35018</v>
      </c>
      <c r="E71" s="198">
        <v>65066</v>
      </c>
    </row>
    <row r="72" spans="2:5">
      <c r="B72" t="s">
        <v>469</v>
      </c>
      <c r="C72" s="198">
        <v>65973</v>
      </c>
      <c r="D72" s="198">
        <v>34672</v>
      </c>
      <c r="E72" s="198">
        <v>61527</v>
      </c>
    </row>
    <row r="73" spans="2:5">
      <c r="B73" t="s">
        <v>470</v>
      </c>
      <c r="C73" s="198">
        <v>66212</v>
      </c>
      <c r="D73" s="198">
        <v>34144</v>
      </c>
      <c r="E73" s="198">
        <v>60872</v>
      </c>
    </row>
    <row r="74" spans="2:5">
      <c r="B74" t="s">
        <v>471</v>
      </c>
      <c r="C74" s="198">
        <v>66500</v>
      </c>
      <c r="D74" s="198">
        <v>33410</v>
      </c>
      <c r="E74" s="198">
        <v>60658</v>
      </c>
    </row>
    <row r="75" spans="2:5">
      <c r="B75" t="s">
        <v>472</v>
      </c>
      <c r="C75" s="198">
        <v>66904</v>
      </c>
      <c r="D75" s="198">
        <v>33782</v>
      </c>
      <c r="E75" s="198">
        <v>60735</v>
      </c>
    </row>
    <row r="76" spans="2:5">
      <c r="B76" t="s">
        <v>473</v>
      </c>
      <c r="C76" s="198">
        <v>67024</v>
      </c>
      <c r="D76" s="198">
        <v>33762</v>
      </c>
      <c r="E76" s="198">
        <v>61041</v>
      </c>
    </row>
    <row r="77" spans="2:5">
      <c r="B77" t="s">
        <v>474</v>
      </c>
      <c r="C77" s="198">
        <v>67113</v>
      </c>
      <c r="D77" s="198">
        <v>34070</v>
      </c>
      <c r="E77" s="198">
        <v>61274</v>
      </c>
    </row>
    <row r="78" spans="2:5">
      <c r="B78" t="s">
        <v>475</v>
      </c>
      <c r="C78" s="198">
        <v>66930</v>
      </c>
      <c r="D78" s="198">
        <v>34776</v>
      </c>
      <c r="E78" s="198">
        <v>61051</v>
      </c>
    </row>
    <row r="79" spans="2:5">
      <c r="B79" t="s">
        <v>476</v>
      </c>
      <c r="C79" s="198">
        <v>66464</v>
      </c>
      <c r="D79" s="198">
        <v>35175</v>
      </c>
      <c r="E79" s="198">
        <v>61261</v>
      </c>
    </row>
    <row r="80" spans="2:5">
      <c r="B80" t="s">
        <v>477</v>
      </c>
      <c r="C80" s="198">
        <v>65789</v>
      </c>
      <c r="D80" s="198">
        <v>35057</v>
      </c>
      <c r="E80" s="198">
        <v>60937</v>
      </c>
    </row>
    <row r="81" spans="2:7">
      <c r="B81" t="s">
        <v>478</v>
      </c>
      <c r="C81" s="198">
        <v>65090</v>
      </c>
      <c r="D81" s="198">
        <v>34725</v>
      </c>
      <c r="E81" s="198">
        <v>61185</v>
      </c>
    </row>
    <row r="82" spans="2:7">
      <c r="B82" t="s">
        <v>479</v>
      </c>
      <c r="C82" s="198">
        <v>64271</v>
      </c>
      <c r="D82" s="198">
        <v>34355</v>
      </c>
      <c r="E82" s="198">
        <v>61875</v>
      </c>
      <c r="G82" s="199"/>
    </row>
    <row r="83" spans="2:7">
      <c r="B83" t="s">
        <v>480</v>
      </c>
      <c r="C83" s="198">
        <v>63868</v>
      </c>
      <c r="D83" s="198">
        <v>33672</v>
      </c>
      <c r="E83" s="198">
        <v>62065</v>
      </c>
      <c r="G83" s="199"/>
    </row>
    <row r="84" spans="2:7">
      <c r="B84" t="s">
        <v>481</v>
      </c>
      <c r="C84" s="198">
        <v>63337</v>
      </c>
      <c r="D84" s="198">
        <v>33366</v>
      </c>
      <c r="E84" s="198">
        <v>64049</v>
      </c>
      <c r="G84" s="199"/>
    </row>
    <row r="85" spans="2:7">
      <c r="B85" t="s">
        <v>482</v>
      </c>
      <c r="C85" s="198">
        <v>63125</v>
      </c>
      <c r="D85" s="198">
        <v>33065</v>
      </c>
      <c r="E85" s="198">
        <v>63537</v>
      </c>
      <c r="G85" s="199"/>
    </row>
    <row r="86" spans="2:7">
      <c r="B86" t="s">
        <v>483</v>
      </c>
      <c r="C86" s="198">
        <v>63072</v>
      </c>
      <c r="D86" s="198">
        <v>32440</v>
      </c>
      <c r="E86" s="198">
        <v>62566</v>
      </c>
      <c r="G86" s="199"/>
    </row>
    <row r="87" spans="2:7">
      <c r="B87" t="s">
        <v>484</v>
      </c>
      <c r="C87" s="198">
        <v>62173</v>
      </c>
      <c r="D87" s="198">
        <v>31732</v>
      </c>
      <c r="E87" s="198">
        <v>62236</v>
      </c>
      <c r="G87" s="199"/>
    </row>
    <row r="88" spans="2:7">
      <c r="B88" t="s">
        <v>485</v>
      </c>
      <c r="C88" s="198">
        <v>61656</v>
      </c>
      <c r="D88" s="198">
        <v>31480</v>
      </c>
      <c r="E88" s="198">
        <v>59328</v>
      </c>
      <c r="G88" s="199"/>
    </row>
    <row r="89" spans="2:7">
      <c r="B89" t="s">
        <v>486</v>
      </c>
      <c r="C89" s="198">
        <v>61209</v>
      </c>
      <c r="D89" s="198">
        <v>31275</v>
      </c>
      <c r="E89" s="198">
        <v>59345</v>
      </c>
      <c r="G89" s="199"/>
    </row>
    <row r="90" spans="2:7">
      <c r="B90" t="s">
        <v>487</v>
      </c>
      <c r="C90" s="198">
        <v>60561</v>
      </c>
      <c r="D90" s="198">
        <v>31198</v>
      </c>
      <c r="E90" s="198">
        <v>59596</v>
      </c>
      <c r="G90" s="199"/>
    </row>
    <row r="91" spans="2:7">
      <c r="B91" t="s">
        <v>488</v>
      </c>
      <c r="C91" s="198">
        <v>60176</v>
      </c>
      <c r="D91" s="198">
        <v>31000</v>
      </c>
      <c r="E91" s="198">
        <v>59317</v>
      </c>
      <c r="G91" s="199"/>
    </row>
    <row r="92" spans="2:7">
      <c r="B92" t="s">
        <v>489</v>
      </c>
      <c r="C92" s="198">
        <v>60051</v>
      </c>
      <c r="D92" s="198">
        <v>30663</v>
      </c>
      <c r="E92" s="198">
        <v>60500</v>
      </c>
      <c r="G92" s="199"/>
    </row>
    <row r="93" spans="2:7">
      <c r="B93" t="s">
        <v>490</v>
      </c>
      <c r="C93" s="198">
        <v>59464</v>
      </c>
      <c r="D93" s="198">
        <v>30639</v>
      </c>
      <c r="E93" s="198">
        <v>61195</v>
      </c>
      <c r="G93" s="199"/>
    </row>
    <row r="94" spans="2:7">
      <c r="B94" t="s">
        <v>491</v>
      </c>
      <c r="C94" s="198">
        <v>58777</v>
      </c>
      <c r="D94" s="198">
        <v>30174</v>
      </c>
      <c r="E94" s="198">
        <v>60890</v>
      </c>
      <c r="G94" s="199"/>
    </row>
    <row r="95" spans="2:7">
      <c r="B95" t="s">
        <v>492</v>
      </c>
      <c r="C95" s="198">
        <v>58715</v>
      </c>
      <c r="D95" s="198">
        <v>30187</v>
      </c>
      <c r="E95" s="198">
        <v>61112</v>
      </c>
      <c r="G95" s="199"/>
    </row>
    <row r="96" spans="2:7">
      <c r="B96" t="s">
        <v>493</v>
      </c>
      <c r="C96" s="198">
        <v>59296</v>
      </c>
      <c r="D96" s="198">
        <v>30241</v>
      </c>
      <c r="E96" s="198">
        <v>60654</v>
      </c>
      <c r="G96" s="199"/>
    </row>
    <row r="97" spans="2:7">
      <c r="B97" t="s">
        <v>494</v>
      </c>
      <c r="C97" s="198">
        <v>59049</v>
      </c>
      <c r="D97" s="198">
        <v>29970</v>
      </c>
      <c r="E97" s="198">
        <v>60284</v>
      </c>
      <c r="G97" s="199"/>
    </row>
    <row r="98" spans="2:7">
      <c r="B98" t="s">
        <v>495</v>
      </c>
      <c r="C98" s="198">
        <v>60213</v>
      </c>
      <c r="D98" s="198">
        <v>29696</v>
      </c>
      <c r="E98" s="198">
        <v>60370</v>
      </c>
      <c r="G98" s="199"/>
    </row>
    <row r="99" spans="2:7">
      <c r="B99" t="s">
        <v>496</v>
      </c>
      <c r="C99" s="198">
        <v>60246</v>
      </c>
      <c r="D99" s="198">
        <v>29882</v>
      </c>
      <c r="E99" s="198">
        <v>59920</v>
      </c>
      <c r="G99" s="199"/>
    </row>
    <row r="100" spans="2:7">
      <c r="B100" t="s">
        <v>497</v>
      </c>
      <c r="C100" s="198">
        <v>59440</v>
      </c>
      <c r="D100" s="198">
        <v>29611</v>
      </c>
      <c r="E100" s="198">
        <v>59494</v>
      </c>
      <c r="G100" s="199"/>
    </row>
    <row r="101" spans="2:7">
      <c r="B101" t="s">
        <v>498</v>
      </c>
      <c r="C101" s="198">
        <v>59308</v>
      </c>
      <c r="D101" s="198">
        <v>29673</v>
      </c>
      <c r="E101" s="198">
        <v>58636</v>
      </c>
      <c r="G101" s="199"/>
    </row>
    <row r="102" spans="2:7">
      <c r="B102" t="s">
        <v>499</v>
      </c>
      <c r="C102" s="198">
        <v>58153</v>
      </c>
      <c r="D102" s="198">
        <v>29766</v>
      </c>
      <c r="E102" s="198">
        <v>58657</v>
      </c>
      <c r="G102" s="199"/>
    </row>
    <row r="103" spans="2:7">
      <c r="B103" t="s">
        <v>500</v>
      </c>
      <c r="C103" s="198">
        <v>57794</v>
      </c>
      <c r="D103" s="198">
        <v>29566</v>
      </c>
      <c r="E103" s="198">
        <v>59092</v>
      </c>
      <c r="G103" s="199"/>
    </row>
    <row r="104" spans="2:7">
      <c r="B104" t="s">
        <v>501</v>
      </c>
      <c r="C104" s="198">
        <v>57319</v>
      </c>
      <c r="D104" s="198">
        <v>29668</v>
      </c>
      <c r="E104" s="198">
        <v>59164</v>
      </c>
      <c r="G104" s="199"/>
    </row>
    <row r="105" spans="2:7">
      <c r="B105" t="s">
        <v>502</v>
      </c>
      <c r="C105" s="198">
        <v>57042</v>
      </c>
      <c r="D105" s="198">
        <v>29817</v>
      </c>
      <c r="E105" s="198">
        <v>61148</v>
      </c>
      <c r="G105" s="199"/>
    </row>
    <row r="106" spans="2:7">
      <c r="B106" t="s">
        <v>503</v>
      </c>
      <c r="C106" s="198">
        <v>56697</v>
      </c>
      <c r="D106" s="198">
        <v>29577</v>
      </c>
      <c r="E106" s="198">
        <v>60381</v>
      </c>
      <c r="G106" s="199"/>
    </row>
    <row r="107" spans="2:7">
      <c r="B107" t="s">
        <v>504</v>
      </c>
      <c r="C107" s="198">
        <v>56008</v>
      </c>
      <c r="D107" s="198">
        <v>29555</v>
      </c>
      <c r="E107" s="198">
        <v>59893</v>
      </c>
      <c r="G107" s="199"/>
    </row>
    <row r="108" spans="2:7">
      <c r="B108" t="s">
        <v>505</v>
      </c>
      <c r="C108" s="198">
        <v>55147</v>
      </c>
      <c r="D108" s="198">
        <v>29940</v>
      </c>
      <c r="E108" s="198">
        <v>60281</v>
      </c>
      <c r="G108" s="199"/>
    </row>
    <row r="109" spans="2:7">
      <c r="B109" t="s">
        <v>506</v>
      </c>
      <c r="C109" s="198">
        <v>54974</v>
      </c>
      <c r="D109" s="198">
        <v>29920</v>
      </c>
      <c r="E109" s="198">
        <v>59722</v>
      </c>
      <c r="G109" s="199"/>
    </row>
    <row r="110" spans="2:7">
      <c r="B110" t="s">
        <v>507</v>
      </c>
      <c r="C110" s="198">
        <v>54265</v>
      </c>
      <c r="D110" s="198">
        <v>30169</v>
      </c>
      <c r="E110" s="198">
        <v>59709</v>
      </c>
      <c r="G110" s="199"/>
    </row>
    <row r="111" spans="2:7">
      <c r="B111" t="s">
        <v>508</v>
      </c>
      <c r="C111" s="198">
        <v>53554</v>
      </c>
      <c r="D111" s="198">
        <v>30659</v>
      </c>
      <c r="E111" s="198">
        <v>59324</v>
      </c>
      <c r="G111" s="199"/>
    </row>
    <row r="112" spans="2:7">
      <c r="B112" t="s">
        <v>509</v>
      </c>
      <c r="C112" s="198">
        <v>53076</v>
      </c>
      <c r="D112" s="198">
        <v>30367</v>
      </c>
      <c r="E112" s="198">
        <v>57799</v>
      </c>
      <c r="G112" s="199"/>
    </row>
    <row r="113" spans="2:7">
      <c r="B113" t="s">
        <v>510</v>
      </c>
      <c r="C113" s="198">
        <v>52910</v>
      </c>
      <c r="D113" s="198">
        <v>30232</v>
      </c>
      <c r="E113" s="198">
        <v>56436</v>
      </c>
      <c r="G113" s="199"/>
    </row>
    <row r="114" spans="2:7">
      <c r="B114" t="s">
        <v>511</v>
      </c>
      <c r="C114" s="198">
        <v>52613</v>
      </c>
      <c r="D114" s="198">
        <v>30056</v>
      </c>
      <c r="E114" s="198">
        <v>56534</v>
      </c>
      <c r="G114" s="199"/>
    </row>
    <row r="115" spans="2:7">
      <c r="B115" t="s">
        <v>512</v>
      </c>
      <c r="C115" s="198">
        <v>52383</v>
      </c>
      <c r="D115" s="198">
        <v>29509</v>
      </c>
      <c r="E115" s="198">
        <v>56855</v>
      </c>
      <c r="G115" s="199"/>
    </row>
    <row r="116" spans="2:7">
      <c r="B116" t="s">
        <v>513</v>
      </c>
      <c r="C116" s="198">
        <v>52527</v>
      </c>
      <c r="D116" s="198">
        <v>29621</v>
      </c>
      <c r="E116" s="198">
        <v>57382</v>
      </c>
      <c r="G116" s="199"/>
    </row>
    <row r="117" spans="2:7">
      <c r="B117" t="s">
        <v>514</v>
      </c>
      <c r="C117" s="198">
        <v>51366</v>
      </c>
      <c r="D117" s="198">
        <v>29707</v>
      </c>
      <c r="E117" s="198">
        <v>56886</v>
      </c>
      <c r="G117" s="199"/>
    </row>
    <row r="118" spans="2:7">
      <c r="B118" t="s">
        <v>515</v>
      </c>
      <c r="C118" s="198">
        <v>51094</v>
      </c>
      <c r="D118" s="198">
        <v>29698</v>
      </c>
      <c r="E118" s="198">
        <v>57172</v>
      </c>
      <c r="G118" s="199"/>
    </row>
    <row r="119" spans="2:7">
      <c r="B119" t="s">
        <v>516</v>
      </c>
      <c r="C119" s="198">
        <v>51147</v>
      </c>
      <c r="D119" s="198">
        <v>29771</v>
      </c>
      <c r="E119" s="198">
        <v>57486</v>
      </c>
      <c r="G119" s="199"/>
    </row>
    <row r="120" spans="2:7">
      <c r="B120" t="s">
        <v>517</v>
      </c>
      <c r="C120" s="198">
        <v>51270</v>
      </c>
      <c r="D120" s="198">
        <v>29826</v>
      </c>
      <c r="E120" s="198">
        <v>58103</v>
      </c>
      <c r="G120" s="199"/>
    </row>
    <row r="121" spans="2:7">
      <c r="B121" t="s">
        <v>518</v>
      </c>
      <c r="C121" s="198">
        <v>51660</v>
      </c>
      <c r="D121" s="198">
        <v>29974</v>
      </c>
      <c r="E121" s="198">
        <v>58472</v>
      </c>
      <c r="G121" s="199"/>
    </row>
    <row r="122" spans="2:7">
      <c r="B122" t="s">
        <v>519</v>
      </c>
      <c r="C122" s="198">
        <v>51940</v>
      </c>
      <c r="D122" s="198">
        <v>30158</v>
      </c>
      <c r="E122" s="198">
        <v>58501</v>
      </c>
      <c r="G122" s="199"/>
    </row>
    <row r="123" spans="2:7">
      <c r="B123" t="s">
        <v>520</v>
      </c>
      <c r="C123" s="198">
        <v>52479</v>
      </c>
      <c r="D123" s="198">
        <v>30562</v>
      </c>
      <c r="E123" s="198">
        <v>58234</v>
      </c>
      <c r="F123" s="199"/>
      <c r="G123" s="199"/>
    </row>
    <row r="124" spans="2:7">
      <c r="B124" t="s">
        <v>521</v>
      </c>
      <c r="C124" s="198">
        <v>52432</v>
      </c>
      <c r="D124" s="198">
        <v>30757</v>
      </c>
      <c r="E124" s="198">
        <v>58472</v>
      </c>
      <c r="F124" s="199"/>
      <c r="G124" s="199"/>
    </row>
    <row r="125" spans="2:7">
      <c r="B125" t="s">
        <v>522</v>
      </c>
      <c r="C125" s="198">
        <v>53127</v>
      </c>
      <c r="D125" s="198">
        <v>30947</v>
      </c>
      <c r="E125" s="198">
        <v>58139</v>
      </c>
      <c r="F125" s="199"/>
      <c r="G125" s="199"/>
    </row>
    <row r="126" spans="2:7">
      <c r="B126" t="s">
        <v>523</v>
      </c>
      <c r="C126" s="198">
        <v>53563</v>
      </c>
      <c r="D126" s="198">
        <v>31276</v>
      </c>
      <c r="E126" s="198">
        <v>57639</v>
      </c>
      <c r="F126" s="199"/>
      <c r="G126" s="199"/>
    </row>
    <row r="127" spans="2:7">
      <c r="B127" t="s">
        <v>524</v>
      </c>
      <c r="C127" s="198">
        <v>53637</v>
      </c>
      <c r="D127" s="198">
        <v>31665</v>
      </c>
      <c r="E127" s="198">
        <v>57403</v>
      </c>
      <c r="F127" s="199"/>
      <c r="G127" s="199"/>
    </row>
    <row r="128" spans="2:7">
      <c r="B128" t="s">
        <v>525</v>
      </c>
      <c r="C128" s="198">
        <v>53957</v>
      </c>
      <c r="D128" s="198">
        <v>32154</v>
      </c>
      <c r="E128" s="198">
        <v>56187</v>
      </c>
      <c r="F128" s="199"/>
      <c r="G128" s="199"/>
    </row>
    <row r="129" spans="2:7">
      <c r="B129" t="s">
        <v>526</v>
      </c>
      <c r="C129" s="198">
        <v>53854</v>
      </c>
      <c r="D129" s="198">
        <v>32119</v>
      </c>
      <c r="E129" s="198">
        <v>56471</v>
      </c>
      <c r="F129" s="199"/>
      <c r="G129" s="199"/>
    </row>
    <row r="130" spans="2:7">
      <c r="B130" t="s">
        <v>527</v>
      </c>
      <c r="C130" s="198">
        <v>54070</v>
      </c>
      <c r="D130" s="198">
        <v>32029</v>
      </c>
      <c r="E130" s="198">
        <v>56571</v>
      </c>
      <c r="F130" s="199"/>
      <c r="G130" s="199"/>
    </row>
    <row r="131" spans="2:7">
      <c r="B131" t="s">
        <v>528</v>
      </c>
      <c r="C131" s="198">
        <v>54464</v>
      </c>
      <c r="D131" s="198">
        <v>31648</v>
      </c>
      <c r="E131" s="198">
        <v>56311</v>
      </c>
      <c r="F131" s="199"/>
      <c r="G131" s="199"/>
    </row>
    <row r="132" spans="2:7">
      <c r="B132" t="s">
        <v>529</v>
      </c>
      <c r="C132" s="198">
        <v>54386</v>
      </c>
      <c r="D132" s="198">
        <v>30881</v>
      </c>
      <c r="E132" s="198">
        <v>55747</v>
      </c>
      <c r="F132" s="199"/>
      <c r="G132" s="199"/>
    </row>
    <row r="133" spans="2:7">
      <c r="B133" t="s">
        <v>530</v>
      </c>
      <c r="C133" s="198">
        <v>54598</v>
      </c>
      <c r="D133" s="198">
        <v>30542</v>
      </c>
      <c r="E133" s="198">
        <v>55006</v>
      </c>
      <c r="F133" s="199"/>
      <c r="G133" s="199"/>
    </row>
    <row r="134" spans="2:7">
      <c r="B134" t="s">
        <v>531</v>
      </c>
      <c r="C134" s="198">
        <v>55080</v>
      </c>
      <c r="D134" s="198">
        <v>30249</v>
      </c>
      <c r="E134" s="198">
        <v>55273</v>
      </c>
      <c r="F134" s="199"/>
      <c r="G134" s="199"/>
    </row>
    <row r="135" spans="2:7">
      <c r="B135" t="s">
        <v>532</v>
      </c>
      <c r="C135" s="198">
        <v>55035</v>
      </c>
      <c r="D135" s="198">
        <v>30089</v>
      </c>
      <c r="E135" s="198">
        <v>55133</v>
      </c>
      <c r="F135" s="199"/>
      <c r="G135" s="199"/>
    </row>
    <row r="136" spans="2:7">
      <c r="B136" t="s">
        <v>533</v>
      </c>
      <c r="C136" s="198">
        <v>55690</v>
      </c>
      <c r="D136" s="198">
        <v>29898</v>
      </c>
      <c r="E136" s="198">
        <v>55093</v>
      </c>
      <c r="F136" s="199"/>
      <c r="G136" s="199"/>
    </row>
    <row r="137" spans="2:7">
      <c r="B137" t="s">
        <v>534</v>
      </c>
      <c r="C137" s="198">
        <v>56331</v>
      </c>
      <c r="D137" s="198">
        <v>29736</v>
      </c>
      <c r="E137" s="198">
        <v>56037</v>
      </c>
      <c r="F137" s="199"/>
      <c r="G137" s="199"/>
    </row>
    <row r="138" spans="2:7">
      <c r="B138" t="s">
        <v>535</v>
      </c>
      <c r="C138" s="198">
        <v>56561</v>
      </c>
      <c r="D138" s="198">
        <v>29542</v>
      </c>
      <c r="E138" s="198">
        <v>55496</v>
      </c>
      <c r="F138" s="199"/>
      <c r="G138" s="199"/>
    </row>
    <row r="139" spans="2:7">
      <c r="B139" t="s">
        <v>536</v>
      </c>
      <c r="C139" s="198">
        <v>57309</v>
      </c>
      <c r="D139" s="198">
        <v>29978</v>
      </c>
      <c r="E139" s="198">
        <v>55439</v>
      </c>
      <c r="F139" s="199"/>
      <c r="G139" s="199"/>
    </row>
    <row r="140" spans="2:7">
      <c r="B140" t="s">
        <v>537</v>
      </c>
      <c r="C140" s="198">
        <v>57779</v>
      </c>
      <c r="D140" s="198">
        <v>29866</v>
      </c>
      <c r="E140" s="198">
        <v>55984</v>
      </c>
      <c r="F140" s="199"/>
      <c r="G140" s="199"/>
    </row>
    <row r="141" spans="2:7">
      <c r="B141" t="s">
        <v>538</v>
      </c>
      <c r="C141" s="198">
        <v>58675</v>
      </c>
      <c r="D141" s="198">
        <v>29974</v>
      </c>
      <c r="E141" s="198">
        <v>55236</v>
      </c>
      <c r="F141" s="199"/>
      <c r="G141" s="199"/>
    </row>
    <row r="142" spans="2:7">
      <c r="B142" t="s">
        <v>539</v>
      </c>
      <c r="C142" s="198">
        <v>59281</v>
      </c>
      <c r="D142" s="198">
        <v>29732</v>
      </c>
      <c r="E142" s="198">
        <v>55330</v>
      </c>
      <c r="F142" s="199"/>
      <c r="G142" s="199"/>
    </row>
    <row r="143" spans="2:7">
      <c r="B143" t="s">
        <v>540</v>
      </c>
      <c r="C143" s="198">
        <v>59872</v>
      </c>
      <c r="D143" s="198">
        <v>29014</v>
      </c>
      <c r="E143" s="198">
        <v>55342</v>
      </c>
      <c r="F143" s="199"/>
      <c r="G143" s="199"/>
    </row>
    <row r="144" spans="2:7">
      <c r="B144" t="s">
        <v>541</v>
      </c>
      <c r="C144" s="198">
        <v>60041</v>
      </c>
      <c r="D144" s="198">
        <v>28903</v>
      </c>
      <c r="E144" s="198">
        <v>55699</v>
      </c>
      <c r="F144" s="199"/>
      <c r="G144" s="199"/>
    </row>
    <row r="145" spans="2:7">
      <c r="B145" t="s">
        <v>542</v>
      </c>
      <c r="C145" s="198">
        <v>59441</v>
      </c>
      <c r="D145" s="198">
        <v>28656</v>
      </c>
      <c r="E145" s="198">
        <v>55457</v>
      </c>
      <c r="F145" s="199"/>
      <c r="G145" s="199"/>
    </row>
    <row r="146" spans="2:7">
      <c r="B146" t="s">
        <v>543</v>
      </c>
      <c r="C146" s="198">
        <v>59432</v>
      </c>
      <c r="D146" s="198">
        <v>28629</v>
      </c>
      <c r="E146" s="198">
        <v>54734</v>
      </c>
      <c r="F146" s="199"/>
      <c r="G146" s="199"/>
    </row>
    <row r="147" spans="2:7">
      <c r="B147" t="s">
        <v>544</v>
      </c>
      <c r="C147" s="198">
        <v>59170</v>
      </c>
      <c r="D147" s="198">
        <v>27988</v>
      </c>
      <c r="E147" s="198">
        <v>54535</v>
      </c>
      <c r="F147" s="199"/>
      <c r="G147" s="199"/>
    </row>
    <row r="148" spans="2:7">
      <c r="B148" t="s">
        <v>545</v>
      </c>
      <c r="C148" s="198">
        <v>59046</v>
      </c>
      <c r="D148" s="198">
        <v>27524</v>
      </c>
      <c r="E148" s="198">
        <v>53856</v>
      </c>
      <c r="F148" s="199"/>
      <c r="G148" s="199"/>
    </row>
    <row r="149" spans="2:7">
      <c r="B149" t="s">
        <v>546</v>
      </c>
      <c r="C149" s="198">
        <v>59210</v>
      </c>
      <c r="D149" s="198">
        <v>27463</v>
      </c>
      <c r="E149" s="198">
        <v>53716</v>
      </c>
      <c r="F149" s="199"/>
      <c r="G149" s="199"/>
    </row>
    <row r="150" spans="2:7">
      <c r="B150" t="s">
        <v>547</v>
      </c>
      <c r="C150" s="198">
        <v>59086</v>
      </c>
      <c r="D150" s="198">
        <v>27876</v>
      </c>
      <c r="E150" s="198">
        <v>53758</v>
      </c>
      <c r="F150" s="199"/>
      <c r="G150" s="199"/>
    </row>
    <row r="151" spans="2:7">
      <c r="B151" t="s">
        <v>548</v>
      </c>
      <c r="C151" s="198">
        <v>58738</v>
      </c>
      <c r="D151" s="198">
        <v>28202</v>
      </c>
      <c r="E151" s="198">
        <v>53837</v>
      </c>
      <c r="F151" s="199"/>
      <c r="G151" s="199"/>
    </row>
    <row r="152" spans="2:7">
      <c r="B152" t="s">
        <v>549</v>
      </c>
      <c r="C152" s="198">
        <v>58791</v>
      </c>
      <c r="D152" s="198">
        <v>28480</v>
      </c>
      <c r="E152" s="198">
        <v>53967</v>
      </c>
      <c r="F152" s="199"/>
      <c r="G152" s="199"/>
    </row>
    <row r="153" spans="2:7">
      <c r="B153" t="s">
        <v>550</v>
      </c>
      <c r="C153" s="198">
        <v>58735</v>
      </c>
      <c r="D153" s="198">
        <v>28478</v>
      </c>
      <c r="E153" s="198">
        <v>53812</v>
      </c>
      <c r="F153" s="199"/>
      <c r="G153" s="199"/>
    </row>
    <row r="154" spans="2:7">
      <c r="B154" t="s">
        <v>551</v>
      </c>
      <c r="C154" s="198">
        <v>58701</v>
      </c>
      <c r="D154" s="198">
        <v>28832</v>
      </c>
      <c r="E154" s="198">
        <v>53971</v>
      </c>
      <c r="F154" s="199"/>
      <c r="G154" s="199"/>
    </row>
    <row r="155" spans="2:7">
      <c r="B155" t="s">
        <v>552</v>
      </c>
      <c r="C155" s="198">
        <v>59007</v>
      </c>
      <c r="D155" s="198">
        <v>28908</v>
      </c>
      <c r="E155" s="198">
        <v>54083</v>
      </c>
      <c r="F155" s="199"/>
      <c r="G155" s="199"/>
    </row>
    <row r="156" spans="2:7">
      <c r="B156" t="s">
        <v>553</v>
      </c>
      <c r="C156" s="198">
        <v>58590</v>
      </c>
      <c r="D156" s="198">
        <v>29135</v>
      </c>
      <c r="E156" s="198">
        <v>53661</v>
      </c>
      <c r="F156" s="199"/>
      <c r="G156" s="199"/>
    </row>
    <row r="157" spans="2:7">
      <c r="B157" t="s">
        <v>554</v>
      </c>
      <c r="C157" s="200">
        <v>58749</v>
      </c>
      <c r="D157" s="200">
        <v>29259</v>
      </c>
      <c r="E157" s="200">
        <v>53346</v>
      </c>
      <c r="F157" s="199"/>
      <c r="G157" s="199"/>
    </row>
    <row r="158" spans="2:7">
      <c r="B158" t="s">
        <v>555</v>
      </c>
      <c r="C158" s="200">
        <v>58386</v>
      </c>
      <c r="D158" s="200">
        <v>29774</v>
      </c>
      <c r="E158" s="200">
        <v>54075</v>
      </c>
      <c r="F158" s="199"/>
      <c r="G158" s="199"/>
    </row>
    <row r="159" spans="2:7">
      <c r="B159" t="s">
        <v>556</v>
      </c>
      <c r="C159" s="200">
        <v>57857</v>
      </c>
      <c r="D159" s="200">
        <v>29760</v>
      </c>
      <c r="E159" s="200">
        <v>54218</v>
      </c>
      <c r="F159" s="199"/>
      <c r="G159" s="199"/>
    </row>
    <row r="160" spans="2:7">
      <c r="B160" t="s">
        <v>557</v>
      </c>
      <c r="C160" s="200">
        <v>58027</v>
      </c>
      <c r="D160" s="200">
        <v>30534</v>
      </c>
      <c r="E160" s="200">
        <v>54937</v>
      </c>
      <c r="F160" s="199"/>
      <c r="G160" s="199"/>
    </row>
    <row r="161" spans="2:7">
      <c r="B161" t="s">
        <v>558</v>
      </c>
      <c r="C161" s="200">
        <v>57118</v>
      </c>
      <c r="D161" s="200">
        <v>30537</v>
      </c>
      <c r="E161" s="200">
        <v>55807</v>
      </c>
      <c r="F161" s="199"/>
      <c r="G161" s="199"/>
    </row>
    <row r="162" spans="2:7">
      <c r="B162" t="s">
        <v>559</v>
      </c>
      <c r="C162" s="200">
        <v>56683</v>
      </c>
      <c r="D162" s="200">
        <v>29491</v>
      </c>
      <c r="E162" s="200">
        <v>55841</v>
      </c>
      <c r="F162" s="199"/>
      <c r="G162" s="199"/>
    </row>
    <row r="163" spans="2:7">
      <c r="B163" t="s">
        <v>560</v>
      </c>
      <c r="C163" s="200">
        <v>56506</v>
      </c>
      <c r="D163" s="200">
        <v>28162</v>
      </c>
      <c r="E163" s="200">
        <v>55303</v>
      </c>
      <c r="F163" s="199"/>
      <c r="G163" s="199"/>
    </row>
    <row r="164" spans="2:7">
      <c r="B164" s="201" t="s">
        <v>561</v>
      </c>
      <c r="C164" s="200">
        <v>56014</v>
      </c>
      <c r="D164" s="200">
        <v>27547</v>
      </c>
      <c r="E164" s="200">
        <v>54700</v>
      </c>
      <c r="F164" s="199"/>
      <c r="G164" s="199"/>
    </row>
    <row r="165" spans="2:7">
      <c r="B165" s="201" t="s">
        <v>562</v>
      </c>
      <c r="C165" s="200">
        <v>56082</v>
      </c>
      <c r="D165" s="200">
        <v>27838</v>
      </c>
      <c r="E165" s="200">
        <v>53568</v>
      </c>
      <c r="F165" s="199"/>
      <c r="G165" s="199"/>
    </row>
    <row r="166" spans="2:7">
      <c r="B166" t="s">
        <v>563</v>
      </c>
      <c r="C166" s="200">
        <v>56194</v>
      </c>
      <c r="D166" s="200">
        <v>28067</v>
      </c>
      <c r="E166" s="200">
        <v>52679</v>
      </c>
      <c r="F166" s="199"/>
      <c r="G166" s="199"/>
    </row>
    <row r="167" spans="2:7">
      <c r="B167" t="s">
        <v>564</v>
      </c>
      <c r="C167" s="200">
        <v>56615</v>
      </c>
      <c r="D167" s="200">
        <v>28793</v>
      </c>
      <c r="E167" s="200">
        <v>53393</v>
      </c>
      <c r="F167" s="199"/>
      <c r="G167" s="199"/>
    </row>
    <row r="168" spans="2:7">
      <c r="B168" t="s">
        <v>565</v>
      </c>
      <c r="C168" s="200">
        <v>56725</v>
      </c>
      <c r="D168" s="200">
        <v>29069</v>
      </c>
      <c r="E168" s="200">
        <v>54239</v>
      </c>
      <c r="F168" s="199"/>
      <c r="G168" s="199"/>
    </row>
    <row r="169" spans="2:7">
      <c r="B169" t="s">
        <v>566</v>
      </c>
      <c r="C169" s="200">
        <v>56114</v>
      </c>
      <c r="D169" s="200">
        <v>29408</v>
      </c>
      <c r="E169" s="200">
        <v>56805</v>
      </c>
      <c r="F169" s="199"/>
      <c r="G169" s="199"/>
    </row>
    <row r="170" spans="2:7">
      <c r="B170" t="s">
        <v>567</v>
      </c>
      <c r="C170" s="200">
        <v>55810</v>
      </c>
      <c r="D170" s="200">
        <v>29253</v>
      </c>
      <c r="E170" s="200">
        <v>57862</v>
      </c>
      <c r="F170" s="199"/>
      <c r="G170" s="199"/>
    </row>
    <row r="171" spans="2:7">
      <c r="B171" t="s">
        <v>568</v>
      </c>
      <c r="C171" s="200">
        <v>55491</v>
      </c>
      <c r="D171" s="200">
        <v>29649</v>
      </c>
      <c r="E171" s="200">
        <v>58010</v>
      </c>
      <c r="F171" s="199"/>
      <c r="G171" s="199"/>
    </row>
    <row r="172" spans="2:7">
      <c r="B172" t="s">
        <v>569</v>
      </c>
      <c r="C172" s="200">
        <v>55098</v>
      </c>
      <c r="D172" s="200">
        <v>29691</v>
      </c>
      <c r="E172" s="200">
        <v>57579</v>
      </c>
      <c r="F172" s="199"/>
      <c r="G172" s="199"/>
    </row>
    <row r="173" spans="2:7">
      <c r="B173" t="s">
        <v>570</v>
      </c>
      <c r="C173" s="200">
        <v>55086</v>
      </c>
      <c r="D173" s="200">
        <v>29315</v>
      </c>
      <c r="E173" s="200">
        <v>56542</v>
      </c>
      <c r="G173" s="199"/>
    </row>
    <row r="174" spans="2:7">
      <c r="B174" t="s">
        <v>571</v>
      </c>
      <c r="C174" s="200">
        <v>55299</v>
      </c>
      <c r="D174" s="200">
        <v>29180</v>
      </c>
      <c r="E174" s="200">
        <v>56105</v>
      </c>
      <c r="G174" s="199"/>
    </row>
    <row r="175" spans="2:7">
      <c r="B175" t="s">
        <v>572</v>
      </c>
      <c r="C175" s="200">
        <v>54947</v>
      </c>
      <c r="D175" s="200">
        <v>29045</v>
      </c>
      <c r="E175" s="200">
        <v>56211</v>
      </c>
      <c r="G175" s="199"/>
    </row>
    <row r="176" spans="2:7">
      <c r="B176" t="s">
        <v>573</v>
      </c>
      <c r="C176" s="200">
        <v>54488</v>
      </c>
      <c r="D176" s="200">
        <v>29229</v>
      </c>
      <c r="E176" s="200">
        <v>56728</v>
      </c>
      <c r="F176" s="199"/>
      <c r="G176" s="199"/>
    </row>
    <row r="177" spans="2:7">
      <c r="B177" t="s">
        <v>574</v>
      </c>
      <c r="C177" s="200">
        <v>54433</v>
      </c>
      <c r="D177" s="200">
        <v>29295</v>
      </c>
      <c r="E177" s="200">
        <v>56951</v>
      </c>
      <c r="F177" s="199"/>
      <c r="G177" s="199"/>
    </row>
    <row r="178" spans="2:7">
      <c r="B178" t="s">
        <v>575</v>
      </c>
      <c r="C178" s="200">
        <v>53458</v>
      </c>
      <c r="D178" s="200">
        <v>29260</v>
      </c>
      <c r="E178" s="200">
        <v>57274</v>
      </c>
      <c r="F178" s="199"/>
      <c r="G178" s="199"/>
    </row>
    <row r="179" spans="2:7">
      <c r="B179" t="s">
        <v>576</v>
      </c>
      <c r="C179" s="200">
        <v>53040</v>
      </c>
      <c r="D179" s="200">
        <v>28831</v>
      </c>
      <c r="E179" s="200">
        <v>57257</v>
      </c>
      <c r="F179" s="199"/>
      <c r="G179" s="199"/>
    </row>
    <row r="180" spans="2:7">
      <c r="B180" t="s">
        <v>577</v>
      </c>
      <c r="C180" s="200">
        <v>52861</v>
      </c>
      <c r="D180" s="200">
        <v>28440</v>
      </c>
      <c r="E180" s="200">
        <v>57883</v>
      </c>
      <c r="F180" s="199"/>
      <c r="G180" s="199"/>
    </row>
    <row r="181" spans="2:7">
      <c r="B181" t="s">
        <v>578</v>
      </c>
      <c r="C181" s="200">
        <v>52300</v>
      </c>
      <c r="D181" s="200">
        <v>28324</v>
      </c>
      <c r="E181" s="200">
        <v>59943</v>
      </c>
      <c r="F181" s="199"/>
      <c r="G181" s="199"/>
    </row>
    <row r="182" spans="2:7">
      <c r="B182" t="s">
        <v>579</v>
      </c>
      <c r="C182" s="200">
        <v>52302</v>
      </c>
      <c r="D182" s="200">
        <v>28127</v>
      </c>
      <c r="E182" s="200">
        <v>59775</v>
      </c>
      <c r="F182" s="199"/>
      <c r="G182" s="199"/>
    </row>
    <row r="183" spans="2:7">
      <c r="B183" t="s">
        <v>580</v>
      </c>
      <c r="C183" s="200">
        <v>51540</v>
      </c>
      <c r="D183" s="200">
        <v>27375</v>
      </c>
      <c r="E183" s="200">
        <v>59216</v>
      </c>
      <c r="F183" s="199"/>
      <c r="G183" s="199"/>
    </row>
    <row r="184" spans="2:7">
      <c r="B184" t="s">
        <v>581</v>
      </c>
      <c r="C184" s="200">
        <v>51308</v>
      </c>
      <c r="D184" s="200">
        <v>27525</v>
      </c>
      <c r="E184" s="200">
        <v>58503</v>
      </c>
      <c r="G184" s="199"/>
    </row>
    <row r="185" spans="2:7">
      <c r="B185" t="s">
        <v>582</v>
      </c>
      <c r="C185" s="200">
        <v>51259</v>
      </c>
      <c r="D185" s="200">
        <v>27261</v>
      </c>
      <c r="E185" s="200">
        <v>56038</v>
      </c>
      <c r="G185" s="199"/>
    </row>
    <row r="186" spans="2:7">
      <c r="B186" t="s">
        <v>583</v>
      </c>
      <c r="C186" s="200">
        <v>50546</v>
      </c>
      <c r="D186" s="200">
        <v>27054</v>
      </c>
      <c r="E186" s="200">
        <v>56069</v>
      </c>
    </row>
    <row r="187" spans="2:7">
      <c r="B187" t="s">
        <v>584</v>
      </c>
      <c r="C187" s="200">
        <v>50588</v>
      </c>
      <c r="D187" s="200">
        <v>26449</v>
      </c>
      <c r="E187" s="200">
        <v>57028</v>
      </c>
    </row>
    <row r="188" spans="2:7">
      <c r="B188" t="s">
        <v>585</v>
      </c>
      <c r="C188" s="200">
        <v>49863</v>
      </c>
      <c r="D188" s="200">
        <v>26007</v>
      </c>
      <c r="E188" s="200">
        <v>58108</v>
      </c>
    </row>
    <row r="189" spans="2:7">
      <c r="B189" t="s">
        <v>586</v>
      </c>
      <c r="C189" s="200">
        <v>48267</v>
      </c>
      <c r="D189" s="200">
        <v>25833</v>
      </c>
      <c r="E189" s="200">
        <v>58763</v>
      </c>
    </row>
    <row r="190" spans="2:7">
      <c r="B190" t="s">
        <v>587</v>
      </c>
      <c r="C190" s="200">
        <v>37189</v>
      </c>
      <c r="D190" s="200">
        <v>18336</v>
      </c>
      <c r="E190" s="200">
        <v>63312</v>
      </c>
    </row>
    <row r="191" spans="2:7">
      <c r="B191" t="s">
        <v>588</v>
      </c>
      <c r="C191" s="200">
        <v>45409</v>
      </c>
      <c r="D191" s="200">
        <v>12613</v>
      </c>
      <c r="E191" s="200">
        <v>63032</v>
      </c>
    </row>
    <row r="192" spans="2:7">
      <c r="B192" t="s">
        <v>589</v>
      </c>
      <c r="C192" s="200">
        <v>46809</v>
      </c>
      <c r="D192" s="200">
        <v>11986</v>
      </c>
      <c r="E192" s="200">
        <v>64094</v>
      </c>
    </row>
    <row r="193" spans="2:7">
      <c r="B193" t="s">
        <v>590</v>
      </c>
      <c r="C193" s="200">
        <v>47298</v>
      </c>
      <c r="D193" s="200">
        <v>10365</v>
      </c>
      <c r="E193" s="200">
        <v>65504</v>
      </c>
    </row>
    <row r="194" spans="2:7">
      <c r="B194" t="s">
        <v>591</v>
      </c>
      <c r="C194" s="200">
        <v>57591</v>
      </c>
      <c r="D194" s="200">
        <v>15794</v>
      </c>
      <c r="E194" s="200">
        <v>61074</v>
      </c>
    </row>
    <row r="195" spans="2:7">
      <c r="B195" t="s">
        <v>592</v>
      </c>
      <c r="C195" s="200">
        <v>48768</v>
      </c>
      <c r="D195" s="200">
        <v>22546</v>
      </c>
      <c r="E195" s="200">
        <v>62917</v>
      </c>
      <c r="G195" s="199"/>
    </row>
    <row r="196" spans="2:7">
      <c r="B196" t="s">
        <v>593</v>
      </c>
      <c r="C196" s="200">
        <v>47786</v>
      </c>
      <c r="D196" s="200">
        <v>24284</v>
      </c>
      <c r="E196" s="200">
        <v>63587</v>
      </c>
      <c r="G196" s="199"/>
    </row>
    <row r="197" spans="2:7">
      <c r="B197" t="s">
        <v>594</v>
      </c>
      <c r="C197" s="202">
        <f>SUM('Q1'!C48:C50,'Q1'!C52)</f>
        <v>48401</v>
      </c>
      <c r="D197" s="202">
        <f>SUM('Q1'!Z48:Z50,'Q1'!Z52)</f>
        <v>26547</v>
      </c>
      <c r="E197" s="202">
        <f>SUM('Q1'!V48:V50,'Q1'!V52)</f>
        <v>62395</v>
      </c>
      <c r="G197" s="199"/>
    </row>
    <row r="198" spans="2:7">
      <c r="B198" t="s">
        <v>595</v>
      </c>
      <c r="C198" s="202">
        <f>SUM('Q1'!C49:C50,'Q1'!C52:C53)</f>
        <v>48201</v>
      </c>
      <c r="D198" s="202">
        <f>SUM('Q1'!Z49:Z50,'Q1'!Z52:Z53)</f>
        <v>30332</v>
      </c>
      <c r="E198" s="202">
        <f>SUM('Q1'!V49:V50,'Q1'!V52:V53)</f>
        <v>63606</v>
      </c>
      <c r="G198" s="199"/>
    </row>
    <row r="199" spans="2:7">
      <c r="B199" t="s">
        <v>596</v>
      </c>
      <c r="C199" s="202">
        <f>SUM('Q1'!C50,'Q1'!C52:C54)</f>
        <v>47345</v>
      </c>
      <c r="D199" s="202">
        <f>SUM('Q1'!Z50,'Q1'!Z52:Z54)</f>
        <v>30457</v>
      </c>
      <c r="E199" s="202">
        <f>SUM('Q1'!V50,'Q1'!V52:V54)</f>
        <v>63383</v>
      </c>
      <c r="G199" s="199"/>
    </row>
    <row r="200" spans="2:7">
      <c r="B200" t="s">
        <v>597</v>
      </c>
      <c r="C200" s="202">
        <f>SUM('Q1'!C52:C55)</f>
        <v>46959</v>
      </c>
      <c r="D200" s="202">
        <f>SUM('Q1'!Z52:Z55)</f>
        <v>30033</v>
      </c>
      <c r="E200" s="202">
        <f>SUM('Q1'!V52:V55)</f>
        <v>62941</v>
      </c>
      <c r="F200" s="199"/>
      <c r="G200" s="199"/>
    </row>
    <row r="201" spans="2:7">
      <c r="B201" t="s">
        <v>598</v>
      </c>
      <c r="C201" s="202">
        <f>SUM('Q1'!C53:C56)</f>
        <v>80765</v>
      </c>
      <c r="D201" s="202">
        <f>SUM('Q1'!Z53:Z56)</f>
        <v>53114</v>
      </c>
      <c r="E201" s="202">
        <f>SUM('Q1'!V53:V56)</f>
        <v>110156</v>
      </c>
    </row>
    <row r="206" spans="2:7">
      <c r="G206" s="199"/>
    </row>
  </sheetData>
  <pageMargins left="0.75" right="0.75" top="1" bottom="1" header="0.5" footer="0.5"/>
  <pageSetup paperSize="9" scale="57" fitToHeight="2" orientation="portrait" r:id="rId1"/>
  <headerFooter alignWithMargins="0">
    <oddFooter>&amp;L&amp;"Arial,Bold"&amp;8National Records of Scotland, © Crown Copyright 2013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61390-6FAB-44F4-9051-C0593EAA31FC}">
  <dimension ref="A1:AE21"/>
  <sheetViews>
    <sheetView workbookViewId="0">
      <selection activeCell="B24" sqref="B24"/>
    </sheetView>
  </sheetViews>
  <sheetFormatPr defaultRowHeight="12.75"/>
  <cols>
    <col min="2" max="2" width="114.140625" customWidth="1"/>
    <col min="3" max="3" width="36.42578125" customWidth="1"/>
  </cols>
  <sheetData>
    <row r="1" spans="1:31" ht="27.75" customHeight="1">
      <c r="A1" s="210" t="s">
        <v>321</v>
      </c>
    </row>
    <row r="2" spans="1:31" ht="15">
      <c r="A2" s="14" t="s">
        <v>322</v>
      </c>
    </row>
    <row r="3" spans="1:31" ht="15">
      <c r="A3" s="14" t="s">
        <v>107</v>
      </c>
    </row>
    <row r="4" spans="1:31" ht="15.75">
      <c r="A4" s="169" t="s">
        <v>395</v>
      </c>
      <c r="B4" s="169" t="s">
        <v>396</v>
      </c>
      <c r="C4" s="169" t="s">
        <v>397</v>
      </c>
    </row>
    <row r="5" spans="1:31" ht="17.25" customHeight="1">
      <c r="A5" s="65" t="s">
        <v>323</v>
      </c>
      <c r="B5" s="16" t="s">
        <v>612</v>
      </c>
      <c r="C5" s="65" t="s">
        <v>341</v>
      </c>
    </row>
    <row r="6" spans="1:31" ht="54" customHeight="1">
      <c r="A6" s="14" t="s">
        <v>324</v>
      </c>
      <c r="B6" s="16" t="s">
        <v>334</v>
      </c>
      <c r="C6" s="65" t="s">
        <v>351</v>
      </c>
      <c r="D6" s="20"/>
      <c r="E6" s="21"/>
      <c r="F6" s="22"/>
      <c r="G6" s="22"/>
      <c r="H6" s="23"/>
      <c r="I6" s="20"/>
      <c r="J6" s="21"/>
      <c r="K6" s="20"/>
      <c r="L6" s="21"/>
      <c r="M6" s="20"/>
      <c r="N6" s="21"/>
      <c r="O6" s="21"/>
      <c r="P6" s="21"/>
      <c r="Q6" s="24"/>
      <c r="R6" s="19"/>
      <c r="S6" s="25"/>
      <c r="T6" s="21"/>
      <c r="U6" s="20"/>
      <c r="V6" s="21"/>
      <c r="W6" s="20"/>
      <c r="X6" s="20"/>
      <c r="Y6" s="20"/>
      <c r="Z6" s="21"/>
      <c r="AA6" s="20"/>
      <c r="AB6" s="21"/>
      <c r="AC6" s="21"/>
      <c r="AD6" s="26"/>
      <c r="AE6" s="26"/>
    </row>
    <row r="7" spans="1:31" ht="15">
      <c r="A7" s="14" t="s">
        <v>325</v>
      </c>
      <c r="B7" s="16" t="s">
        <v>335</v>
      </c>
      <c r="C7" s="65" t="s">
        <v>351</v>
      </c>
      <c r="D7" s="20"/>
      <c r="E7" s="21"/>
      <c r="F7" s="22"/>
      <c r="G7" s="22"/>
      <c r="H7" s="23"/>
      <c r="I7" s="20"/>
      <c r="J7" s="21"/>
      <c r="K7" s="20"/>
      <c r="L7" s="21"/>
      <c r="M7" s="20"/>
      <c r="N7" s="21"/>
      <c r="O7" s="21"/>
      <c r="P7" s="21"/>
      <c r="Q7" s="24"/>
      <c r="R7" s="19"/>
      <c r="S7" s="25"/>
      <c r="T7" s="21"/>
      <c r="U7" s="20"/>
      <c r="V7" s="21"/>
      <c r="W7" s="20"/>
      <c r="X7" s="20"/>
      <c r="Y7" s="20"/>
      <c r="Z7" s="21"/>
      <c r="AA7" s="20"/>
      <c r="AB7" s="21"/>
      <c r="AC7" s="21"/>
      <c r="AD7" s="26"/>
      <c r="AE7" s="26"/>
    </row>
    <row r="8" spans="1:31" ht="15">
      <c r="A8" s="14" t="s">
        <v>326</v>
      </c>
      <c r="B8" s="16" t="s">
        <v>338</v>
      </c>
      <c r="C8" s="65" t="s">
        <v>351</v>
      </c>
      <c r="D8" s="20"/>
      <c r="E8" s="21"/>
      <c r="F8" s="22"/>
      <c r="G8" s="22"/>
      <c r="H8" s="23"/>
      <c r="I8" s="20"/>
      <c r="J8" s="21"/>
      <c r="K8" s="20"/>
      <c r="L8" s="21"/>
      <c r="M8" s="20"/>
      <c r="N8" s="21"/>
      <c r="O8" s="21"/>
      <c r="P8" s="21"/>
      <c r="Q8" s="24"/>
      <c r="R8" s="19"/>
      <c r="S8" s="25"/>
      <c r="T8" s="21"/>
      <c r="U8" s="20"/>
      <c r="V8" s="21"/>
      <c r="W8" s="20"/>
      <c r="X8" s="20"/>
      <c r="Y8" s="20"/>
      <c r="Z8" s="21"/>
      <c r="AA8" s="20"/>
      <c r="AB8" s="21"/>
      <c r="AC8" s="21"/>
      <c r="AD8" s="26"/>
      <c r="AE8" s="26"/>
    </row>
    <row r="9" spans="1:31" ht="15">
      <c r="A9" s="14" t="s">
        <v>327</v>
      </c>
      <c r="B9" s="16" t="s">
        <v>336</v>
      </c>
      <c r="C9" s="65" t="s">
        <v>351</v>
      </c>
      <c r="D9" s="20"/>
      <c r="E9" s="21"/>
      <c r="F9" s="22"/>
      <c r="G9" s="22"/>
      <c r="H9" s="23"/>
      <c r="I9" s="20"/>
      <c r="J9" s="21"/>
      <c r="K9" s="20"/>
      <c r="L9" s="21"/>
      <c r="M9" s="20"/>
      <c r="N9" s="21"/>
      <c r="O9" s="21"/>
      <c r="P9" s="21"/>
      <c r="Q9" s="24"/>
      <c r="R9" s="19"/>
      <c r="S9" s="25"/>
      <c r="T9" s="21"/>
      <c r="U9" s="20"/>
      <c r="V9" s="21"/>
      <c r="W9" s="20"/>
      <c r="X9" s="20"/>
      <c r="Y9" s="20"/>
      <c r="Z9" s="21"/>
      <c r="AA9" s="20"/>
      <c r="AB9" s="21"/>
      <c r="AC9" s="21"/>
      <c r="AD9" s="26"/>
      <c r="AE9" s="26"/>
    </row>
    <row r="10" spans="1:31" ht="15">
      <c r="A10" s="14" t="s">
        <v>328</v>
      </c>
      <c r="B10" s="16" t="s">
        <v>337</v>
      </c>
      <c r="C10" s="65" t="s">
        <v>351</v>
      </c>
      <c r="D10" s="20"/>
      <c r="E10" s="21"/>
      <c r="F10" s="22"/>
      <c r="G10" s="22"/>
      <c r="H10" s="23"/>
      <c r="I10" s="20"/>
      <c r="J10" s="21"/>
      <c r="K10" s="20"/>
      <c r="L10" s="21"/>
      <c r="M10" s="20"/>
      <c r="N10" s="21"/>
      <c r="O10" s="21"/>
      <c r="P10" s="21"/>
      <c r="Q10" s="24"/>
      <c r="R10" s="19"/>
      <c r="S10" s="25"/>
      <c r="T10" s="21"/>
      <c r="U10" s="20"/>
      <c r="V10" s="21"/>
      <c r="W10" s="20"/>
      <c r="X10" s="20"/>
      <c r="Y10" s="20"/>
      <c r="Z10" s="21"/>
      <c r="AA10" s="20"/>
      <c r="AB10" s="21"/>
      <c r="AC10" s="21"/>
      <c r="AD10" s="26"/>
      <c r="AE10" s="26"/>
    </row>
    <row r="11" spans="1:31" ht="15">
      <c r="A11" s="14" t="s">
        <v>329</v>
      </c>
      <c r="B11" s="16" t="s">
        <v>339</v>
      </c>
      <c r="C11" s="65" t="s">
        <v>351</v>
      </c>
      <c r="D11" s="27"/>
      <c r="E11" s="28"/>
      <c r="F11" s="27"/>
      <c r="G11" s="27"/>
      <c r="H11" s="29"/>
      <c r="I11" s="30"/>
      <c r="J11" s="31"/>
      <c r="K11" s="30"/>
      <c r="L11" s="30"/>
      <c r="M11" s="30"/>
      <c r="N11" s="32"/>
      <c r="O11" s="32"/>
      <c r="P11" s="32"/>
      <c r="Q11" s="33"/>
      <c r="R11" s="19"/>
      <c r="S11" s="25"/>
      <c r="T11" s="28"/>
      <c r="U11" s="34"/>
      <c r="V11" s="35"/>
      <c r="W11" s="36"/>
      <c r="X11" s="27"/>
      <c r="Y11" s="27"/>
      <c r="Z11" s="18"/>
      <c r="AA11" s="27"/>
      <c r="AB11" s="18"/>
      <c r="AC11" s="18"/>
      <c r="AD11" s="18"/>
      <c r="AE11" s="18"/>
    </row>
    <row r="12" spans="1:31" ht="30">
      <c r="A12" s="14" t="s">
        <v>330</v>
      </c>
      <c r="B12" s="16" t="s">
        <v>342</v>
      </c>
      <c r="C12" s="65" t="s">
        <v>351</v>
      </c>
      <c r="D12" s="25"/>
      <c r="E12" s="32"/>
      <c r="F12" s="25"/>
      <c r="G12" s="25"/>
      <c r="H12" s="37"/>
      <c r="I12" s="25"/>
      <c r="J12" s="32"/>
      <c r="K12" s="25"/>
      <c r="L12" s="32"/>
      <c r="M12" s="38"/>
      <c r="N12" s="38"/>
      <c r="O12" s="38"/>
      <c r="P12" s="38"/>
      <c r="Q12" s="39"/>
      <c r="R12" s="32"/>
      <c r="S12" s="25"/>
      <c r="T12" s="32"/>
      <c r="U12" s="34"/>
      <c r="V12" s="35"/>
      <c r="W12" s="25"/>
      <c r="X12" s="25"/>
      <c r="Y12" s="25"/>
      <c r="Z12" s="24"/>
      <c r="AA12" s="25"/>
      <c r="AB12" s="24"/>
      <c r="AC12" s="24"/>
      <c r="AD12" s="24"/>
      <c r="AE12" s="24"/>
    </row>
    <row r="13" spans="1:31" ht="15">
      <c r="A13" s="14" t="s">
        <v>331</v>
      </c>
      <c r="B13" s="16" t="s">
        <v>349</v>
      </c>
      <c r="C13" s="65" t="s">
        <v>351</v>
      </c>
      <c r="D13" s="25"/>
      <c r="E13" s="32"/>
      <c r="F13" s="32"/>
      <c r="G13" s="32"/>
      <c r="H13" s="32"/>
      <c r="I13" s="32"/>
      <c r="J13" s="32"/>
      <c r="K13" s="32"/>
      <c r="L13" s="32"/>
      <c r="M13" s="32"/>
      <c r="N13" s="32"/>
      <c r="O13" s="32"/>
      <c r="P13" s="32"/>
      <c r="Q13" s="18"/>
      <c r="R13" s="32"/>
      <c r="S13" s="32"/>
      <c r="T13" s="32"/>
      <c r="U13" s="34"/>
      <c r="V13" s="35"/>
      <c r="W13" s="32"/>
      <c r="X13" s="32"/>
      <c r="Y13" s="32"/>
      <c r="Z13" s="32"/>
      <c r="AA13" s="32"/>
      <c r="AB13" s="32"/>
      <c r="AC13" s="32"/>
      <c r="AD13" s="24"/>
      <c r="AE13" s="24"/>
    </row>
    <row r="14" spans="1:31" ht="15">
      <c r="A14" s="14" t="s">
        <v>332</v>
      </c>
      <c r="B14" s="16" t="s">
        <v>350</v>
      </c>
      <c r="C14" s="65" t="s">
        <v>351</v>
      </c>
      <c r="D14" s="25"/>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24"/>
      <c r="AE14" s="24"/>
    </row>
    <row r="15" spans="1:31" ht="78.95" customHeight="1">
      <c r="A15" s="14" t="s">
        <v>333</v>
      </c>
      <c r="B15" s="16" t="s">
        <v>340</v>
      </c>
      <c r="C15" s="65" t="s">
        <v>351</v>
      </c>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row>
    <row r="16" spans="1:31" ht="15">
      <c r="A16" s="14" t="s">
        <v>352</v>
      </c>
      <c r="B16" s="16" t="s">
        <v>353</v>
      </c>
      <c r="C16" s="65" t="s">
        <v>374</v>
      </c>
      <c r="D16" s="32"/>
      <c r="E16" s="25"/>
      <c r="F16" s="25"/>
      <c r="G16" s="37"/>
      <c r="H16" s="25"/>
      <c r="I16" s="32"/>
      <c r="J16" s="25"/>
      <c r="K16" s="32"/>
      <c r="L16" s="25"/>
      <c r="M16" s="32"/>
      <c r="N16" s="32"/>
      <c r="O16" s="32"/>
      <c r="P16" s="27"/>
      <c r="Q16" s="32"/>
      <c r="R16" s="25"/>
      <c r="S16" s="32"/>
      <c r="T16" s="27"/>
      <c r="U16" s="32"/>
      <c r="V16" s="27"/>
      <c r="W16" s="27"/>
      <c r="X16" s="27"/>
      <c r="Y16" s="24"/>
      <c r="Z16" s="27"/>
      <c r="AA16" s="24"/>
      <c r="AB16" s="24"/>
      <c r="AC16" s="24"/>
      <c r="AD16" s="24"/>
    </row>
    <row r="17" spans="1:3" ht="45">
      <c r="A17" s="14" t="s">
        <v>359</v>
      </c>
      <c r="B17" s="16" t="s">
        <v>360</v>
      </c>
      <c r="C17" s="16" t="s">
        <v>376</v>
      </c>
    </row>
    <row r="18" spans="1:3" ht="45">
      <c r="A18" s="14" t="s">
        <v>361</v>
      </c>
      <c r="B18" s="16" t="s">
        <v>365</v>
      </c>
      <c r="C18" s="16" t="s">
        <v>375</v>
      </c>
    </row>
    <row r="19" spans="1:3" ht="30">
      <c r="A19" s="14" t="s">
        <v>364</v>
      </c>
      <c r="B19" s="16" t="s">
        <v>378</v>
      </c>
      <c r="C19" s="16" t="s">
        <v>375</v>
      </c>
    </row>
    <row r="20" spans="1:3" ht="180">
      <c r="A20" s="14" t="s">
        <v>377</v>
      </c>
      <c r="B20" s="15" t="s">
        <v>621</v>
      </c>
      <c r="C20" s="16" t="s">
        <v>601</v>
      </c>
    </row>
    <row r="21" spans="1:3" ht="60">
      <c r="A21" s="205" t="s">
        <v>600</v>
      </c>
      <c r="B21" s="15" t="s">
        <v>620</v>
      </c>
      <c r="C21" s="16" t="s">
        <v>601</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F88D8-AC0E-4116-94C5-F54555E785EF}">
  <dimension ref="A1:FV65"/>
  <sheetViews>
    <sheetView workbookViewId="0"/>
  </sheetViews>
  <sheetFormatPr defaultColWidth="7.7109375" defaultRowHeight="12.75"/>
  <cols>
    <col min="1" max="1" width="20.7109375" style="185" customWidth="1"/>
    <col min="2" max="2" width="12.7109375" style="4" customWidth="1"/>
    <col min="3" max="3" width="12.28515625" style="1" customWidth="1"/>
    <col min="4" max="4" width="12.28515625" style="2" customWidth="1"/>
    <col min="5" max="6" width="12.28515625" style="1" customWidth="1"/>
    <col min="7" max="7" width="12.28515625" style="5" customWidth="1"/>
    <col min="8" max="8" width="14.85546875" style="1" customWidth="1"/>
    <col min="9" max="9" width="14.85546875" style="2" customWidth="1"/>
    <col min="10" max="10" width="12.28515625" style="1" customWidth="1"/>
    <col min="11" max="11" width="12.28515625" style="2" customWidth="1"/>
    <col min="12" max="12" width="12.28515625" style="1" customWidth="1"/>
    <col min="13" max="15" width="12.28515625" style="2" customWidth="1"/>
    <col min="16" max="16" width="12.28515625" style="1" customWidth="1"/>
    <col min="17" max="18" width="12.28515625" style="2" customWidth="1"/>
    <col min="19" max="19" width="12.28515625" customWidth="1"/>
    <col min="20" max="20" width="12.28515625" style="1" customWidth="1"/>
    <col min="21" max="21" width="12.28515625" style="2" customWidth="1"/>
    <col min="22" max="22" width="12.28515625" style="1" customWidth="1"/>
    <col min="23" max="23" width="12.28515625" style="2" customWidth="1"/>
    <col min="24" max="26" width="12.28515625" style="1" customWidth="1"/>
    <col min="27" max="27" width="12.28515625" style="3" customWidth="1"/>
    <col min="28" max="28" width="12.28515625" style="1" customWidth="1"/>
    <col min="29" max="32" width="12.28515625" style="3" customWidth="1"/>
    <col min="33" max="177" width="7.7109375" style="3"/>
    <col min="178" max="178" width="9.5703125" style="3" bestFit="1" customWidth="1"/>
    <col min="179" max="16384" width="7.7109375" style="3"/>
  </cols>
  <sheetData>
    <row r="1" spans="1:32" s="8" customFormat="1" ht="20.25">
      <c r="A1" s="204" t="s">
        <v>380</v>
      </c>
      <c r="B1" s="90"/>
      <c r="C1" s="90"/>
      <c r="D1" s="90"/>
      <c r="E1" s="90"/>
      <c r="F1" s="90"/>
      <c r="G1" s="90"/>
      <c r="H1" s="90"/>
      <c r="I1" s="90"/>
      <c r="J1" s="90"/>
      <c r="K1" s="90"/>
      <c r="L1" s="90"/>
      <c r="M1" s="90"/>
      <c r="N1" s="90"/>
      <c r="O1" s="90"/>
      <c r="P1" s="90"/>
      <c r="Q1" s="90"/>
      <c r="R1" s="82"/>
      <c r="T1" s="7"/>
      <c r="U1" s="6"/>
      <c r="V1" s="81"/>
      <c r="W1" s="6"/>
      <c r="X1" s="7"/>
      <c r="Y1" s="7"/>
      <c r="Z1" s="81"/>
      <c r="AB1" s="81"/>
    </row>
    <row r="2" spans="1:32" s="8" customFormat="1" ht="15.75">
      <c r="A2" s="91" t="s">
        <v>107</v>
      </c>
      <c r="B2" s="11"/>
      <c r="C2" s="11"/>
      <c r="D2" s="11"/>
      <c r="E2" s="11"/>
      <c r="F2" s="11"/>
      <c r="G2" s="11"/>
      <c r="H2" s="11"/>
      <c r="I2" s="11"/>
      <c r="J2" s="11"/>
      <c r="K2" s="11"/>
      <c r="L2" s="11"/>
      <c r="M2" s="11"/>
      <c r="N2" s="11"/>
      <c r="O2" s="11"/>
      <c r="P2" s="11"/>
      <c r="Q2" s="11"/>
      <c r="R2" s="11"/>
      <c r="T2" s="7"/>
      <c r="U2" s="6"/>
      <c r="V2" s="81"/>
      <c r="W2" s="6"/>
      <c r="X2" s="7"/>
      <c r="Y2" s="7"/>
      <c r="Z2" s="81"/>
      <c r="AB2" s="81"/>
    </row>
    <row r="3" spans="1:32" s="8" customFormat="1" ht="15.75">
      <c r="A3" s="91" t="s">
        <v>602</v>
      </c>
      <c r="B3" s="11"/>
      <c r="C3" s="11"/>
      <c r="D3" s="11"/>
      <c r="E3" s="11"/>
      <c r="F3" s="11"/>
      <c r="G3" s="11"/>
      <c r="H3" s="11"/>
      <c r="I3" s="11"/>
      <c r="J3" s="11"/>
      <c r="K3" s="11"/>
      <c r="L3" s="11"/>
      <c r="M3" s="11"/>
      <c r="N3" s="11"/>
      <c r="O3" s="11"/>
      <c r="P3" s="11"/>
      <c r="Q3" s="11"/>
      <c r="R3" s="11"/>
      <c r="T3" s="7"/>
      <c r="U3" s="6"/>
      <c r="V3" s="81"/>
      <c r="W3" s="6"/>
      <c r="X3" s="7"/>
      <c r="Y3" s="7"/>
      <c r="Z3" s="81"/>
      <c r="AB3" s="81"/>
    </row>
    <row r="4" spans="1:32" s="8" customFormat="1" ht="15.75">
      <c r="A4" s="91" t="s">
        <v>45</v>
      </c>
      <c r="B4" s="11"/>
      <c r="C4" s="11"/>
      <c r="D4" s="11"/>
      <c r="E4" s="11"/>
      <c r="F4" s="11"/>
      <c r="G4" s="11"/>
      <c r="H4" s="11"/>
      <c r="I4" s="11"/>
      <c r="J4" s="11"/>
      <c r="K4" s="11"/>
      <c r="L4" s="11"/>
      <c r="M4" s="11"/>
      <c r="N4" s="11"/>
      <c r="O4" s="11"/>
      <c r="P4" s="11"/>
      <c r="Q4" s="11"/>
      <c r="R4" s="11"/>
      <c r="T4" s="7"/>
      <c r="U4" s="6"/>
      <c r="V4" s="81"/>
      <c r="W4" s="6"/>
      <c r="X4" s="7"/>
      <c r="Y4" s="7"/>
      <c r="Z4" s="81"/>
      <c r="AB4" s="81"/>
    </row>
    <row r="5" spans="1:32" s="183" customFormat="1" ht="65.25" customHeight="1">
      <c r="A5" s="10" t="s">
        <v>0</v>
      </c>
      <c r="B5" s="10" t="s">
        <v>9</v>
      </c>
      <c r="C5" s="182" t="s">
        <v>10</v>
      </c>
      <c r="D5" s="182" t="s">
        <v>11</v>
      </c>
      <c r="E5" s="182" t="s">
        <v>13</v>
      </c>
      <c r="F5" s="182" t="s">
        <v>12</v>
      </c>
      <c r="G5" s="182" t="s">
        <v>14</v>
      </c>
      <c r="H5" s="182" t="s">
        <v>15</v>
      </c>
      <c r="I5" s="182" t="s">
        <v>16</v>
      </c>
      <c r="J5" s="182" t="s">
        <v>17</v>
      </c>
      <c r="K5" s="182" t="s">
        <v>343</v>
      </c>
      <c r="L5" s="182" t="s">
        <v>19</v>
      </c>
      <c r="M5" s="182" t="s">
        <v>344</v>
      </c>
      <c r="N5" s="182" t="s">
        <v>20</v>
      </c>
      <c r="O5" s="182" t="s">
        <v>345</v>
      </c>
      <c r="P5" s="182" t="s">
        <v>21</v>
      </c>
      <c r="Q5" s="182" t="s">
        <v>346</v>
      </c>
      <c r="R5" s="182" t="s">
        <v>354</v>
      </c>
      <c r="S5" s="182" t="s">
        <v>355</v>
      </c>
      <c r="T5" s="182" t="s">
        <v>22</v>
      </c>
      <c r="U5" s="182" t="s">
        <v>347</v>
      </c>
      <c r="V5" s="182" t="s">
        <v>23</v>
      </c>
      <c r="W5" s="182" t="s">
        <v>348</v>
      </c>
      <c r="X5" s="182" t="s">
        <v>25</v>
      </c>
      <c r="Y5" s="182" t="s">
        <v>24</v>
      </c>
      <c r="Z5" s="182" t="s">
        <v>26</v>
      </c>
      <c r="AA5" s="182" t="s">
        <v>27</v>
      </c>
      <c r="AB5" s="182" t="s">
        <v>28</v>
      </c>
      <c r="AC5" s="182" t="s">
        <v>29</v>
      </c>
      <c r="AD5" s="182" t="s">
        <v>30</v>
      </c>
      <c r="AE5" s="182" t="s">
        <v>31</v>
      </c>
      <c r="AF5" s="182" t="s">
        <v>32</v>
      </c>
    </row>
    <row r="6" spans="1:32" s="8" customFormat="1" ht="15" customHeight="1">
      <c r="A6" s="184">
        <v>2013</v>
      </c>
      <c r="B6" s="8" t="s">
        <v>34</v>
      </c>
      <c r="C6" s="129">
        <v>56014</v>
      </c>
      <c r="D6" s="131">
        <v>10.5</v>
      </c>
      <c r="E6" s="129">
        <v>27186</v>
      </c>
      <c r="F6" s="129">
        <v>28828</v>
      </c>
      <c r="G6" s="129">
        <v>1060</v>
      </c>
      <c r="H6" s="129">
        <v>28816</v>
      </c>
      <c r="I6" s="131">
        <v>51.4</v>
      </c>
      <c r="J6" s="129">
        <v>234</v>
      </c>
      <c r="K6" s="131">
        <v>4.2</v>
      </c>
      <c r="L6" s="129">
        <v>327</v>
      </c>
      <c r="M6" s="131">
        <v>5.8</v>
      </c>
      <c r="N6" s="129">
        <v>365</v>
      </c>
      <c r="O6" s="131">
        <v>6.5</v>
      </c>
      <c r="P6" s="129">
        <v>131</v>
      </c>
      <c r="Q6" s="131">
        <v>2.2999999999999998</v>
      </c>
      <c r="R6" s="129">
        <v>55</v>
      </c>
      <c r="S6" s="131">
        <v>1</v>
      </c>
      <c r="T6" s="129">
        <v>186</v>
      </c>
      <c r="U6" s="131">
        <v>3.3</v>
      </c>
      <c r="V6" s="129">
        <v>54700</v>
      </c>
      <c r="W6" s="131">
        <v>10.3</v>
      </c>
      <c r="X6" s="129">
        <v>28375</v>
      </c>
      <c r="Y6" s="129">
        <v>26325</v>
      </c>
      <c r="Z6" s="129">
        <v>27547</v>
      </c>
      <c r="AA6" s="131">
        <v>5.2</v>
      </c>
      <c r="AB6" s="129">
        <v>27547</v>
      </c>
      <c r="AC6" s="129">
        <v>0</v>
      </c>
      <c r="AD6" s="129">
        <v>530</v>
      </c>
      <c r="AE6" s="129">
        <v>0</v>
      </c>
      <c r="AF6" s="129">
        <v>530</v>
      </c>
    </row>
    <row r="7" spans="1:32" s="8" customFormat="1" ht="15" customHeight="1">
      <c r="A7" s="184">
        <v>2013</v>
      </c>
      <c r="B7" s="8" t="s">
        <v>33</v>
      </c>
      <c r="C7" s="129">
        <v>13862</v>
      </c>
      <c r="D7" s="131">
        <v>10.6</v>
      </c>
      <c r="E7" s="129">
        <v>6696</v>
      </c>
      <c r="F7" s="129">
        <v>7166</v>
      </c>
      <c r="G7" s="129">
        <v>1070</v>
      </c>
      <c r="H7" s="129">
        <v>7425</v>
      </c>
      <c r="I7" s="131">
        <v>53.6</v>
      </c>
      <c r="J7" s="129">
        <v>54</v>
      </c>
      <c r="K7" s="131">
        <v>3.9</v>
      </c>
      <c r="L7" s="129">
        <v>78</v>
      </c>
      <c r="M7" s="131">
        <v>5.6</v>
      </c>
      <c r="N7" s="129">
        <v>84</v>
      </c>
      <c r="O7" s="131">
        <v>6</v>
      </c>
      <c r="P7" s="129">
        <v>30</v>
      </c>
      <c r="Q7" s="131">
        <v>2.2000000000000002</v>
      </c>
      <c r="R7" s="129">
        <v>13</v>
      </c>
      <c r="S7" s="131">
        <v>0.9</v>
      </c>
      <c r="T7" s="129">
        <v>43</v>
      </c>
      <c r="U7" s="131">
        <v>3.1</v>
      </c>
      <c r="V7" s="129">
        <v>15091</v>
      </c>
      <c r="W7" s="131">
        <v>11.5</v>
      </c>
      <c r="X7" s="129">
        <v>7945</v>
      </c>
      <c r="Y7" s="129">
        <v>7146</v>
      </c>
      <c r="Z7" s="129">
        <v>3258</v>
      </c>
      <c r="AA7" s="131">
        <v>2.5</v>
      </c>
      <c r="AB7" s="129">
        <v>3258</v>
      </c>
      <c r="AC7" s="129">
        <v>0</v>
      </c>
      <c r="AD7" s="129">
        <v>63</v>
      </c>
      <c r="AE7" s="129">
        <v>0</v>
      </c>
      <c r="AF7" s="129">
        <v>63</v>
      </c>
    </row>
    <row r="8" spans="1:32" s="8" customFormat="1" ht="15" customHeight="1">
      <c r="A8" s="184">
        <v>2013</v>
      </c>
      <c r="B8" s="8" t="s">
        <v>5</v>
      </c>
      <c r="C8" s="129">
        <v>13909</v>
      </c>
      <c r="D8" s="131">
        <v>10.5</v>
      </c>
      <c r="E8" s="129">
        <v>6812</v>
      </c>
      <c r="F8" s="129">
        <v>7097</v>
      </c>
      <c r="G8" s="129">
        <v>1042</v>
      </c>
      <c r="H8" s="129">
        <v>7059</v>
      </c>
      <c r="I8" s="131">
        <v>50.8</v>
      </c>
      <c r="J8" s="129">
        <v>55</v>
      </c>
      <c r="K8" s="131">
        <v>3.9</v>
      </c>
      <c r="L8" s="129">
        <v>79</v>
      </c>
      <c r="M8" s="131">
        <v>5.7</v>
      </c>
      <c r="N8" s="129">
        <v>88</v>
      </c>
      <c r="O8" s="131">
        <v>6.3</v>
      </c>
      <c r="P8" s="129">
        <v>33</v>
      </c>
      <c r="Q8" s="131">
        <v>2.4</v>
      </c>
      <c r="R8" s="129">
        <v>11</v>
      </c>
      <c r="S8" s="131">
        <v>0.8</v>
      </c>
      <c r="T8" s="129">
        <v>44</v>
      </c>
      <c r="U8" s="131">
        <v>3.2</v>
      </c>
      <c r="V8" s="129">
        <v>13735</v>
      </c>
      <c r="W8" s="131">
        <v>10.3</v>
      </c>
      <c r="X8" s="129">
        <v>7105</v>
      </c>
      <c r="Y8" s="129">
        <v>6630</v>
      </c>
      <c r="Z8" s="129">
        <v>8113</v>
      </c>
      <c r="AA8" s="131">
        <v>6.1</v>
      </c>
      <c r="AB8" s="129">
        <v>8113</v>
      </c>
      <c r="AC8" s="129">
        <v>0</v>
      </c>
      <c r="AD8" s="129">
        <v>141</v>
      </c>
      <c r="AE8" s="129">
        <v>0</v>
      </c>
      <c r="AF8" s="129">
        <v>141</v>
      </c>
    </row>
    <row r="9" spans="1:32" s="8" customFormat="1" ht="15" customHeight="1">
      <c r="A9" s="184">
        <v>2013</v>
      </c>
      <c r="B9" s="8" t="s">
        <v>6</v>
      </c>
      <c r="C9" s="129">
        <v>14508</v>
      </c>
      <c r="D9" s="131">
        <v>10.8</v>
      </c>
      <c r="E9" s="129">
        <v>7078</v>
      </c>
      <c r="F9" s="129">
        <v>7430</v>
      </c>
      <c r="G9" s="129">
        <v>1050</v>
      </c>
      <c r="H9" s="129">
        <v>7310</v>
      </c>
      <c r="I9" s="131">
        <v>50.4</v>
      </c>
      <c r="J9" s="129">
        <v>66</v>
      </c>
      <c r="K9" s="131">
        <v>4.5</v>
      </c>
      <c r="L9" s="129">
        <v>90</v>
      </c>
      <c r="M9" s="131">
        <v>6.2</v>
      </c>
      <c r="N9" s="129">
        <v>103</v>
      </c>
      <c r="O9" s="131">
        <v>7.1</v>
      </c>
      <c r="P9" s="129">
        <v>37</v>
      </c>
      <c r="Q9" s="131">
        <v>2.6</v>
      </c>
      <c r="R9" s="129">
        <v>7</v>
      </c>
      <c r="S9" s="131">
        <v>0.5</v>
      </c>
      <c r="T9" s="129">
        <v>44</v>
      </c>
      <c r="U9" s="131">
        <v>3</v>
      </c>
      <c r="V9" s="129">
        <v>12224</v>
      </c>
      <c r="W9" s="131">
        <v>9.1</v>
      </c>
      <c r="X9" s="129">
        <v>6283</v>
      </c>
      <c r="Y9" s="129">
        <v>5941</v>
      </c>
      <c r="Z9" s="129">
        <v>10312</v>
      </c>
      <c r="AA9" s="131">
        <v>7.7</v>
      </c>
      <c r="AB9" s="129">
        <v>10312</v>
      </c>
      <c r="AC9" s="129">
        <v>0</v>
      </c>
      <c r="AD9" s="129">
        <v>194</v>
      </c>
      <c r="AE9" s="129">
        <v>0</v>
      </c>
      <c r="AF9" s="129">
        <v>194</v>
      </c>
    </row>
    <row r="10" spans="1:32" s="8" customFormat="1" ht="15" customHeight="1">
      <c r="A10" s="184">
        <v>2013</v>
      </c>
      <c r="B10" s="8" t="s">
        <v>7</v>
      </c>
      <c r="C10" s="129">
        <v>13735</v>
      </c>
      <c r="D10" s="131">
        <v>10.199999999999999</v>
      </c>
      <c r="E10" s="129">
        <v>6600</v>
      </c>
      <c r="F10" s="129">
        <v>7135</v>
      </c>
      <c r="G10" s="129">
        <v>1081</v>
      </c>
      <c r="H10" s="129">
        <v>7022</v>
      </c>
      <c r="I10" s="131">
        <v>51.1</v>
      </c>
      <c r="J10" s="129">
        <v>59</v>
      </c>
      <c r="K10" s="131">
        <v>4.3</v>
      </c>
      <c r="L10" s="129">
        <v>80</v>
      </c>
      <c r="M10" s="131">
        <v>5.8</v>
      </c>
      <c r="N10" s="129">
        <v>90</v>
      </c>
      <c r="O10" s="131">
        <v>6.5</v>
      </c>
      <c r="P10" s="129">
        <v>31</v>
      </c>
      <c r="Q10" s="131">
        <v>2.2999999999999998</v>
      </c>
      <c r="R10" s="129">
        <v>24</v>
      </c>
      <c r="S10" s="131">
        <v>1.7</v>
      </c>
      <c r="T10" s="129">
        <v>55</v>
      </c>
      <c r="U10" s="131">
        <v>4</v>
      </c>
      <c r="V10" s="129">
        <v>13650</v>
      </c>
      <c r="W10" s="131">
        <v>10.199999999999999</v>
      </c>
      <c r="X10" s="129">
        <v>7042</v>
      </c>
      <c r="Y10" s="129">
        <v>6608</v>
      </c>
      <c r="Z10" s="129">
        <v>5864</v>
      </c>
      <c r="AA10" s="131">
        <v>4.4000000000000004</v>
      </c>
      <c r="AB10" s="129">
        <v>5864</v>
      </c>
      <c r="AC10" s="129">
        <v>0</v>
      </c>
      <c r="AD10" s="129">
        <v>132</v>
      </c>
      <c r="AE10" s="129">
        <v>0</v>
      </c>
      <c r="AF10" s="129">
        <v>132</v>
      </c>
    </row>
    <row r="11" spans="1:32" s="8" customFormat="1" ht="15" customHeight="1">
      <c r="A11" s="184">
        <v>2014</v>
      </c>
      <c r="B11" s="8" t="s">
        <v>34</v>
      </c>
      <c r="C11" s="129">
        <v>56725</v>
      </c>
      <c r="D11" s="131">
        <v>10.6</v>
      </c>
      <c r="E11" s="129">
        <v>27669</v>
      </c>
      <c r="F11" s="129">
        <v>29056</v>
      </c>
      <c r="G11" s="129">
        <v>1050</v>
      </c>
      <c r="H11" s="129">
        <v>28821</v>
      </c>
      <c r="I11" s="131">
        <v>50.8</v>
      </c>
      <c r="J11" s="129">
        <v>228</v>
      </c>
      <c r="K11" s="131">
        <v>4</v>
      </c>
      <c r="L11" s="129">
        <v>334</v>
      </c>
      <c r="M11" s="131">
        <v>5.9</v>
      </c>
      <c r="N11" s="129">
        <v>365</v>
      </c>
      <c r="O11" s="131">
        <v>6.4</v>
      </c>
      <c r="P11" s="129">
        <v>137</v>
      </c>
      <c r="Q11" s="131">
        <v>2.4</v>
      </c>
      <c r="R11" s="129">
        <v>70</v>
      </c>
      <c r="S11" s="131">
        <v>1.2</v>
      </c>
      <c r="T11" s="129">
        <v>207</v>
      </c>
      <c r="U11" s="131">
        <v>3.6</v>
      </c>
      <c r="V11" s="129">
        <v>54239</v>
      </c>
      <c r="W11" s="131">
        <v>10.1</v>
      </c>
      <c r="X11" s="129">
        <v>27950</v>
      </c>
      <c r="Y11" s="129">
        <v>26289</v>
      </c>
      <c r="Z11" s="129">
        <v>29069</v>
      </c>
      <c r="AA11" s="131">
        <v>5.4</v>
      </c>
      <c r="AB11" s="129">
        <v>28702</v>
      </c>
      <c r="AC11" s="129">
        <v>367</v>
      </c>
      <c r="AD11" s="129">
        <v>436</v>
      </c>
      <c r="AE11" s="129">
        <v>0</v>
      </c>
      <c r="AF11" s="129">
        <v>436</v>
      </c>
    </row>
    <row r="12" spans="1:32" s="8" customFormat="1" ht="15" customHeight="1">
      <c r="A12" s="184">
        <v>2014</v>
      </c>
      <c r="B12" s="8" t="s">
        <v>33</v>
      </c>
      <c r="C12" s="129">
        <v>13930</v>
      </c>
      <c r="D12" s="131">
        <v>10.6</v>
      </c>
      <c r="E12" s="129">
        <v>6821</v>
      </c>
      <c r="F12" s="129">
        <v>7109</v>
      </c>
      <c r="G12" s="129">
        <v>1042</v>
      </c>
      <c r="H12" s="129">
        <v>7153</v>
      </c>
      <c r="I12" s="131">
        <v>51.3</v>
      </c>
      <c r="J12" s="129">
        <v>73</v>
      </c>
      <c r="K12" s="131">
        <v>5.2</v>
      </c>
      <c r="L12" s="129">
        <v>96</v>
      </c>
      <c r="M12" s="131">
        <v>6.9</v>
      </c>
      <c r="N12" s="129">
        <v>103</v>
      </c>
      <c r="O12" s="131">
        <v>7.4</v>
      </c>
      <c r="P12" s="129">
        <v>30</v>
      </c>
      <c r="Q12" s="131">
        <v>2.2000000000000002</v>
      </c>
      <c r="R12" s="129">
        <v>18</v>
      </c>
      <c r="S12" s="131">
        <v>1.3</v>
      </c>
      <c r="T12" s="129">
        <v>48</v>
      </c>
      <c r="U12" s="131">
        <v>3.4</v>
      </c>
      <c r="V12" s="129">
        <v>13959</v>
      </c>
      <c r="W12" s="131">
        <v>10.6</v>
      </c>
      <c r="X12" s="129">
        <v>7266</v>
      </c>
      <c r="Y12" s="129">
        <v>6693</v>
      </c>
      <c r="Z12" s="129">
        <v>3549</v>
      </c>
      <c r="AA12" s="131">
        <v>2.7</v>
      </c>
      <c r="AB12" s="129">
        <v>3549</v>
      </c>
      <c r="AC12" s="129">
        <v>0</v>
      </c>
      <c r="AD12" s="129">
        <v>77</v>
      </c>
      <c r="AE12" s="129">
        <v>0</v>
      </c>
      <c r="AF12" s="129">
        <v>77</v>
      </c>
    </row>
    <row r="13" spans="1:32" s="8" customFormat="1" ht="15" customHeight="1">
      <c r="A13" s="184">
        <v>2014</v>
      </c>
      <c r="B13" s="8" t="s">
        <v>5</v>
      </c>
      <c r="C13" s="129">
        <v>14021</v>
      </c>
      <c r="D13" s="131">
        <v>10.5</v>
      </c>
      <c r="E13" s="129">
        <v>6805</v>
      </c>
      <c r="F13" s="129">
        <v>7216</v>
      </c>
      <c r="G13" s="129">
        <v>1060</v>
      </c>
      <c r="H13" s="129">
        <v>7039</v>
      </c>
      <c r="I13" s="131">
        <v>50.2</v>
      </c>
      <c r="J13" s="129">
        <v>51</v>
      </c>
      <c r="K13" s="131">
        <v>3.6</v>
      </c>
      <c r="L13" s="129">
        <v>85</v>
      </c>
      <c r="M13" s="131">
        <v>6</v>
      </c>
      <c r="N13" s="129">
        <v>91</v>
      </c>
      <c r="O13" s="131">
        <v>6.5</v>
      </c>
      <c r="P13" s="129">
        <v>40</v>
      </c>
      <c r="Q13" s="131">
        <v>2.9</v>
      </c>
      <c r="R13" s="129">
        <v>13</v>
      </c>
      <c r="S13" s="131">
        <v>0.9</v>
      </c>
      <c r="T13" s="129">
        <v>53</v>
      </c>
      <c r="U13" s="131">
        <v>3.8</v>
      </c>
      <c r="V13" s="129">
        <v>12846</v>
      </c>
      <c r="W13" s="131">
        <v>9.6</v>
      </c>
      <c r="X13" s="129">
        <v>6563</v>
      </c>
      <c r="Y13" s="129">
        <v>6283</v>
      </c>
      <c r="Z13" s="129">
        <v>8342</v>
      </c>
      <c r="AA13" s="131">
        <v>6.3</v>
      </c>
      <c r="AB13" s="129">
        <v>8342</v>
      </c>
      <c r="AC13" s="129">
        <v>0</v>
      </c>
      <c r="AD13" s="129">
        <v>129</v>
      </c>
      <c r="AE13" s="129">
        <v>0</v>
      </c>
      <c r="AF13" s="129">
        <v>129</v>
      </c>
    </row>
    <row r="14" spans="1:32" s="8" customFormat="1" ht="15" customHeight="1">
      <c r="A14" s="184">
        <v>2014</v>
      </c>
      <c r="B14" s="8" t="s">
        <v>6</v>
      </c>
      <c r="C14" s="129">
        <v>14929</v>
      </c>
      <c r="D14" s="131">
        <v>11.1</v>
      </c>
      <c r="E14" s="129">
        <v>7285</v>
      </c>
      <c r="F14" s="129">
        <v>7644</v>
      </c>
      <c r="G14" s="129">
        <v>1049</v>
      </c>
      <c r="H14" s="129">
        <v>7494</v>
      </c>
      <c r="I14" s="131">
        <v>50.2</v>
      </c>
      <c r="J14" s="129">
        <v>45</v>
      </c>
      <c r="K14" s="131">
        <v>3</v>
      </c>
      <c r="L14" s="129">
        <v>70</v>
      </c>
      <c r="M14" s="131">
        <v>4.7</v>
      </c>
      <c r="N14" s="129">
        <v>79</v>
      </c>
      <c r="O14" s="131">
        <v>5.3</v>
      </c>
      <c r="P14" s="129">
        <v>34</v>
      </c>
      <c r="Q14" s="131">
        <v>2.2999999999999998</v>
      </c>
      <c r="R14" s="129">
        <v>18</v>
      </c>
      <c r="S14" s="131">
        <v>1.2</v>
      </c>
      <c r="T14" s="129">
        <v>52</v>
      </c>
      <c r="U14" s="131">
        <v>3.5</v>
      </c>
      <c r="V14" s="129">
        <v>12938</v>
      </c>
      <c r="W14" s="131">
        <v>9.6</v>
      </c>
      <c r="X14" s="129">
        <v>6617</v>
      </c>
      <c r="Y14" s="129">
        <v>6321</v>
      </c>
      <c r="Z14" s="129">
        <v>11038</v>
      </c>
      <c r="AA14" s="131">
        <v>8.1999999999999993</v>
      </c>
      <c r="AB14" s="129">
        <v>11038</v>
      </c>
      <c r="AC14" s="129">
        <v>0</v>
      </c>
      <c r="AD14" s="129">
        <v>140</v>
      </c>
      <c r="AE14" s="129">
        <v>0</v>
      </c>
      <c r="AF14" s="129">
        <v>140</v>
      </c>
    </row>
    <row r="15" spans="1:32" s="8" customFormat="1" ht="15" customHeight="1">
      <c r="A15" s="184">
        <v>2014</v>
      </c>
      <c r="B15" s="8" t="s">
        <v>7</v>
      </c>
      <c r="C15" s="129">
        <v>13845</v>
      </c>
      <c r="D15" s="131">
        <v>10.3</v>
      </c>
      <c r="E15" s="129">
        <v>6758</v>
      </c>
      <c r="F15" s="129">
        <v>7087</v>
      </c>
      <c r="G15" s="129">
        <v>1049</v>
      </c>
      <c r="H15" s="129">
        <v>7135</v>
      </c>
      <c r="I15" s="131">
        <v>51.5</v>
      </c>
      <c r="J15" s="129">
        <v>59</v>
      </c>
      <c r="K15" s="131">
        <v>4.2</v>
      </c>
      <c r="L15" s="129">
        <v>83</v>
      </c>
      <c r="M15" s="131">
        <v>6</v>
      </c>
      <c r="N15" s="129">
        <v>92</v>
      </c>
      <c r="O15" s="131">
        <v>6.6</v>
      </c>
      <c r="P15" s="129">
        <v>33</v>
      </c>
      <c r="Q15" s="131">
        <v>2.4</v>
      </c>
      <c r="R15" s="129">
        <v>21</v>
      </c>
      <c r="S15" s="131">
        <v>1.5</v>
      </c>
      <c r="T15" s="129">
        <v>54</v>
      </c>
      <c r="U15" s="131">
        <v>3.9</v>
      </c>
      <c r="V15" s="129">
        <v>14496</v>
      </c>
      <c r="W15" s="131">
        <v>10.8</v>
      </c>
      <c r="X15" s="129">
        <v>7504</v>
      </c>
      <c r="Y15" s="129">
        <v>6992</v>
      </c>
      <c r="Z15" s="129">
        <v>6140</v>
      </c>
      <c r="AA15" s="131">
        <v>4.5999999999999996</v>
      </c>
      <c r="AB15" s="129">
        <v>5773</v>
      </c>
      <c r="AC15" s="129">
        <v>367</v>
      </c>
      <c r="AD15" s="129">
        <v>90</v>
      </c>
      <c r="AE15" s="129">
        <v>0</v>
      </c>
      <c r="AF15" s="129">
        <v>90</v>
      </c>
    </row>
    <row r="16" spans="1:32" s="8" customFormat="1" ht="15" customHeight="1">
      <c r="A16" s="184">
        <v>2015</v>
      </c>
      <c r="B16" s="8" t="s">
        <v>34</v>
      </c>
      <c r="C16" s="129">
        <v>55098</v>
      </c>
      <c r="D16" s="131">
        <v>10.3</v>
      </c>
      <c r="E16" s="129">
        <v>26744</v>
      </c>
      <c r="F16" s="129">
        <v>28354</v>
      </c>
      <c r="G16" s="129">
        <v>1060</v>
      </c>
      <c r="H16" s="129">
        <v>28210</v>
      </c>
      <c r="I16" s="131">
        <v>51.2</v>
      </c>
      <c r="J16" s="129">
        <v>211</v>
      </c>
      <c r="K16" s="131">
        <v>3.8</v>
      </c>
      <c r="L16" s="129">
        <v>291</v>
      </c>
      <c r="M16" s="131">
        <v>5.3</v>
      </c>
      <c r="N16" s="129">
        <v>323</v>
      </c>
      <c r="O16" s="131">
        <v>5.8</v>
      </c>
      <c r="P16" s="129">
        <v>112</v>
      </c>
      <c r="Q16" s="131">
        <v>2</v>
      </c>
      <c r="R16" s="129">
        <v>63</v>
      </c>
      <c r="S16" s="131">
        <v>1.1000000000000001</v>
      </c>
      <c r="T16" s="129">
        <v>175</v>
      </c>
      <c r="U16" s="131">
        <v>3.2</v>
      </c>
      <c r="V16" s="129">
        <v>57579</v>
      </c>
      <c r="W16" s="131">
        <v>10.7</v>
      </c>
      <c r="X16" s="129">
        <v>29674</v>
      </c>
      <c r="Y16" s="129">
        <v>27905</v>
      </c>
      <c r="Z16" s="129">
        <v>29691</v>
      </c>
      <c r="AA16" s="131">
        <v>5.5</v>
      </c>
      <c r="AB16" s="129">
        <v>28020</v>
      </c>
      <c r="AC16" s="129">
        <v>1671</v>
      </c>
      <c r="AD16" s="129">
        <v>64</v>
      </c>
      <c r="AE16" s="129">
        <v>0</v>
      </c>
      <c r="AF16" s="129">
        <v>64</v>
      </c>
    </row>
    <row r="17" spans="1:178" s="8" customFormat="1" ht="15" customHeight="1">
      <c r="A17" s="184">
        <v>2015</v>
      </c>
      <c r="B17" s="8" t="s">
        <v>33</v>
      </c>
      <c r="C17" s="129">
        <v>13319</v>
      </c>
      <c r="D17" s="131">
        <v>10.1</v>
      </c>
      <c r="E17" s="129">
        <v>6506</v>
      </c>
      <c r="F17" s="129">
        <v>6813</v>
      </c>
      <c r="G17" s="129">
        <v>1047</v>
      </c>
      <c r="H17" s="129">
        <v>6917</v>
      </c>
      <c r="I17" s="131">
        <v>51.9</v>
      </c>
      <c r="J17" s="129">
        <v>50</v>
      </c>
      <c r="K17" s="131">
        <v>3.7</v>
      </c>
      <c r="L17" s="129">
        <v>71</v>
      </c>
      <c r="M17" s="131">
        <v>5.3</v>
      </c>
      <c r="N17" s="129">
        <v>84</v>
      </c>
      <c r="O17" s="131">
        <v>6.3</v>
      </c>
      <c r="P17" s="129">
        <v>34</v>
      </c>
      <c r="Q17" s="131">
        <v>2.6</v>
      </c>
      <c r="R17" s="129">
        <v>24</v>
      </c>
      <c r="S17" s="131">
        <v>1.8</v>
      </c>
      <c r="T17" s="129">
        <v>58</v>
      </c>
      <c r="U17" s="131">
        <v>4.4000000000000004</v>
      </c>
      <c r="V17" s="129">
        <v>16525</v>
      </c>
      <c r="W17" s="131">
        <v>12.5</v>
      </c>
      <c r="X17" s="129">
        <v>8747</v>
      </c>
      <c r="Y17" s="129">
        <v>7778</v>
      </c>
      <c r="Z17" s="129">
        <v>3888</v>
      </c>
      <c r="AA17" s="131">
        <v>2.9</v>
      </c>
      <c r="AB17" s="129">
        <v>3444</v>
      </c>
      <c r="AC17" s="129">
        <v>444</v>
      </c>
      <c r="AD17" s="129">
        <v>20</v>
      </c>
      <c r="AE17" s="129">
        <v>0</v>
      </c>
      <c r="AF17" s="129">
        <v>20</v>
      </c>
    </row>
    <row r="18" spans="1:178" s="8" customFormat="1" ht="15" customHeight="1">
      <c r="A18" s="184">
        <v>2015</v>
      </c>
      <c r="B18" s="8" t="s">
        <v>5</v>
      </c>
      <c r="C18" s="129">
        <v>13717</v>
      </c>
      <c r="D18" s="131">
        <v>10.199999999999999</v>
      </c>
      <c r="E18" s="129">
        <v>6616</v>
      </c>
      <c r="F18" s="129">
        <v>7101</v>
      </c>
      <c r="G18" s="129">
        <v>1073</v>
      </c>
      <c r="H18" s="129">
        <v>6846</v>
      </c>
      <c r="I18" s="131">
        <v>49.9</v>
      </c>
      <c r="J18" s="129">
        <v>56</v>
      </c>
      <c r="K18" s="131">
        <v>4.0999999999999996</v>
      </c>
      <c r="L18" s="129">
        <v>74</v>
      </c>
      <c r="M18" s="131">
        <v>5.4</v>
      </c>
      <c r="N18" s="129">
        <v>79</v>
      </c>
      <c r="O18" s="131">
        <v>5.7</v>
      </c>
      <c r="P18" s="129">
        <v>23</v>
      </c>
      <c r="Q18" s="131">
        <v>1.7</v>
      </c>
      <c r="R18" s="129">
        <v>11</v>
      </c>
      <c r="S18" s="131">
        <v>0.8</v>
      </c>
      <c r="T18" s="129">
        <v>34</v>
      </c>
      <c r="U18" s="131">
        <v>2.5</v>
      </c>
      <c r="V18" s="129">
        <v>13903</v>
      </c>
      <c r="W18" s="131">
        <v>10.4</v>
      </c>
      <c r="X18" s="129">
        <v>7121</v>
      </c>
      <c r="Y18" s="129">
        <v>6782</v>
      </c>
      <c r="Z18" s="129">
        <v>8187</v>
      </c>
      <c r="AA18" s="131">
        <v>6.1</v>
      </c>
      <c r="AB18" s="129">
        <v>7761</v>
      </c>
      <c r="AC18" s="129">
        <v>426</v>
      </c>
      <c r="AD18" s="129">
        <v>13</v>
      </c>
      <c r="AE18" s="129">
        <v>0</v>
      </c>
      <c r="AF18" s="129">
        <v>13</v>
      </c>
    </row>
    <row r="19" spans="1:178" s="8" customFormat="1" ht="15" customHeight="1">
      <c r="A19" s="184">
        <v>2015</v>
      </c>
      <c r="B19" s="8" t="s">
        <v>6</v>
      </c>
      <c r="C19" s="129">
        <v>14610</v>
      </c>
      <c r="D19" s="131">
        <v>10.8</v>
      </c>
      <c r="E19" s="129">
        <v>7112</v>
      </c>
      <c r="F19" s="129">
        <v>7498</v>
      </c>
      <c r="G19" s="129">
        <v>1054</v>
      </c>
      <c r="H19" s="129">
        <v>7410</v>
      </c>
      <c r="I19" s="131">
        <v>50.7</v>
      </c>
      <c r="J19" s="129">
        <v>57</v>
      </c>
      <c r="K19" s="131">
        <v>3.9</v>
      </c>
      <c r="L19" s="129">
        <v>75</v>
      </c>
      <c r="M19" s="131">
        <v>5.0999999999999996</v>
      </c>
      <c r="N19" s="129">
        <v>83</v>
      </c>
      <c r="O19" s="131">
        <v>5.7</v>
      </c>
      <c r="P19" s="129">
        <v>26</v>
      </c>
      <c r="Q19" s="131">
        <v>1.8</v>
      </c>
      <c r="R19" s="129">
        <v>18</v>
      </c>
      <c r="S19" s="131">
        <v>1.2</v>
      </c>
      <c r="T19" s="129">
        <v>44</v>
      </c>
      <c r="U19" s="131">
        <v>3</v>
      </c>
      <c r="V19" s="129">
        <v>13086</v>
      </c>
      <c r="W19" s="131">
        <v>9.6999999999999993</v>
      </c>
      <c r="X19" s="129">
        <v>6650</v>
      </c>
      <c r="Y19" s="129">
        <v>6436</v>
      </c>
      <c r="Z19" s="129">
        <v>11434</v>
      </c>
      <c r="AA19" s="131">
        <v>8.4</v>
      </c>
      <c r="AB19" s="129">
        <v>10958</v>
      </c>
      <c r="AC19" s="129">
        <v>476</v>
      </c>
      <c r="AD19" s="129">
        <v>17</v>
      </c>
      <c r="AE19" s="129">
        <v>0</v>
      </c>
      <c r="AF19" s="129">
        <v>17</v>
      </c>
    </row>
    <row r="20" spans="1:178" s="8" customFormat="1" ht="15" customHeight="1">
      <c r="A20" s="184">
        <v>2015</v>
      </c>
      <c r="B20" s="8" t="s">
        <v>7</v>
      </c>
      <c r="C20" s="129">
        <v>13452</v>
      </c>
      <c r="D20" s="131">
        <v>9.9</v>
      </c>
      <c r="E20" s="129">
        <v>6510</v>
      </c>
      <c r="F20" s="129">
        <v>6942</v>
      </c>
      <c r="G20" s="129">
        <v>1066</v>
      </c>
      <c r="H20" s="129">
        <v>7037</v>
      </c>
      <c r="I20" s="131">
        <v>52.3</v>
      </c>
      <c r="J20" s="129">
        <v>48</v>
      </c>
      <c r="K20" s="131">
        <v>3.6</v>
      </c>
      <c r="L20" s="129">
        <v>71</v>
      </c>
      <c r="M20" s="131">
        <v>5.3</v>
      </c>
      <c r="N20" s="129">
        <v>77</v>
      </c>
      <c r="O20" s="131">
        <v>5.7</v>
      </c>
      <c r="P20" s="129">
        <v>29</v>
      </c>
      <c r="Q20" s="131">
        <v>2.2000000000000002</v>
      </c>
      <c r="R20" s="129">
        <v>10</v>
      </c>
      <c r="S20" s="131">
        <v>0.7</v>
      </c>
      <c r="T20" s="129">
        <v>39</v>
      </c>
      <c r="U20" s="131">
        <v>2.9</v>
      </c>
      <c r="V20" s="129">
        <v>14065</v>
      </c>
      <c r="W20" s="131">
        <v>10.4</v>
      </c>
      <c r="X20" s="129">
        <v>7156</v>
      </c>
      <c r="Y20" s="129">
        <v>6909</v>
      </c>
      <c r="Z20" s="129">
        <v>6182</v>
      </c>
      <c r="AA20" s="131">
        <v>4.5999999999999996</v>
      </c>
      <c r="AB20" s="129">
        <v>5857</v>
      </c>
      <c r="AC20" s="129">
        <v>325</v>
      </c>
      <c r="AD20" s="129">
        <v>14</v>
      </c>
      <c r="AE20" s="129">
        <v>0</v>
      </c>
      <c r="AF20" s="129">
        <v>14</v>
      </c>
    </row>
    <row r="21" spans="1:178" s="8" customFormat="1" ht="15" customHeight="1">
      <c r="A21" s="184">
        <v>2016</v>
      </c>
      <c r="B21" s="8" t="s">
        <v>34</v>
      </c>
      <c r="C21" s="129">
        <v>54488</v>
      </c>
      <c r="D21" s="131">
        <v>10.1</v>
      </c>
      <c r="E21" s="129">
        <v>26252</v>
      </c>
      <c r="F21" s="129">
        <v>28236</v>
      </c>
      <c r="G21" s="129">
        <v>1076</v>
      </c>
      <c r="H21" s="129">
        <v>27727</v>
      </c>
      <c r="I21" s="131">
        <v>50.9</v>
      </c>
      <c r="J21" s="129">
        <v>236</v>
      </c>
      <c r="K21" s="131">
        <v>4.3</v>
      </c>
      <c r="L21" s="129">
        <v>326</v>
      </c>
      <c r="M21" s="131">
        <v>6</v>
      </c>
      <c r="N21" s="129">
        <v>357</v>
      </c>
      <c r="O21" s="131">
        <v>6.5</v>
      </c>
      <c r="P21" s="129">
        <v>121</v>
      </c>
      <c r="Q21" s="131">
        <v>2.2000000000000002</v>
      </c>
      <c r="R21" s="129">
        <v>60</v>
      </c>
      <c r="S21" s="131">
        <v>1.1000000000000001</v>
      </c>
      <c r="T21" s="129">
        <v>181</v>
      </c>
      <c r="U21" s="131">
        <v>3.3</v>
      </c>
      <c r="V21" s="129">
        <v>56728</v>
      </c>
      <c r="W21" s="131">
        <v>10.5</v>
      </c>
      <c r="X21" s="129">
        <v>28968</v>
      </c>
      <c r="Y21" s="129">
        <v>27760</v>
      </c>
      <c r="Z21" s="129">
        <v>29229</v>
      </c>
      <c r="AA21" s="131">
        <v>5.4</v>
      </c>
      <c r="AB21" s="129">
        <v>28231</v>
      </c>
      <c r="AC21" s="129">
        <v>998</v>
      </c>
      <c r="AD21" s="129">
        <v>70</v>
      </c>
      <c r="AE21" s="129">
        <v>0</v>
      </c>
      <c r="AF21" s="129">
        <v>70</v>
      </c>
    </row>
    <row r="22" spans="1:178" s="8" customFormat="1" ht="15" customHeight="1">
      <c r="A22" s="184">
        <v>2016</v>
      </c>
      <c r="B22" s="8" t="s">
        <v>33</v>
      </c>
      <c r="C22" s="129">
        <v>13307</v>
      </c>
      <c r="D22" s="131">
        <v>9.9</v>
      </c>
      <c r="E22" s="129">
        <v>6369</v>
      </c>
      <c r="F22" s="129">
        <v>6938</v>
      </c>
      <c r="G22" s="129">
        <v>1089</v>
      </c>
      <c r="H22" s="129">
        <v>6962</v>
      </c>
      <c r="I22" s="131">
        <v>52.3</v>
      </c>
      <c r="J22" s="129">
        <v>61</v>
      </c>
      <c r="K22" s="131">
        <v>4.5999999999999996</v>
      </c>
      <c r="L22" s="129">
        <v>99</v>
      </c>
      <c r="M22" s="131">
        <v>7.4</v>
      </c>
      <c r="N22" s="129">
        <v>102</v>
      </c>
      <c r="O22" s="131">
        <v>7.6</v>
      </c>
      <c r="P22" s="129">
        <v>41</v>
      </c>
      <c r="Q22" s="131">
        <v>3.1</v>
      </c>
      <c r="R22" s="129">
        <v>17</v>
      </c>
      <c r="S22" s="131">
        <v>1.3</v>
      </c>
      <c r="T22" s="129">
        <v>58</v>
      </c>
      <c r="U22" s="131">
        <v>4.4000000000000004</v>
      </c>
      <c r="V22" s="129">
        <v>15488</v>
      </c>
      <c r="W22" s="131">
        <v>11.5</v>
      </c>
      <c r="X22" s="129">
        <v>8003</v>
      </c>
      <c r="Y22" s="129">
        <v>7485</v>
      </c>
      <c r="Z22" s="129">
        <v>3512</v>
      </c>
      <c r="AA22" s="131">
        <v>2.6</v>
      </c>
      <c r="AB22" s="129">
        <v>3357</v>
      </c>
      <c r="AC22" s="129">
        <v>155</v>
      </c>
      <c r="AD22" s="129">
        <v>12</v>
      </c>
      <c r="AE22" s="129">
        <v>0</v>
      </c>
      <c r="AF22" s="129">
        <v>12</v>
      </c>
    </row>
    <row r="23" spans="1:178" s="8" customFormat="1" ht="15" customHeight="1">
      <c r="A23" s="184">
        <v>2016</v>
      </c>
      <c r="B23" s="8" t="s">
        <v>5</v>
      </c>
      <c r="C23" s="129">
        <v>13930</v>
      </c>
      <c r="D23" s="131">
        <v>10.4</v>
      </c>
      <c r="E23" s="129">
        <v>6729</v>
      </c>
      <c r="F23" s="129">
        <v>7201</v>
      </c>
      <c r="G23" s="129">
        <v>1070</v>
      </c>
      <c r="H23" s="129">
        <v>7027</v>
      </c>
      <c r="I23" s="131">
        <v>50.4</v>
      </c>
      <c r="J23" s="129">
        <v>67</v>
      </c>
      <c r="K23" s="131">
        <v>4.8</v>
      </c>
      <c r="L23" s="129">
        <v>89</v>
      </c>
      <c r="M23" s="131">
        <v>6.4</v>
      </c>
      <c r="N23" s="129">
        <v>97</v>
      </c>
      <c r="O23" s="131">
        <v>6.9</v>
      </c>
      <c r="P23" s="129">
        <v>30</v>
      </c>
      <c r="Q23" s="131">
        <v>2.2000000000000002</v>
      </c>
      <c r="R23" s="129">
        <v>15</v>
      </c>
      <c r="S23" s="131">
        <v>1.1000000000000001</v>
      </c>
      <c r="T23" s="129">
        <v>45</v>
      </c>
      <c r="U23" s="131">
        <v>3.2</v>
      </c>
      <c r="V23" s="129">
        <v>13466</v>
      </c>
      <c r="W23" s="131">
        <v>10</v>
      </c>
      <c r="X23" s="129">
        <v>6846</v>
      </c>
      <c r="Y23" s="129">
        <v>6620</v>
      </c>
      <c r="Z23" s="129">
        <v>8052</v>
      </c>
      <c r="AA23" s="131">
        <v>6</v>
      </c>
      <c r="AB23" s="129">
        <v>7770</v>
      </c>
      <c r="AC23" s="129">
        <v>282</v>
      </c>
      <c r="AD23" s="129">
        <v>16</v>
      </c>
      <c r="AE23" s="129">
        <v>0</v>
      </c>
      <c r="AF23" s="129">
        <v>16</v>
      </c>
    </row>
    <row r="24" spans="1:178" s="8" customFormat="1" ht="15" customHeight="1">
      <c r="A24" s="184">
        <v>2016</v>
      </c>
      <c r="B24" s="8" t="s">
        <v>3</v>
      </c>
      <c r="C24" s="129">
        <v>14258</v>
      </c>
      <c r="D24" s="131">
        <v>10.5</v>
      </c>
      <c r="E24" s="129">
        <v>6823</v>
      </c>
      <c r="F24" s="129">
        <v>7435</v>
      </c>
      <c r="G24" s="129">
        <v>1090</v>
      </c>
      <c r="H24" s="129">
        <v>7029</v>
      </c>
      <c r="I24" s="131">
        <v>49.3</v>
      </c>
      <c r="J24" s="129">
        <v>64</v>
      </c>
      <c r="K24" s="131">
        <v>4.5</v>
      </c>
      <c r="L24" s="129">
        <v>81</v>
      </c>
      <c r="M24" s="131">
        <v>5.7</v>
      </c>
      <c r="N24" s="129">
        <v>90</v>
      </c>
      <c r="O24" s="131">
        <v>6.3</v>
      </c>
      <c r="P24" s="129">
        <v>26</v>
      </c>
      <c r="Q24" s="131">
        <v>1.8</v>
      </c>
      <c r="R24" s="129">
        <v>14</v>
      </c>
      <c r="S24" s="131">
        <v>1</v>
      </c>
      <c r="T24" s="129">
        <v>40</v>
      </c>
      <c r="U24" s="131">
        <v>2.8</v>
      </c>
      <c r="V24" s="129">
        <v>13202</v>
      </c>
      <c r="W24" s="131">
        <v>9.6999999999999993</v>
      </c>
      <c r="X24" s="129">
        <v>6660</v>
      </c>
      <c r="Y24" s="129">
        <v>6542</v>
      </c>
      <c r="Z24" s="129">
        <v>11299</v>
      </c>
      <c r="AA24" s="131">
        <v>8.3000000000000007</v>
      </c>
      <c r="AB24" s="129">
        <v>10946</v>
      </c>
      <c r="AC24" s="129">
        <v>353</v>
      </c>
      <c r="AD24" s="129">
        <v>25</v>
      </c>
      <c r="AE24" s="129">
        <v>0</v>
      </c>
      <c r="AF24" s="129">
        <v>25</v>
      </c>
    </row>
    <row r="25" spans="1:178" s="8" customFormat="1" ht="15" customHeight="1">
      <c r="A25" s="184">
        <v>2016</v>
      </c>
      <c r="B25" s="8" t="s">
        <v>4</v>
      </c>
      <c r="C25" s="129">
        <v>12993</v>
      </c>
      <c r="D25" s="131">
        <v>9.6</v>
      </c>
      <c r="E25" s="129">
        <v>6331</v>
      </c>
      <c r="F25" s="129">
        <v>6662</v>
      </c>
      <c r="G25" s="129">
        <v>1052</v>
      </c>
      <c r="H25" s="129">
        <v>6709</v>
      </c>
      <c r="I25" s="131">
        <v>51.6</v>
      </c>
      <c r="J25" s="129">
        <v>44</v>
      </c>
      <c r="K25" s="131">
        <v>3.4</v>
      </c>
      <c r="L25" s="129">
        <v>57</v>
      </c>
      <c r="M25" s="131">
        <v>4.4000000000000004</v>
      </c>
      <c r="N25" s="129">
        <v>68</v>
      </c>
      <c r="O25" s="131">
        <v>5.2</v>
      </c>
      <c r="P25" s="129">
        <v>24</v>
      </c>
      <c r="Q25" s="131">
        <v>1.8</v>
      </c>
      <c r="R25" s="129">
        <v>14</v>
      </c>
      <c r="S25" s="131">
        <v>1.1000000000000001</v>
      </c>
      <c r="T25" s="129">
        <v>38</v>
      </c>
      <c r="U25" s="131">
        <v>2.9</v>
      </c>
      <c r="V25" s="129">
        <v>14572</v>
      </c>
      <c r="W25" s="131">
        <v>10.7</v>
      </c>
      <c r="X25" s="129">
        <v>7459</v>
      </c>
      <c r="Y25" s="129">
        <v>7113</v>
      </c>
      <c r="Z25" s="129">
        <v>6366</v>
      </c>
      <c r="AA25" s="131">
        <v>4.7</v>
      </c>
      <c r="AB25" s="129">
        <v>6158</v>
      </c>
      <c r="AC25" s="129">
        <v>208</v>
      </c>
      <c r="AD25" s="129">
        <v>17</v>
      </c>
      <c r="AE25" s="129">
        <v>0</v>
      </c>
      <c r="AF25" s="129">
        <v>17</v>
      </c>
    </row>
    <row r="26" spans="1:178" s="8" customFormat="1" ht="15" customHeight="1">
      <c r="A26" s="184">
        <v>2017</v>
      </c>
      <c r="B26" s="8" t="s">
        <v>34</v>
      </c>
      <c r="C26" s="129">
        <v>52861</v>
      </c>
      <c r="D26" s="131">
        <v>9.6999999999999993</v>
      </c>
      <c r="E26" s="129">
        <v>25646</v>
      </c>
      <c r="F26" s="129">
        <v>27215</v>
      </c>
      <c r="G26" s="129">
        <v>1061</v>
      </c>
      <c r="H26" s="129">
        <v>27003</v>
      </c>
      <c r="I26" s="131">
        <v>51.1</v>
      </c>
      <c r="J26" s="129">
        <v>225</v>
      </c>
      <c r="K26" s="131">
        <v>4.2</v>
      </c>
      <c r="L26" s="129">
        <v>304</v>
      </c>
      <c r="M26" s="131">
        <v>5.7</v>
      </c>
      <c r="N26" s="129">
        <v>344</v>
      </c>
      <c r="O26" s="131">
        <v>6.5</v>
      </c>
      <c r="P26" s="129">
        <v>119</v>
      </c>
      <c r="Q26" s="131">
        <v>2.2999999999999998</v>
      </c>
      <c r="R26" s="129">
        <v>57</v>
      </c>
      <c r="S26" s="131">
        <v>1.1000000000000001</v>
      </c>
      <c r="T26" s="129">
        <v>176</v>
      </c>
      <c r="U26" s="131">
        <v>3.3</v>
      </c>
      <c r="V26" s="129">
        <v>57883</v>
      </c>
      <c r="W26" s="131">
        <v>10.7</v>
      </c>
      <c r="X26" s="129">
        <v>29633</v>
      </c>
      <c r="Y26" s="129">
        <v>28250</v>
      </c>
      <c r="Z26" s="129">
        <v>28440</v>
      </c>
      <c r="AA26" s="131">
        <v>5.2</v>
      </c>
      <c r="AB26" s="129">
        <v>27458</v>
      </c>
      <c r="AC26" s="129">
        <v>982</v>
      </c>
      <c r="AD26" s="129">
        <v>70</v>
      </c>
      <c r="AE26" s="129">
        <v>0</v>
      </c>
      <c r="AF26" s="129">
        <v>70</v>
      </c>
    </row>
    <row r="27" spans="1:178" s="8" customFormat="1" ht="15" customHeight="1">
      <c r="A27" s="184">
        <v>2017</v>
      </c>
      <c r="B27" s="8" t="s">
        <v>33</v>
      </c>
      <c r="C27" s="129">
        <v>13252</v>
      </c>
      <c r="D27" s="131">
        <v>9.9</v>
      </c>
      <c r="E27" s="129">
        <v>6461</v>
      </c>
      <c r="F27" s="129">
        <v>6791</v>
      </c>
      <c r="G27" s="129">
        <v>1051</v>
      </c>
      <c r="H27" s="129">
        <v>6924</v>
      </c>
      <c r="I27" s="131">
        <v>52.2</v>
      </c>
      <c r="J27" s="129">
        <v>58</v>
      </c>
      <c r="K27" s="131">
        <v>4.4000000000000004</v>
      </c>
      <c r="L27" s="129">
        <v>74</v>
      </c>
      <c r="M27" s="131">
        <v>5.6</v>
      </c>
      <c r="N27" s="129">
        <v>85</v>
      </c>
      <c r="O27" s="131">
        <v>6.4</v>
      </c>
      <c r="P27" s="129">
        <v>27</v>
      </c>
      <c r="Q27" s="131">
        <v>2</v>
      </c>
      <c r="R27" s="129">
        <v>17</v>
      </c>
      <c r="S27" s="131">
        <v>1.3</v>
      </c>
      <c r="T27" s="129">
        <v>44</v>
      </c>
      <c r="U27" s="131">
        <v>3.3</v>
      </c>
      <c r="V27" s="129">
        <v>15711</v>
      </c>
      <c r="W27" s="131">
        <v>11.7</v>
      </c>
      <c r="X27" s="129">
        <v>8261</v>
      </c>
      <c r="Y27" s="129">
        <v>7450</v>
      </c>
      <c r="Z27" s="129">
        <v>3578</v>
      </c>
      <c r="AA27" s="131">
        <v>2.7</v>
      </c>
      <c r="AB27" s="129">
        <v>3433</v>
      </c>
      <c r="AC27" s="129">
        <v>145</v>
      </c>
      <c r="AD27" s="129">
        <v>10</v>
      </c>
      <c r="AE27" s="129">
        <v>0</v>
      </c>
      <c r="AF27" s="129">
        <v>10</v>
      </c>
      <c r="FV27" s="8">
        <v>71487.899999999994</v>
      </c>
    </row>
    <row r="28" spans="1:178" s="8" customFormat="1" ht="15" customHeight="1">
      <c r="A28" s="184">
        <v>2017</v>
      </c>
      <c r="B28" s="8" t="s">
        <v>5</v>
      </c>
      <c r="C28" s="129">
        <v>12955</v>
      </c>
      <c r="D28" s="131">
        <v>9.6</v>
      </c>
      <c r="E28" s="129">
        <v>6222</v>
      </c>
      <c r="F28" s="129">
        <v>6733</v>
      </c>
      <c r="G28" s="129">
        <v>1082</v>
      </c>
      <c r="H28" s="129">
        <v>6542</v>
      </c>
      <c r="I28" s="131">
        <v>50.5</v>
      </c>
      <c r="J28" s="129">
        <v>48</v>
      </c>
      <c r="K28" s="131">
        <v>3.7</v>
      </c>
      <c r="L28" s="129">
        <v>69</v>
      </c>
      <c r="M28" s="131">
        <v>5.3</v>
      </c>
      <c r="N28" s="129">
        <v>78</v>
      </c>
      <c r="O28" s="131">
        <v>6</v>
      </c>
      <c r="P28" s="129">
        <v>30</v>
      </c>
      <c r="Q28" s="131">
        <v>2.2999999999999998</v>
      </c>
      <c r="R28" s="129">
        <v>16</v>
      </c>
      <c r="S28" s="131">
        <v>1.2</v>
      </c>
      <c r="T28" s="129">
        <v>46</v>
      </c>
      <c r="U28" s="131">
        <v>3.6</v>
      </c>
      <c r="V28" s="129">
        <v>13789</v>
      </c>
      <c r="W28" s="131">
        <v>10.199999999999999</v>
      </c>
      <c r="X28" s="129">
        <v>7027</v>
      </c>
      <c r="Y28" s="129">
        <v>6762</v>
      </c>
      <c r="Z28" s="129">
        <v>8017</v>
      </c>
      <c r="AA28" s="131">
        <v>5.9</v>
      </c>
      <c r="AB28" s="129">
        <v>7777</v>
      </c>
      <c r="AC28" s="129">
        <v>240</v>
      </c>
      <c r="AD28" s="129">
        <v>10</v>
      </c>
      <c r="AE28" s="129">
        <v>0</v>
      </c>
      <c r="AF28" s="129">
        <v>10</v>
      </c>
      <c r="FV28" s="8">
        <v>78967.900000000009</v>
      </c>
    </row>
    <row r="29" spans="1:178" s="8" customFormat="1" ht="15" customHeight="1">
      <c r="A29" s="184">
        <v>2017</v>
      </c>
      <c r="B29" s="8" t="s">
        <v>3</v>
      </c>
      <c r="C29" s="129">
        <v>13840</v>
      </c>
      <c r="D29" s="131">
        <v>10.1</v>
      </c>
      <c r="E29" s="129">
        <v>6712</v>
      </c>
      <c r="F29" s="129">
        <v>7128</v>
      </c>
      <c r="G29" s="129">
        <v>1062</v>
      </c>
      <c r="H29" s="129">
        <v>6913</v>
      </c>
      <c r="I29" s="131">
        <v>49.9</v>
      </c>
      <c r="J29" s="129">
        <v>64</v>
      </c>
      <c r="K29" s="131">
        <v>4.5999999999999996</v>
      </c>
      <c r="L29" s="129">
        <v>88</v>
      </c>
      <c r="M29" s="131">
        <v>6.3</v>
      </c>
      <c r="N29" s="129">
        <v>95</v>
      </c>
      <c r="O29" s="131">
        <v>6.8</v>
      </c>
      <c r="P29" s="129">
        <v>31</v>
      </c>
      <c r="Q29" s="131">
        <v>2.2000000000000002</v>
      </c>
      <c r="R29" s="129">
        <v>9</v>
      </c>
      <c r="S29" s="131">
        <v>0.7</v>
      </c>
      <c r="T29" s="129">
        <v>40</v>
      </c>
      <c r="U29" s="131">
        <v>2.9</v>
      </c>
      <c r="V29" s="129">
        <v>13185</v>
      </c>
      <c r="W29" s="131">
        <v>9.6</v>
      </c>
      <c r="X29" s="129">
        <v>6640</v>
      </c>
      <c r="Y29" s="129">
        <v>6545</v>
      </c>
      <c r="Z29" s="129">
        <v>10870</v>
      </c>
      <c r="AA29" s="131">
        <v>7.9</v>
      </c>
      <c r="AB29" s="129">
        <v>10501</v>
      </c>
      <c r="AC29" s="129">
        <v>369</v>
      </c>
      <c r="AD29" s="129">
        <v>27</v>
      </c>
      <c r="AE29" s="129">
        <v>0</v>
      </c>
      <c r="AF29" s="129">
        <v>27</v>
      </c>
      <c r="FV29" s="8">
        <v>86786.599999999991</v>
      </c>
    </row>
    <row r="30" spans="1:178" s="8" customFormat="1" ht="15" customHeight="1">
      <c r="A30" s="184">
        <v>2017</v>
      </c>
      <c r="B30" s="8" t="s">
        <v>4</v>
      </c>
      <c r="C30" s="129">
        <v>12814</v>
      </c>
      <c r="D30" s="131">
        <v>9.4</v>
      </c>
      <c r="E30" s="129">
        <v>6251</v>
      </c>
      <c r="F30" s="129">
        <v>6563</v>
      </c>
      <c r="G30" s="129">
        <v>1050</v>
      </c>
      <c r="H30" s="129">
        <v>6624</v>
      </c>
      <c r="I30" s="131">
        <v>51.7</v>
      </c>
      <c r="J30" s="129">
        <v>55</v>
      </c>
      <c r="K30" s="131">
        <v>4.3</v>
      </c>
      <c r="L30" s="129">
        <v>73</v>
      </c>
      <c r="M30" s="131">
        <v>5.7</v>
      </c>
      <c r="N30" s="129">
        <v>86</v>
      </c>
      <c r="O30" s="131">
        <v>6.7</v>
      </c>
      <c r="P30" s="129">
        <v>31</v>
      </c>
      <c r="Q30" s="131">
        <v>2.4</v>
      </c>
      <c r="R30" s="129">
        <v>15</v>
      </c>
      <c r="S30" s="131">
        <v>1.2</v>
      </c>
      <c r="T30" s="129">
        <v>46</v>
      </c>
      <c r="U30" s="131">
        <v>3.6</v>
      </c>
      <c r="V30" s="129">
        <v>15198</v>
      </c>
      <c r="W30" s="131">
        <v>11.1</v>
      </c>
      <c r="X30" s="129">
        <v>7705</v>
      </c>
      <c r="Y30" s="129">
        <v>7493</v>
      </c>
      <c r="Z30" s="129">
        <v>5975</v>
      </c>
      <c r="AA30" s="131">
        <v>4.4000000000000004</v>
      </c>
      <c r="AB30" s="129">
        <v>5747</v>
      </c>
      <c r="AC30" s="129">
        <v>228</v>
      </c>
      <c r="AD30" s="129">
        <v>23</v>
      </c>
      <c r="AE30" s="129">
        <v>0</v>
      </c>
      <c r="AF30" s="129">
        <v>23</v>
      </c>
      <c r="FV30" s="8">
        <v>77558.700000000012</v>
      </c>
    </row>
    <row r="31" spans="1:178" s="8" customFormat="1" ht="15" customHeight="1">
      <c r="A31" s="184">
        <v>2018</v>
      </c>
      <c r="B31" s="8" t="s">
        <v>34</v>
      </c>
      <c r="C31" s="129">
        <v>51308</v>
      </c>
      <c r="D31" s="131">
        <v>9.4</v>
      </c>
      <c r="E31" s="129">
        <v>24976</v>
      </c>
      <c r="F31" s="129">
        <v>26332</v>
      </c>
      <c r="G31" s="129">
        <v>1054</v>
      </c>
      <c r="H31" s="129">
        <v>26143</v>
      </c>
      <c r="I31" s="131">
        <v>51</v>
      </c>
      <c r="J31" s="129">
        <v>190</v>
      </c>
      <c r="K31" s="131">
        <v>3.7</v>
      </c>
      <c r="L31" s="129">
        <v>264</v>
      </c>
      <c r="M31" s="131">
        <v>5.0999999999999996</v>
      </c>
      <c r="N31" s="129">
        <v>293</v>
      </c>
      <c r="O31" s="131">
        <v>5.7</v>
      </c>
      <c r="P31" s="129">
        <v>103</v>
      </c>
      <c r="Q31" s="131">
        <v>2</v>
      </c>
      <c r="R31" s="129">
        <v>60</v>
      </c>
      <c r="S31" s="131">
        <v>1.2</v>
      </c>
      <c r="T31" s="129">
        <v>163</v>
      </c>
      <c r="U31" s="131">
        <v>3.2</v>
      </c>
      <c r="V31" s="129">
        <v>58503</v>
      </c>
      <c r="W31" s="131">
        <v>10.8</v>
      </c>
      <c r="X31" s="129">
        <v>29861</v>
      </c>
      <c r="Y31" s="129">
        <v>28642</v>
      </c>
      <c r="Z31" s="129">
        <v>27525</v>
      </c>
      <c r="AA31" s="131">
        <v>5.0999999999999996</v>
      </c>
      <c r="AB31" s="129">
        <v>26546</v>
      </c>
      <c r="AC31" s="129">
        <v>979</v>
      </c>
      <c r="AD31" s="129">
        <v>65</v>
      </c>
      <c r="AE31" s="129">
        <v>0</v>
      </c>
      <c r="AF31" s="129">
        <v>65</v>
      </c>
    </row>
    <row r="32" spans="1:178" s="8" customFormat="1" ht="15" customHeight="1">
      <c r="A32" s="184">
        <v>2018</v>
      </c>
      <c r="B32" s="8" t="s">
        <v>33</v>
      </c>
      <c r="C32" s="129">
        <v>12691</v>
      </c>
      <c r="D32" s="131">
        <v>9.5</v>
      </c>
      <c r="E32" s="129">
        <v>6205</v>
      </c>
      <c r="F32" s="129">
        <v>6486</v>
      </c>
      <c r="G32" s="129">
        <v>1045</v>
      </c>
      <c r="H32" s="129">
        <v>6547</v>
      </c>
      <c r="I32" s="131">
        <v>51.6</v>
      </c>
      <c r="J32" s="129">
        <v>56</v>
      </c>
      <c r="K32" s="131">
        <v>4.4000000000000004</v>
      </c>
      <c r="L32" s="129">
        <v>76</v>
      </c>
      <c r="M32" s="131">
        <v>6</v>
      </c>
      <c r="N32" s="129">
        <v>79</v>
      </c>
      <c r="O32" s="131">
        <v>6.2</v>
      </c>
      <c r="P32" s="129">
        <v>23</v>
      </c>
      <c r="Q32" s="131">
        <v>1.8</v>
      </c>
      <c r="R32" s="129">
        <v>21</v>
      </c>
      <c r="S32" s="131">
        <v>1.7</v>
      </c>
      <c r="T32" s="129">
        <v>44</v>
      </c>
      <c r="U32" s="131">
        <v>3.5</v>
      </c>
      <c r="V32" s="129">
        <v>17771</v>
      </c>
      <c r="W32" s="131">
        <v>13.3</v>
      </c>
      <c r="X32" s="129">
        <v>9423</v>
      </c>
      <c r="Y32" s="129">
        <v>8348</v>
      </c>
      <c r="Z32" s="129">
        <v>3462</v>
      </c>
      <c r="AA32" s="131">
        <v>2.6</v>
      </c>
      <c r="AB32" s="129">
        <v>3332</v>
      </c>
      <c r="AC32" s="129">
        <v>130</v>
      </c>
      <c r="AD32" s="129">
        <v>14</v>
      </c>
      <c r="AE32" s="129">
        <v>0</v>
      </c>
      <c r="AF32" s="129">
        <v>14</v>
      </c>
    </row>
    <row r="33" spans="1:178" s="8" customFormat="1" ht="15" customHeight="1">
      <c r="A33" s="184">
        <v>2018</v>
      </c>
      <c r="B33" s="8" t="s">
        <v>5</v>
      </c>
      <c r="C33" s="129">
        <v>12957</v>
      </c>
      <c r="D33" s="131">
        <v>9.6</v>
      </c>
      <c r="E33" s="129">
        <v>6277</v>
      </c>
      <c r="F33" s="129">
        <v>6680</v>
      </c>
      <c r="G33" s="129">
        <v>1064</v>
      </c>
      <c r="H33" s="129">
        <v>6545</v>
      </c>
      <c r="I33" s="131">
        <v>50.5</v>
      </c>
      <c r="J33" s="129">
        <v>54</v>
      </c>
      <c r="K33" s="131">
        <v>4.2</v>
      </c>
      <c r="L33" s="129">
        <v>68</v>
      </c>
      <c r="M33" s="131">
        <v>5.2</v>
      </c>
      <c r="N33" s="129">
        <v>78</v>
      </c>
      <c r="O33" s="131">
        <v>6</v>
      </c>
      <c r="P33" s="129">
        <v>24</v>
      </c>
      <c r="Q33" s="131">
        <v>1.9</v>
      </c>
      <c r="R33" s="129">
        <v>11</v>
      </c>
      <c r="S33" s="131">
        <v>0.8</v>
      </c>
      <c r="T33" s="129">
        <v>35</v>
      </c>
      <c r="U33" s="131">
        <v>2.7</v>
      </c>
      <c r="V33" s="129">
        <v>13621</v>
      </c>
      <c r="W33" s="131">
        <v>10</v>
      </c>
      <c r="X33" s="129">
        <v>6837</v>
      </c>
      <c r="Y33" s="129">
        <v>6784</v>
      </c>
      <c r="Z33" s="129">
        <v>7820</v>
      </c>
      <c r="AA33" s="131">
        <v>5.8</v>
      </c>
      <c r="AB33" s="129">
        <v>7569</v>
      </c>
      <c r="AC33" s="129">
        <v>251</v>
      </c>
      <c r="AD33" s="129">
        <v>15</v>
      </c>
      <c r="AE33" s="129">
        <v>0</v>
      </c>
      <c r="AF33" s="129">
        <v>15</v>
      </c>
      <c r="FV33" s="130">
        <f>SUM(C33:FU33)</f>
        <v>76801.7</v>
      </c>
    </row>
    <row r="34" spans="1:178" s="8" customFormat="1" ht="15" customHeight="1">
      <c r="A34" s="184">
        <v>2018</v>
      </c>
      <c r="B34" s="8" t="s">
        <v>3</v>
      </c>
      <c r="C34" s="129">
        <v>13078</v>
      </c>
      <c r="D34" s="131">
        <v>9.5</v>
      </c>
      <c r="E34" s="129">
        <v>6400</v>
      </c>
      <c r="F34" s="129">
        <v>6678</v>
      </c>
      <c r="G34" s="129">
        <v>1043</v>
      </c>
      <c r="H34" s="129">
        <v>6607</v>
      </c>
      <c r="I34" s="131">
        <v>50.5</v>
      </c>
      <c r="J34" s="129">
        <v>34</v>
      </c>
      <c r="K34" s="131">
        <v>2.6</v>
      </c>
      <c r="L34" s="129">
        <v>54</v>
      </c>
      <c r="M34" s="131">
        <v>4.0999999999999996</v>
      </c>
      <c r="N34" s="129">
        <v>65</v>
      </c>
      <c r="O34" s="131">
        <v>5</v>
      </c>
      <c r="P34" s="129">
        <v>31</v>
      </c>
      <c r="Q34" s="131">
        <v>2.4</v>
      </c>
      <c r="R34" s="129">
        <v>9</v>
      </c>
      <c r="S34" s="131">
        <v>0.7</v>
      </c>
      <c r="T34" s="129">
        <v>40</v>
      </c>
      <c r="U34" s="131">
        <v>3.1</v>
      </c>
      <c r="V34" s="129">
        <v>12626</v>
      </c>
      <c r="W34" s="131">
        <v>9.1999999999999993</v>
      </c>
      <c r="X34" s="129">
        <v>6312</v>
      </c>
      <c r="Y34" s="129">
        <v>6314</v>
      </c>
      <c r="Z34" s="129">
        <v>10118</v>
      </c>
      <c r="AA34" s="131">
        <v>7.4</v>
      </c>
      <c r="AB34" s="129">
        <v>9746</v>
      </c>
      <c r="AC34" s="129">
        <v>372</v>
      </c>
      <c r="AD34" s="129">
        <v>12</v>
      </c>
      <c r="AE34" s="129">
        <v>0</v>
      </c>
      <c r="AF34" s="129">
        <v>12</v>
      </c>
      <c r="FV34" s="130">
        <f>SUM(C34:FU34)</f>
        <v>79645.499999999985</v>
      </c>
    </row>
    <row r="35" spans="1:178" s="8" customFormat="1" ht="15" customHeight="1">
      <c r="A35" s="184">
        <v>2018</v>
      </c>
      <c r="B35" s="8" t="s">
        <v>4</v>
      </c>
      <c r="C35" s="129">
        <v>12582</v>
      </c>
      <c r="D35" s="131">
        <v>9.1999999999999993</v>
      </c>
      <c r="E35" s="129">
        <v>6094</v>
      </c>
      <c r="F35" s="129">
        <v>6488</v>
      </c>
      <c r="G35" s="129">
        <v>1065</v>
      </c>
      <c r="H35" s="129">
        <v>6444</v>
      </c>
      <c r="I35" s="131">
        <v>51.2</v>
      </c>
      <c r="J35" s="129">
        <v>46</v>
      </c>
      <c r="K35" s="131">
        <v>3.6</v>
      </c>
      <c r="L35" s="129">
        <v>66</v>
      </c>
      <c r="M35" s="131">
        <v>5.2</v>
      </c>
      <c r="N35" s="129">
        <v>71</v>
      </c>
      <c r="O35" s="131">
        <v>5.6</v>
      </c>
      <c r="P35" s="129">
        <v>25</v>
      </c>
      <c r="Q35" s="131">
        <v>2</v>
      </c>
      <c r="R35" s="129">
        <v>19</v>
      </c>
      <c r="S35" s="131">
        <v>1.5</v>
      </c>
      <c r="T35" s="129">
        <v>44</v>
      </c>
      <c r="U35" s="131">
        <v>3.5</v>
      </c>
      <c r="V35" s="129">
        <v>14485</v>
      </c>
      <c r="W35" s="131">
        <v>10.6</v>
      </c>
      <c r="X35" s="129">
        <v>7289</v>
      </c>
      <c r="Y35" s="129">
        <v>7196</v>
      </c>
      <c r="Z35" s="129">
        <v>6125</v>
      </c>
      <c r="AA35" s="131">
        <v>4.5</v>
      </c>
      <c r="AB35" s="129">
        <v>5899</v>
      </c>
      <c r="AC35" s="129">
        <v>226</v>
      </c>
      <c r="AD35" s="129">
        <v>24</v>
      </c>
      <c r="AE35" s="129">
        <v>0</v>
      </c>
      <c r="AF35" s="129">
        <v>24</v>
      </c>
      <c r="FV35" s="130">
        <f>SUM(C35:FU35)</f>
        <v>74308.899999999994</v>
      </c>
    </row>
    <row r="36" spans="1:178" s="8" customFormat="1" ht="15" customHeight="1">
      <c r="A36" s="184">
        <v>2019</v>
      </c>
      <c r="B36" s="8" t="s">
        <v>34</v>
      </c>
      <c r="C36" s="129">
        <v>49863</v>
      </c>
      <c r="D36" s="131">
        <v>9.1</v>
      </c>
      <c r="E36" s="129">
        <v>24176</v>
      </c>
      <c r="F36" s="129">
        <v>25687</v>
      </c>
      <c r="G36" s="129">
        <v>1063</v>
      </c>
      <c r="H36" s="129">
        <v>25576</v>
      </c>
      <c r="I36" s="131">
        <v>51.3</v>
      </c>
      <c r="J36" s="129">
        <v>174</v>
      </c>
      <c r="K36" s="131">
        <v>3.5</v>
      </c>
      <c r="L36" s="129">
        <v>258</v>
      </c>
      <c r="M36" s="131">
        <v>5.2</v>
      </c>
      <c r="N36" s="129">
        <v>284</v>
      </c>
      <c r="O36" s="131">
        <v>5.7</v>
      </c>
      <c r="P36" s="129">
        <v>110</v>
      </c>
      <c r="Q36" s="131">
        <v>2.2000000000000002</v>
      </c>
      <c r="R36" s="129">
        <v>55</v>
      </c>
      <c r="S36" s="131">
        <v>1.1000000000000001</v>
      </c>
      <c r="T36" s="129">
        <v>165</v>
      </c>
      <c r="U36" s="131">
        <v>3.3</v>
      </c>
      <c r="V36" s="129">
        <v>58108</v>
      </c>
      <c r="W36" s="131">
        <v>10.6</v>
      </c>
      <c r="X36" s="129">
        <v>29619</v>
      </c>
      <c r="Y36" s="129">
        <v>28489</v>
      </c>
      <c r="Z36" s="129">
        <v>26007</v>
      </c>
      <c r="AA36" s="131">
        <v>4.8</v>
      </c>
      <c r="AB36" s="129">
        <v>25095</v>
      </c>
      <c r="AC36" s="129">
        <v>912</v>
      </c>
      <c r="AD36" s="129">
        <v>83</v>
      </c>
      <c r="AE36" s="129">
        <v>0</v>
      </c>
      <c r="AF36" s="129">
        <v>83</v>
      </c>
    </row>
    <row r="37" spans="1:178" s="8" customFormat="1" ht="15" customHeight="1">
      <c r="A37" s="184">
        <v>2019</v>
      </c>
      <c r="B37" s="8" t="s">
        <v>33</v>
      </c>
      <c r="C37" s="129">
        <v>12618</v>
      </c>
      <c r="D37" s="131">
        <v>9.4</v>
      </c>
      <c r="E37" s="129">
        <v>6058</v>
      </c>
      <c r="F37" s="129">
        <v>6560</v>
      </c>
      <c r="G37" s="129">
        <v>1083</v>
      </c>
      <c r="H37" s="129">
        <v>6632</v>
      </c>
      <c r="I37" s="131">
        <v>52.6</v>
      </c>
      <c r="J37" s="129">
        <v>42</v>
      </c>
      <c r="K37" s="131">
        <v>3.3</v>
      </c>
      <c r="L37" s="129">
        <v>68</v>
      </c>
      <c r="M37" s="131">
        <v>5.4</v>
      </c>
      <c r="N37" s="129">
        <v>76</v>
      </c>
      <c r="O37" s="131">
        <v>6</v>
      </c>
      <c r="P37" s="129">
        <v>34</v>
      </c>
      <c r="Q37" s="131">
        <v>2.7</v>
      </c>
      <c r="R37" s="129">
        <v>15</v>
      </c>
      <c r="S37" s="131">
        <v>1.2</v>
      </c>
      <c r="T37" s="129">
        <v>49</v>
      </c>
      <c r="U37" s="131">
        <v>3.9</v>
      </c>
      <c r="V37" s="129">
        <v>15306</v>
      </c>
      <c r="W37" s="131">
        <v>11.4</v>
      </c>
      <c r="X37" s="129">
        <v>7767</v>
      </c>
      <c r="Y37" s="129">
        <v>7539</v>
      </c>
      <c r="Z37" s="129">
        <v>3198</v>
      </c>
      <c r="AA37" s="131">
        <v>2.4</v>
      </c>
      <c r="AB37" s="129">
        <v>3069</v>
      </c>
      <c r="AC37" s="129">
        <v>129</v>
      </c>
      <c r="AD37" s="129">
        <v>14</v>
      </c>
      <c r="AE37" s="129">
        <v>0</v>
      </c>
      <c r="AF37" s="129">
        <v>14</v>
      </c>
    </row>
    <row r="38" spans="1:178" s="8" customFormat="1" ht="15" customHeight="1">
      <c r="A38" s="184">
        <v>2019</v>
      </c>
      <c r="B38" s="8" t="s">
        <v>5</v>
      </c>
      <c r="C38" s="129">
        <v>12226</v>
      </c>
      <c r="D38" s="131">
        <v>9</v>
      </c>
      <c r="E38" s="129">
        <v>5975</v>
      </c>
      <c r="F38" s="129">
        <v>6251</v>
      </c>
      <c r="G38" s="129">
        <v>1046</v>
      </c>
      <c r="H38" s="129">
        <v>6100</v>
      </c>
      <c r="I38" s="131">
        <v>49.9</v>
      </c>
      <c r="J38" s="129">
        <v>47</v>
      </c>
      <c r="K38" s="131">
        <v>3.8</v>
      </c>
      <c r="L38" s="129">
        <v>65</v>
      </c>
      <c r="M38" s="131">
        <v>5.3</v>
      </c>
      <c r="N38" s="129">
        <v>69</v>
      </c>
      <c r="O38" s="131">
        <v>5.6</v>
      </c>
      <c r="P38" s="129">
        <v>22</v>
      </c>
      <c r="Q38" s="131">
        <v>1.8</v>
      </c>
      <c r="R38" s="129">
        <v>9</v>
      </c>
      <c r="S38" s="131">
        <v>0.7</v>
      </c>
      <c r="T38" s="129">
        <v>31</v>
      </c>
      <c r="U38" s="131">
        <v>2.5</v>
      </c>
      <c r="V38" s="129">
        <v>13652</v>
      </c>
      <c r="W38" s="131">
        <v>10</v>
      </c>
      <c r="X38" s="129">
        <v>6987</v>
      </c>
      <c r="Y38" s="129">
        <v>6665</v>
      </c>
      <c r="Z38" s="129">
        <v>7614</v>
      </c>
      <c r="AA38" s="131">
        <v>5.6</v>
      </c>
      <c r="AB38" s="129">
        <v>7384</v>
      </c>
      <c r="AC38" s="129">
        <v>230</v>
      </c>
      <c r="AD38" s="129">
        <v>25</v>
      </c>
      <c r="AE38" s="129">
        <v>0</v>
      </c>
      <c r="AF38" s="129">
        <v>25</v>
      </c>
      <c r="FV38" s="130"/>
    </row>
    <row r="39" spans="1:178" s="8" customFormat="1" ht="15" customHeight="1">
      <c r="A39" s="184">
        <v>2019</v>
      </c>
      <c r="B39" s="8" t="s">
        <v>3</v>
      </c>
      <c r="C39" s="129">
        <v>13152</v>
      </c>
      <c r="D39" s="131">
        <v>9.6</v>
      </c>
      <c r="E39" s="129">
        <v>6368</v>
      </c>
      <c r="F39" s="129">
        <v>6784</v>
      </c>
      <c r="G39" s="129">
        <v>1065</v>
      </c>
      <c r="H39" s="129">
        <v>6687</v>
      </c>
      <c r="I39" s="131">
        <v>50.8</v>
      </c>
      <c r="J39" s="129">
        <v>38</v>
      </c>
      <c r="K39" s="131">
        <v>2.9</v>
      </c>
      <c r="L39" s="129">
        <v>60</v>
      </c>
      <c r="M39" s="131">
        <v>4.5</v>
      </c>
      <c r="N39" s="129">
        <v>64</v>
      </c>
      <c r="O39" s="131">
        <v>4.9000000000000004</v>
      </c>
      <c r="P39" s="129">
        <v>26</v>
      </c>
      <c r="Q39" s="131">
        <v>2</v>
      </c>
      <c r="R39" s="129">
        <v>20</v>
      </c>
      <c r="S39" s="131">
        <v>1.5</v>
      </c>
      <c r="T39" s="129">
        <v>46</v>
      </c>
      <c r="U39" s="131">
        <v>3.5</v>
      </c>
      <c r="V39" s="129">
        <v>13585</v>
      </c>
      <c r="W39" s="131">
        <v>9.9</v>
      </c>
      <c r="X39" s="129">
        <v>6824</v>
      </c>
      <c r="Y39" s="129">
        <v>6761</v>
      </c>
      <c r="Z39" s="129">
        <v>9512</v>
      </c>
      <c r="AA39" s="131">
        <v>6.9</v>
      </c>
      <c r="AB39" s="129">
        <v>9160</v>
      </c>
      <c r="AC39" s="129">
        <v>352</v>
      </c>
      <c r="AD39" s="129">
        <v>22</v>
      </c>
      <c r="AE39" s="129">
        <v>0</v>
      </c>
      <c r="AF39" s="129">
        <v>22</v>
      </c>
      <c r="FV39" s="130"/>
    </row>
    <row r="40" spans="1:178" s="8" customFormat="1" ht="15" customHeight="1">
      <c r="A40" s="184">
        <v>2019</v>
      </c>
      <c r="B40" s="8" t="s">
        <v>4</v>
      </c>
      <c r="C40" s="129">
        <v>11867</v>
      </c>
      <c r="D40" s="131">
        <v>8.6</v>
      </c>
      <c r="E40" s="129">
        <v>5775</v>
      </c>
      <c r="F40" s="129">
        <v>6092</v>
      </c>
      <c r="G40" s="129">
        <v>1055</v>
      </c>
      <c r="H40" s="129">
        <v>6157</v>
      </c>
      <c r="I40" s="131">
        <v>51.9</v>
      </c>
      <c r="J40" s="129">
        <v>47</v>
      </c>
      <c r="K40" s="131">
        <v>3.9</v>
      </c>
      <c r="L40" s="129">
        <v>65</v>
      </c>
      <c r="M40" s="131">
        <v>5.5</v>
      </c>
      <c r="N40" s="129">
        <v>75</v>
      </c>
      <c r="O40" s="131">
        <v>6.3</v>
      </c>
      <c r="P40" s="129">
        <v>28</v>
      </c>
      <c r="Q40" s="131">
        <v>2.4</v>
      </c>
      <c r="R40" s="129">
        <v>11</v>
      </c>
      <c r="S40" s="131">
        <v>0.9</v>
      </c>
      <c r="T40" s="129">
        <v>39</v>
      </c>
      <c r="U40" s="131">
        <v>3.3</v>
      </c>
      <c r="V40" s="129">
        <v>15565</v>
      </c>
      <c r="W40" s="131">
        <v>11.3</v>
      </c>
      <c r="X40" s="129">
        <v>8041</v>
      </c>
      <c r="Y40" s="129">
        <v>7524</v>
      </c>
      <c r="Z40" s="129">
        <v>5683</v>
      </c>
      <c r="AA40" s="131">
        <v>4.0999999999999996</v>
      </c>
      <c r="AB40" s="129">
        <v>5482</v>
      </c>
      <c r="AC40" s="129">
        <v>201</v>
      </c>
      <c r="AD40" s="129">
        <v>22</v>
      </c>
      <c r="AE40" s="129">
        <v>0</v>
      </c>
      <c r="AF40" s="129">
        <v>22</v>
      </c>
      <c r="FV40" s="130"/>
    </row>
    <row r="41" spans="1:178" s="8" customFormat="1" ht="15" customHeight="1">
      <c r="A41" s="184">
        <v>2020</v>
      </c>
      <c r="B41" s="8" t="s">
        <v>34</v>
      </c>
      <c r="C41" s="129">
        <v>46809</v>
      </c>
      <c r="D41" s="131">
        <v>8.6</v>
      </c>
      <c r="E41" s="129">
        <v>22837</v>
      </c>
      <c r="F41" s="129">
        <v>23972</v>
      </c>
      <c r="G41" s="129">
        <v>1050</v>
      </c>
      <c r="H41" s="129">
        <v>24187</v>
      </c>
      <c r="I41" s="131">
        <v>51.7</v>
      </c>
      <c r="J41" s="129">
        <v>198</v>
      </c>
      <c r="K41" s="131">
        <v>4.2</v>
      </c>
      <c r="L41" s="129">
        <v>268</v>
      </c>
      <c r="M41" s="131">
        <v>5.7</v>
      </c>
      <c r="N41" s="129">
        <v>298</v>
      </c>
      <c r="O41" s="131">
        <v>6.3</v>
      </c>
      <c r="P41" s="129">
        <v>100</v>
      </c>
      <c r="Q41" s="131">
        <v>2.1</v>
      </c>
      <c r="R41" s="129">
        <v>46</v>
      </c>
      <c r="S41" s="131">
        <v>1</v>
      </c>
      <c r="T41" s="129">
        <v>146</v>
      </c>
      <c r="U41" s="131">
        <v>3.1</v>
      </c>
      <c r="V41" s="129">
        <v>64093</v>
      </c>
      <c r="W41" s="131">
        <v>11.7</v>
      </c>
      <c r="X41" s="129">
        <v>31963</v>
      </c>
      <c r="Y41" s="129">
        <v>32130</v>
      </c>
      <c r="Z41" s="129">
        <v>11986</v>
      </c>
      <c r="AA41" s="131">
        <v>2.2000000000000002</v>
      </c>
      <c r="AB41" s="129">
        <v>11563</v>
      </c>
      <c r="AC41" s="129">
        <v>423</v>
      </c>
      <c r="AD41" s="129">
        <v>72</v>
      </c>
      <c r="AE41" s="129">
        <v>0</v>
      </c>
      <c r="AF41" s="129">
        <v>72</v>
      </c>
    </row>
    <row r="42" spans="1:178" s="8" customFormat="1" ht="15" customHeight="1">
      <c r="A42" s="184">
        <v>2020</v>
      </c>
      <c r="B42" s="8" t="s">
        <v>33</v>
      </c>
      <c r="C42" s="129">
        <v>11022</v>
      </c>
      <c r="D42" s="132"/>
      <c r="E42" s="129">
        <v>5439</v>
      </c>
      <c r="F42" s="129">
        <v>5583</v>
      </c>
      <c r="G42" s="129">
        <v>1026</v>
      </c>
      <c r="H42" s="129">
        <v>5803</v>
      </c>
      <c r="I42" s="131">
        <v>52.6</v>
      </c>
      <c r="J42" s="129">
        <v>42</v>
      </c>
      <c r="K42" s="132"/>
      <c r="L42" s="129">
        <v>64</v>
      </c>
      <c r="M42" s="132"/>
      <c r="N42" s="129">
        <v>72</v>
      </c>
      <c r="O42" s="132"/>
      <c r="P42" s="129">
        <v>30</v>
      </c>
      <c r="Q42" s="132"/>
      <c r="R42" s="129">
        <v>10</v>
      </c>
      <c r="S42" s="132"/>
      <c r="T42" s="129">
        <v>40</v>
      </c>
      <c r="U42" s="132"/>
      <c r="V42" s="129">
        <v>15961</v>
      </c>
      <c r="W42" s="131">
        <v>11.7</v>
      </c>
      <c r="X42" s="129">
        <v>8021</v>
      </c>
      <c r="Y42" s="129">
        <v>7940</v>
      </c>
      <c r="Z42" s="129">
        <v>3024</v>
      </c>
      <c r="AA42" s="131">
        <v>2.2000000000000002</v>
      </c>
      <c r="AB42" s="129">
        <v>2904</v>
      </c>
      <c r="AC42" s="129">
        <v>120</v>
      </c>
      <c r="AD42" s="129">
        <v>22</v>
      </c>
      <c r="AE42" s="129">
        <v>0</v>
      </c>
      <c r="AF42" s="129">
        <v>22</v>
      </c>
      <c r="FV42" s="130"/>
    </row>
    <row r="43" spans="1:178" s="8" customFormat="1" ht="15" customHeight="1">
      <c r="A43" s="184">
        <v>2020</v>
      </c>
      <c r="B43" s="8" t="s">
        <v>8</v>
      </c>
      <c r="C43" s="129">
        <v>1148</v>
      </c>
      <c r="D43" s="132"/>
      <c r="E43" s="129">
        <v>526</v>
      </c>
      <c r="F43" s="129">
        <v>622</v>
      </c>
      <c r="G43" s="129">
        <v>1183</v>
      </c>
      <c r="H43" s="129">
        <v>481</v>
      </c>
      <c r="I43" s="131">
        <v>41.9</v>
      </c>
      <c r="J43" s="129">
        <v>52</v>
      </c>
      <c r="K43" s="132"/>
      <c r="L43" s="129">
        <v>70</v>
      </c>
      <c r="M43" s="132"/>
      <c r="N43" s="129">
        <v>80</v>
      </c>
      <c r="O43" s="132"/>
      <c r="P43" s="129">
        <v>28</v>
      </c>
      <c r="Q43" s="132"/>
      <c r="R43" s="129">
        <v>11</v>
      </c>
      <c r="S43" s="132"/>
      <c r="T43" s="129">
        <v>39</v>
      </c>
      <c r="U43" s="132"/>
      <c r="V43" s="129">
        <v>18200</v>
      </c>
      <c r="W43" s="131">
        <v>13.4</v>
      </c>
      <c r="X43" s="129">
        <v>9111</v>
      </c>
      <c r="Y43" s="129">
        <v>9089</v>
      </c>
      <c r="Z43" s="129">
        <v>117</v>
      </c>
      <c r="AA43" s="131">
        <v>0.1</v>
      </c>
      <c r="AB43" s="129">
        <v>112</v>
      </c>
      <c r="AC43" s="129">
        <v>5</v>
      </c>
      <c r="AD43" s="129">
        <v>1</v>
      </c>
      <c r="AE43" s="129">
        <v>0</v>
      </c>
      <c r="AF43" s="129">
        <v>1</v>
      </c>
      <c r="FV43" s="130"/>
    </row>
    <row r="44" spans="1:178" s="8" customFormat="1" ht="15" customHeight="1">
      <c r="A44" s="184">
        <v>2020</v>
      </c>
      <c r="B44" s="8" t="s">
        <v>3</v>
      </c>
      <c r="C44" s="129">
        <v>21372</v>
      </c>
      <c r="D44" s="132"/>
      <c r="E44" s="129">
        <v>10355</v>
      </c>
      <c r="F44" s="129">
        <v>11017</v>
      </c>
      <c r="G44" s="129">
        <v>1064</v>
      </c>
      <c r="H44" s="129">
        <v>10880</v>
      </c>
      <c r="I44" s="131">
        <v>50.9</v>
      </c>
      <c r="J44" s="129">
        <v>55</v>
      </c>
      <c r="K44" s="132"/>
      <c r="L44" s="129">
        <v>71</v>
      </c>
      <c r="M44" s="132"/>
      <c r="N44" s="129">
        <v>78</v>
      </c>
      <c r="O44" s="132"/>
      <c r="P44" s="129">
        <v>23</v>
      </c>
      <c r="Q44" s="132"/>
      <c r="R44" s="129">
        <v>12</v>
      </c>
      <c r="S44" s="132"/>
      <c r="T44" s="129">
        <v>35</v>
      </c>
      <c r="U44" s="132"/>
      <c r="V44" s="129">
        <v>13305</v>
      </c>
      <c r="W44" s="131">
        <v>9.6999999999999993</v>
      </c>
      <c r="X44" s="129">
        <v>6581</v>
      </c>
      <c r="Y44" s="129">
        <v>6724</v>
      </c>
      <c r="Z44" s="129">
        <v>3789</v>
      </c>
      <c r="AA44" s="131">
        <v>2.8</v>
      </c>
      <c r="AB44" s="129">
        <v>3674</v>
      </c>
      <c r="AC44" s="129">
        <v>115</v>
      </c>
      <c r="AD44" s="129">
        <v>22</v>
      </c>
      <c r="AE44" s="129">
        <v>0</v>
      </c>
      <c r="AF44" s="129">
        <v>22</v>
      </c>
      <c r="FV44" s="130"/>
    </row>
    <row r="45" spans="1:178" s="8" customFormat="1" ht="15" customHeight="1">
      <c r="A45" s="184">
        <v>2020</v>
      </c>
      <c r="B45" s="8" t="s">
        <v>4</v>
      </c>
      <c r="C45" s="129">
        <v>13267</v>
      </c>
      <c r="D45" s="132"/>
      <c r="E45" s="129">
        <v>6517</v>
      </c>
      <c r="F45" s="129">
        <v>6750</v>
      </c>
      <c r="G45" s="129">
        <v>1036</v>
      </c>
      <c r="H45" s="129">
        <v>7023</v>
      </c>
      <c r="I45" s="131">
        <v>52.9</v>
      </c>
      <c r="J45" s="129">
        <v>49</v>
      </c>
      <c r="K45" s="132"/>
      <c r="L45" s="129">
        <v>63</v>
      </c>
      <c r="M45" s="132"/>
      <c r="N45" s="129">
        <v>68</v>
      </c>
      <c r="O45" s="132"/>
      <c r="P45" s="129">
        <v>19</v>
      </c>
      <c r="Q45" s="132"/>
      <c r="R45" s="129">
        <v>13</v>
      </c>
      <c r="S45" s="132"/>
      <c r="T45" s="129">
        <v>32</v>
      </c>
      <c r="U45" s="132"/>
      <c r="V45" s="129">
        <v>16627</v>
      </c>
      <c r="W45" s="131">
        <v>12.1</v>
      </c>
      <c r="X45" s="129">
        <v>8250</v>
      </c>
      <c r="Y45" s="129">
        <v>8377</v>
      </c>
      <c r="Z45" s="129">
        <v>5056</v>
      </c>
      <c r="AA45" s="131">
        <v>3.7</v>
      </c>
      <c r="AB45" s="129">
        <v>4873</v>
      </c>
      <c r="AC45" s="129">
        <v>183</v>
      </c>
      <c r="AD45" s="129">
        <v>27</v>
      </c>
      <c r="AE45" s="129">
        <v>0</v>
      </c>
      <c r="AF45" s="129">
        <v>27</v>
      </c>
      <c r="FV45" s="130"/>
    </row>
    <row r="46" spans="1:178" s="8" customFormat="1" ht="15" customHeight="1">
      <c r="A46" s="184">
        <v>2021</v>
      </c>
      <c r="B46" s="8" t="s">
        <v>34</v>
      </c>
      <c r="C46" s="129">
        <v>47786</v>
      </c>
      <c r="D46" s="131">
        <v>8.6999999999999993</v>
      </c>
      <c r="E46" s="129">
        <v>23244</v>
      </c>
      <c r="F46" s="129">
        <v>24542</v>
      </c>
      <c r="G46" s="129">
        <v>1056</v>
      </c>
      <c r="H46" s="129">
        <v>25692</v>
      </c>
      <c r="I46" s="131">
        <v>53.8</v>
      </c>
      <c r="J46" s="129">
        <v>180</v>
      </c>
      <c r="K46" s="131">
        <v>3.8</v>
      </c>
      <c r="L46" s="129">
        <v>274</v>
      </c>
      <c r="M46" s="131">
        <v>5.7</v>
      </c>
      <c r="N46" s="129">
        <v>312</v>
      </c>
      <c r="O46" s="131">
        <v>6.5</v>
      </c>
      <c r="P46" s="129">
        <v>132</v>
      </c>
      <c r="Q46" s="131">
        <v>2.8</v>
      </c>
      <c r="R46" s="129">
        <v>54</v>
      </c>
      <c r="S46" s="131">
        <v>1.1000000000000001</v>
      </c>
      <c r="T46" s="129">
        <v>186</v>
      </c>
      <c r="U46" s="131">
        <v>3.9</v>
      </c>
      <c r="V46" s="129">
        <v>63587</v>
      </c>
      <c r="W46" s="131">
        <v>11.6</v>
      </c>
      <c r="X46" s="129">
        <v>31789</v>
      </c>
      <c r="Y46" s="129">
        <v>31798</v>
      </c>
      <c r="Z46" s="129">
        <v>24284</v>
      </c>
      <c r="AA46" s="131">
        <v>4.4000000000000004</v>
      </c>
      <c r="AB46" s="129">
        <v>23465</v>
      </c>
      <c r="AC46" s="129">
        <v>819</v>
      </c>
      <c r="AD46" s="129">
        <v>499</v>
      </c>
      <c r="AE46" s="129">
        <v>411</v>
      </c>
      <c r="AF46" s="129">
        <v>88</v>
      </c>
    </row>
    <row r="47" spans="1:178" s="8" customFormat="1" ht="15" customHeight="1">
      <c r="A47" s="184">
        <v>2021</v>
      </c>
      <c r="B47" s="8" t="s">
        <v>33</v>
      </c>
      <c r="C47" s="129">
        <v>11511</v>
      </c>
      <c r="D47" s="131">
        <v>8.5</v>
      </c>
      <c r="E47" s="129">
        <v>5628</v>
      </c>
      <c r="F47" s="129">
        <v>5883</v>
      </c>
      <c r="G47" s="129">
        <v>1045</v>
      </c>
      <c r="H47" s="129">
        <v>6027</v>
      </c>
      <c r="I47" s="131">
        <v>52.4</v>
      </c>
      <c r="J47" s="129">
        <v>50</v>
      </c>
      <c r="K47" s="131">
        <v>4.3</v>
      </c>
      <c r="L47" s="129">
        <v>65</v>
      </c>
      <c r="M47" s="131">
        <v>5.6</v>
      </c>
      <c r="N47" s="129">
        <v>78</v>
      </c>
      <c r="O47" s="131">
        <v>6.7</v>
      </c>
      <c r="P47" s="129">
        <v>28</v>
      </c>
      <c r="Q47" s="131">
        <v>2.4</v>
      </c>
      <c r="R47" s="129">
        <v>9</v>
      </c>
      <c r="S47" s="131">
        <v>0.8</v>
      </c>
      <c r="T47" s="129">
        <v>37</v>
      </c>
      <c r="U47" s="131">
        <v>3.2</v>
      </c>
      <c r="V47" s="129">
        <v>17371</v>
      </c>
      <c r="W47" s="131">
        <v>12.9</v>
      </c>
      <c r="X47" s="129">
        <v>8664</v>
      </c>
      <c r="Y47" s="129">
        <v>8707</v>
      </c>
      <c r="Z47" s="129">
        <v>1403</v>
      </c>
      <c r="AA47" s="131">
        <v>1</v>
      </c>
      <c r="AB47" s="129">
        <v>1347</v>
      </c>
      <c r="AC47" s="129">
        <v>56</v>
      </c>
      <c r="AD47" s="129">
        <v>12</v>
      </c>
      <c r="AE47" s="129">
        <v>0</v>
      </c>
      <c r="AF47" s="129">
        <v>12</v>
      </c>
      <c r="FV47" s="130"/>
    </row>
    <row r="48" spans="1:178" s="8" customFormat="1" ht="15" customHeight="1">
      <c r="A48" s="184">
        <v>2021</v>
      </c>
      <c r="B48" s="8" t="s">
        <v>8</v>
      </c>
      <c r="C48" s="129">
        <v>11441</v>
      </c>
      <c r="D48" s="131">
        <v>8.4</v>
      </c>
      <c r="E48" s="129">
        <v>5559</v>
      </c>
      <c r="F48" s="129">
        <v>5882</v>
      </c>
      <c r="G48" s="129">
        <v>1058</v>
      </c>
      <c r="H48" s="129">
        <v>6041</v>
      </c>
      <c r="I48" s="131">
        <v>52.8</v>
      </c>
      <c r="J48" s="129">
        <v>30</v>
      </c>
      <c r="K48" s="131">
        <v>2.6</v>
      </c>
      <c r="L48" s="129">
        <v>53</v>
      </c>
      <c r="M48" s="131">
        <v>4.5999999999999996</v>
      </c>
      <c r="N48" s="129">
        <v>62</v>
      </c>
      <c r="O48" s="131">
        <v>5.4</v>
      </c>
      <c r="P48" s="129">
        <v>32</v>
      </c>
      <c r="Q48" s="131">
        <v>2.8</v>
      </c>
      <c r="R48" s="129">
        <v>16</v>
      </c>
      <c r="S48" s="131">
        <v>1.4</v>
      </c>
      <c r="T48" s="129">
        <v>48</v>
      </c>
      <c r="U48" s="131">
        <v>4.2</v>
      </c>
      <c r="V48" s="129">
        <v>13771</v>
      </c>
      <c r="W48" s="131">
        <v>10.1</v>
      </c>
      <c r="X48" s="129">
        <v>6868</v>
      </c>
      <c r="Y48" s="129">
        <v>6903</v>
      </c>
      <c r="Z48" s="129">
        <v>5546</v>
      </c>
      <c r="AA48" s="131">
        <v>4.0999999999999996</v>
      </c>
      <c r="AB48" s="129">
        <v>5371</v>
      </c>
      <c r="AC48" s="129">
        <v>175</v>
      </c>
      <c r="AD48" s="129">
        <v>46</v>
      </c>
      <c r="AE48" s="129">
        <v>22</v>
      </c>
      <c r="AF48" s="129">
        <v>24</v>
      </c>
      <c r="FV48" s="130"/>
    </row>
    <row r="49" spans="1:178" s="8" customFormat="1" ht="15" customHeight="1">
      <c r="A49" s="184">
        <v>2021</v>
      </c>
      <c r="B49" s="8" t="s">
        <v>3</v>
      </c>
      <c r="C49" s="129">
        <v>12549</v>
      </c>
      <c r="D49" s="131">
        <v>9.1</v>
      </c>
      <c r="E49" s="129">
        <v>6113</v>
      </c>
      <c r="F49" s="129">
        <v>6436</v>
      </c>
      <c r="G49" s="129">
        <v>1053</v>
      </c>
      <c r="H49" s="129">
        <v>6872</v>
      </c>
      <c r="I49" s="131">
        <v>54.8</v>
      </c>
      <c r="J49" s="129">
        <v>62</v>
      </c>
      <c r="K49" s="131">
        <v>4.9000000000000004</v>
      </c>
      <c r="L49" s="129">
        <v>91</v>
      </c>
      <c r="M49" s="131">
        <v>7.2</v>
      </c>
      <c r="N49" s="129">
        <v>101</v>
      </c>
      <c r="O49" s="131">
        <v>8</v>
      </c>
      <c r="P49" s="129">
        <v>39</v>
      </c>
      <c r="Q49" s="131">
        <v>3.1</v>
      </c>
      <c r="R49" s="129">
        <v>11</v>
      </c>
      <c r="S49" s="131">
        <v>0.9</v>
      </c>
      <c r="T49" s="129">
        <v>50</v>
      </c>
      <c r="U49" s="131">
        <v>4</v>
      </c>
      <c r="V49" s="129">
        <v>15148</v>
      </c>
      <c r="W49" s="131">
        <v>11</v>
      </c>
      <c r="X49" s="129">
        <v>7614</v>
      </c>
      <c r="Y49" s="129">
        <v>7534</v>
      </c>
      <c r="Z49" s="129">
        <v>10541</v>
      </c>
      <c r="AA49" s="131">
        <v>7.6</v>
      </c>
      <c r="AB49" s="129">
        <v>10207</v>
      </c>
      <c r="AC49" s="129">
        <v>334</v>
      </c>
      <c r="AD49" s="129">
        <v>248</v>
      </c>
      <c r="AE49" s="129">
        <v>216</v>
      </c>
      <c r="AF49" s="129">
        <v>32</v>
      </c>
      <c r="FV49" s="130"/>
    </row>
    <row r="50" spans="1:178" s="8" customFormat="1" ht="15" customHeight="1">
      <c r="A50" s="184">
        <v>2021</v>
      </c>
      <c r="B50" s="8" t="s">
        <v>4</v>
      </c>
      <c r="C50" s="129">
        <v>12285</v>
      </c>
      <c r="D50" s="131">
        <v>8.9</v>
      </c>
      <c r="E50" s="129">
        <v>5944</v>
      </c>
      <c r="F50" s="129">
        <v>6341</v>
      </c>
      <c r="G50" s="129">
        <v>1067</v>
      </c>
      <c r="H50" s="129">
        <v>6752</v>
      </c>
      <c r="I50" s="131">
        <v>55</v>
      </c>
      <c r="J50" s="129">
        <v>38</v>
      </c>
      <c r="K50" s="131">
        <v>3.1</v>
      </c>
      <c r="L50" s="129">
        <v>65</v>
      </c>
      <c r="M50" s="131">
        <v>5.3</v>
      </c>
      <c r="N50" s="129">
        <v>71</v>
      </c>
      <c r="O50" s="131">
        <v>5.8</v>
      </c>
      <c r="P50" s="129">
        <v>33</v>
      </c>
      <c r="Q50" s="131">
        <v>2.7</v>
      </c>
      <c r="R50" s="129">
        <v>18</v>
      </c>
      <c r="S50" s="131">
        <v>1.5</v>
      </c>
      <c r="T50" s="129">
        <v>51</v>
      </c>
      <c r="U50" s="131">
        <v>4.2</v>
      </c>
      <c r="V50" s="129">
        <v>17297</v>
      </c>
      <c r="W50" s="131">
        <v>12.5</v>
      </c>
      <c r="X50" s="129">
        <v>8643</v>
      </c>
      <c r="Y50" s="129">
        <v>8654</v>
      </c>
      <c r="Z50" s="129">
        <v>6794</v>
      </c>
      <c r="AA50" s="131">
        <v>4.9000000000000004</v>
      </c>
      <c r="AB50" s="129">
        <v>6540</v>
      </c>
      <c r="AC50" s="129">
        <v>254</v>
      </c>
      <c r="AD50" s="129">
        <v>193</v>
      </c>
      <c r="AE50" s="129">
        <v>173</v>
      </c>
      <c r="AF50" s="129">
        <v>20</v>
      </c>
      <c r="FV50" s="130"/>
    </row>
    <row r="51" spans="1:178" s="8" customFormat="1" ht="15" customHeight="1">
      <c r="A51" s="184">
        <v>2022</v>
      </c>
      <c r="B51" s="8" t="s">
        <v>34</v>
      </c>
      <c r="C51" s="129">
        <v>46959</v>
      </c>
      <c r="D51" s="131">
        <v>8.6</v>
      </c>
      <c r="E51" s="129">
        <v>22700</v>
      </c>
      <c r="F51" s="129">
        <v>24259</v>
      </c>
      <c r="G51" s="129">
        <v>1069</v>
      </c>
      <c r="H51" s="129">
        <v>25628</v>
      </c>
      <c r="I51" s="131">
        <v>54.6</v>
      </c>
      <c r="J51" s="129">
        <v>176</v>
      </c>
      <c r="K51" s="131">
        <v>3.7</v>
      </c>
      <c r="L51" s="129">
        <v>252</v>
      </c>
      <c r="M51" s="131">
        <v>5.3</v>
      </c>
      <c r="N51" s="129">
        <v>277</v>
      </c>
      <c r="O51" s="131">
        <v>5.9</v>
      </c>
      <c r="P51" s="129">
        <v>101</v>
      </c>
      <c r="Q51" s="131">
        <v>2.2000000000000002</v>
      </c>
      <c r="R51" s="129">
        <v>64</v>
      </c>
      <c r="S51" s="131">
        <v>1.4</v>
      </c>
      <c r="T51" s="129">
        <v>165</v>
      </c>
      <c r="U51" s="131">
        <v>3.5</v>
      </c>
      <c r="V51" s="129">
        <v>62941</v>
      </c>
      <c r="W51" s="131">
        <v>11.5</v>
      </c>
      <c r="X51" s="129">
        <v>31658</v>
      </c>
      <c r="Y51" s="129">
        <v>31283</v>
      </c>
      <c r="Z51" s="129">
        <v>30033</v>
      </c>
      <c r="AA51" s="131">
        <v>5.5</v>
      </c>
      <c r="AB51" s="129">
        <v>28921</v>
      </c>
      <c r="AC51" s="129">
        <v>1112</v>
      </c>
      <c r="AD51" s="129">
        <v>630</v>
      </c>
      <c r="AE51" s="129">
        <v>529</v>
      </c>
      <c r="AF51" s="129">
        <v>101</v>
      </c>
    </row>
    <row r="52" spans="1:178" s="8" customFormat="1" ht="15" customHeight="1">
      <c r="A52" s="184">
        <v>2022</v>
      </c>
      <c r="B52" s="8" t="s">
        <v>33</v>
      </c>
      <c r="C52" s="129">
        <v>12126</v>
      </c>
      <c r="D52" s="131">
        <v>9</v>
      </c>
      <c r="E52" s="129">
        <v>5901</v>
      </c>
      <c r="F52" s="129">
        <v>6225</v>
      </c>
      <c r="G52" s="129">
        <v>1055</v>
      </c>
      <c r="H52" s="129">
        <v>6853</v>
      </c>
      <c r="I52" s="131">
        <v>56.5</v>
      </c>
      <c r="J52" s="129">
        <v>48</v>
      </c>
      <c r="K52" s="131">
        <v>3.9</v>
      </c>
      <c r="L52" s="129">
        <v>69</v>
      </c>
      <c r="M52" s="131">
        <v>5.7</v>
      </c>
      <c r="N52" s="129">
        <v>76</v>
      </c>
      <c r="O52" s="131">
        <v>6.2</v>
      </c>
      <c r="P52" s="129">
        <v>28</v>
      </c>
      <c r="Q52" s="131">
        <v>2.2999999999999998</v>
      </c>
      <c r="R52" s="129">
        <v>15</v>
      </c>
      <c r="S52" s="131">
        <v>1.2</v>
      </c>
      <c r="T52" s="129">
        <v>43</v>
      </c>
      <c r="U52" s="131">
        <v>3.5</v>
      </c>
      <c r="V52" s="129">
        <v>16179</v>
      </c>
      <c r="W52" s="131">
        <v>12</v>
      </c>
      <c r="X52" s="129">
        <v>8132</v>
      </c>
      <c r="Y52" s="129">
        <v>8047</v>
      </c>
      <c r="Z52" s="129">
        <v>3666</v>
      </c>
      <c r="AA52" s="131">
        <v>2.7</v>
      </c>
      <c r="AB52" s="129">
        <v>3537</v>
      </c>
      <c r="AC52" s="129">
        <v>129</v>
      </c>
      <c r="AD52" s="129">
        <v>119</v>
      </c>
      <c r="AE52" s="129">
        <v>97</v>
      </c>
      <c r="AF52" s="129">
        <v>22</v>
      </c>
      <c r="FV52" s="130"/>
    </row>
    <row r="53" spans="1:178" s="8" customFormat="1" ht="15" customHeight="1">
      <c r="A53" s="184">
        <v>2022</v>
      </c>
      <c r="B53" s="8" t="s">
        <v>8</v>
      </c>
      <c r="C53" s="129">
        <v>11241</v>
      </c>
      <c r="D53" s="131">
        <v>8.1999999999999993</v>
      </c>
      <c r="E53" s="129">
        <v>5377</v>
      </c>
      <c r="F53" s="129">
        <v>5864</v>
      </c>
      <c r="G53" s="129">
        <v>1091</v>
      </c>
      <c r="H53" s="129">
        <v>6088</v>
      </c>
      <c r="I53" s="131">
        <v>54.2</v>
      </c>
      <c r="J53" s="129">
        <v>36</v>
      </c>
      <c r="K53" s="131">
        <v>3.2</v>
      </c>
      <c r="L53" s="129">
        <v>55</v>
      </c>
      <c r="M53" s="131">
        <v>4.9000000000000004</v>
      </c>
      <c r="N53" s="129">
        <v>65</v>
      </c>
      <c r="O53" s="131">
        <v>5.8</v>
      </c>
      <c r="P53" s="129">
        <v>29</v>
      </c>
      <c r="Q53" s="131">
        <v>2.6</v>
      </c>
      <c r="R53" s="129">
        <v>17</v>
      </c>
      <c r="S53" s="131">
        <v>1.5</v>
      </c>
      <c r="T53" s="129">
        <v>46</v>
      </c>
      <c r="U53" s="131">
        <v>4.0999999999999996</v>
      </c>
      <c r="V53" s="129">
        <v>14982</v>
      </c>
      <c r="W53" s="131">
        <v>11</v>
      </c>
      <c r="X53" s="129">
        <v>7526</v>
      </c>
      <c r="Y53" s="129">
        <v>7456</v>
      </c>
      <c r="Z53" s="129">
        <v>9331</v>
      </c>
      <c r="AA53" s="131">
        <v>6.8</v>
      </c>
      <c r="AB53" s="129">
        <v>8991</v>
      </c>
      <c r="AC53" s="129">
        <v>340</v>
      </c>
      <c r="AD53" s="129">
        <v>157</v>
      </c>
      <c r="AE53" s="129">
        <v>135</v>
      </c>
      <c r="AF53" s="129">
        <v>22</v>
      </c>
      <c r="FV53" s="130"/>
    </row>
    <row r="54" spans="1:178" s="8" customFormat="1" ht="15" customHeight="1">
      <c r="A54" s="184">
        <v>2022</v>
      </c>
      <c r="B54" s="8" t="s">
        <v>3</v>
      </c>
      <c r="C54" s="129">
        <v>11693</v>
      </c>
      <c r="D54" s="131">
        <v>8.5</v>
      </c>
      <c r="E54" s="129">
        <v>5646</v>
      </c>
      <c r="F54" s="129">
        <v>6047</v>
      </c>
      <c r="G54" s="129">
        <v>1071</v>
      </c>
      <c r="H54" s="129">
        <v>6242</v>
      </c>
      <c r="I54" s="131">
        <v>53.4</v>
      </c>
      <c r="J54" s="129">
        <v>48</v>
      </c>
      <c r="K54" s="131">
        <v>4.0999999999999996</v>
      </c>
      <c r="L54" s="129">
        <v>65</v>
      </c>
      <c r="M54" s="131">
        <v>5.5</v>
      </c>
      <c r="N54" s="129">
        <v>68</v>
      </c>
      <c r="O54" s="131">
        <v>5.8</v>
      </c>
      <c r="P54" s="129">
        <v>20</v>
      </c>
      <c r="Q54" s="131">
        <v>1.7</v>
      </c>
      <c r="R54" s="129">
        <v>14</v>
      </c>
      <c r="S54" s="131">
        <v>1.2</v>
      </c>
      <c r="T54" s="129">
        <v>34</v>
      </c>
      <c r="U54" s="131">
        <v>2.9</v>
      </c>
      <c r="V54" s="129">
        <v>14925</v>
      </c>
      <c r="W54" s="131">
        <v>10.8</v>
      </c>
      <c r="X54" s="129">
        <v>7485</v>
      </c>
      <c r="Y54" s="129">
        <v>7440</v>
      </c>
      <c r="Z54" s="129">
        <v>10666</v>
      </c>
      <c r="AA54" s="131">
        <v>7.7</v>
      </c>
      <c r="AB54" s="129">
        <v>10288</v>
      </c>
      <c r="AC54" s="129">
        <v>378</v>
      </c>
      <c r="AD54" s="129">
        <v>185</v>
      </c>
      <c r="AE54" s="129">
        <v>156</v>
      </c>
      <c r="AF54" s="129">
        <v>29</v>
      </c>
      <c r="FV54" s="130"/>
    </row>
    <row r="55" spans="1:178" s="8" customFormat="1" ht="15" customHeight="1">
      <c r="A55" s="184">
        <v>2022</v>
      </c>
      <c r="B55" s="8" t="s">
        <v>4</v>
      </c>
      <c r="C55" s="129">
        <v>11899</v>
      </c>
      <c r="D55" s="131">
        <v>8.6</v>
      </c>
      <c r="E55" s="129">
        <v>5776</v>
      </c>
      <c r="F55" s="129">
        <v>6123</v>
      </c>
      <c r="G55" s="129">
        <v>1060</v>
      </c>
      <c r="H55" s="129">
        <v>6445</v>
      </c>
      <c r="I55" s="131">
        <v>54.2</v>
      </c>
      <c r="J55" s="129">
        <v>44</v>
      </c>
      <c r="K55" s="131">
        <v>3.7</v>
      </c>
      <c r="L55" s="129">
        <v>63</v>
      </c>
      <c r="M55" s="131">
        <v>5.3</v>
      </c>
      <c r="N55" s="129">
        <v>68</v>
      </c>
      <c r="O55" s="131">
        <v>5.7</v>
      </c>
      <c r="P55" s="129">
        <v>24</v>
      </c>
      <c r="Q55" s="131">
        <v>2</v>
      </c>
      <c r="R55" s="129">
        <v>18</v>
      </c>
      <c r="S55" s="131">
        <v>1.5</v>
      </c>
      <c r="T55" s="129">
        <v>42</v>
      </c>
      <c r="U55" s="131">
        <v>3.5</v>
      </c>
      <c r="V55" s="129">
        <v>16855</v>
      </c>
      <c r="W55" s="131">
        <v>12.2</v>
      </c>
      <c r="X55" s="129">
        <v>8515</v>
      </c>
      <c r="Y55" s="129">
        <v>8340</v>
      </c>
      <c r="Z55" s="129">
        <v>6370</v>
      </c>
      <c r="AA55" s="131">
        <v>4.5999999999999996</v>
      </c>
      <c r="AB55" s="129">
        <v>6105</v>
      </c>
      <c r="AC55" s="129">
        <v>265</v>
      </c>
      <c r="AD55" s="129">
        <v>169</v>
      </c>
      <c r="AE55" s="129">
        <v>141</v>
      </c>
      <c r="AF55" s="129">
        <v>28</v>
      </c>
      <c r="FV55" s="130"/>
    </row>
    <row r="56" spans="1:178" s="8" customFormat="1" ht="15" customHeight="1">
      <c r="A56" s="184">
        <v>2023</v>
      </c>
      <c r="B56" s="8" t="s">
        <v>34</v>
      </c>
      <c r="C56" s="129">
        <v>45932</v>
      </c>
      <c r="D56" s="131">
        <v>8.4</v>
      </c>
      <c r="E56" s="129">
        <v>22339</v>
      </c>
      <c r="F56" s="129">
        <v>23593</v>
      </c>
      <c r="G56" s="129">
        <v>1056</v>
      </c>
      <c r="H56" s="129">
        <v>24355</v>
      </c>
      <c r="I56" s="131">
        <v>53</v>
      </c>
      <c r="J56" s="129">
        <v>171</v>
      </c>
      <c r="K56" s="131">
        <v>3.7</v>
      </c>
      <c r="L56" s="129">
        <v>262</v>
      </c>
      <c r="M56" s="131">
        <v>5.7</v>
      </c>
      <c r="N56" s="129">
        <v>293</v>
      </c>
      <c r="O56" s="131">
        <v>6.4</v>
      </c>
      <c r="P56" s="129">
        <v>122</v>
      </c>
      <c r="Q56" s="131">
        <v>2.7</v>
      </c>
      <c r="R56" s="129">
        <v>62</v>
      </c>
      <c r="S56" s="131">
        <v>1.3</v>
      </c>
      <c r="T56" s="129">
        <v>184</v>
      </c>
      <c r="U56" s="131">
        <v>4</v>
      </c>
      <c r="V56" s="129">
        <v>63394</v>
      </c>
      <c r="W56" s="131">
        <v>11.6</v>
      </c>
      <c r="X56" s="129">
        <v>31726</v>
      </c>
      <c r="Y56" s="129">
        <v>31668</v>
      </c>
      <c r="Z56" s="129">
        <v>26747</v>
      </c>
      <c r="AA56" s="131">
        <v>4.9000000000000004</v>
      </c>
      <c r="AB56" s="129">
        <v>25706</v>
      </c>
      <c r="AC56" s="129">
        <v>1041</v>
      </c>
      <c r="AD56" s="129">
        <v>719</v>
      </c>
      <c r="AE56" s="129">
        <v>590</v>
      </c>
      <c r="AF56" s="129">
        <v>129</v>
      </c>
      <c r="FV56" s="130"/>
    </row>
    <row r="57" spans="1:178" s="127" customFormat="1" ht="15">
      <c r="A57" s="184">
        <v>2023</v>
      </c>
      <c r="B57" s="8" t="s">
        <v>33</v>
      </c>
      <c r="C57" s="212">
        <v>11651</v>
      </c>
      <c r="D57" s="213">
        <v>8.6</v>
      </c>
      <c r="E57" s="214">
        <v>5726</v>
      </c>
      <c r="F57" s="215">
        <v>5925</v>
      </c>
      <c r="G57" s="215">
        <v>1035</v>
      </c>
      <c r="H57" s="212">
        <v>6344</v>
      </c>
      <c r="I57" s="213">
        <v>54.5</v>
      </c>
      <c r="J57" s="216">
        <v>37</v>
      </c>
      <c r="K57" s="213">
        <v>3.2</v>
      </c>
      <c r="L57" s="216">
        <v>62</v>
      </c>
      <c r="M57" s="213">
        <v>5.3</v>
      </c>
      <c r="N57" s="216">
        <v>70</v>
      </c>
      <c r="O57" s="213">
        <v>6</v>
      </c>
      <c r="P57" s="216">
        <v>33</v>
      </c>
      <c r="Q57" s="213">
        <v>2.8</v>
      </c>
      <c r="R57" s="216">
        <v>12</v>
      </c>
      <c r="S57" s="213">
        <v>1</v>
      </c>
      <c r="T57" s="216">
        <v>45</v>
      </c>
      <c r="U57" s="213">
        <v>3.9</v>
      </c>
      <c r="V57" s="216">
        <v>18523</v>
      </c>
      <c r="W57" s="213">
        <v>13.7</v>
      </c>
      <c r="X57" s="214">
        <v>9433</v>
      </c>
      <c r="Y57" s="215">
        <v>9090</v>
      </c>
      <c r="Z57" s="212">
        <v>3073</v>
      </c>
      <c r="AA57" s="213">
        <v>2.2999999999999998</v>
      </c>
      <c r="AB57" s="214">
        <v>2951</v>
      </c>
      <c r="AC57" s="215">
        <v>122</v>
      </c>
      <c r="AD57" s="215">
        <v>128</v>
      </c>
      <c r="AE57" s="215">
        <v>108</v>
      </c>
      <c r="AF57" s="215">
        <v>20</v>
      </c>
      <c r="FV57" s="128"/>
    </row>
    <row r="58" spans="1:178" s="127" customFormat="1" ht="15">
      <c r="A58" s="184">
        <v>2023</v>
      </c>
      <c r="B58" s="8" t="s">
        <v>8</v>
      </c>
      <c r="C58" s="212">
        <v>11058</v>
      </c>
      <c r="D58" s="213">
        <v>8.1</v>
      </c>
      <c r="E58" s="214">
        <v>5357</v>
      </c>
      <c r="F58" s="215">
        <v>5701</v>
      </c>
      <c r="G58" s="215">
        <v>1064</v>
      </c>
      <c r="H58" s="212">
        <v>5748</v>
      </c>
      <c r="I58" s="213">
        <v>52</v>
      </c>
      <c r="J58" s="216">
        <v>50</v>
      </c>
      <c r="K58" s="213">
        <v>4.5</v>
      </c>
      <c r="L58" s="216">
        <v>71</v>
      </c>
      <c r="M58" s="213">
        <v>6.4</v>
      </c>
      <c r="N58" s="216">
        <v>74</v>
      </c>
      <c r="O58" s="213">
        <v>6.7</v>
      </c>
      <c r="P58" s="216">
        <v>24</v>
      </c>
      <c r="Q58" s="213">
        <v>2.2000000000000002</v>
      </c>
      <c r="R58" s="216">
        <v>26</v>
      </c>
      <c r="S58" s="213">
        <v>2.4</v>
      </c>
      <c r="T58" s="216">
        <v>50</v>
      </c>
      <c r="U58" s="213">
        <v>4.5</v>
      </c>
      <c r="V58" s="216">
        <v>14996</v>
      </c>
      <c r="W58" s="213">
        <v>11</v>
      </c>
      <c r="X58" s="214">
        <v>7316</v>
      </c>
      <c r="Y58" s="215">
        <v>7680</v>
      </c>
      <c r="Z58" s="212">
        <v>7630</v>
      </c>
      <c r="AA58" s="213">
        <v>5.6</v>
      </c>
      <c r="AB58" s="214">
        <v>7369</v>
      </c>
      <c r="AC58" s="215">
        <v>261</v>
      </c>
      <c r="AD58" s="215">
        <v>184</v>
      </c>
      <c r="AE58" s="215">
        <v>146</v>
      </c>
      <c r="AF58" s="215">
        <v>38</v>
      </c>
      <c r="FV58" s="128"/>
    </row>
    <row r="59" spans="1:178" s="127" customFormat="1" ht="15">
      <c r="A59" s="184">
        <v>2023</v>
      </c>
      <c r="B59" s="8" t="s">
        <v>3</v>
      </c>
      <c r="C59" s="212">
        <v>11891</v>
      </c>
      <c r="D59" s="213">
        <v>8.6</v>
      </c>
      <c r="E59" s="214">
        <v>5645</v>
      </c>
      <c r="F59" s="215">
        <v>6246</v>
      </c>
      <c r="G59" s="215">
        <v>1106</v>
      </c>
      <c r="H59" s="212">
        <v>6291</v>
      </c>
      <c r="I59" s="213">
        <v>52.9</v>
      </c>
      <c r="J59" s="216">
        <v>38</v>
      </c>
      <c r="K59" s="213">
        <v>3.2</v>
      </c>
      <c r="L59" s="216">
        <v>64</v>
      </c>
      <c r="M59" s="213">
        <v>5.4</v>
      </c>
      <c r="N59" s="216">
        <v>79</v>
      </c>
      <c r="O59" s="213">
        <v>6.6</v>
      </c>
      <c r="P59" s="216">
        <v>41</v>
      </c>
      <c r="Q59" s="213">
        <v>3.4</v>
      </c>
      <c r="R59" s="216">
        <v>9</v>
      </c>
      <c r="S59" s="213">
        <v>0.8</v>
      </c>
      <c r="T59" s="216">
        <v>50</v>
      </c>
      <c r="U59" s="213">
        <v>4.2</v>
      </c>
      <c r="V59" s="216">
        <v>14136</v>
      </c>
      <c r="W59" s="213">
        <v>10.199999999999999</v>
      </c>
      <c r="X59" s="214">
        <v>7022</v>
      </c>
      <c r="Y59" s="215">
        <v>7114</v>
      </c>
      <c r="Z59" s="212">
        <v>10410</v>
      </c>
      <c r="AA59" s="213">
        <v>7.5</v>
      </c>
      <c r="AB59" s="214">
        <v>9984</v>
      </c>
      <c r="AC59" s="215">
        <v>426</v>
      </c>
      <c r="AD59" s="215">
        <v>224</v>
      </c>
      <c r="AE59" s="215">
        <v>190</v>
      </c>
      <c r="AF59" s="215">
        <v>34</v>
      </c>
      <c r="FV59" s="128"/>
    </row>
    <row r="60" spans="1:178" s="127" customFormat="1" ht="15">
      <c r="A60" s="184">
        <v>2023</v>
      </c>
      <c r="B60" s="8" t="s">
        <v>4</v>
      </c>
      <c r="C60" s="212">
        <v>11332</v>
      </c>
      <c r="D60" s="213">
        <v>8.1999999999999993</v>
      </c>
      <c r="E60" s="214">
        <v>5611</v>
      </c>
      <c r="F60" s="215">
        <v>5721</v>
      </c>
      <c r="G60" s="215">
        <v>1020</v>
      </c>
      <c r="H60" s="212">
        <v>5972</v>
      </c>
      <c r="I60" s="213">
        <v>52.7</v>
      </c>
      <c r="J60" s="216">
        <v>46</v>
      </c>
      <c r="K60" s="213">
        <v>4</v>
      </c>
      <c r="L60" s="216">
        <v>65</v>
      </c>
      <c r="M60" s="213">
        <v>5.7</v>
      </c>
      <c r="N60" s="216">
        <v>70</v>
      </c>
      <c r="O60" s="213">
        <v>6.2</v>
      </c>
      <c r="P60" s="216">
        <v>24</v>
      </c>
      <c r="Q60" s="213">
        <v>2.1</v>
      </c>
      <c r="R60" s="216">
        <v>15</v>
      </c>
      <c r="S60" s="213">
        <v>1.3</v>
      </c>
      <c r="T60" s="216">
        <v>39</v>
      </c>
      <c r="U60" s="213">
        <v>3.4</v>
      </c>
      <c r="V60" s="216">
        <v>15739</v>
      </c>
      <c r="W60" s="213">
        <v>11.4</v>
      </c>
      <c r="X60" s="214">
        <v>7955</v>
      </c>
      <c r="Y60" s="215">
        <v>7784</v>
      </c>
      <c r="Z60" s="212">
        <v>5634</v>
      </c>
      <c r="AA60" s="213">
        <v>4.0999999999999996</v>
      </c>
      <c r="AB60" s="214">
        <v>5402</v>
      </c>
      <c r="AC60" s="215">
        <v>232</v>
      </c>
      <c r="AD60" s="215">
        <v>183</v>
      </c>
      <c r="AE60" s="215">
        <v>146</v>
      </c>
      <c r="AF60" s="215">
        <v>37</v>
      </c>
      <c r="FV60" s="128"/>
    </row>
    <row r="61" spans="1:178" ht="12" customHeight="1">
      <c r="C61" s="212"/>
      <c r="E61" s="3"/>
      <c r="J61" s="212"/>
      <c r="T61" s="212"/>
      <c r="V61" s="212"/>
      <c r="Z61" s="212"/>
      <c r="AC61" s="212"/>
      <c r="AD61" s="212"/>
      <c r="AF61" s="212"/>
    </row>
    <row r="62" spans="1:178">
      <c r="C62" s="232"/>
      <c r="E62" s="3"/>
      <c r="J62" s="232"/>
      <c r="L62" s="231"/>
      <c r="N62" s="231"/>
      <c r="P62" s="231"/>
      <c r="T62" s="232"/>
      <c r="V62" s="232"/>
      <c r="Z62" s="232"/>
      <c r="AC62" s="232"/>
      <c r="AD62" s="231"/>
      <c r="AF62" s="232"/>
    </row>
    <row r="63" spans="1:178">
      <c r="C63" s="233"/>
      <c r="J63" s="233"/>
      <c r="L63" s="113"/>
      <c r="N63" s="113"/>
      <c r="P63" s="113"/>
      <c r="T63" s="233"/>
      <c r="V63" s="233"/>
      <c r="Z63" s="233"/>
      <c r="AC63" s="233"/>
      <c r="AD63" s="113"/>
      <c r="AF63" s="233"/>
    </row>
    <row r="65" spans="19:19">
      <c r="S65" s="43"/>
    </row>
  </sheetData>
  <printOptions headings="1"/>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DE38C-4B9D-4F13-B257-2AB43A048512}">
  <dimension ref="A1:AD50"/>
  <sheetViews>
    <sheetView workbookViewId="0"/>
  </sheetViews>
  <sheetFormatPr defaultRowHeight="12.75"/>
  <cols>
    <col min="1" max="1" width="24.42578125" customWidth="1"/>
    <col min="2" max="4" width="17.42578125" style="41" customWidth="1"/>
    <col min="5" max="30" width="17.42578125" style="12" customWidth="1"/>
  </cols>
  <sheetData>
    <row r="1" spans="1:30" ht="21" customHeight="1">
      <c r="A1" s="206" t="s">
        <v>613</v>
      </c>
      <c r="B1" s="124"/>
      <c r="C1" s="124"/>
      <c r="D1" s="124"/>
      <c r="E1" s="124"/>
      <c r="F1" s="124"/>
      <c r="G1" s="124"/>
      <c r="H1" s="124"/>
      <c r="I1" s="124"/>
      <c r="J1" s="124"/>
      <c r="K1" s="88"/>
      <c r="L1" s="88"/>
      <c r="M1" s="88"/>
      <c r="N1" s="88"/>
      <c r="O1" s="88"/>
      <c r="P1" s="88"/>
      <c r="Q1" s="88"/>
      <c r="R1" s="88"/>
      <c r="S1" s="88"/>
      <c r="U1" s="62"/>
      <c r="W1" s="62"/>
      <c r="X1" s="62"/>
      <c r="Y1"/>
      <c r="Z1"/>
      <c r="AA1"/>
      <c r="AB1"/>
      <c r="AC1"/>
      <c r="AD1"/>
    </row>
    <row r="2" spans="1:30" ht="17.45" customHeight="1">
      <c r="A2" s="13" t="s">
        <v>46</v>
      </c>
      <c r="B2" s="125"/>
      <c r="C2" s="126"/>
      <c r="D2" s="126"/>
      <c r="E2" s="126"/>
      <c r="F2" s="126"/>
      <c r="G2" s="126"/>
      <c r="H2" s="126"/>
      <c r="I2" s="126"/>
      <c r="J2" s="126"/>
      <c r="K2" s="126"/>
      <c r="L2" s="126"/>
      <c r="M2" s="126"/>
      <c r="U2" s="62"/>
      <c r="W2" s="62"/>
      <c r="X2" s="62"/>
      <c r="Y2" s="40"/>
      <c r="Z2" s="40"/>
      <c r="AA2" s="40"/>
      <c r="AB2" s="40"/>
      <c r="AC2" s="40"/>
      <c r="AD2" s="40"/>
    </row>
    <row r="3" spans="1:30" ht="17.45" customHeight="1">
      <c r="A3" s="13" t="s">
        <v>45</v>
      </c>
      <c r="B3" s="125"/>
      <c r="C3" s="125"/>
      <c r="D3" s="125"/>
      <c r="E3" s="125"/>
      <c r="F3" s="125"/>
      <c r="G3" s="125"/>
      <c r="H3" s="125"/>
      <c r="I3" s="125"/>
      <c r="J3" s="125"/>
      <c r="K3" s="62"/>
      <c r="U3" s="62"/>
      <c r="W3" s="62"/>
      <c r="X3" s="62"/>
      <c r="Y3" s="40"/>
      <c r="Z3" s="40"/>
      <c r="AA3" s="40"/>
      <c r="AB3" s="40"/>
      <c r="AC3" s="40"/>
      <c r="AD3" s="40"/>
    </row>
    <row r="4" spans="1:30" s="134" customFormat="1" ht="66.95" customHeight="1">
      <c r="A4" s="133" t="s">
        <v>108</v>
      </c>
      <c r="B4" s="186" t="s">
        <v>48</v>
      </c>
      <c r="C4" s="186" t="s">
        <v>50</v>
      </c>
      <c r="D4" s="186" t="s">
        <v>49</v>
      </c>
      <c r="E4" s="183" t="s">
        <v>10</v>
      </c>
      <c r="F4" s="183" t="s">
        <v>11</v>
      </c>
      <c r="G4" s="183" t="s">
        <v>13</v>
      </c>
      <c r="H4" s="183" t="s">
        <v>12</v>
      </c>
      <c r="I4" s="183" t="s">
        <v>17</v>
      </c>
      <c r="J4" s="183" t="s">
        <v>18</v>
      </c>
      <c r="K4" s="183" t="s">
        <v>19</v>
      </c>
      <c r="L4" s="183" t="s">
        <v>344</v>
      </c>
      <c r="M4" s="183" t="s">
        <v>20</v>
      </c>
      <c r="N4" s="183" t="s">
        <v>345</v>
      </c>
      <c r="O4" s="183" t="s">
        <v>21</v>
      </c>
      <c r="P4" s="183" t="s">
        <v>346</v>
      </c>
      <c r="Q4" s="183" t="s">
        <v>354</v>
      </c>
      <c r="R4" s="183" t="s">
        <v>355</v>
      </c>
      <c r="S4" s="183" t="s">
        <v>22</v>
      </c>
      <c r="T4" s="183" t="s">
        <v>347</v>
      </c>
      <c r="U4" s="183" t="s">
        <v>23</v>
      </c>
      <c r="V4" s="183" t="s">
        <v>348</v>
      </c>
      <c r="W4" s="183" t="s">
        <v>25</v>
      </c>
      <c r="X4" s="183" t="s">
        <v>24</v>
      </c>
      <c r="Y4" s="183" t="s">
        <v>26</v>
      </c>
      <c r="Z4" s="183" t="s">
        <v>99</v>
      </c>
      <c r="AA4" s="183" t="s">
        <v>100</v>
      </c>
      <c r="AB4" s="183" t="s">
        <v>30</v>
      </c>
      <c r="AC4" s="183" t="s">
        <v>101</v>
      </c>
      <c r="AD4" s="183" t="s">
        <v>102</v>
      </c>
    </row>
    <row r="5" spans="1:30" s="14" customFormat="1" ht="15">
      <c r="A5" s="135" t="s">
        <v>51</v>
      </c>
      <c r="B5" s="136">
        <v>5479900</v>
      </c>
      <c r="C5" s="136">
        <v>2807338</v>
      </c>
      <c r="D5" s="136">
        <v>2672562</v>
      </c>
      <c r="E5" s="136">
        <v>11332</v>
      </c>
      <c r="F5" s="137">
        <v>8.1999999999999993</v>
      </c>
      <c r="G5" s="136">
        <v>5611</v>
      </c>
      <c r="H5" s="136">
        <v>5721</v>
      </c>
      <c r="I5" s="136">
        <v>46</v>
      </c>
      <c r="J5" s="137">
        <v>4</v>
      </c>
      <c r="K5" s="136">
        <v>65</v>
      </c>
      <c r="L5" s="137">
        <v>5.7</v>
      </c>
      <c r="M5" s="136">
        <v>70</v>
      </c>
      <c r="N5" s="137">
        <v>6.2</v>
      </c>
      <c r="O5" s="136">
        <v>24</v>
      </c>
      <c r="P5" s="137">
        <v>2.1</v>
      </c>
      <c r="Q5" s="219">
        <v>15</v>
      </c>
      <c r="R5" s="220">
        <v>1.3</v>
      </c>
      <c r="S5" s="136">
        <v>39</v>
      </c>
      <c r="T5" s="137">
        <v>3.4</v>
      </c>
      <c r="U5" s="136">
        <v>15739</v>
      </c>
      <c r="V5" s="137">
        <v>11.4</v>
      </c>
      <c r="W5" s="136">
        <v>7955</v>
      </c>
      <c r="X5" s="136">
        <v>7784</v>
      </c>
      <c r="Y5" s="136">
        <v>5634</v>
      </c>
      <c r="Z5" s="136">
        <v>5402</v>
      </c>
      <c r="AA5" s="136">
        <v>232</v>
      </c>
      <c r="AB5" s="136">
        <v>183</v>
      </c>
      <c r="AC5" s="136">
        <v>146</v>
      </c>
      <c r="AD5" s="136">
        <v>37</v>
      </c>
    </row>
    <row r="6" spans="1:30" s="14" customFormat="1" ht="15">
      <c r="A6" s="135" t="s">
        <v>53</v>
      </c>
      <c r="B6" s="136">
        <v>227430</v>
      </c>
      <c r="C6" s="136">
        <v>114242</v>
      </c>
      <c r="D6" s="136">
        <v>113188</v>
      </c>
      <c r="E6" s="136">
        <v>473</v>
      </c>
      <c r="F6" s="137">
        <v>8.3000000000000007</v>
      </c>
      <c r="G6" s="136">
        <v>235</v>
      </c>
      <c r="H6" s="136">
        <v>238</v>
      </c>
      <c r="I6" s="136">
        <v>0</v>
      </c>
      <c r="J6" s="137">
        <v>0</v>
      </c>
      <c r="K6" s="136">
        <v>2</v>
      </c>
      <c r="L6" s="137">
        <v>4.2</v>
      </c>
      <c r="M6" s="136">
        <v>2</v>
      </c>
      <c r="N6" s="137">
        <v>4.2</v>
      </c>
      <c r="O6" s="136">
        <v>2</v>
      </c>
      <c r="P6" s="137">
        <v>4.2</v>
      </c>
      <c r="Q6" s="219">
        <v>1</v>
      </c>
      <c r="R6" s="220">
        <v>2.1</v>
      </c>
      <c r="S6" s="136">
        <v>3</v>
      </c>
      <c r="T6" s="137">
        <v>6.3</v>
      </c>
      <c r="U6" s="136">
        <v>572</v>
      </c>
      <c r="V6" s="137">
        <v>10</v>
      </c>
      <c r="W6" s="136">
        <v>298</v>
      </c>
      <c r="X6" s="136">
        <v>274</v>
      </c>
      <c r="Y6" s="136">
        <v>172</v>
      </c>
      <c r="Z6" s="136">
        <v>163</v>
      </c>
      <c r="AA6" s="136">
        <v>9</v>
      </c>
      <c r="AB6" s="136">
        <v>7</v>
      </c>
      <c r="AC6" s="136">
        <v>4</v>
      </c>
      <c r="AD6" s="136">
        <v>3</v>
      </c>
    </row>
    <row r="7" spans="1:30" s="14" customFormat="1" ht="15">
      <c r="A7" s="135" t="s">
        <v>54</v>
      </c>
      <c r="B7" s="136">
        <v>262690</v>
      </c>
      <c r="C7" s="136">
        <v>132189</v>
      </c>
      <c r="D7" s="136">
        <v>130501</v>
      </c>
      <c r="E7" s="136">
        <v>501</v>
      </c>
      <c r="F7" s="137">
        <v>7.6</v>
      </c>
      <c r="G7" s="136">
        <v>260</v>
      </c>
      <c r="H7" s="136">
        <v>241</v>
      </c>
      <c r="I7" s="136">
        <v>3</v>
      </c>
      <c r="J7" s="137">
        <v>6</v>
      </c>
      <c r="K7" s="136">
        <v>4</v>
      </c>
      <c r="L7" s="137">
        <v>7.9</v>
      </c>
      <c r="M7" s="136">
        <v>4</v>
      </c>
      <c r="N7" s="137">
        <v>7.9</v>
      </c>
      <c r="O7" s="136">
        <v>1</v>
      </c>
      <c r="P7" s="137">
        <v>2</v>
      </c>
      <c r="Q7" s="219">
        <v>1</v>
      </c>
      <c r="R7" s="220">
        <v>2</v>
      </c>
      <c r="S7" s="136">
        <v>2</v>
      </c>
      <c r="T7" s="137">
        <v>4</v>
      </c>
      <c r="U7" s="136">
        <v>675</v>
      </c>
      <c r="V7" s="137">
        <v>10.199999999999999</v>
      </c>
      <c r="W7" s="136">
        <v>335</v>
      </c>
      <c r="X7" s="136">
        <v>340</v>
      </c>
      <c r="Y7" s="136">
        <v>235</v>
      </c>
      <c r="Z7" s="136">
        <v>232</v>
      </c>
      <c r="AA7" s="136">
        <v>3</v>
      </c>
      <c r="AB7" s="136">
        <v>3</v>
      </c>
      <c r="AC7" s="136">
        <v>3</v>
      </c>
      <c r="AD7" s="136">
        <v>0</v>
      </c>
    </row>
    <row r="8" spans="1:30" s="14" customFormat="1" ht="15">
      <c r="A8" s="135" t="s">
        <v>55</v>
      </c>
      <c r="B8" s="136">
        <v>116120</v>
      </c>
      <c r="C8" s="136">
        <v>59571</v>
      </c>
      <c r="D8" s="136">
        <v>56549</v>
      </c>
      <c r="E8" s="136">
        <v>177</v>
      </c>
      <c r="F8" s="137">
        <v>6</v>
      </c>
      <c r="G8" s="136">
        <v>83</v>
      </c>
      <c r="H8" s="136">
        <v>94</v>
      </c>
      <c r="I8" s="136">
        <v>1</v>
      </c>
      <c r="J8" s="137">
        <v>5.6</v>
      </c>
      <c r="K8" s="136">
        <v>1</v>
      </c>
      <c r="L8" s="137">
        <v>5.6</v>
      </c>
      <c r="M8" s="136">
        <v>1</v>
      </c>
      <c r="N8" s="137">
        <v>5.6</v>
      </c>
      <c r="O8" s="136">
        <v>0</v>
      </c>
      <c r="P8" s="137">
        <v>0</v>
      </c>
      <c r="Q8" s="219">
        <v>0</v>
      </c>
      <c r="R8" s="220">
        <v>0</v>
      </c>
      <c r="S8" s="136">
        <v>0</v>
      </c>
      <c r="T8" s="137">
        <v>0</v>
      </c>
      <c r="U8" s="136">
        <v>393</v>
      </c>
      <c r="V8" s="137">
        <v>13.4</v>
      </c>
      <c r="W8" s="136">
        <v>210</v>
      </c>
      <c r="X8" s="136">
        <v>183</v>
      </c>
      <c r="Y8" s="136">
        <v>91</v>
      </c>
      <c r="Z8" s="136">
        <v>89</v>
      </c>
      <c r="AA8" s="136">
        <v>2</v>
      </c>
      <c r="AB8" s="136">
        <v>1</v>
      </c>
      <c r="AC8" s="136">
        <v>0</v>
      </c>
      <c r="AD8" s="136">
        <v>1</v>
      </c>
    </row>
    <row r="9" spans="1:30" s="14" customFormat="1" ht="15">
      <c r="A9" s="135" t="s">
        <v>56</v>
      </c>
      <c r="B9" s="136">
        <v>86220</v>
      </c>
      <c r="C9" s="136">
        <v>43106</v>
      </c>
      <c r="D9" s="136">
        <v>43114</v>
      </c>
      <c r="E9" s="136">
        <v>133</v>
      </c>
      <c r="F9" s="137">
        <v>6.1</v>
      </c>
      <c r="G9" s="136">
        <v>70</v>
      </c>
      <c r="H9" s="136">
        <v>63</v>
      </c>
      <c r="I9" s="136">
        <v>0</v>
      </c>
      <c r="J9" s="137">
        <v>0</v>
      </c>
      <c r="K9" s="136">
        <v>0</v>
      </c>
      <c r="L9" s="137">
        <v>0</v>
      </c>
      <c r="M9" s="136">
        <v>0</v>
      </c>
      <c r="N9" s="137">
        <v>0</v>
      </c>
      <c r="O9" s="136">
        <v>0</v>
      </c>
      <c r="P9" s="137">
        <v>0</v>
      </c>
      <c r="Q9" s="219">
        <v>1</v>
      </c>
      <c r="R9" s="220">
        <v>7.5</v>
      </c>
      <c r="S9" s="136">
        <v>1</v>
      </c>
      <c r="T9" s="137">
        <v>7.5</v>
      </c>
      <c r="U9" s="136">
        <v>305</v>
      </c>
      <c r="V9" s="137">
        <v>14</v>
      </c>
      <c r="W9" s="136">
        <v>155</v>
      </c>
      <c r="X9" s="136">
        <v>150</v>
      </c>
      <c r="Y9" s="136">
        <v>160</v>
      </c>
      <c r="Z9" s="136">
        <v>152</v>
      </c>
      <c r="AA9" s="136">
        <v>8</v>
      </c>
      <c r="AB9" s="136">
        <v>3</v>
      </c>
      <c r="AC9" s="136">
        <v>3</v>
      </c>
      <c r="AD9" s="136">
        <v>0</v>
      </c>
    </row>
    <row r="10" spans="1:30" s="14" customFormat="1" ht="15">
      <c r="A10" s="138" t="s">
        <v>57</v>
      </c>
      <c r="B10" s="136">
        <v>526470</v>
      </c>
      <c r="C10" s="136">
        <v>269501</v>
      </c>
      <c r="D10" s="136">
        <v>256969</v>
      </c>
      <c r="E10" s="136">
        <v>1049</v>
      </c>
      <c r="F10" s="137">
        <v>7.9</v>
      </c>
      <c r="G10" s="136">
        <v>529</v>
      </c>
      <c r="H10" s="136">
        <v>520</v>
      </c>
      <c r="I10" s="136">
        <v>3</v>
      </c>
      <c r="J10" s="137">
        <v>2.9</v>
      </c>
      <c r="K10" s="136">
        <v>7</v>
      </c>
      <c r="L10" s="137">
        <v>6.7</v>
      </c>
      <c r="M10" s="136">
        <v>7</v>
      </c>
      <c r="N10" s="137">
        <v>6.7</v>
      </c>
      <c r="O10" s="136">
        <v>4</v>
      </c>
      <c r="P10" s="137">
        <v>3.8</v>
      </c>
      <c r="Q10" s="219">
        <v>0</v>
      </c>
      <c r="R10" s="220">
        <v>0</v>
      </c>
      <c r="S10" s="136">
        <v>4</v>
      </c>
      <c r="T10" s="137">
        <v>3.8</v>
      </c>
      <c r="U10" s="136">
        <v>1150</v>
      </c>
      <c r="V10" s="137">
        <v>8.6999999999999993</v>
      </c>
      <c r="W10" s="136">
        <v>614</v>
      </c>
      <c r="X10" s="136">
        <v>536</v>
      </c>
      <c r="Y10" s="136">
        <v>629</v>
      </c>
      <c r="Z10" s="136">
        <v>596</v>
      </c>
      <c r="AA10" s="136">
        <v>33</v>
      </c>
      <c r="AB10" s="136">
        <v>45</v>
      </c>
      <c r="AC10" s="136">
        <v>39</v>
      </c>
      <c r="AD10" s="136">
        <v>6</v>
      </c>
    </row>
    <row r="11" spans="1:30" s="14" customFormat="1" ht="15">
      <c r="A11" s="135" t="s">
        <v>58</v>
      </c>
      <c r="B11" s="136">
        <v>51540</v>
      </c>
      <c r="C11" s="136">
        <v>26344</v>
      </c>
      <c r="D11" s="136">
        <v>25196</v>
      </c>
      <c r="E11" s="136">
        <v>120</v>
      </c>
      <c r="F11" s="137">
        <v>9.1999999999999993</v>
      </c>
      <c r="G11" s="136">
        <v>62</v>
      </c>
      <c r="H11" s="136">
        <v>58</v>
      </c>
      <c r="I11" s="136">
        <v>0</v>
      </c>
      <c r="J11" s="137">
        <v>0</v>
      </c>
      <c r="K11" s="136">
        <v>0</v>
      </c>
      <c r="L11" s="137">
        <v>0</v>
      </c>
      <c r="M11" s="136">
        <v>0</v>
      </c>
      <c r="N11" s="137">
        <v>0</v>
      </c>
      <c r="O11" s="136">
        <v>0</v>
      </c>
      <c r="P11" s="137">
        <v>0</v>
      </c>
      <c r="Q11" s="219">
        <v>1</v>
      </c>
      <c r="R11" s="220">
        <v>8.3000000000000007</v>
      </c>
      <c r="S11" s="136">
        <v>1</v>
      </c>
      <c r="T11" s="137">
        <v>8.3000000000000007</v>
      </c>
      <c r="U11" s="136">
        <v>143</v>
      </c>
      <c r="V11" s="137">
        <v>11</v>
      </c>
      <c r="W11" s="136">
        <v>82</v>
      </c>
      <c r="X11" s="136">
        <v>61</v>
      </c>
      <c r="Y11" s="136">
        <v>35</v>
      </c>
      <c r="Z11" s="136">
        <v>34</v>
      </c>
      <c r="AA11" s="136">
        <v>1</v>
      </c>
      <c r="AB11" s="136">
        <v>1</v>
      </c>
      <c r="AC11" s="136">
        <v>1</v>
      </c>
      <c r="AD11" s="136">
        <v>0</v>
      </c>
    </row>
    <row r="12" spans="1:30" s="14" customFormat="1" ht="15">
      <c r="A12" s="135" t="s">
        <v>59</v>
      </c>
      <c r="B12" s="136">
        <v>148790</v>
      </c>
      <c r="C12" s="136">
        <v>76434</v>
      </c>
      <c r="D12" s="136">
        <v>72356</v>
      </c>
      <c r="E12" s="136">
        <v>278</v>
      </c>
      <c r="F12" s="137">
        <v>7.4</v>
      </c>
      <c r="G12" s="136">
        <v>136</v>
      </c>
      <c r="H12" s="136">
        <v>142</v>
      </c>
      <c r="I12" s="136">
        <v>1</v>
      </c>
      <c r="J12" s="137">
        <v>3.6</v>
      </c>
      <c r="K12" s="136">
        <v>2</v>
      </c>
      <c r="L12" s="137">
        <v>7.2</v>
      </c>
      <c r="M12" s="136">
        <v>2</v>
      </c>
      <c r="N12" s="137">
        <v>7.2</v>
      </c>
      <c r="O12" s="136">
        <v>1</v>
      </c>
      <c r="P12" s="137">
        <v>3.6</v>
      </c>
      <c r="Q12" s="219">
        <v>1</v>
      </c>
      <c r="R12" s="220">
        <v>3.6</v>
      </c>
      <c r="S12" s="136">
        <v>2</v>
      </c>
      <c r="T12" s="137">
        <v>7.2</v>
      </c>
      <c r="U12" s="136">
        <v>558</v>
      </c>
      <c r="V12" s="137">
        <v>14.9</v>
      </c>
      <c r="W12" s="136">
        <v>283</v>
      </c>
      <c r="X12" s="136">
        <v>275</v>
      </c>
      <c r="Y12" s="136">
        <v>1031</v>
      </c>
      <c r="Z12" s="136">
        <v>996</v>
      </c>
      <c r="AA12" s="136">
        <v>35</v>
      </c>
      <c r="AB12" s="136">
        <v>11</v>
      </c>
      <c r="AC12" s="136">
        <v>6</v>
      </c>
      <c r="AD12" s="136">
        <v>5</v>
      </c>
    </row>
    <row r="13" spans="1:30" s="14" customFormat="1" ht="15">
      <c r="A13" s="135" t="s">
        <v>60</v>
      </c>
      <c r="B13" s="136">
        <v>147720</v>
      </c>
      <c r="C13" s="136">
        <v>76500</v>
      </c>
      <c r="D13" s="136">
        <v>71220</v>
      </c>
      <c r="E13" s="136">
        <v>313</v>
      </c>
      <c r="F13" s="137">
        <v>8.4</v>
      </c>
      <c r="G13" s="136">
        <v>137</v>
      </c>
      <c r="H13" s="136">
        <v>176</v>
      </c>
      <c r="I13" s="136">
        <v>2</v>
      </c>
      <c r="J13" s="137">
        <v>6.3</v>
      </c>
      <c r="K13" s="136">
        <v>3</v>
      </c>
      <c r="L13" s="137">
        <v>9.5</v>
      </c>
      <c r="M13" s="136">
        <v>3</v>
      </c>
      <c r="N13" s="137">
        <v>9.5</v>
      </c>
      <c r="O13" s="136">
        <v>1</v>
      </c>
      <c r="P13" s="137">
        <v>3.2</v>
      </c>
      <c r="Q13" s="219">
        <v>0</v>
      </c>
      <c r="R13" s="220">
        <v>0</v>
      </c>
      <c r="S13" s="136">
        <v>1</v>
      </c>
      <c r="T13" s="137">
        <v>3.2</v>
      </c>
      <c r="U13" s="136">
        <v>437</v>
      </c>
      <c r="V13" s="137">
        <v>11.7</v>
      </c>
      <c r="W13" s="136">
        <v>211</v>
      </c>
      <c r="X13" s="136">
        <v>226</v>
      </c>
      <c r="Y13" s="136">
        <v>81</v>
      </c>
      <c r="Z13" s="136">
        <v>77</v>
      </c>
      <c r="AA13" s="136">
        <v>4</v>
      </c>
      <c r="AB13" s="136">
        <v>4</v>
      </c>
      <c r="AC13" s="136">
        <v>4</v>
      </c>
      <c r="AD13" s="136">
        <v>0</v>
      </c>
    </row>
    <row r="14" spans="1:30" s="14" customFormat="1" ht="15">
      <c r="A14" s="135" t="s">
        <v>61</v>
      </c>
      <c r="B14" s="136">
        <v>122020</v>
      </c>
      <c r="C14" s="136">
        <v>62851</v>
      </c>
      <c r="D14" s="136">
        <v>59169</v>
      </c>
      <c r="E14" s="136">
        <v>269</v>
      </c>
      <c r="F14" s="137">
        <v>8.6999999999999993</v>
      </c>
      <c r="G14" s="136">
        <v>133</v>
      </c>
      <c r="H14" s="136">
        <v>136</v>
      </c>
      <c r="I14" s="136">
        <v>3</v>
      </c>
      <c r="J14" s="137">
        <v>11</v>
      </c>
      <c r="K14" s="136">
        <v>3</v>
      </c>
      <c r="L14" s="137">
        <v>11</v>
      </c>
      <c r="M14" s="136">
        <v>3</v>
      </c>
      <c r="N14" s="137">
        <v>11</v>
      </c>
      <c r="O14" s="136">
        <v>0</v>
      </c>
      <c r="P14" s="137">
        <v>0</v>
      </c>
      <c r="Q14" s="219">
        <v>2</v>
      </c>
      <c r="R14" s="220">
        <v>7.4</v>
      </c>
      <c r="S14" s="136">
        <v>2</v>
      </c>
      <c r="T14" s="137">
        <v>7.4</v>
      </c>
      <c r="U14" s="136">
        <v>399</v>
      </c>
      <c r="V14" s="137">
        <v>13</v>
      </c>
      <c r="W14" s="136">
        <v>199</v>
      </c>
      <c r="X14" s="136">
        <v>200</v>
      </c>
      <c r="Y14" s="136">
        <v>121</v>
      </c>
      <c r="Z14" s="136">
        <v>118</v>
      </c>
      <c r="AA14" s="136">
        <v>3</v>
      </c>
      <c r="AB14" s="136">
        <v>0</v>
      </c>
      <c r="AC14" s="136">
        <v>0</v>
      </c>
      <c r="AD14" s="136">
        <v>0</v>
      </c>
    </row>
    <row r="15" spans="1:30" s="14" customFormat="1" ht="15">
      <c r="A15" s="135" t="s">
        <v>62</v>
      </c>
      <c r="B15" s="136">
        <v>108900</v>
      </c>
      <c r="C15" s="136">
        <v>56162</v>
      </c>
      <c r="D15" s="136">
        <v>52738</v>
      </c>
      <c r="E15" s="136">
        <v>219</v>
      </c>
      <c r="F15" s="137">
        <v>8</v>
      </c>
      <c r="G15" s="136">
        <v>89</v>
      </c>
      <c r="H15" s="136">
        <v>130</v>
      </c>
      <c r="I15" s="136">
        <v>0</v>
      </c>
      <c r="J15" s="137">
        <v>0</v>
      </c>
      <c r="K15" s="136">
        <v>0</v>
      </c>
      <c r="L15" s="137">
        <v>0</v>
      </c>
      <c r="M15" s="136">
        <v>0</v>
      </c>
      <c r="N15" s="137">
        <v>0</v>
      </c>
      <c r="O15" s="136">
        <v>0</v>
      </c>
      <c r="P15" s="137">
        <v>0</v>
      </c>
      <c r="Q15" s="219">
        <v>0</v>
      </c>
      <c r="R15" s="220">
        <v>0</v>
      </c>
      <c r="S15" s="136">
        <v>0</v>
      </c>
      <c r="T15" s="137">
        <v>0</v>
      </c>
      <c r="U15" s="136">
        <v>319</v>
      </c>
      <c r="V15" s="137">
        <v>11.6</v>
      </c>
      <c r="W15" s="136">
        <v>154</v>
      </c>
      <c r="X15" s="136">
        <v>165</v>
      </c>
      <c r="Y15" s="136">
        <v>96</v>
      </c>
      <c r="Z15" s="136">
        <v>94</v>
      </c>
      <c r="AA15" s="136">
        <v>2</v>
      </c>
      <c r="AB15" s="136">
        <v>4</v>
      </c>
      <c r="AC15" s="136">
        <v>4</v>
      </c>
      <c r="AD15" s="136">
        <v>0</v>
      </c>
    </row>
    <row r="16" spans="1:30" s="14" customFormat="1" ht="15">
      <c r="A16" s="135" t="s">
        <v>63</v>
      </c>
      <c r="B16" s="136">
        <v>109580</v>
      </c>
      <c r="C16" s="136">
        <v>56936</v>
      </c>
      <c r="D16" s="136">
        <v>52644</v>
      </c>
      <c r="E16" s="136">
        <v>218</v>
      </c>
      <c r="F16" s="137">
        <v>7.9</v>
      </c>
      <c r="G16" s="136">
        <v>116</v>
      </c>
      <c r="H16" s="136">
        <v>102</v>
      </c>
      <c r="I16" s="136">
        <v>1</v>
      </c>
      <c r="J16" s="137">
        <v>4.5999999999999996</v>
      </c>
      <c r="K16" s="136">
        <v>2</v>
      </c>
      <c r="L16" s="137">
        <v>9.1</v>
      </c>
      <c r="M16" s="136">
        <v>2</v>
      </c>
      <c r="N16" s="137">
        <v>9.1</v>
      </c>
      <c r="O16" s="136">
        <v>1</v>
      </c>
      <c r="P16" s="137">
        <v>4.5999999999999996</v>
      </c>
      <c r="Q16" s="219">
        <v>1</v>
      </c>
      <c r="R16" s="220">
        <v>4.5999999999999996</v>
      </c>
      <c r="S16" s="136">
        <v>2</v>
      </c>
      <c r="T16" s="137">
        <v>9.1999999999999993</v>
      </c>
      <c r="U16" s="136">
        <v>311</v>
      </c>
      <c r="V16" s="137">
        <v>11.3</v>
      </c>
      <c r="W16" s="136">
        <v>162</v>
      </c>
      <c r="X16" s="136">
        <v>149</v>
      </c>
      <c r="Y16" s="136">
        <v>102</v>
      </c>
      <c r="Z16" s="136">
        <v>98</v>
      </c>
      <c r="AA16" s="136">
        <v>4</v>
      </c>
      <c r="AB16" s="136">
        <v>6</v>
      </c>
      <c r="AC16" s="136">
        <v>6</v>
      </c>
      <c r="AD16" s="136">
        <v>0</v>
      </c>
    </row>
    <row r="17" spans="1:30" s="14" customFormat="1" ht="15">
      <c r="A17" s="135" t="s">
        <v>64</v>
      </c>
      <c r="B17" s="136">
        <v>96580</v>
      </c>
      <c r="C17" s="136">
        <v>50308</v>
      </c>
      <c r="D17" s="136">
        <v>46272</v>
      </c>
      <c r="E17" s="136">
        <v>224</v>
      </c>
      <c r="F17" s="137">
        <v>9.1999999999999993</v>
      </c>
      <c r="G17" s="136">
        <v>126</v>
      </c>
      <c r="H17" s="136">
        <v>98</v>
      </c>
      <c r="I17" s="136">
        <v>3</v>
      </c>
      <c r="J17" s="137">
        <v>13.2</v>
      </c>
      <c r="K17" s="136">
        <v>3</v>
      </c>
      <c r="L17" s="137">
        <v>13.2</v>
      </c>
      <c r="M17" s="136">
        <v>3</v>
      </c>
      <c r="N17" s="137">
        <v>13.2</v>
      </c>
      <c r="O17" s="136">
        <v>0</v>
      </c>
      <c r="P17" s="137">
        <v>0</v>
      </c>
      <c r="Q17" s="219">
        <v>0</v>
      </c>
      <c r="R17" s="220">
        <v>0</v>
      </c>
      <c r="S17" s="136">
        <v>0</v>
      </c>
      <c r="T17" s="137">
        <v>0</v>
      </c>
      <c r="U17" s="136">
        <v>243</v>
      </c>
      <c r="V17" s="137">
        <v>10</v>
      </c>
      <c r="W17" s="136">
        <v>111</v>
      </c>
      <c r="X17" s="136">
        <v>132</v>
      </c>
      <c r="Y17" s="136">
        <v>120</v>
      </c>
      <c r="Z17" s="136">
        <v>113</v>
      </c>
      <c r="AA17" s="136">
        <v>7</v>
      </c>
      <c r="AB17" s="136">
        <v>1</v>
      </c>
      <c r="AC17" s="136">
        <v>1</v>
      </c>
      <c r="AD17" s="136">
        <v>0</v>
      </c>
    </row>
    <row r="18" spans="1:30" s="14" customFormat="1" ht="15">
      <c r="A18" s="135" t="s">
        <v>65</v>
      </c>
      <c r="B18" s="136">
        <v>160700</v>
      </c>
      <c r="C18" s="136">
        <v>82063</v>
      </c>
      <c r="D18" s="136">
        <v>78637</v>
      </c>
      <c r="E18" s="136">
        <v>309</v>
      </c>
      <c r="F18" s="137">
        <v>7.6</v>
      </c>
      <c r="G18" s="136">
        <v>161</v>
      </c>
      <c r="H18" s="136">
        <v>148</v>
      </c>
      <c r="I18" s="136">
        <v>0</v>
      </c>
      <c r="J18" s="137">
        <v>0</v>
      </c>
      <c r="K18" s="136">
        <v>0</v>
      </c>
      <c r="L18" s="137">
        <v>0</v>
      </c>
      <c r="M18" s="136">
        <v>0</v>
      </c>
      <c r="N18" s="137">
        <v>0</v>
      </c>
      <c r="O18" s="136">
        <v>0</v>
      </c>
      <c r="P18" s="137">
        <v>0</v>
      </c>
      <c r="Q18" s="219">
        <v>0</v>
      </c>
      <c r="R18" s="220">
        <v>0</v>
      </c>
      <c r="S18" s="136">
        <v>0</v>
      </c>
      <c r="T18" s="137">
        <v>0</v>
      </c>
      <c r="U18" s="136">
        <v>492</v>
      </c>
      <c r="V18" s="137">
        <v>12.1</v>
      </c>
      <c r="W18" s="136">
        <v>243</v>
      </c>
      <c r="X18" s="136">
        <v>249</v>
      </c>
      <c r="Y18" s="136">
        <v>96</v>
      </c>
      <c r="Z18" s="136">
        <v>88</v>
      </c>
      <c r="AA18" s="136">
        <v>8</v>
      </c>
      <c r="AB18" s="136">
        <v>6</v>
      </c>
      <c r="AC18" s="136">
        <v>6</v>
      </c>
      <c r="AD18" s="136">
        <v>0</v>
      </c>
    </row>
    <row r="19" spans="1:30" s="14" customFormat="1" ht="15">
      <c r="A19" s="135" t="s">
        <v>66</v>
      </c>
      <c r="B19" s="136">
        <v>374730</v>
      </c>
      <c r="C19" s="136">
        <v>192658</v>
      </c>
      <c r="D19" s="136">
        <v>182072</v>
      </c>
      <c r="E19" s="136">
        <v>734</v>
      </c>
      <c r="F19" s="137">
        <v>7.8</v>
      </c>
      <c r="G19" s="136">
        <v>350</v>
      </c>
      <c r="H19" s="136">
        <v>384</v>
      </c>
      <c r="I19" s="136">
        <v>2</v>
      </c>
      <c r="J19" s="137">
        <v>2.7</v>
      </c>
      <c r="K19" s="136">
        <v>3</v>
      </c>
      <c r="L19" s="137">
        <v>4.0999999999999996</v>
      </c>
      <c r="M19" s="136">
        <v>3</v>
      </c>
      <c r="N19" s="137">
        <v>4.0999999999999996</v>
      </c>
      <c r="O19" s="136">
        <v>1</v>
      </c>
      <c r="P19" s="137">
        <v>1.4</v>
      </c>
      <c r="Q19" s="219">
        <v>0</v>
      </c>
      <c r="R19" s="220">
        <v>0</v>
      </c>
      <c r="S19" s="136">
        <v>1</v>
      </c>
      <c r="T19" s="137">
        <v>1.4</v>
      </c>
      <c r="U19" s="136">
        <v>1225</v>
      </c>
      <c r="V19" s="137">
        <v>13</v>
      </c>
      <c r="W19" s="136">
        <v>638</v>
      </c>
      <c r="X19" s="136">
        <v>587</v>
      </c>
      <c r="Y19" s="136">
        <v>263</v>
      </c>
      <c r="Z19" s="136">
        <v>254</v>
      </c>
      <c r="AA19" s="136">
        <v>9</v>
      </c>
      <c r="AB19" s="136">
        <v>9</v>
      </c>
      <c r="AC19" s="136">
        <v>6</v>
      </c>
      <c r="AD19" s="136">
        <v>3</v>
      </c>
    </row>
    <row r="20" spans="1:30" s="14" customFormat="1" ht="15">
      <c r="A20" s="135" t="s">
        <v>67</v>
      </c>
      <c r="B20" s="136">
        <v>635130</v>
      </c>
      <c r="C20" s="136">
        <v>322752</v>
      </c>
      <c r="D20" s="136">
        <v>312378</v>
      </c>
      <c r="E20" s="136">
        <v>1461</v>
      </c>
      <c r="F20" s="137">
        <v>9.1</v>
      </c>
      <c r="G20" s="136">
        <v>726</v>
      </c>
      <c r="H20" s="136">
        <v>735</v>
      </c>
      <c r="I20" s="136">
        <v>5</v>
      </c>
      <c r="J20" s="137">
        <v>3.4</v>
      </c>
      <c r="K20" s="136">
        <v>5</v>
      </c>
      <c r="L20" s="137">
        <v>3.4</v>
      </c>
      <c r="M20" s="136">
        <v>5</v>
      </c>
      <c r="N20" s="137">
        <v>3.4</v>
      </c>
      <c r="O20" s="136">
        <v>0</v>
      </c>
      <c r="P20" s="137">
        <v>0</v>
      </c>
      <c r="Q20" s="219">
        <v>3</v>
      </c>
      <c r="R20" s="220">
        <v>2.1</v>
      </c>
      <c r="S20" s="136">
        <v>3</v>
      </c>
      <c r="T20" s="137">
        <v>2.1</v>
      </c>
      <c r="U20" s="136">
        <v>1536</v>
      </c>
      <c r="V20" s="137">
        <v>9.6</v>
      </c>
      <c r="W20" s="136">
        <v>814</v>
      </c>
      <c r="X20" s="136">
        <v>722</v>
      </c>
      <c r="Y20" s="136">
        <v>456</v>
      </c>
      <c r="Z20" s="136">
        <v>432</v>
      </c>
      <c r="AA20" s="136">
        <v>24</v>
      </c>
      <c r="AB20" s="136">
        <v>33</v>
      </c>
      <c r="AC20" s="136">
        <v>22</v>
      </c>
      <c r="AD20" s="136">
        <v>11</v>
      </c>
    </row>
    <row r="21" spans="1:30" s="14" customFormat="1" ht="15">
      <c r="A21" s="135" t="s">
        <v>68</v>
      </c>
      <c r="B21" s="136">
        <v>238060</v>
      </c>
      <c r="C21" s="136">
        <v>121341</v>
      </c>
      <c r="D21" s="136">
        <v>116719</v>
      </c>
      <c r="E21" s="136">
        <v>455</v>
      </c>
      <c r="F21" s="137">
        <v>7.6</v>
      </c>
      <c r="G21" s="136">
        <v>194</v>
      </c>
      <c r="H21" s="136">
        <v>261</v>
      </c>
      <c r="I21" s="136">
        <v>0</v>
      </c>
      <c r="J21" s="137">
        <v>0</v>
      </c>
      <c r="K21" s="136">
        <v>1</v>
      </c>
      <c r="L21" s="137">
        <v>2.2000000000000002</v>
      </c>
      <c r="M21" s="136">
        <v>1</v>
      </c>
      <c r="N21" s="137">
        <v>2.2000000000000002</v>
      </c>
      <c r="O21" s="136">
        <v>1</v>
      </c>
      <c r="P21" s="137">
        <v>2.2000000000000002</v>
      </c>
      <c r="Q21" s="219">
        <v>1</v>
      </c>
      <c r="R21" s="220">
        <v>2.2000000000000002</v>
      </c>
      <c r="S21" s="136">
        <v>2</v>
      </c>
      <c r="T21" s="137">
        <v>4.4000000000000004</v>
      </c>
      <c r="U21" s="136">
        <v>686</v>
      </c>
      <c r="V21" s="137">
        <v>11.4</v>
      </c>
      <c r="W21" s="136">
        <v>326</v>
      </c>
      <c r="X21" s="136">
        <v>360</v>
      </c>
      <c r="Y21" s="136">
        <v>364</v>
      </c>
      <c r="Z21" s="136">
        <v>350</v>
      </c>
      <c r="AA21" s="136">
        <v>14</v>
      </c>
      <c r="AB21" s="136">
        <v>11</v>
      </c>
      <c r="AC21" s="136">
        <v>8</v>
      </c>
      <c r="AD21" s="136">
        <v>3</v>
      </c>
    </row>
    <row r="22" spans="1:30" s="14" customFormat="1" ht="15">
      <c r="A22" s="135" t="s">
        <v>69</v>
      </c>
      <c r="B22" s="136">
        <v>76700</v>
      </c>
      <c r="C22" s="136">
        <v>39956</v>
      </c>
      <c r="D22" s="136">
        <v>36744</v>
      </c>
      <c r="E22" s="136">
        <v>139</v>
      </c>
      <c r="F22" s="137">
        <v>7.2</v>
      </c>
      <c r="G22" s="136">
        <v>70</v>
      </c>
      <c r="H22" s="136">
        <v>69</v>
      </c>
      <c r="I22" s="136">
        <v>0</v>
      </c>
      <c r="J22" s="137">
        <v>0</v>
      </c>
      <c r="K22" s="136">
        <v>0</v>
      </c>
      <c r="L22" s="137">
        <v>0</v>
      </c>
      <c r="M22" s="136">
        <v>0</v>
      </c>
      <c r="N22" s="137">
        <v>0</v>
      </c>
      <c r="O22" s="136">
        <v>0</v>
      </c>
      <c r="P22" s="137">
        <v>0</v>
      </c>
      <c r="Q22" s="219">
        <v>0</v>
      </c>
      <c r="R22" s="220">
        <v>0</v>
      </c>
      <c r="S22" s="136">
        <v>0</v>
      </c>
      <c r="T22" s="137">
        <v>0</v>
      </c>
      <c r="U22" s="136">
        <v>297</v>
      </c>
      <c r="V22" s="137">
        <v>15.4</v>
      </c>
      <c r="W22" s="136">
        <v>152</v>
      </c>
      <c r="X22" s="136">
        <v>145</v>
      </c>
      <c r="Y22" s="136">
        <v>29</v>
      </c>
      <c r="Z22" s="136">
        <v>27</v>
      </c>
      <c r="AA22" s="136">
        <v>2</v>
      </c>
      <c r="AB22" s="136">
        <v>1</v>
      </c>
      <c r="AC22" s="136">
        <v>1</v>
      </c>
      <c r="AD22" s="136">
        <v>0</v>
      </c>
    </row>
    <row r="23" spans="1:30" s="14" customFormat="1" ht="15">
      <c r="A23" s="135" t="s">
        <v>70</v>
      </c>
      <c r="B23" s="136">
        <v>94680</v>
      </c>
      <c r="C23" s="136">
        <v>49082</v>
      </c>
      <c r="D23" s="136">
        <v>45598</v>
      </c>
      <c r="E23" s="136">
        <v>234</v>
      </c>
      <c r="F23" s="137">
        <v>9.8000000000000007</v>
      </c>
      <c r="G23" s="136">
        <v>117</v>
      </c>
      <c r="H23" s="136">
        <v>117</v>
      </c>
      <c r="I23" s="136">
        <v>1</v>
      </c>
      <c r="J23" s="137">
        <v>4.3</v>
      </c>
      <c r="K23" s="136">
        <v>1</v>
      </c>
      <c r="L23" s="137">
        <v>4.3</v>
      </c>
      <c r="M23" s="136">
        <v>1</v>
      </c>
      <c r="N23" s="137">
        <v>4.3</v>
      </c>
      <c r="O23" s="136">
        <v>0</v>
      </c>
      <c r="P23" s="137">
        <v>0</v>
      </c>
      <c r="Q23" s="219">
        <v>0</v>
      </c>
      <c r="R23" s="220">
        <v>0</v>
      </c>
      <c r="S23" s="136">
        <v>0</v>
      </c>
      <c r="T23" s="137">
        <v>0</v>
      </c>
      <c r="U23" s="136">
        <v>227</v>
      </c>
      <c r="V23" s="137">
        <v>9.5</v>
      </c>
      <c r="W23" s="136">
        <v>113</v>
      </c>
      <c r="X23" s="136">
        <v>114</v>
      </c>
      <c r="Y23" s="136">
        <v>91</v>
      </c>
      <c r="Z23" s="136">
        <v>84</v>
      </c>
      <c r="AA23" s="136">
        <v>7</v>
      </c>
      <c r="AB23" s="136">
        <v>4</v>
      </c>
      <c r="AC23" s="136">
        <v>3</v>
      </c>
      <c r="AD23" s="136">
        <v>1</v>
      </c>
    </row>
    <row r="24" spans="1:30" s="14" customFormat="1" ht="15">
      <c r="A24" s="135" t="s">
        <v>71</v>
      </c>
      <c r="B24" s="136">
        <v>96410</v>
      </c>
      <c r="C24" s="136">
        <v>48677</v>
      </c>
      <c r="D24" s="136">
        <v>47733</v>
      </c>
      <c r="E24" s="136">
        <v>184</v>
      </c>
      <c r="F24" s="137">
        <v>7.6</v>
      </c>
      <c r="G24" s="136">
        <v>94</v>
      </c>
      <c r="H24" s="136">
        <v>90</v>
      </c>
      <c r="I24" s="136">
        <v>1</v>
      </c>
      <c r="J24" s="137">
        <v>5.4</v>
      </c>
      <c r="K24" s="136">
        <v>2</v>
      </c>
      <c r="L24" s="137">
        <v>10.8</v>
      </c>
      <c r="M24" s="136">
        <v>2</v>
      </c>
      <c r="N24" s="137">
        <v>10.8</v>
      </c>
      <c r="O24" s="136">
        <v>1</v>
      </c>
      <c r="P24" s="137">
        <v>5.4</v>
      </c>
      <c r="Q24" s="219">
        <v>0</v>
      </c>
      <c r="R24" s="220">
        <v>0</v>
      </c>
      <c r="S24" s="136">
        <v>1</v>
      </c>
      <c r="T24" s="137">
        <v>5.4</v>
      </c>
      <c r="U24" s="136">
        <v>274</v>
      </c>
      <c r="V24" s="137">
        <v>11.3</v>
      </c>
      <c r="W24" s="136">
        <v>126</v>
      </c>
      <c r="X24" s="136">
        <v>148</v>
      </c>
      <c r="Y24" s="136">
        <v>55</v>
      </c>
      <c r="Z24" s="136">
        <v>55</v>
      </c>
      <c r="AA24" s="136">
        <v>0</v>
      </c>
      <c r="AB24" s="136">
        <v>2</v>
      </c>
      <c r="AC24" s="136">
        <v>2</v>
      </c>
      <c r="AD24" s="136">
        <v>0</v>
      </c>
    </row>
    <row r="25" spans="1:30" s="14" customFormat="1" ht="15">
      <c r="A25" s="135" t="s">
        <v>72</v>
      </c>
      <c r="B25" s="136">
        <v>26640</v>
      </c>
      <c r="C25" s="136">
        <v>13451</v>
      </c>
      <c r="D25" s="136">
        <v>13189</v>
      </c>
      <c r="E25" s="136">
        <v>32</v>
      </c>
      <c r="F25" s="137">
        <v>4.8</v>
      </c>
      <c r="G25" s="136">
        <v>13</v>
      </c>
      <c r="H25" s="136">
        <v>19</v>
      </c>
      <c r="I25" s="136">
        <v>0</v>
      </c>
      <c r="J25" s="137">
        <v>0</v>
      </c>
      <c r="K25" s="136">
        <v>0</v>
      </c>
      <c r="L25" s="137">
        <v>0</v>
      </c>
      <c r="M25" s="136">
        <v>0</v>
      </c>
      <c r="N25" s="137">
        <v>0</v>
      </c>
      <c r="O25" s="136">
        <v>0</v>
      </c>
      <c r="P25" s="137">
        <v>0</v>
      </c>
      <c r="Q25" s="219">
        <v>0</v>
      </c>
      <c r="R25" s="220">
        <v>0</v>
      </c>
      <c r="S25" s="136">
        <v>0</v>
      </c>
      <c r="T25" s="137">
        <v>0</v>
      </c>
      <c r="U25" s="136">
        <v>58</v>
      </c>
      <c r="V25" s="137">
        <v>8.6</v>
      </c>
      <c r="W25" s="136">
        <v>27</v>
      </c>
      <c r="X25" s="136">
        <v>31</v>
      </c>
      <c r="Y25" s="136">
        <v>16</v>
      </c>
      <c r="Z25" s="136">
        <v>16</v>
      </c>
      <c r="AA25" s="136">
        <v>0</v>
      </c>
      <c r="AB25" s="136">
        <v>0</v>
      </c>
      <c r="AC25" s="136">
        <v>0</v>
      </c>
      <c r="AD25" s="136">
        <v>0</v>
      </c>
    </row>
    <row r="26" spans="1:30" s="14" customFormat="1" ht="15">
      <c r="A26" s="135" t="s">
        <v>73</v>
      </c>
      <c r="B26" s="136">
        <v>134220</v>
      </c>
      <c r="C26" s="136">
        <v>70473</v>
      </c>
      <c r="D26" s="136">
        <v>63747</v>
      </c>
      <c r="E26" s="136">
        <v>248</v>
      </c>
      <c r="F26" s="137">
        <v>7.3</v>
      </c>
      <c r="G26" s="136">
        <v>130</v>
      </c>
      <c r="H26" s="136">
        <v>118</v>
      </c>
      <c r="I26" s="136">
        <v>1</v>
      </c>
      <c r="J26" s="137">
        <v>4</v>
      </c>
      <c r="K26" s="136">
        <v>2</v>
      </c>
      <c r="L26" s="137">
        <v>8</v>
      </c>
      <c r="M26" s="136">
        <v>2</v>
      </c>
      <c r="N26" s="137">
        <v>8</v>
      </c>
      <c r="O26" s="136">
        <v>1</v>
      </c>
      <c r="P26" s="137">
        <v>4</v>
      </c>
      <c r="Q26" s="219">
        <v>1</v>
      </c>
      <c r="R26" s="220">
        <v>4</v>
      </c>
      <c r="S26" s="136">
        <v>2</v>
      </c>
      <c r="T26" s="137">
        <v>8.1</v>
      </c>
      <c r="U26" s="136">
        <v>485</v>
      </c>
      <c r="V26" s="137">
        <v>14.3</v>
      </c>
      <c r="W26" s="136">
        <v>238</v>
      </c>
      <c r="X26" s="136">
        <v>247</v>
      </c>
      <c r="Y26" s="136">
        <v>102</v>
      </c>
      <c r="Z26" s="136">
        <v>97</v>
      </c>
      <c r="AA26" s="136">
        <v>5</v>
      </c>
      <c r="AB26" s="136">
        <v>3</v>
      </c>
      <c r="AC26" s="136">
        <v>3</v>
      </c>
      <c r="AD26" s="136">
        <v>0</v>
      </c>
    </row>
    <row r="27" spans="1:30" s="14" customFormat="1" ht="15">
      <c r="A27" s="135" t="s">
        <v>74</v>
      </c>
      <c r="B27" s="136">
        <v>341400</v>
      </c>
      <c r="C27" s="136">
        <v>176071</v>
      </c>
      <c r="D27" s="136">
        <v>165329</v>
      </c>
      <c r="E27" s="136">
        <v>778</v>
      </c>
      <c r="F27" s="137">
        <v>9</v>
      </c>
      <c r="G27" s="136">
        <v>428</v>
      </c>
      <c r="H27" s="136">
        <v>350</v>
      </c>
      <c r="I27" s="136">
        <v>4</v>
      </c>
      <c r="J27" s="137">
        <v>5.0999999999999996</v>
      </c>
      <c r="K27" s="136">
        <v>5</v>
      </c>
      <c r="L27" s="137">
        <v>6.4</v>
      </c>
      <c r="M27" s="136">
        <v>5</v>
      </c>
      <c r="N27" s="137">
        <v>6.4</v>
      </c>
      <c r="O27" s="136">
        <v>1</v>
      </c>
      <c r="P27" s="137">
        <v>1.3</v>
      </c>
      <c r="Q27" s="219">
        <v>0</v>
      </c>
      <c r="R27" s="220">
        <v>0</v>
      </c>
      <c r="S27" s="136">
        <v>1</v>
      </c>
      <c r="T27" s="137">
        <v>1.3</v>
      </c>
      <c r="U27" s="136">
        <v>1016</v>
      </c>
      <c r="V27" s="137">
        <v>11.8</v>
      </c>
      <c r="W27" s="136">
        <v>519</v>
      </c>
      <c r="X27" s="136">
        <v>497</v>
      </c>
      <c r="Y27" s="136">
        <v>134</v>
      </c>
      <c r="Z27" s="136">
        <v>130</v>
      </c>
      <c r="AA27" s="136">
        <v>4</v>
      </c>
      <c r="AB27" s="136">
        <v>1</v>
      </c>
      <c r="AC27" s="136">
        <v>0</v>
      </c>
      <c r="AD27" s="136">
        <v>1</v>
      </c>
    </row>
    <row r="28" spans="1:30" s="14" customFormat="1" ht="15">
      <c r="A28" s="135" t="s">
        <v>75</v>
      </c>
      <c r="B28" s="136">
        <v>22540</v>
      </c>
      <c r="C28" s="136">
        <v>11336</v>
      </c>
      <c r="D28" s="136">
        <v>11204</v>
      </c>
      <c r="E28" s="136">
        <v>41</v>
      </c>
      <c r="F28" s="137">
        <v>7.2</v>
      </c>
      <c r="G28" s="136">
        <v>23</v>
      </c>
      <c r="H28" s="136">
        <v>18</v>
      </c>
      <c r="I28" s="136">
        <v>2</v>
      </c>
      <c r="J28" s="137">
        <v>46.5</v>
      </c>
      <c r="K28" s="136">
        <v>2</v>
      </c>
      <c r="L28" s="137">
        <v>46.5</v>
      </c>
      <c r="M28" s="136">
        <v>2</v>
      </c>
      <c r="N28" s="137">
        <v>46.5</v>
      </c>
      <c r="O28" s="136">
        <v>0</v>
      </c>
      <c r="P28" s="137">
        <v>0</v>
      </c>
      <c r="Q28" s="219">
        <v>0</v>
      </c>
      <c r="R28" s="220">
        <v>0</v>
      </c>
      <c r="S28" s="136">
        <v>0</v>
      </c>
      <c r="T28" s="137">
        <v>0</v>
      </c>
      <c r="U28" s="136">
        <v>69</v>
      </c>
      <c r="V28" s="137">
        <v>12.1</v>
      </c>
      <c r="W28" s="136">
        <v>36</v>
      </c>
      <c r="X28" s="136">
        <v>33</v>
      </c>
      <c r="Y28" s="136">
        <v>17</v>
      </c>
      <c r="Z28" s="136">
        <v>16</v>
      </c>
      <c r="AA28" s="136">
        <v>1</v>
      </c>
      <c r="AB28" s="136">
        <v>0</v>
      </c>
      <c r="AC28" s="136">
        <v>0</v>
      </c>
      <c r="AD28" s="136">
        <v>0</v>
      </c>
    </row>
    <row r="29" spans="1:30" s="14" customFormat="1" ht="15">
      <c r="A29" s="135" t="s">
        <v>76</v>
      </c>
      <c r="B29" s="136">
        <v>153810</v>
      </c>
      <c r="C29" s="136">
        <v>78109</v>
      </c>
      <c r="D29" s="136">
        <v>75701</v>
      </c>
      <c r="E29" s="136">
        <v>241</v>
      </c>
      <c r="F29" s="137">
        <v>6.2</v>
      </c>
      <c r="G29" s="136">
        <v>126</v>
      </c>
      <c r="H29" s="136">
        <v>115</v>
      </c>
      <c r="I29" s="136">
        <v>3</v>
      </c>
      <c r="J29" s="137">
        <v>12.3</v>
      </c>
      <c r="K29" s="136">
        <v>3</v>
      </c>
      <c r="L29" s="137">
        <v>12.3</v>
      </c>
      <c r="M29" s="136">
        <v>4</v>
      </c>
      <c r="N29" s="137">
        <v>16.399999999999999</v>
      </c>
      <c r="O29" s="136">
        <v>1</v>
      </c>
      <c r="P29" s="137">
        <v>4.0999999999999996</v>
      </c>
      <c r="Q29" s="219">
        <v>0</v>
      </c>
      <c r="R29" s="220">
        <v>0</v>
      </c>
      <c r="S29" s="136">
        <v>1</v>
      </c>
      <c r="T29" s="137">
        <v>4.0999999999999996</v>
      </c>
      <c r="U29" s="136">
        <v>470</v>
      </c>
      <c r="V29" s="137">
        <v>12.1</v>
      </c>
      <c r="W29" s="136">
        <v>231</v>
      </c>
      <c r="X29" s="136">
        <v>239</v>
      </c>
      <c r="Y29" s="136">
        <v>223</v>
      </c>
      <c r="Z29" s="136">
        <v>213</v>
      </c>
      <c r="AA29" s="136">
        <v>10</v>
      </c>
      <c r="AB29" s="136">
        <v>3</v>
      </c>
      <c r="AC29" s="136">
        <v>3</v>
      </c>
      <c r="AD29" s="136">
        <v>0</v>
      </c>
    </row>
    <row r="30" spans="1:30" s="14" customFormat="1" ht="15">
      <c r="A30" s="135" t="s">
        <v>77</v>
      </c>
      <c r="B30" s="136">
        <v>179940</v>
      </c>
      <c r="C30" s="136">
        <v>92864</v>
      </c>
      <c r="D30" s="136">
        <v>87076</v>
      </c>
      <c r="E30" s="136">
        <v>398</v>
      </c>
      <c r="F30" s="137">
        <v>8.8000000000000007</v>
      </c>
      <c r="G30" s="136">
        <v>186</v>
      </c>
      <c r="H30" s="136">
        <v>212</v>
      </c>
      <c r="I30" s="136">
        <v>4</v>
      </c>
      <c r="J30" s="137">
        <v>10</v>
      </c>
      <c r="K30" s="136">
        <v>4</v>
      </c>
      <c r="L30" s="137">
        <v>10</v>
      </c>
      <c r="M30" s="136">
        <v>5</v>
      </c>
      <c r="N30" s="137">
        <v>12.4</v>
      </c>
      <c r="O30" s="136">
        <v>1</v>
      </c>
      <c r="P30" s="137">
        <v>2.5</v>
      </c>
      <c r="Q30" s="219">
        <v>1</v>
      </c>
      <c r="R30" s="220">
        <v>2.5</v>
      </c>
      <c r="S30" s="136">
        <v>2</v>
      </c>
      <c r="T30" s="137">
        <v>5</v>
      </c>
      <c r="U30" s="136">
        <v>497</v>
      </c>
      <c r="V30" s="137">
        <v>11</v>
      </c>
      <c r="W30" s="136">
        <v>236</v>
      </c>
      <c r="X30" s="136">
        <v>261</v>
      </c>
      <c r="Y30" s="136">
        <v>151</v>
      </c>
      <c r="Z30" s="136">
        <v>137</v>
      </c>
      <c r="AA30" s="136">
        <v>14</v>
      </c>
      <c r="AB30" s="136">
        <v>6</v>
      </c>
      <c r="AC30" s="136">
        <v>4</v>
      </c>
      <c r="AD30" s="136">
        <v>2</v>
      </c>
    </row>
    <row r="31" spans="1:30" s="14" customFormat="1" ht="15">
      <c r="A31" s="135" t="s">
        <v>78</v>
      </c>
      <c r="B31" s="136">
        <v>116020</v>
      </c>
      <c r="C31" s="136">
        <v>59486</v>
      </c>
      <c r="D31" s="136">
        <v>56534</v>
      </c>
      <c r="E31" s="136">
        <v>196</v>
      </c>
      <c r="F31" s="137">
        <v>6.7</v>
      </c>
      <c r="G31" s="136">
        <v>89</v>
      </c>
      <c r="H31" s="136">
        <v>107</v>
      </c>
      <c r="I31" s="136">
        <v>1</v>
      </c>
      <c r="J31" s="137">
        <v>5.0999999999999996</v>
      </c>
      <c r="K31" s="136">
        <v>1</v>
      </c>
      <c r="L31" s="137">
        <v>5.0999999999999996</v>
      </c>
      <c r="M31" s="136">
        <v>1</v>
      </c>
      <c r="N31" s="137">
        <v>5.0999999999999996</v>
      </c>
      <c r="O31" s="136">
        <v>0</v>
      </c>
      <c r="P31" s="137">
        <v>0</v>
      </c>
      <c r="Q31" s="219">
        <v>0</v>
      </c>
      <c r="R31" s="220">
        <v>0</v>
      </c>
      <c r="S31" s="136">
        <v>0</v>
      </c>
      <c r="T31" s="137">
        <v>0</v>
      </c>
      <c r="U31" s="136">
        <v>377</v>
      </c>
      <c r="V31" s="137">
        <v>12.9</v>
      </c>
      <c r="W31" s="136">
        <v>166</v>
      </c>
      <c r="X31" s="136">
        <v>211</v>
      </c>
      <c r="Y31" s="136">
        <v>138</v>
      </c>
      <c r="Z31" s="136">
        <v>135</v>
      </c>
      <c r="AA31" s="136">
        <v>3</v>
      </c>
      <c r="AB31" s="136">
        <v>7</v>
      </c>
      <c r="AC31" s="136">
        <v>7</v>
      </c>
      <c r="AD31" s="136">
        <v>0</v>
      </c>
    </row>
    <row r="32" spans="1:30" s="14" customFormat="1" ht="15">
      <c r="A32" s="135" t="s">
        <v>79</v>
      </c>
      <c r="B32" s="136">
        <v>22940</v>
      </c>
      <c r="C32" s="136">
        <v>11310</v>
      </c>
      <c r="D32" s="136">
        <v>11630</v>
      </c>
      <c r="E32" s="136">
        <v>42</v>
      </c>
      <c r="F32" s="137">
        <v>7.3</v>
      </c>
      <c r="G32" s="136">
        <v>17</v>
      </c>
      <c r="H32" s="136">
        <v>25</v>
      </c>
      <c r="I32" s="136">
        <v>0</v>
      </c>
      <c r="J32" s="137">
        <v>0</v>
      </c>
      <c r="K32" s="136">
        <v>0</v>
      </c>
      <c r="L32" s="137">
        <v>0</v>
      </c>
      <c r="M32" s="136">
        <v>0</v>
      </c>
      <c r="N32" s="137">
        <v>0</v>
      </c>
      <c r="O32" s="136">
        <v>0</v>
      </c>
      <c r="P32" s="137">
        <v>0</v>
      </c>
      <c r="Q32" s="219">
        <v>0</v>
      </c>
      <c r="R32" s="220">
        <v>0</v>
      </c>
      <c r="S32" s="136">
        <v>0</v>
      </c>
      <c r="T32" s="137">
        <v>0</v>
      </c>
      <c r="U32" s="136">
        <v>64</v>
      </c>
      <c r="V32" s="137">
        <v>11.1</v>
      </c>
      <c r="W32" s="136">
        <v>34</v>
      </c>
      <c r="X32" s="136">
        <v>30</v>
      </c>
      <c r="Y32" s="136">
        <v>10</v>
      </c>
      <c r="Z32" s="136">
        <v>10</v>
      </c>
      <c r="AA32" s="136">
        <v>0</v>
      </c>
      <c r="AB32" s="136">
        <v>1</v>
      </c>
      <c r="AC32" s="136">
        <v>1</v>
      </c>
      <c r="AD32" s="136">
        <v>0</v>
      </c>
    </row>
    <row r="33" spans="1:30" s="139" customFormat="1" ht="15">
      <c r="A33" s="135" t="s">
        <v>80</v>
      </c>
      <c r="B33" s="136">
        <v>112450</v>
      </c>
      <c r="C33" s="136">
        <v>58690</v>
      </c>
      <c r="D33" s="136">
        <v>53760</v>
      </c>
      <c r="E33" s="136">
        <v>233</v>
      </c>
      <c r="F33" s="137">
        <v>8.1999999999999993</v>
      </c>
      <c r="G33" s="136">
        <v>113</v>
      </c>
      <c r="H33" s="136">
        <v>120</v>
      </c>
      <c r="I33" s="136">
        <v>0</v>
      </c>
      <c r="J33" s="137">
        <v>0</v>
      </c>
      <c r="K33" s="136">
        <v>0</v>
      </c>
      <c r="L33" s="137">
        <v>0</v>
      </c>
      <c r="M33" s="136">
        <v>0</v>
      </c>
      <c r="N33" s="137">
        <v>0</v>
      </c>
      <c r="O33" s="136">
        <v>0</v>
      </c>
      <c r="P33" s="137">
        <v>0</v>
      </c>
      <c r="Q33" s="219">
        <v>0</v>
      </c>
      <c r="R33" s="220">
        <v>0</v>
      </c>
      <c r="S33" s="136">
        <v>0</v>
      </c>
      <c r="T33" s="137">
        <v>0</v>
      </c>
      <c r="U33" s="136">
        <v>472</v>
      </c>
      <c r="V33" s="137">
        <v>16.7</v>
      </c>
      <c r="W33" s="136">
        <v>253</v>
      </c>
      <c r="X33" s="136">
        <v>219</v>
      </c>
      <c r="Y33" s="136">
        <v>158</v>
      </c>
      <c r="Z33" s="136">
        <v>157</v>
      </c>
      <c r="AA33" s="136">
        <v>1</v>
      </c>
      <c r="AB33" s="136">
        <v>1</v>
      </c>
      <c r="AC33" s="136">
        <v>1</v>
      </c>
      <c r="AD33" s="136">
        <v>0</v>
      </c>
    </row>
    <row r="34" spans="1:30" s="14" customFormat="1" ht="15">
      <c r="A34" s="135" t="s">
        <v>81</v>
      </c>
      <c r="B34" s="136">
        <v>322630</v>
      </c>
      <c r="C34" s="136">
        <v>166268</v>
      </c>
      <c r="D34" s="136">
        <v>156362</v>
      </c>
      <c r="E34" s="136">
        <v>813</v>
      </c>
      <c r="F34" s="137">
        <v>10</v>
      </c>
      <c r="G34" s="136">
        <v>386</v>
      </c>
      <c r="H34" s="136">
        <v>427</v>
      </c>
      <c r="I34" s="136">
        <v>4</v>
      </c>
      <c r="J34" s="137">
        <v>4.9000000000000004</v>
      </c>
      <c r="K34" s="136">
        <v>7</v>
      </c>
      <c r="L34" s="137">
        <v>8.6</v>
      </c>
      <c r="M34" s="136">
        <v>8</v>
      </c>
      <c r="N34" s="137">
        <v>9.8000000000000007</v>
      </c>
      <c r="O34" s="136">
        <v>4</v>
      </c>
      <c r="P34" s="137">
        <v>4.9000000000000004</v>
      </c>
      <c r="Q34" s="219">
        <v>0</v>
      </c>
      <c r="R34" s="220">
        <v>0</v>
      </c>
      <c r="S34" s="136">
        <v>4</v>
      </c>
      <c r="T34" s="137">
        <v>4.9000000000000004</v>
      </c>
      <c r="U34" s="136">
        <v>1039</v>
      </c>
      <c r="V34" s="137">
        <v>12.8</v>
      </c>
      <c r="W34" s="136">
        <v>515</v>
      </c>
      <c r="X34" s="136">
        <v>524</v>
      </c>
      <c r="Y34" s="136">
        <v>190</v>
      </c>
      <c r="Z34" s="136">
        <v>184</v>
      </c>
      <c r="AA34" s="136">
        <v>6</v>
      </c>
      <c r="AB34" s="136">
        <v>4</v>
      </c>
      <c r="AC34" s="136">
        <v>3</v>
      </c>
      <c r="AD34" s="136">
        <v>1</v>
      </c>
    </row>
    <row r="35" spans="1:30" s="14" customFormat="1" ht="15">
      <c r="A35" s="135" t="s">
        <v>82</v>
      </c>
      <c r="B35" s="136">
        <v>93470</v>
      </c>
      <c r="C35" s="136">
        <v>48370</v>
      </c>
      <c r="D35" s="136">
        <v>45100</v>
      </c>
      <c r="E35" s="136">
        <v>179</v>
      </c>
      <c r="F35" s="137">
        <v>7.6</v>
      </c>
      <c r="G35" s="136">
        <v>85</v>
      </c>
      <c r="H35" s="136">
        <v>94</v>
      </c>
      <c r="I35" s="136">
        <v>0</v>
      </c>
      <c r="J35" s="137">
        <v>0</v>
      </c>
      <c r="K35" s="136">
        <v>0</v>
      </c>
      <c r="L35" s="137">
        <v>0</v>
      </c>
      <c r="M35" s="136">
        <v>2</v>
      </c>
      <c r="N35" s="137">
        <v>11.2</v>
      </c>
      <c r="O35" s="136">
        <v>2</v>
      </c>
      <c r="P35" s="137">
        <v>11.2</v>
      </c>
      <c r="Q35" s="219">
        <v>0</v>
      </c>
      <c r="R35" s="220">
        <v>0</v>
      </c>
      <c r="S35" s="136">
        <v>2</v>
      </c>
      <c r="T35" s="137">
        <v>11.2</v>
      </c>
      <c r="U35" s="136">
        <v>246</v>
      </c>
      <c r="V35" s="137">
        <v>10.4</v>
      </c>
      <c r="W35" s="136">
        <v>126</v>
      </c>
      <c r="X35" s="136">
        <v>120</v>
      </c>
      <c r="Y35" s="136">
        <v>81</v>
      </c>
      <c r="Z35" s="136">
        <v>79</v>
      </c>
      <c r="AA35" s="136">
        <v>2</v>
      </c>
      <c r="AB35" s="136">
        <v>3</v>
      </c>
      <c r="AC35" s="136">
        <v>3</v>
      </c>
      <c r="AD35" s="136">
        <v>0</v>
      </c>
    </row>
    <row r="36" spans="1:30" s="14" customFormat="1" ht="15">
      <c r="A36" s="135" t="s">
        <v>83</v>
      </c>
      <c r="B36" s="136">
        <v>87790</v>
      </c>
      <c r="C36" s="136">
        <v>45836</v>
      </c>
      <c r="D36" s="136">
        <v>41954</v>
      </c>
      <c r="E36" s="136">
        <v>201</v>
      </c>
      <c r="F36" s="137">
        <v>9.1</v>
      </c>
      <c r="G36" s="136">
        <v>98</v>
      </c>
      <c r="H36" s="136">
        <v>103</v>
      </c>
      <c r="I36" s="136">
        <v>0</v>
      </c>
      <c r="J36" s="137">
        <v>0</v>
      </c>
      <c r="K36" s="136">
        <v>0</v>
      </c>
      <c r="L36" s="137">
        <v>0</v>
      </c>
      <c r="M36" s="136">
        <v>0</v>
      </c>
      <c r="N36" s="137">
        <v>0</v>
      </c>
      <c r="O36" s="136">
        <v>0</v>
      </c>
      <c r="P36" s="137">
        <v>0</v>
      </c>
      <c r="Q36" s="219">
        <v>0</v>
      </c>
      <c r="R36" s="220">
        <v>0</v>
      </c>
      <c r="S36" s="136">
        <v>0</v>
      </c>
      <c r="T36" s="137">
        <v>0</v>
      </c>
      <c r="U36" s="136">
        <v>258</v>
      </c>
      <c r="V36" s="137">
        <v>11.7</v>
      </c>
      <c r="W36" s="136">
        <v>126</v>
      </c>
      <c r="X36" s="136">
        <v>132</v>
      </c>
      <c r="Y36" s="136">
        <v>42</v>
      </c>
      <c r="Z36" s="136">
        <v>38</v>
      </c>
      <c r="AA36" s="136">
        <v>4</v>
      </c>
      <c r="AB36" s="136">
        <v>2</v>
      </c>
      <c r="AC36" s="136">
        <v>2</v>
      </c>
      <c r="AD36" s="136">
        <v>0</v>
      </c>
    </row>
    <row r="37" spans="1:30" s="14" customFormat="1" ht="15">
      <c r="A37" s="140" t="s">
        <v>84</v>
      </c>
      <c r="B37" s="136">
        <v>185580</v>
      </c>
      <c r="C37" s="136">
        <v>94401</v>
      </c>
      <c r="D37" s="136">
        <v>91179</v>
      </c>
      <c r="E37" s="136">
        <v>440</v>
      </c>
      <c r="F37" s="137">
        <v>9.4</v>
      </c>
      <c r="G37" s="136">
        <v>229</v>
      </c>
      <c r="H37" s="136">
        <v>211</v>
      </c>
      <c r="I37" s="136">
        <v>1</v>
      </c>
      <c r="J37" s="137">
        <v>2.2999999999999998</v>
      </c>
      <c r="K37" s="136">
        <v>2</v>
      </c>
      <c r="L37" s="137">
        <v>4.5</v>
      </c>
      <c r="M37" s="136">
        <v>2</v>
      </c>
      <c r="N37" s="137">
        <v>4.5</v>
      </c>
      <c r="O37" s="136">
        <v>1</v>
      </c>
      <c r="P37" s="137">
        <v>2.2999999999999998</v>
      </c>
      <c r="Q37" s="219">
        <v>1</v>
      </c>
      <c r="R37" s="220">
        <v>2.2999999999999998</v>
      </c>
      <c r="S37" s="136">
        <v>2</v>
      </c>
      <c r="T37" s="137">
        <v>4.5</v>
      </c>
      <c r="U37" s="136">
        <v>446</v>
      </c>
      <c r="V37" s="137">
        <v>9.5</v>
      </c>
      <c r="W37" s="136">
        <v>222</v>
      </c>
      <c r="X37" s="136">
        <v>224</v>
      </c>
      <c r="Y37" s="136">
        <v>145</v>
      </c>
      <c r="Z37" s="136">
        <v>138</v>
      </c>
      <c r="AA37" s="136">
        <v>7</v>
      </c>
      <c r="AB37" s="136">
        <v>0</v>
      </c>
      <c r="AC37" s="136">
        <v>0</v>
      </c>
      <c r="AD37" s="136">
        <v>0</v>
      </c>
    </row>
    <row r="38" spans="1:30">
      <c r="B38" s="44"/>
      <c r="C38" s="44"/>
      <c r="D38" s="44"/>
      <c r="E38" s="44"/>
      <c r="F38" s="45"/>
      <c r="G38" s="45"/>
      <c r="H38" s="45"/>
      <c r="I38" s="45"/>
      <c r="J38" s="45"/>
      <c r="K38" s="45"/>
      <c r="L38" s="45"/>
      <c r="M38" s="45"/>
      <c r="N38" s="45"/>
      <c r="O38" s="45"/>
      <c r="P38" s="45"/>
      <c r="Q38" s="45"/>
      <c r="R38" s="45"/>
      <c r="S38" s="45"/>
      <c r="T38" s="45"/>
      <c r="U38" s="44"/>
      <c r="V38" s="45"/>
      <c r="W38" s="45"/>
      <c r="X38" s="45"/>
      <c r="Y38" s="45"/>
      <c r="Z38" s="45"/>
      <c r="AA38" s="45"/>
      <c r="AB38" s="45"/>
      <c r="AC38" s="46"/>
      <c r="AD38" s="46"/>
    </row>
    <row r="39" spans="1:30" ht="12" customHeight="1">
      <c r="A39" s="9"/>
      <c r="B39" s="48"/>
      <c r="C39" s="49"/>
      <c r="D39" s="49"/>
      <c r="E39" s="47"/>
    </row>
    <row r="40" spans="1:30" ht="12" customHeight="1">
      <c r="B40" s="43"/>
    </row>
    <row r="41" spans="1:30" ht="12" customHeight="1">
      <c r="B41" s="43"/>
    </row>
    <row r="42" spans="1:30" ht="12" customHeight="1">
      <c r="B42" s="43"/>
    </row>
    <row r="43" spans="1:30" ht="12" customHeight="1">
      <c r="B43" s="43"/>
    </row>
    <row r="44" spans="1:30" ht="12" customHeight="1">
      <c r="B44" s="43"/>
    </row>
    <row r="45" spans="1:30" ht="12" customHeight="1">
      <c r="B45" s="43"/>
    </row>
    <row r="46" spans="1:30" ht="12" customHeight="1">
      <c r="B46" s="43"/>
    </row>
    <row r="47" spans="1:30" ht="12" customHeight="1">
      <c r="B47" s="43"/>
    </row>
    <row r="48" spans="1:30" ht="12" customHeight="1">
      <c r="B48" s="43"/>
    </row>
    <row r="49" spans="2:2" ht="12" customHeight="1">
      <c r="B49" s="43"/>
    </row>
    <row r="50" spans="2:2" ht="12" customHeight="1">
      <c r="B50" s="43"/>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9DBCA-1B4F-4948-B932-D6ECF5D7AD8F}">
  <dimension ref="A1:AD32"/>
  <sheetViews>
    <sheetView workbookViewId="0"/>
  </sheetViews>
  <sheetFormatPr defaultRowHeight="12.75"/>
  <cols>
    <col min="1" max="1" width="29.140625" customWidth="1"/>
    <col min="2" max="4" width="15.42578125" style="41" customWidth="1"/>
    <col min="5" max="16" width="15.42578125" style="12" customWidth="1"/>
    <col min="17" max="18" width="15.42578125" style="222" customWidth="1"/>
    <col min="19" max="30" width="15.42578125" style="12" customWidth="1"/>
  </cols>
  <sheetData>
    <row r="1" spans="1:30" ht="24.75" customHeight="1">
      <c r="A1" s="204" t="s">
        <v>614</v>
      </c>
      <c r="B1" s="87"/>
      <c r="C1" s="87"/>
      <c r="D1" s="87"/>
      <c r="E1" s="87"/>
      <c r="F1" s="87"/>
      <c r="G1" s="87"/>
      <c r="H1" s="87"/>
      <c r="I1" s="87"/>
      <c r="J1" s="87"/>
      <c r="K1" s="88"/>
      <c r="L1" s="88"/>
      <c r="M1" s="88"/>
      <c r="N1" s="88"/>
      <c r="O1" s="88"/>
      <c r="P1" s="88"/>
      <c r="Q1" s="221"/>
      <c r="R1" s="221"/>
      <c r="S1" s="88"/>
      <c r="U1" s="62"/>
      <c r="W1" s="62"/>
      <c r="X1" s="62"/>
      <c r="Y1" s="110"/>
      <c r="Z1" s="111"/>
      <c r="AA1" s="112"/>
      <c r="AB1" s="110"/>
      <c r="AC1" s="111"/>
      <c r="AD1" s="111"/>
    </row>
    <row r="2" spans="1:30" ht="17.45" customHeight="1">
      <c r="A2" s="13" t="s">
        <v>46</v>
      </c>
      <c r="B2" s="125"/>
      <c r="C2" s="126"/>
      <c r="D2" s="126"/>
      <c r="E2" s="126"/>
      <c r="F2" s="126"/>
      <c r="G2" s="126"/>
      <c r="H2" s="126"/>
      <c r="I2" s="126"/>
      <c r="J2" s="126"/>
      <c r="K2" s="126"/>
      <c r="L2" s="126"/>
      <c r="M2" s="126"/>
      <c r="U2" s="62"/>
      <c r="W2" s="62"/>
      <c r="X2" s="62"/>
      <c r="Y2" s="63"/>
      <c r="Z2" s="40"/>
      <c r="AA2" s="64"/>
      <c r="AB2" s="63"/>
      <c r="AC2" s="40"/>
      <c r="AD2" s="40"/>
    </row>
    <row r="3" spans="1:30" ht="17.45" customHeight="1">
      <c r="A3" s="13" t="s">
        <v>45</v>
      </c>
      <c r="B3" s="125"/>
      <c r="C3" s="125"/>
      <c r="D3" s="125"/>
      <c r="E3" s="125"/>
      <c r="F3" s="125"/>
      <c r="G3" s="125"/>
      <c r="H3" s="125"/>
      <c r="I3" s="125"/>
      <c r="J3" s="125"/>
      <c r="K3" s="62"/>
      <c r="U3" s="62"/>
      <c r="W3" s="62"/>
      <c r="X3" s="62"/>
      <c r="Y3" s="63"/>
      <c r="Z3" s="40"/>
      <c r="AA3" s="64"/>
      <c r="AB3" s="63"/>
      <c r="AC3" s="40"/>
      <c r="AD3" s="40"/>
    </row>
    <row r="4" spans="1:30" s="134" customFormat="1" ht="68.45" customHeight="1">
      <c r="A4" s="133" t="s">
        <v>109</v>
      </c>
      <c r="B4" s="186" t="s">
        <v>48</v>
      </c>
      <c r="C4" s="186" t="s">
        <v>50</v>
      </c>
      <c r="D4" s="186" t="s">
        <v>49</v>
      </c>
      <c r="E4" s="183" t="s">
        <v>10</v>
      </c>
      <c r="F4" s="183" t="s">
        <v>11</v>
      </c>
      <c r="G4" s="183" t="s">
        <v>13</v>
      </c>
      <c r="H4" s="183" t="s">
        <v>12</v>
      </c>
      <c r="I4" s="183" t="s">
        <v>17</v>
      </c>
      <c r="J4" s="183" t="s">
        <v>18</v>
      </c>
      <c r="K4" s="183" t="s">
        <v>19</v>
      </c>
      <c r="L4" s="183" t="s">
        <v>344</v>
      </c>
      <c r="M4" s="183" t="s">
        <v>20</v>
      </c>
      <c r="N4" s="183" t="s">
        <v>345</v>
      </c>
      <c r="O4" s="183" t="s">
        <v>21</v>
      </c>
      <c r="P4" s="183" t="s">
        <v>346</v>
      </c>
      <c r="Q4" s="223" t="s">
        <v>354</v>
      </c>
      <c r="R4" s="223" t="s">
        <v>355</v>
      </c>
      <c r="S4" s="183" t="s">
        <v>22</v>
      </c>
      <c r="T4" s="183" t="s">
        <v>347</v>
      </c>
      <c r="U4" s="183" t="s">
        <v>23</v>
      </c>
      <c r="V4" s="183" t="s">
        <v>348</v>
      </c>
      <c r="W4" s="183" t="s">
        <v>25</v>
      </c>
      <c r="X4" s="183" t="s">
        <v>24</v>
      </c>
      <c r="Y4" s="183" t="s">
        <v>26</v>
      </c>
      <c r="Z4" s="183" t="s">
        <v>99</v>
      </c>
      <c r="AA4" s="183" t="s">
        <v>100</v>
      </c>
      <c r="AB4" s="183" t="s">
        <v>30</v>
      </c>
      <c r="AC4" s="183" t="s">
        <v>101</v>
      </c>
      <c r="AD4" s="183" t="s">
        <v>102</v>
      </c>
    </row>
    <row r="5" spans="1:30" s="14" customFormat="1" ht="15">
      <c r="A5" s="140" t="s">
        <v>51</v>
      </c>
      <c r="B5" s="136">
        <v>5479900</v>
      </c>
      <c r="C5" s="136">
        <v>2807338</v>
      </c>
      <c r="D5" s="136">
        <v>2672562</v>
      </c>
      <c r="E5" s="136">
        <v>11332</v>
      </c>
      <c r="F5" s="137">
        <v>8.1999999999999993</v>
      </c>
      <c r="G5" s="136">
        <v>5611</v>
      </c>
      <c r="H5" s="136">
        <v>5721</v>
      </c>
      <c r="I5" s="136">
        <v>46</v>
      </c>
      <c r="J5" s="137">
        <v>4</v>
      </c>
      <c r="K5" s="136">
        <v>65</v>
      </c>
      <c r="L5" s="137">
        <v>5.7</v>
      </c>
      <c r="M5" s="136">
        <v>70</v>
      </c>
      <c r="N5" s="137">
        <v>6.2</v>
      </c>
      <c r="O5" s="136">
        <v>24</v>
      </c>
      <c r="P5" s="137">
        <v>2.1</v>
      </c>
      <c r="Q5" s="219">
        <v>15</v>
      </c>
      <c r="R5" s="220">
        <v>1.3</v>
      </c>
      <c r="S5" s="136">
        <v>39</v>
      </c>
      <c r="T5" s="137">
        <v>3.4</v>
      </c>
      <c r="U5" s="136">
        <v>15739</v>
      </c>
      <c r="V5" s="137">
        <v>11.4</v>
      </c>
      <c r="W5" s="136">
        <v>7955</v>
      </c>
      <c r="X5" s="136">
        <v>7784</v>
      </c>
      <c r="Y5" s="136">
        <v>5634</v>
      </c>
      <c r="Z5" s="136">
        <v>5402</v>
      </c>
      <c r="AA5" s="136">
        <v>232</v>
      </c>
      <c r="AB5" s="136">
        <v>183</v>
      </c>
      <c r="AC5" s="136">
        <v>146</v>
      </c>
      <c r="AD5" s="136">
        <v>37</v>
      </c>
    </row>
    <row r="6" spans="1:30" s="14" customFormat="1" ht="15">
      <c r="A6" s="140" t="s">
        <v>85</v>
      </c>
      <c r="B6" s="136">
        <v>368690</v>
      </c>
      <c r="C6" s="136">
        <v>192014</v>
      </c>
      <c r="D6" s="136">
        <v>176676</v>
      </c>
      <c r="E6" s="136">
        <v>750</v>
      </c>
      <c r="F6" s="137">
        <v>8.1</v>
      </c>
      <c r="G6" s="136">
        <v>376</v>
      </c>
      <c r="H6" s="136">
        <v>374</v>
      </c>
      <c r="I6" s="136">
        <v>4</v>
      </c>
      <c r="J6" s="137">
        <v>5.3</v>
      </c>
      <c r="K6" s="136">
        <v>5</v>
      </c>
      <c r="L6" s="137">
        <v>6.6</v>
      </c>
      <c r="M6" s="136">
        <v>4</v>
      </c>
      <c r="N6" s="137">
        <v>5.3</v>
      </c>
      <c r="O6" s="136">
        <v>1</v>
      </c>
      <c r="P6" s="137">
        <v>1.3</v>
      </c>
      <c r="Q6" s="219">
        <v>3</v>
      </c>
      <c r="R6" s="220">
        <v>4</v>
      </c>
      <c r="S6" s="136">
        <v>4</v>
      </c>
      <c r="T6" s="137">
        <v>5.3</v>
      </c>
      <c r="U6" s="136">
        <v>1356</v>
      </c>
      <c r="V6" s="137">
        <v>14.6</v>
      </c>
      <c r="W6" s="136">
        <v>690</v>
      </c>
      <c r="X6" s="136">
        <v>666</v>
      </c>
      <c r="Y6" s="136">
        <v>381</v>
      </c>
      <c r="Z6" s="136">
        <v>372</v>
      </c>
      <c r="AA6" s="136">
        <v>9</v>
      </c>
      <c r="AB6" s="136">
        <v>4</v>
      </c>
      <c r="AC6" s="136">
        <v>4</v>
      </c>
      <c r="AD6" s="136">
        <v>0</v>
      </c>
    </row>
    <row r="7" spans="1:30" s="14" customFormat="1" ht="15">
      <c r="A7" s="140" t="s">
        <v>86</v>
      </c>
      <c r="B7" s="136">
        <v>116020</v>
      </c>
      <c r="C7" s="136">
        <v>59486</v>
      </c>
      <c r="D7" s="136">
        <v>56534</v>
      </c>
      <c r="E7" s="136">
        <v>196</v>
      </c>
      <c r="F7" s="137">
        <v>6.7</v>
      </c>
      <c r="G7" s="136">
        <v>89</v>
      </c>
      <c r="H7" s="136">
        <v>107</v>
      </c>
      <c r="I7" s="136">
        <v>1</v>
      </c>
      <c r="J7" s="137">
        <v>5.0999999999999996</v>
      </c>
      <c r="K7" s="136">
        <v>1</v>
      </c>
      <c r="L7" s="137">
        <v>5.0999999999999996</v>
      </c>
      <c r="M7" s="136">
        <v>1</v>
      </c>
      <c r="N7" s="137">
        <v>5.0999999999999996</v>
      </c>
      <c r="O7" s="136">
        <v>0</v>
      </c>
      <c r="P7" s="137">
        <v>0</v>
      </c>
      <c r="Q7" s="219">
        <v>3</v>
      </c>
      <c r="R7" s="220">
        <v>15.3</v>
      </c>
      <c r="S7" s="136">
        <v>0</v>
      </c>
      <c r="T7" s="137">
        <v>0</v>
      </c>
      <c r="U7" s="136">
        <v>377</v>
      </c>
      <c r="V7" s="137">
        <v>12.9</v>
      </c>
      <c r="W7" s="136">
        <v>166</v>
      </c>
      <c r="X7" s="136">
        <v>211</v>
      </c>
      <c r="Y7" s="136">
        <v>138</v>
      </c>
      <c r="Z7" s="136">
        <v>135</v>
      </c>
      <c r="AA7" s="136">
        <v>3</v>
      </c>
      <c r="AB7" s="136">
        <v>7</v>
      </c>
      <c r="AC7" s="136">
        <v>7</v>
      </c>
      <c r="AD7" s="136">
        <v>0</v>
      </c>
    </row>
    <row r="8" spans="1:30" s="14" customFormat="1" ht="15">
      <c r="A8" s="140" t="s">
        <v>87</v>
      </c>
      <c r="B8" s="136">
        <v>148790</v>
      </c>
      <c r="C8" s="136">
        <v>76434</v>
      </c>
      <c r="D8" s="136">
        <v>72356</v>
      </c>
      <c r="E8" s="136">
        <v>278</v>
      </c>
      <c r="F8" s="137">
        <v>7.4</v>
      </c>
      <c r="G8" s="136">
        <v>136</v>
      </c>
      <c r="H8" s="136">
        <v>142</v>
      </c>
      <c r="I8" s="136">
        <v>1</v>
      </c>
      <c r="J8" s="137">
        <v>3.6</v>
      </c>
      <c r="K8" s="136">
        <v>2</v>
      </c>
      <c r="L8" s="137">
        <v>7.2</v>
      </c>
      <c r="M8" s="136">
        <v>1</v>
      </c>
      <c r="N8" s="137">
        <v>3.6</v>
      </c>
      <c r="O8" s="136">
        <v>1</v>
      </c>
      <c r="P8" s="137">
        <v>3.6</v>
      </c>
      <c r="Q8" s="219">
        <v>4</v>
      </c>
      <c r="R8" s="220">
        <v>14.4</v>
      </c>
      <c r="S8" s="136">
        <v>2</v>
      </c>
      <c r="T8" s="137">
        <v>7.2</v>
      </c>
      <c r="U8" s="136">
        <v>558</v>
      </c>
      <c r="V8" s="137">
        <v>14.9</v>
      </c>
      <c r="W8" s="136">
        <v>283</v>
      </c>
      <c r="X8" s="136">
        <v>275</v>
      </c>
      <c r="Y8" s="136">
        <v>1031</v>
      </c>
      <c r="Z8" s="136">
        <v>996</v>
      </c>
      <c r="AA8" s="136">
        <v>35</v>
      </c>
      <c r="AB8" s="136">
        <v>11</v>
      </c>
      <c r="AC8" s="136">
        <v>6</v>
      </c>
      <c r="AD8" s="136">
        <v>5</v>
      </c>
    </row>
    <row r="9" spans="1:30" s="14" customFormat="1" ht="15">
      <c r="A9" s="140" t="s">
        <v>88</v>
      </c>
      <c r="B9" s="136">
        <v>374730</v>
      </c>
      <c r="C9" s="136">
        <v>192658</v>
      </c>
      <c r="D9" s="136">
        <v>182072</v>
      </c>
      <c r="E9" s="136">
        <v>734</v>
      </c>
      <c r="F9" s="137">
        <v>7.8</v>
      </c>
      <c r="G9" s="136">
        <v>350</v>
      </c>
      <c r="H9" s="136">
        <v>384</v>
      </c>
      <c r="I9" s="136">
        <v>2</v>
      </c>
      <c r="J9" s="137">
        <v>2.7</v>
      </c>
      <c r="K9" s="136">
        <v>3</v>
      </c>
      <c r="L9" s="137">
        <v>4.0999999999999996</v>
      </c>
      <c r="M9" s="136">
        <v>2</v>
      </c>
      <c r="N9" s="137">
        <v>2.7</v>
      </c>
      <c r="O9" s="136">
        <v>1</v>
      </c>
      <c r="P9" s="137">
        <v>1.4</v>
      </c>
      <c r="Q9" s="219">
        <v>4</v>
      </c>
      <c r="R9" s="220">
        <v>5.4</v>
      </c>
      <c r="S9" s="136">
        <v>1</v>
      </c>
      <c r="T9" s="137">
        <v>1.4</v>
      </c>
      <c r="U9" s="136">
        <v>1225</v>
      </c>
      <c r="V9" s="137">
        <v>13</v>
      </c>
      <c r="W9" s="136">
        <v>638</v>
      </c>
      <c r="X9" s="136">
        <v>587</v>
      </c>
      <c r="Y9" s="136">
        <v>263</v>
      </c>
      <c r="Z9" s="136">
        <v>254</v>
      </c>
      <c r="AA9" s="136">
        <v>9</v>
      </c>
      <c r="AB9" s="136">
        <v>9</v>
      </c>
      <c r="AC9" s="136">
        <v>6</v>
      </c>
      <c r="AD9" s="136">
        <v>3</v>
      </c>
    </row>
    <row r="10" spans="1:30" s="14" customFormat="1" ht="15">
      <c r="A10" s="140" t="s">
        <v>89</v>
      </c>
      <c r="B10" s="136">
        <v>305710</v>
      </c>
      <c r="C10" s="136">
        <v>156777</v>
      </c>
      <c r="D10" s="136">
        <v>148933</v>
      </c>
      <c r="E10" s="136">
        <v>608</v>
      </c>
      <c r="F10" s="137">
        <v>7.9</v>
      </c>
      <c r="G10" s="136">
        <v>308</v>
      </c>
      <c r="H10" s="136">
        <v>300</v>
      </c>
      <c r="I10" s="136">
        <v>0</v>
      </c>
      <c r="J10" s="137">
        <v>0</v>
      </c>
      <c r="K10" s="136">
        <v>0</v>
      </c>
      <c r="L10" s="137">
        <v>0</v>
      </c>
      <c r="M10" s="136">
        <v>0</v>
      </c>
      <c r="N10" s="137">
        <v>0</v>
      </c>
      <c r="O10" s="136">
        <v>2</v>
      </c>
      <c r="P10" s="137">
        <v>3.3</v>
      </c>
      <c r="Q10" s="219">
        <v>5</v>
      </c>
      <c r="R10" s="220">
        <v>8.1999999999999993</v>
      </c>
      <c r="S10" s="136">
        <v>3</v>
      </c>
      <c r="T10" s="137">
        <v>4.9000000000000004</v>
      </c>
      <c r="U10" s="136">
        <v>881</v>
      </c>
      <c r="V10" s="137">
        <v>11.4</v>
      </c>
      <c r="W10" s="136">
        <v>451</v>
      </c>
      <c r="X10" s="136">
        <v>430</v>
      </c>
      <c r="Y10" s="136">
        <v>212</v>
      </c>
      <c r="Z10" s="136">
        <v>201</v>
      </c>
      <c r="AA10" s="136">
        <v>11</v>
      </c>
      <c r="AB10" s="136">
        <v>10</v>
      </c>
      <c r="AC10" s="136">
        <v>10</v>
      </c>
      <c r="AD10" s="136">
        <v>0</v>
      </c>
    </row>
    <row r="11" spans="1:30" s="14" customFormat="1" ht="15">
      <c r="A11" s="140" t="s">
        <v>90</v>
      </c>
      <c r="B11" s="136">
        <v>586530</v>
      </c>
      <c r="C11" s="136">
        <v>295108</v>
      </c>
      <c r="D11" s="136">
        <v>291422</v>
      </c>
      <c r="E11" s="136">
        <v>1158</v>
      </c>
      <c r="F11" s="137">
        <v>7.8</v>
      </c>
      <c r="G11" s="136">
        <v>589</v>
      </c>
      <c r="H11" s="136">
        <v>569</v>
      </c>
      <c r="I11" s="136">
        <v>4</v>
      </c>
      <c r="J11" s="137">
        <v>3.4</v>
      </c>
      <c r="K11" s="136">
        <v>8</v>
      </c>
      <c r="L11" s="137">
        <v>6.9</v>
      </c>
      <c r="M11" s="136">
        <v>4</v>
      </c>
      <c r="N11" s="137">
        <v>3.4</v>
      </c>
      <c r="O11" s="136">
        <v>4</v>
      </c>
      <c r="P11" s="137">
        <v>3.5</v>
      </c>
      <c r="Q11" s="219">
        <v>7</v>
      </c>
      <c r="R11" s="220">
        <v>6</v>
      </c>
      <c r="S11" s="136">
        <v>6</v>
      </c>
      <c r="T11" s="137">
        <v>5.2</v>
      </c>
      <c r="U11" s="136">
        <v>1521</v>
      </c>
      <c r="V11" s="137">
        <v>10.3</v>
      </c>
      <c r="W11" s="136">
        <v>759</v>
      </c>
      <c r="X11" s="136">
        <v>762</v>
      </c>
      <c r="Y11" s="136">
        <v>462</v>
      </c>
      <c r="Z11" s="136">
        <v>450</v>
      </c>
      <c r="AA11" s="136">
        <v>12</v>
      </c>
      <c r="AB11" s="136">
        <v>12</v>
      </c>
      <c r="AC11" s="136">
        <v>9</v>
      </c>
      <c r="AD11" s="136">
        <v>3</v>
      </c>
    </row>
    <row r="12" spans="1:30" s="14" customFormat="1" ht="15">
      <c r="A12" s="140" t="s">
        <v>91</v>
      </c>
      <c r="B12" s="136">
        <v>1185040</v>
      </c>
      <c r="C12" s="136">
        <v>607878</v>
      </c>
      <c r="D12" s="136">
        <v>577162</v>
      </c>
      <c r="E12" s="136">
        <v>2642</v>
      </c>
      <c r="F12" s="137">
        <v>8.8000000000000007</v>
      </c>
      <c r="G12" s="136">
        <v>1295</v>
      </c>
      <c r="H12" s="136">
        <v>1347</v>
      </c>
      <c r="I12" s="136">
        <v>12</v>
      </c>
      <c r="J12" s="137">
        <v>4.5</v>
      </c>
      <c r="K12" s="136">
        <v>12</v>
      </c>
      <c r="L12" s="137">
        <v>4.5</v>
      </c>
      <c r="M12" s="136">
        <v>12</v>
      </c>
      <c r="N12" s="137">
        <v>4.5</v>
      </c>
      <c r="O12" s="136">
        <v>1</v>
      </c>
      <c r="P12" s="137">
        <v>0.4</v>
      </c>
      <c r="Q12" s="219">
        <v>11</v>
      </c>
      <c r="R12" s="220">
        <v>4.2</v>
      </c>
      <c r="S12" s="136">
        <v>5</v>
      </c>
      <c r="T12" s="137">
        <v>1.9</v>
      </c>
      <c r="U12" s="136">
        <v>3150</v>
      </c>
      <c r="V12" s="137">
        <v>10.5</v>
      </c>
      <c r="W12" s="136">
        <v>1593</v>
      </c>
      <c r="X12" s="136">
        <v>1557</v>
      </c>
      <c r="Y12" s="136">
        <v>894</v>
      </c>
      <c r="Z12" s="136">
        <v>841</v>
      </c>
      <c r="AA12" s="136">
        <v>53</v>
      </c>
      <c r="AB12" s="136">
        <v>47</v>
      </c>
      <c r="AC12" s="136">
        <v>34</v>
      </c>
      <c r="AD12" s="136">
        <v>13</v>
      </c>
    </row>
    <row r="13" spans="1:30" s="14" customFormat="1" ht="15">
      <c r="A13" s="140" t="s">
        <v>92</v>
      </c>
      <c r="B13" s="136">
        <v>324280</v>
      </c>
      <c r="C13" s="136">
        <v>164447</v>
      </c>
      <c r="D13" s="136">
        <v>159833</v>
      </c>
      <c r="E13" s="136">
        <v>588</v>
      </c>
      <c r="F13" s="137">
        <v>7.2</v>
      </c>
      <c r="G13" s="136">
        <v>264</v>
      </c>
      <c r="H13" s="136">
        <v>324</v>
      </c>
      <c r="I13" s="136">
        <v>0</v>
      </c>
      <c r="J13" s="137">
        <v>0</v>
      </c>
      <c r="K13" s="136">
        <v>1</v>
      </c>
      <c r="L13" s="137">
        <v>1.7</v>
      </c>
      <c r="M13" s="136">
        <v>0</v>
      </c>
      <c r="N13" s="137">
        <v>0</v>
      </c>
      <c r="O13" s="136">
        <v>1</v>
      </c>
      <c r="P13" s="137">
        <v>1.7</v>
      </c>
      <c r="Q13" s="219">
        <v>13</v>
      </c>
      <c r="R13" s="220">
        <v>22.1</v>
      </c>
      <c r="S13" s="136">
        <v>3</v>
      </c>
      <c r="T13" s="137">
        <v>5.0999999999999996</v>
      </c>
      <c r="U13" s="136">
        <v>991</v>
      </c>
      <c r="V13" s="137">
        <v>12.1</v>
      </c>
      <c r="W13" s="136">
        <v>481</v>
      </c>
      <c r="X13" s="136">
        <v>510</v>
      </c>
      <c r="Y13" s="136">
        <v>524</v>
      </c>
      <c r="Z13" s="136">
        <v>502</v>
      </c>
      <c r="AA13" s="136">
        <v>22</v>
      </c>
      <c r="AB13" s="136">
        <v>14</v>
      </c>
      <c r="AC13" s="136">
        <v>11</v>
      </c>
      <c r="AD13" s="136">
        <v>3</v>
      </c>
    </row>
    <row r="14" spans="1:30" s="14" customFormat="1" ht="15">
      <c r="A14" s="140" t="s">
        <v>93</v>
      </c>
      <c r="B14" s="136">
        <v>664030</v>
      </c>
      <c r="C14" s="136">
        <v>342339</v>
      </c>
      <c r="D14" s="136">
        <v>321691</v>
      </c>
      <c r="E14" s="136">
        <v>1591</v>
      </c>
      <c r="F14" s="137">
        <v>9.5</v>
      </c>
      <c r="G14" s="136">
        <v>814</v>
      </c>
      <c r="H14" s="136">
        <v>777</v>
      </c>
      <c r="I14" s="136">
        <v>8</v>
      </c>
      <c r="J14" s="137">
        <v>5</v>
      </c>
      <c r="K14" s="136">
        <v>12</v>
      </c>
      <c r="L14" s="137">
        <v>7.5</v>
      </c>
      <c r="M14" s="136">
        <v>8</v>
      </c>
      <c r="N14" s="137">
        <v>5</v>
      </c>
      <c r="O14" s="136">
        <v>5</v>
      </c>
      <c r="P14" s="137">
        <v>3.1</v>
      </c>
      <c r="Q14" s="219">
        <v>13</v>
      </c>
      <c r="R14" s="220">
        <v>8.1999999999999993</v>
      </c>
      <c r="S14" s="136">
        <v>5</v>
      </c>
      <c r="T14" s="137">
        <v>3.1</v>
      </c>
      <c r="U14" s="136">
        <v>2055</v>
      </c>
      <c r="V14" s="137">
        <v>12.3</v>
      </c>
      <c r="W14" s="136">
        <v>1034</v>
      </c>
      <c r="X14" s="136">
        <v>1021</v>
      </c>
      <c r="Y14" s="136">
        <v>324</v>
      </c>
      <c r="Z14" s="136">
        <v>314</v>
      </c>
      <c r="AA14" s="136">
        <v>10</v>
      </c>
      <c r="AB14" s="136">
        <v>5</v>
      </c>
      <c r="AC14" s="136">
        <v>3</v>
      </c>
      <c r="AD14" s="136">
        <v>2</v>
      </c>
    </row>
    <row r="15" spans="1:30" s="14" customFormat="1" ht="15">
      <c r="A15" s="140" t="s">
        <v>94</v>
      </c>
      <c r="B15" s="136">
        <v>916310</v>
      </c>
      <c r="C15" s="136">
        <v>469920</v>
      </c>
      <c r="D15" s="136">
        <v>446390</v>
      </c>
      <c r="E15" s="136">
        <v>1941</v>
      </c>
      <c r="F15" s="137">
        <v>8.4</v>
      </c>
      <c r="G15" s="136">
        <v>991</v>
      </c>
      <c r="H15" s="136">
        <v>950</v>
      </c>
      <c r="I15" s="136">
        <v>6</v>
      </c>
      <c r="J15" s="137">
        <v>3.1</v>
      </c>
      <c r="K15" s="136">
        <v>12</v>
      </c>
      <c r="L15" s="137">
        <v>6.2</v>
      </c>
      <c r="M15" s="136">
        <v>6</v>
      </c>
      <c r="N15" s="137">
        <v>3.1</v>
      </c>
      <c r="O15" s="136">
        <v>6</v>
      </c>
      <c r="P15" s="137">
        <v>3.1</v>
      </c>
      <c r="Q15" s="219">
        <v>15</v>
      </c>
      <c r="R15" s="220">
        <v>7.7</v>
      </c>
      <c r="S15" s="136">
        <v>8</v>
      </c>
      <c r="T15" s="137">
        <v>4.0999999999999996</v>
      </c>
      <c r="U15" s="136">
        <v>2134</v>
      </c>
      <c r="V15" s="137">
        <v>9.1999999999999993</v>
      </c>
      <c r="W15" s="136">
        <v>1111</v>
      </c>
      <c r="X15" s="136">
        <v>1023</v>
      </c>
      <c r="Y15" s="136">
        <v>967</v>
      </c>
      <c r="Z15" s="136">
        <v>916</v>
      </c>
      <c r="AA15" s="136">
        <v>51</v>
      </c>
      <c r="AB15" s="136">
        <v>55</v>
      </c>
      <c r="AC15" s="136">
        <v>48</v>
      </c>
      <c r="AD15" s="136">
        <v>7</v>
      </c>
    </row>
    <row r="16" spans="1:30" s="14" customFormat="1" ht="15">
      <c r="A16" s="140" t="s">
        <v>95</v>
      </c>
      <c r="B16" s="136">
        <v>22540</v>
      </c>
      <c r="C16" s="136">
        <v>11336</v>
      </c>
      <c r="D16" s="136">
        <v>11204</v>
      </c>
      <c r="E16" s="136">
        <v>41</v>
      </c>
      <c r="F16" s="137">
        <v>7.2</v>
      </c>
      <c r="G16" s="136">
        <v>23</v>
      </c>
      <c r="H16" s="136">
        <v>18</v>
      </c>
      <c r="I16" s="136">
        <v>2</v>
      </c>
      <c r="J16" s="137">
        <v>46.5</v>
      </c>
      <c r="K16" s="136">
        <v>2</v>
      </c>
      <c r="L16" s="137">
        <v>46.5</v>
      </c>
      <c r="M16" s="136">
        <v>2</v>
      </c>
      <c r="N16" s="137">
        <v>46.5</v>
      </c>
      <c r="O16" s="136">
        <v>0</v>
      </c>
      <c r="P16" s="137">
        <v>0</v>
      </c>
      <c r="Q16" s="219">
        <v>15</v>
      </c>
      <c r="R16" s="220">
        <v>365.9</v>
      </c>
      <c r="S16" s="136">
        <v>0</v>
      </c>
      <c r="T16" s="137">
        <v>0</v>
      </c>
      <c r="U16" s="136">
        <v>69</v>
      </c>
      <c r="V16" s="137">
        <v>12.1</v>
      </c>
      <c r="W16" s="136">
        <v>36</v>
      </c>
      <c r="X16" s="136">
        <v>33</v>
      </c>
      <c r="Y16" s="136">
        <v>17</v>
      </c>
      <c r="Z16" s="136">
        <v>16</v>
      </c>
      <c r="AA16" s="136">
        <v>1</v>
      </c>
      <c r="AB16" s="136">
        <v>0</v>
      </c>
      <c r="AC16" s="136">
        <v>0</v>
      </c>
      <c r="AD16" s="136">
        <v>0</v>
      </c>
    </row>
    <row r="17" spans="1:30" s="14" customFormat="1" ht="15">
      <c r="A17" s="140" t="s">
        <v>96</v>
      </c>
      <c r="B17" s="136">
        <v>22940</v>
      </c>
      <c r="C17" s="136">
        <v>11310</v>
      </c>
      <c r="D17" s="136">
        <v>11630</v>
      </c>
      <c r="E17" s="136">
        <v>42</v>
      </c>
      <c r="F17" s="137">
        <v>7.3</v>
      </c>
      <c r="G17" s="136">
        <v>17</v>
      </c>
      <c r="H17" s="136">
        <v>25</v>
      </c>
      <c r="I17" s="136">
        <v>0</v>
      </c>
      <c r="J17" s="137">
        <v>0</v>
      </c>
      <c r="K17" s="136">
        <v>0</v>
      </c>
      <c r="L17" s="137">
        <v>0</v>
      </c>
      <c r="M17" s="136">
        <v>0</v>
      </c>
      <c r="N17" s="137">
        <v>0</v>
      </c>
      <c r="O17" s="136">
        <v>0</v>
      </c>
      <c r="P17" s="137">
        <v>0</v>
      </c>
      <c r="Q17" s="219">
        <v>15</v>
      </c>
      <c r="R17" s="220">
        <v>357.1</v>
      </c>
      <c r="S17" s="136">
        <v>0</v>
      </c>
      <c r="T17" s="137">
        <v>0</v>
      </c>
      <c r="U17" s="136">
        <v>64</v>
      </c>
      <c r="V17" s="137">
        <v>11.1</v>
      </c>
      <c r="W17" s="136">
        <v>34</v>
      </c>
      <c r="X17" s="136">
        <v>30</v>
      </c>
      <c r="Y17" s="136">
        <v>10</v>
      </c>
      <c r="Z17" s="136">
        <v>10</v>
      </c>
      <c r="AA17" s="136">
        <v>0</v>
      </c>
      <c r="AB17" s="136">
        <v>1</v>
      </c>
      <c r="AC17" s="136">
        <v>1</v>
      </c>
      <c r="AD17" s="136">
        <v>0</v>
      </c>
    </row>
    <row r="18" spans="1:30" s="14" customFormat="1" ht="15">
      <c r="A18" s="140" t="s">
        <v>97</v>
      </c>
      <c r="B18" s="136">
        <v>417650</v>
      </c>
      <c r="C18" s="136">
        <v>214180</v>
      </c>
      <c r="D18" s="136">
        <v>203470</v>
      </c>
      <c r="E18" s="136">
        <v>731</v>
      </c>
      <c r="F18" s="137">
        <v>6.9</v>
      </c>
      <c r="G18" s="136">
        <v>346</v>
      </c>
      <c r="H18" s="136">
        <v>385</v>
      </c>
      <c r="I18" s="136">
        <v>6</v>
      </c>
      <c r="J18" s="137">
        <v>8.1</v>
      </c>
      <c r="K18" s="136">
        <v>7</v>
      </c>
      <c r="L18" s="137">
        <v>9.5</v>
      </c>
      <c r="M18" s="136">
        <v>6</v>
      </c>
      <c r="N18" s="137">
        <v>8.1</v>
      </c>
      <c r="O18" s="136">
        <v>2</v>
      </c>
      <c r="P18" s="137">
        <v>2.7</v>
      </c>
      <c r="Q18" s="219">
        <v>15</v>
      </c>
      <c r="R18" s="220">
        <v>20.5</v>
      </c>
      <c r="S18" s="136">
        <v>2</v>
      </c>
      <c r="T18" s="137">
        <v>2.7</v>
      </c>
      <c r="U18" s="136">
        <v>1300</v>
      </c>
      <c r="V18" s="137">
        <v>12.3</v>
      </c>
      <c r="W18" s="136">
        <v>652</v>
      </c>
      <c r="X18" s="136">
        <v>648</v>
      </c>
      <c r="Y18" s="136">
        <v>395</v>
      </c>
      <c r="Z18" s="136">
        <v>379</v>
      </c>
      <c r="AA18" s="136">
        <v>16</v>
      </c>
      <c r="AB18" s="136">
        <v>8</v>
      </c>
      <c r="AC18" s="136">
        <v>7</v>
      </c>
      <c r="AD18" s="136">
        <v>1</v>
      </c>
    </row>
    <row r="19" spans="1:30" s="14" customFormat="1" ht="15">
      <c r="A19" s="140" t="s">
        <v>98</v>
      </c>
      <c r="B19" s="136">
        <v>26640</v>
      </c>
      <c r="C19" s="136">
        <v>13451</v>
      </c>
      <c r="D19" s="136">
        <v>13189</v>
      </c>
      <c r="E19" s="136">
        <v>32</v>
      </c>
      <c r="F19" s="137">
        <v>4.8</v>
      </c>
      <c r="G19" s="136">
        <v>13</v>
      </c>
      <c r="H19" s="136">
        <v>19</v>
      </c>
      <c r="I19" s="136">
        <v>0</v>
      </c>
      <c r="J19" s="137">
        <v>0</v>
      </c>
      <c r="K19" s="136">
        <v>0</v>
      </c>
      <c r="L19" s="137">
        <v>0</v>
      </c>
      <c r="M19" s="136">
        <v>0</v>
      </c>
      <c r="N19" s="137">
        <v>0</v>
      </c>
      <c r="O19" s="136">
        <v>0</v>
      </c>
      <c r="P19" s="137">
        <v>0</v>
      </c>
      <c r="Q19" s="219">
        <v>15</v>
      </c>
      <c r="R19" s="220">
        <v>468.8</v>
      </c>
      <c r="S19" s="136">
        <v>0</v>
      </c>
      <c r="T19" s="137">
        <v>0</v>
      </c>
      <c r="U19" s="136">
        <v>58</v>
      </c>
      <c r="V19" s="137">
        <v>8.6</v>
      </c>
      <c r="W19" s="136">
        <v>27</v>
      </c>
      <c r="X19" s="136">
        <v>31</v>
      </c>
      <c r="Y19" s="136">
        <v>16</v>
      </c>
      <c r="Z19" s="136">
        <v>16</v>
      </c>
      <c r="AA19" s="136">
        <v>0</v>
      </c>
      <c r="AB19" s="136">
        <v>0</v>
      </c>
      <c r="AC19" s="136">
        <v>0</v>
      </c>
      <c r="AD19" s="136">
        <v>0</v>
      </c>
    </row>
    <row r="20" spans="1:30">
      <c r="B20" s="44"/>
      <c r="C20" s="44"/>
      <c r="D20" s="44"/>
      <c r="E20" s="44"/>
      <c r="F20" s="45"/>
      <c r="G20" s="45"/>
      <c r="H20" s="45"/>
      <c r="I20" s="45"/>
      <c r="J20" s="45"/>
      <c r="K20" s="45"/>
      <c r="L20" s="45"/>
      <c r="M20" s="45"/>
      <c r="N20" s="45"/>
      <c r="O20" s="45"/>
      <c r="P20" s="45"/>
      <c r="Q20" s="45"/>
      <c r="R20" s="45"/>
      <c r="S20" s="45"/>
      <c r="T20" s="45"/>
      <c r="U20" s="44"/>
      <c r="V20" s="45"/>
      <c r="W20" s="45"/>
      <c r="X20" s="45"/>
      <c r="Y20" s="45"/>
      <c r="Z20" s="45"/>
      <c r="AA20" s="45"/>
      <c r="AB20" s="45"/>
      <c r="AC20" s="46"/>
      <c r="AD20" s="46"/>
    </row>
    <row r="21" spans="1:30" ht="12" customHeight="1">
      <c r="A21" s="9"/>
      <c r="B21" s="48"/>
      <c r="C21" s="49"/>
      <c r="D21" s="49"/>
      <c r="E21" s="47"/>
    </row>
    <row r="22" spans="1:30" ht="12" customHeight="1">
      <c r="B22" s="43"/>
    </row>
    <row r="23" spans="1:30" ht="12" customHeight="1">
      <c r="B23" s="43"/>
    </row>
    <row r="24" spans="1:30" ht="12" customHeight="1">
      <c r="B24" s="43"/>
    </row>
    <row r="25" spans="1:30" ht="12" customHeight="1">
      <c r="B25" s="43"/>
    </row>
    <row r="26" spans="1:30" ht="12" customHeight="1">
      <c r="B26" s="43"/>
    </row>
    <row r="27" spans="1:30" ht="12" customHeight="1">
      <c r="B27" s="43"/>
    </row>
    <row r="28" spans="1:30" ht="12" customHeight="1">
      <c r="B28" s="43"/>
    </row>
    <row r="29" spans="1:30" ht="12" customHeight="1">
      <c r="B29" s="43"/>
    </row>
    <row r="30" spans="1:30" ht="12" customHeight="1">
      <c r="B30" s="43"/>
    </row>
    <row r="31" spans="1:30" ht="12" customHeight="1">
      <c r="B31" s="43"/>
    </row>
    <row r="32" spans="1:30" ht="12" customHeight="1">
      <c r="B32" s="43"/>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8BA42-6633-4858-967E-89519CCE3035}">
  <dimension ref="A1:AH51"/>
  <sheetViews>
    <sheetView workbookViewId="0"/>
  </sheetViews>
  <sheetFormatPr defaultRowHeight="12.75"/>
  <cols>
    <col min="1" max="1" width="23.85546875" customWidth="1"/>
    <col min="2" max="2" width="12.140625" style="12" customWidth="1"/>
    <col min="3" max="3" width="12.140625" style="41" customWidth="1"/>
    <col min="4" max="29" width="12.140625" style="12" customWidth="1"/>
  </cols>
  <sheetData>
    <row r="1" spans="1:34" s="68" customFormat="1" ht="20.25">
      <c r="A1" s="207" t="s">
        <v>615</v>
      </c>
      <c r="B1" s="86"/>
      <c r="C1" s="85"/>
      <c r="D1" s="86"/>
      <c r="E1" s="86"/>
      <c r="F1" s="86"/>
      <c r="G1" s="86"/>
      <c r="H1" s="86"/>
      <c r="I1" s="86"/>
      <c r="J1" s="86"/>
      <c r="K1" s="86"/>
      <c r="L1" s="87"/>
      <c r="M1" s="86"/>
      <c r="N1" s="86"/>
      <c r="O1" s="86"/>
      <c r="P1" s="86"/>
      <c r="Q1" s="86"/>
      <c r="R1" s="67"/>
      <c r="S1" s="67"/>
      <c r="T1" s="67"/>
      <c r="U1" s="67"/>
      <c r="V1" s="51"/>
      <c r="W1" s="67"/>
      <c r="X1" s="51"/>
      <c r="Y1" s="51"/>
      <c r="Z1" s="51"/>
      <c r="AA1" s="51"/>
      <c r="AB1" s="51"/>
      <c r="AC1" s="51"/>
      <c r="AE1"/>
      <c r="AF1"/>
    </row>
    <row r="2" spans="1:34" s="68" customFormat="1" ht="15">
      <c r="A2" s="13" t="s">
        <v>46</v>
      </c>
      <c r="B2" s="50"/>
      <c r="C2" s="66"/>
      <c r="D2" s="50"/>
      <c r="E2" s="50"/>
      <c r="F2" s="50"/>
      <c r="G2" s="50"/>
      <c r="H2" s="50"/>
      <c r="I2" s="50"/>
      <c r="J2" s="50"/>
      <c r="K2" s="50"/>
      <c r="L2" s="51"/>
      <c r="M2" s="51"/>
      <c r="N2" s="67"/>
      <c r="O2" s="51"/>
      <c r="P2" s="67"/>
      <c r="Q2" s="51"/>
      <c r="R2" s="67"/>
      <c r="S2" s="67"/>
      <c r="T2" s="67"/>
      <c r="U2" s="67"/>
      <c r="V2" s="51"/>
      <c r="W2" s="67"/>
      <c r="X2" s="51"/>
      <c r="Y2" s="51"/>
      <c r="Z2" s="51"/>
      <c r="AA2" s="51"/>
      <c r="AB2" s="51"/>
      <c r="AC2" s="51"/>
      <c r="AE2"/>
      <c r="AF2"/>
    </row>
    <row r="3" spans="1:34" s="68" customFormat="1" ht="15">
      <c r="A3" s="13" t="s">
        <v>45</v>
      </c>
      <c r="B3" s="50"/>
      <c r="C3" s="66"/>
      <c r="D3" s="50"/>
      <c r="E3" s="50"/>
      <c r="F3" s="50"/>
      <c r="G3" s="50"/>
      <c r="H3" s="50"/>
      <c r="I3" s="50"/>
      <c r="J3" s="50"/>
      <c r="K3" s="50"/>
      <c r="L3" s="51"/>
      <c r="M3" s="51"/>
      <c r="N3" s="67"/>
      <c r="O3" s="51"/>
      <c r="P3" s="67"/>
      <c r="Q3" s="51"/>
      <c r="R3" s="67"/>
      <c r="S3" s="67"/>
      <c r="T3" s="67"/>
      <c r="U3" s="67"/>
      <c r="V3" s="51"/>
      <c r="W3" s="67"/>
      <c r="X3" s="51"/>
      <c r="Y3" s="51"/>
      <c r="Z3" s="51"/>
      <c r="AA3" s="51"/>
      <c r="AB3" s="51"/>
      <c r="AC3" s="51"/>
      <c r="AE3"/>
      <c r="AF3"/>
    </row>
    <row r="4" spans="1:34" s="186" customFormat="1" ht="31.5">
      <c r="A4" s="188" t="s">
        <v>52</v>
      </c>
      <c r="B4" s="186" t="s">
        <v>113</v>
      </c>
      <c r="C4" s="187" t="s">
        <v>114</v>
      </c>
      <c r="D4" s="186" t="s">
        <v>111</v>
      </c>
      <c r="E4" s="186" t="s">
        <v>112</v>
      </c>
      <c r="F4" s="186" t="s">
        <v>115</v>
      </c>
      <c r="G4" s="186" t="s">
        <v>110</v>
      </c>
      <c r="H4" s="186" t="s">
        <v>117</v>
      </c>
      <c r="I4" s="186" t="s">
        <v>116</v>
      </c>
      <c r="J4" s="186" t="s">
        <v>119</v>
      </c>
      <c r="K4" s="186" t="s">
        <v>118</v>
      </c>
      <c r="L4" s="186" t="s">
        <v>121</v>
      </c>
      <c r="M4" s="186" t="s">
        <v>120</v>
      </c>
      <c r="N4" s="186" t="s">
        <v>123</v>
      </c>
      <c r="O4" s="186" t="s">
        <v>122</v>
      </c>
      <c r="P4" s="186" t="s">
        <v>125</v>
      </c>
      <c r="Q4" s="186" t="s">
        <v>124</v>
      </c>
      <c r="R4" s="186" t="s">
        <v>127</v>
      </c>
      <c r="S4" s="186" t="s">
        <v>126</v>
      </c>
      <c r="T4" s="186" t="s">
        <v>129</v>
      </c>
      <c r="U4" s="186" t="s">
        <v>128</v>
      </c>
      <c r="V4" s="186" t="s">
        <v>131</v>
      </c>
      <c r="W4" s="186" t="s">
        <v>130</v>
      </c>
      <c r="X4" s="186" t="s">
        <v>133</v>
      </c>
      <c r="Y4" s="186" t="s">
        <v>132</v>
      </c>
      <c r="Z4" s="186" t="s">
        <v>135</v>
      </c>
      <c r="AA4" s="186" t="s">
        <v>134</v>
      </c>
      <c r="AB4" s="186" t="s">
        <v>137</v>
      </c>
      <c r="AC4" s="186" t="s">
        <v>136</v>
      </c>
    </row>
    <row r="5" spans="1:34" s="14" customFormat="1" ht="15">
      <c r="A5" s="135" t="s">
        <v>51</v>
      </c>
      <c r="B5" s="136">
        <v>7955</v>
      </c>
      <c r="C5" s="136">
        <v>7784</v>
      </c>
      <c r="D5" s="136">
        <v>13</v>
      </c>
      <c r="E5" s="136">
        <v>26</v>
      </c>
      <c r="F5" s="136">
        <v>8</v>
      </c>
      <c r="G5" s="136">
        <v>2</v>
      </c>
      <c r="H5" s="136">
        <v>0</v>
      </c>
      <c r="I5" s="136">
        <v>2</v>
      </c>
      <c r="J5" s="136">
        <v>2</v>
      </c>
      <c r="K5" s="136">
        <v>7</v>
      </c>
      <c r="L5" s="136">
        <v>18</v>
      </c>
      <c r="M5" s="136">
        <v>55</v>
      </c>
      <c r="N5" s="136">
        <v>36</v>
      </c>
      <c r="O5" s="136">
        <v>79</v>
      </c>
      <c r="P5" s="136">
        <v>111</v>
      </c>
      <c r="Q5" s="136">
        <v>197</v>
      </c>
      <c r="R5" s="136">
        <v>265</v>
      </c>
      <c r="S5" s="136">
        <v>427</v>
      </c>
      <c r="T5" s="136">
        <v>633</v>
      </c>
      <c r="U5" s="136">
        <v>808</v>
      </c>
      <c r="V5" s="136">
        <v>1207</v>
      </c>
      <c r="W5" s="136">
        <v>1575</v>
      </c>
      <c r="X5" s="136">
        <v>2346</v>
      </c>
      <c r="Y5" s="136">
        <v>2508</v>
      </c>
      <c r="Z5" s="136">
        <v>1467</v>
      </c>
      <c r="AA5" s="136">
        <v>1154</v>
      </c>
      <c r="AB5" s="136">
        <v>1849</v>
      </c>
      <c r="AC5" s="136">
        <v>944</v>
      </c>
      <c r="AF5" s="140"/>
      <c r="AG5" s="140"/>
      <c r="AH5" s="140"/>
    </row>
    <row r="6" spans="1:34" s="14" customFormat="1" ht="15">
      <c r="A6" s="135" t="s">
        <v>53</v>
      </c>
      <c r="B6" s="136">
        <v>298</v>
      </c>
      <c r="C6" s="136">
        <v>274</v>
      </c>
      <c r="D6" s="136">
        <v>2</v>
      </c>
      <c r="E6" s="136">
        <v>1</v>
      </c>
      <c r="F6" s="136">
        <v>1</v>
      </c>
      <c r="G6" s="136">
        <v>0</v>
      </c>
      <c r="H6" s="136">
        <v>0</v>
      </c>
      <c r="I6" s="136">
        <v>1</v>
      </c>
      <c r="J6" s="136">
        <v>0</v>
      </c>
      <c r="K6" s="136">
        <v>1</v>
      </c>
      <c r="L6" s="136">
        <v>1</v>
      </c>
      <c r="M6" s="136">
        <v>4</v>
      </c>
      <c r="N6" s="136">
        <v>2</v>
      </c>
      <c r="O6" s="136">
        <v>3</v>
      </c>
      <c r="P6" s="136">
        <v>6</v>
      </c>
      <c r="Q6" s="136">
        <v>8</v>
      </c>
      <c r="R6" s="136">
        <v>8</v>
      </c>
      <c r="S6" s="136">
        <v>24</v>
      </c>
      <c r="T6" s="136">
        <v>15</v>
      </c>
      <c r="U6" s="136">
        <v>19</v>
      </c>
      <c r="V6" s="136">
        <v>32</v>
      </c>
      <c r="W6" s="136">
        <v>61</v>
      </c>
      <c r="X6" s="136">
        <v>83</v>
      </c>
      <c r="Y6" s="136">
        <v>85</v>
      </c>
      <c r="Z6" s="136">
        <v>54</v>
      </c>
      <c r="AA6" s="136">
        <v>32</v>
      </c>
      <c r="AB6" s="136">
        <v>94</v>
      </c>
      <c r="AC6" s="136">
        <v>35</v>
      </c>
      <c r="AF6" s="140"/>
      <c r="AG6" s="140"/>
      <c r="AH6" s="140"/>
    </row>
    <row r="7" spans="1:34" s="14" customFormat="1" ht="15">
      <c r="A7" s="135" t="s">
        <v>54</v>
      </c>
      <c r="B7" s="136">
        <v>335</v>
      </c>
      <c r="C7" s="136">
        <v>340</v>
      </c>
      <c r="D7" s="136">
        <v>0</v>
      </c>
      <c r="E7" s="136">
        <v>2</v>
      </c>
      <c r="F7" s="136">
        <v>0</v>
      </c>
      <c r="G7" s="136">
        <v>0</v>
      </c>
      <c r="H7" s="136">
        <v>0</v>
      </c>
      <c r="I7" s="136">
        <v>0</v>
      </c>
      <c r="J7" s="136">
        <v>1</v>
      </c>
      <c r="K7" s="136">
        <v>0</v>
      </c>
      <c r="L7" s="136">
        <v>0</v>
      </c>
      <c r="M7" s="136">
        <v>4</v>
      </c>
      <c r="N7" s="136">
        <v>2</v>
      </c>
      <c r="O7" s="136">
        <v>3</v>
      </c>
      <c r="P7" s="136">
        <v>1</v>
      </c>
      <c r="Q7" s="136">
        <v>8</v>
      </c>
      <c r="R7" s="136">
        <v>8</v>
      </c>
      <c r="S7" s="136">
        <v>17</v>
      </c>
      <c r="T7" s="136">
        <v>15</v>
      </c>
      <c r="U7" s="136">
        <v>25</v>
      </c>
      <c r="V7" s="136">
        <v>66</v>
      </c>
      <c r="W7" s="136">
        <v>51</v>
      </c>
      <c r="X7" s="136">
        <v>104</v>
      </c>
      <c r="Y7" s="136">
        <v>130</v>
      </c>
      <c r="Z7" s="136">
        <v>66</v>
      </c>
      <c r="AA7" s="136">
        <v>62</v>
      </c>
      <c r="AB7" s="136">
        <v>72</v>
      </c>
      <c r="AC7" s="136">
        <v>38</v>
      </c>
      <c r="AF7" s="140"/>
      <c r="AG7" s="140"/>
      <c r="AH7" s="140"/>
    </row>
    <row r="8" spans="1:34" s="14" customFormat="1" ht="15">
      <c r="A8" s="135" t="s">
        <v>55</v>
      </c>
      <c r="B8" s="136">
        <v>210</v>
      </c>
      <c r="C8" s="136">
        <v>183</v>
      </c>
      <c r="D8" s="136">
        <v>0</v>
      </c>
      <c r="E8" s="136">
        <v>0</v>
      </c>
      <c r="F8" s="136">
        <v>0</v>
      </c>
      <c r="G8" s="136">
        <v>0</v>
      </c>
      <c r="H8" s="136">
        <v>0</v>
      </c>
      <c r="I8" s="136">
        <v>0</v>
      </c>
      <c r="J8" s="136">
        <v>0</v>
      </c>
      <c r="K8" s="136">
        <v>0</v>
      </c>
      <c r="L8" s="136">
        <v>0</v>
      </c>
      <c r="M8" s="136">
        <v>0</v>
      </c>
      <c r="N8" s="136">
        <v>1</v>
      </c>
      <c r="O8" s="136">
        <v>0</v>
      </c>
      <c r="P8" s="136">
        <v>2</v>
      </c>
      <c r="Q8" s="136">
        <v>6</v>
      </c>
      <c r="R8" s="136">
        <v>5</v>
      </c>
      <c r="S8" s="136">
        <v>11</v>
      </c>
      <c r="T8" s="136">
        <v>12</v>
      </c>
      <c r="U8" s="136">
        <v>19</v>
      </c>
      <c r="V8" s="136">
        <v>39</v>
      </c>
      <c r="W8" s="136">
        <v>40</v>
      </c>
      <c r="X8" s="136">
        <v>51</v>
      </c>
      <c r="Y8" s="136">
        <v>48</v>
      </c>
      <c r="Z8" s="136">
        <v>41</v>
      </c>
      <c r="AA8" s="136">
        <v>33</v>
      </c>
      <c r="AB8" s="136">
        <v>59</v>
      </c>
      <c r="AC8" s="136">
        <v>26</v>
      </c>
      <c r="AF8" s="140"/>
      <c r="AG8" s="140"/>
      <c r="AH8" s="140"/>
    </row>
    <row r="9" spans="1:34" s="14" customFormat="1" ht="15">
      <c r="A9" s="135" t="s">
        <v>56</v>
      </c>
      <c r="B9" s="136">
        <v>155</v>
      </c>
      <c r="C9" s="136">
        <v>150</v>
      </c>
      <c r="D9" s="136">
        <v>0</v>
      </c>
      <c r="E9" s="136">
        <v>1</v>
      </c>
      <c r="F9" s="136">
        <v>0</v>
      </c>
      <c r="G9" s="136">
        <v>0</v>
      </c>
      <c r="H9" s="136">
        <v>0</v>
      </c>
      <c r="I9" s="136">
        <v>0</v>
      </c>
      <c r="J9" s="136">
        <v>0</v>
      </c>
      <c r="K9" s="136">
        <v>0</v>
      </c>
      <c r="L9" s="136">
        <v>0</v>
      </c>
      <c r="M9" s="136">
        <v>0</v>
      </c>
      <c r="N9" s="136">
        <v>1</v>
      </c>
      <c r="O9" s="136">
        <v>0</v>
      </c>
      <c r="P9" s="136">
        <v>3</v>
      </c>
      <c r="Q9" s="136">
        <v>5</v>
      </c>
      <c r="R9" s="136">
        <v>5</v>
      </c>
      <c r="S9" s="136">
        <v>6</v>
      </c>
      <c r="T9" s="136">
        <v>9</v>
      </c>
      <c r="U9" s="136">
        <v>13</v>
      </c>
      <c r="V9" s="136">
        <v>23</v>
      </c>
      <c r="W9" s="136">
        <v>30</v>
      </c>
      <c r="X9" s="136">
        <v>49</v>
      </c>
      <c r="Y9" s="136">
        <v>46</v>
      </c>
      <c r="Z9" s="136">
        <v>31</v>
      </c>
      <c r="AA9" s="136">
        <v>25</v>
      </c>
      <c r="AB9" s="136">
        <v>34</v>
      </c>
      <c r="AC9" s="136">
        <v>24</v>
      </c>
      <c r="AF9" s="140"/>
      <c r="AG9" s="140"/>
      <c r="AH9" s="140"/>
    </row>
    <row r="10" spans="1:34" s="14" customFormat="1" ht="15">
      <c r="A10" s="135" t="s">
        <v>57</v>
      </c>
      <c r="B10" s="136">
        <v>614</v>
      </c>
      <c r="C10" s="136">
        <v>536</v>
      </c>
      <c r="D10" s="136">
        <v>3</v>
      </c>
      <c r="E10" s="136">
        <v>1</v>
      </c>
      <c r="F10" s="136">
        <v>2</v>
      </c>
      <c r="G10" s="136">
        <v>0</v>
      </c>
      <c r="H10" s="136">
        <v>0</v>
      </c>
      <c r="I10" s="136">
        <v>0</v>
      </c>
      <c r="J10" s="136">
        <v>0</v>
      </c>
      <c r="K10" s="136">
        <v>2</v>
      </c>
      <c r="L10" s="136">
        <v>3</v>
      </c>
      <c r="M10" s="136">
        <v>1</v>
      </c>
      <c r="N10" s="136">
        <v>3</v>
      </c>
      <c r="O10" s="136">
        <v>5</v>
      </c>
      <c r="P10" s="136">
        <v>7</v>
      </c>
      <c r="Q10" s="136">
        <v>12</v>
      </c>
      <c r="R10" s="136">
        <v>17</v>
      </c>
      <c r="S10" s="136">
        <v>26</v>
      </c>
      <c r="T10" s="136">
        <v>52</v>
      </c>
      <c r="U10" s="136">
        <v>66</v>
      </c>
      <c r="V10" s="136">
        <v>73</v>
      </c>
      <c r="W10" s="136">
        <v>112</v>
      </c>
      <c r="X10" s="136">
        <v>173</v>
      </c>
      <c r="Y10" s="136">
        <v>135</v>
      </c>
      <c r="Z10" s="136">
        <v>98</v>
      </c>
      <c r="AA10" s="136">
        <v>85</v>
      </c>
      <c r="AB10" s="136">
        <v>183</v>
      </c>
      <c r="AC10" s="136">
        <v>91</v>
      </c>
      <c r="AF10" s="140"/>
      <c r="AG10" s="140"/>
      <c r="AH10" s="140"/>
    </row>
    <row r="11" spans="1:34" s="14" customFormat="1" ht="15">
      <c r="A11" s="135" t="s">
        <v>58</v>
      </c>
      <c r="B11" s="136">
        <v>82</v>
      </c>
      <c r="C11" s="136">
        <v>61</v>
      </c>
      <c r="D11" s="136">
        <v>0</v>
      </c>
      <c r="E11" s="136">
        <v>1</v>
      </c>
      <c r="F11" s="136">
        <v>0</v>
      </c>
      <c r="G11" s="136">
        <v>0</v>
      </c>
      <c r="H11" s="136">
        <v>0</v>
      </c>
      <c r="I11" s="136">
        <v>0</v>
      </c>
      <c r="J11" s="136">
        <v>0</v>
      </c>
      <c r="K11" s="136">
        <v>0</v>
      </c>
      <c r="L11" s="136">
        <v>0</v>
      </c>
      <c r="M11" s="136">
        <v>1</v>
      </c>
      <c r="N11" s="136">
        <v>0</v>
      </c>
      <c r="O11" s="136">
        <v>1</v>
      </c>
      <c r="P11" s="136">
        <v>1</v>
      </c>
      <c r="Q11" s="136">
        <v>1</v>
      </c>
      <c r="R11" s="136">
        <v>3</v>
      </c>
      <c r="S11" s="136">
        <v>4</v>
      </c>
      <c r="T11" s="136">
        <v>7</v>
      </c>
      <c r="U11" s="136">
        <v>4</v>
      </c>
      <c r="V11" s="136">
        <v>14</v>
      </c>
      <c r="W11" s="136">
        <v>7</v>
      </c>
      <c r="X11" s="136">
        <v>21</v>
      </c>
      <c r="Y11" s="136">
        <v>26</v>
      </c>
      <c r="Z11" s="136">
        <v>23</v>
      </c>
      <c r="AA11" s="136">
        <v>6</v>
      </c>
      <c r="AB11" s="136">
        <v>13</v>
      </c>
      <c r="AC11" s="136">
        <v>10</v>
      </c>
      <c r="AF11" s="140"/>
      <c r="AG11" s="140"/>
      <c r="AH11" s="140"/>
    </row>
    <row r="12" spans="1:34" s="14" customFormat="1" ht="15">
      <c r="A12" s="135" t="s">
        <v>59</v>
      </c>
      <c r="B12" s="136">
        <v>283</v>
      </c>
      <c r="C12" s="136">
        <v>275</v>
      </c>
      <c r="D12" s="136">
        <v>0</v>
      </c>
      <c r="E12" s="136">
        <v>2</v>
      </c>
      <c r="F12" s="136">
        <v>0</v>
      </c>
      <c r="G12" s="136">
        <v>0</v>
      </c>
      <c r="H12" s="136">
        <v>0</v>
      </c>
      <c r="I12" s="136">
        <v>0</v>
      </c>
      <c r="J12" s="136">
        <v>0</v>
      </c>
      <c r="K12" s="136">
        <v>0</v>
      </c>
      <c r="L12" s="136">
        <v>1</v>
      </c>
      <c r="M12" s="136">
        <v>1</v>
      </c>
      <c r="N12" s="136">
        <v>0</v>
      </c>
      <c r="O12" s="136">
        <v>3</v>
      </c>
      <c r="P12" s="136">
        <v>4</v>
      </c>
      <c r="Q12" s="136">
        <v>2</v>
      </c>
      <c r="R12" s="136">
        <v>3</v>
      </c>
      <c r="S12" s="136">
        <v>11</v>
      </c>
      <c r="T12" s="136">
        <v>22</v>
      </c>
      <c r="U12" s="136">
        <v>23</v>
      </c>
      <c r="V12" s="136">
        <v>43</v>
      </c>
      <c r="W12" s="136">
        <v>50</v>
      </c>
      <c r="X12" s="136">
        <v>83</v>
      </c>
      <c r="Y12" s="136">
        <v>92</v>
      </c>
      <c r="Z12" s="136">
        <v>64</v>
      </c>
      <c r="AA12" s="136">
        <v>62</v>
      </c>
      <c r="AB12" s="136">
        <v>63</v>
      </c>
      <c r="AC12" s="136">
        <v>29</v>
      </c>
      <c r="AF12" s="140"/>
      <c r="AG12" s="140"/>
      <c r="AH12" s="140"/>
    </row>
    <row r="13" spans="1:34" s="14" customFormat="1" ht="15">
      <c r="A13" s="135" t="s">
        <v>60</v>
      </c>
      <c r="B13" s="136">
        <v>211</v>
      </c>
      <c r="C13" s="136">
        <v>226</v>
      </c>
      <c r="D13" s="136">
        <v>0</v>
      </c>
      <c r="E13" s="136">
        <v>1</v>
      </c>
      <c r="F13" s="136">
        <v>1</v>
      </c>
      <c r="G13" s="136">
        <v>0</v>
      </c>
      <c r="H13" s="136">
        <v>0</v>
      </c>
      <c r="I13" s="136">
        <v>0</v>
      </c>
      <c r="J13" s="136">
        <v>0</v>
      </c>
      <c r="K13" s="136">
        <v>0</v>
      </c>
      <c r="L13" s="136">
        <v>1</v>
      </c>
      <c r="M13" s="136">
        <v>2</v>
      </c>
      <c r="N13" s="136">
        <v>0</v>
      </c>
      <c r="O13" s="136">
        <v>0</v>
      </c>
      <c r="P13" s="136">
        <v>5</v>
      </c>
      <c r="Q13" s="136">
        <v>7</v>
      </c>
      <c r="R13" s="136">
        <v>6</v>
      </c>
      <c r="S13" s="136">
        <v>16</v>
      </c>
      <c r="T13" s="136">
        <v>16</v>
      </c>
      <c r="U13" s="136">
        <v>22</v>
      </c>
      <c r="V13" s="136">
        <v>27</v>
      </c>
      <c r="W13" s="136">
        <v>48</v>
      </c>
      <c r="X13" s="136">
        <v>56</v>
      </c>
      <c r="Y13" s="136">
        <v>69</v>
      </c>
      <c r="Z13" s="136">
        <v>48</v>
      </c>
      <c r="AA13" s="136">
        <v>42</v>
      </c>
      <c r="AB13" s="136">
        <v>51</v>
      </c>
      <c r="AC13" s="136">
        <v>19</v>
      </c>
      <c r="AF13" s="140"/>
      <c r="AG13" s="140"/>
      <c r="AH13" s="140"/>
    </row>
    <row r="14" spans="1:34" s="14" customFormat="1" ht="15">
      <c r="A14" s="135" t="s">
        <v>61</v>
      </c>
      <c r="B14" s="136">
        <v>199</v>
      </c>
      <c r="C14" s="136">
        <v>200</v>
      </c>
      <c r="D14" s="136">
        <v>0</v>
      </c>
      <c r="E14" s="136">
        <v>2</v>
      </c>
      <c r="F14" s="136">
        <v>0</v>
      </c>
      <c r="G14" s="136">
        <v>0</v>
      </c>
      <c r="H14" s="136">
        <v>0</v>
      </c>
      <c r="I14" s="136">
        <v>0</v>
      </c>
      <c r="J14" s="136">
        <v>0</v>
      </c>
      <c r="K14" s="136">
        <v>0</v>
      </c>
      <c r="L14" s="136">
        <v>0</v>
      </c>
      <c r="M14" s="136">
        <v>4</v>
      </c>
      <c r="N14" s="136">
        <v>0</v>
      </c>
      <c r="O14" s="136">
        <v>2</v>
      </c>
      <c r="P14" s="136">
        <v>4</v>
      </c>
      <c r="Q14" s="136">
        <v>6</v>
      </c>
      <c r="R14" s="136">
        <v>5</v>
      </c>
      <c r="S14" s="136">
        <v>12</v>
      </c>
      <c r="T14" s="136">
        <v>21</v>
      </c>
      <c r="U14" s="136">
        <v>20</v>
      </c>
      <c r="V14" s="136">
        <v>34</v>
      </c>
      <c r="W14" s="136">
        <v>35</v>
      </c>
      <c r="X14" s="136">
        <v>63</v>
      </c>
      <c r="Y14" s="136">
        <v>68</v>
      </c>
      <c r="Z14" s="136">
        <v>32</v>
      </c>
      <c r="AA14" s="136">
        <v>28</v>
      </c>
      <c r="AB14" s="136">
        <v>40</v>
      </c>
      <c r="AC14" s="136">
        <v>23</v>
      </c>
      <c r="AF14" s="140"/>
      <c r="AG14" s="140"/>
      <c r="AH14" s="140"/>
    </row>
    <row r="15" spans="1:34" s="14" customFormat="1" ht="15">
      <c r="A15" s="135" t="s">
        <v>62</v>
      </c>
      <c r="B15" s="136">
        <v>154</v>
      </c>
      <c r="C15" s="136">
        <v>165</v>
      </c>
      <c r="D15" s="136">
        <v>0</v>
      </c>
      <c r="E15" s="136">
        <v>0</v>
      </c>
      <c r="F15" s="136">
        <v>0</v>
      </c>
      <c r="G15" s="136">
        <v>0</v>
      </c>
      <c r="H15" s="136">
        <v>0</v>
      </c>
      <c r="I15" s="136">
        <v>0</v>
      </c>
      <c r="J15" s="136">
        <v>0</v>
      </c>
      <c r="K15" s="136">
        <v>0</v>
      </c>
      <c r="L15" s="136">
        <v>1</v>
      </c>
      <c r="M15" s="136">
        <v>3</v>
      </c>
      <c r="N15" s="136">
        <v>0</v>
      </c>
      <c r="O15" s="136">
        <v>0</v>
      </c>
      <c r="P15" s="136">
        <v>0</v>
      </c>
      <c r="Q15" s="136">
        <v>2</v>
      </c>
      <c r="R15" s="136">
        <v>7</v>
      </c>
      <c r="S15" s="136">
        <v>7</v>
      </c>
      <c r="T15" s="136">
        <v>11</v>
      </c>
      <c r="U15" s="136">
        <v>10</v>
      </c>
      <c r="V15" s="136">
        <v>16</v>
      </c>
      <c r="W15" s="136">
        <v>19</v>
      </c>
      <c r="X15" s="136">
        <v>44</v>
      </c>
      <c r="Y15" s="136">
        <v>56</v>
      </c>
      <c r="Z15" s="136">
        <v>31</v>
      </c>
      <c r="AA15" s="136">
        <v>35</v>
      </c>
      <c r="AB15" s="136">
        <v>44</v>
      </c>
      <c r="AC15" s="136">
        <v>33</v>
      </c>
      <c r="AF15" s="140"/>
      <c r="AG15" s="140"/>
      <c r="AH15" s="140"/>
    </row>
    <row r="16" spans="1:34" s="14" customFormat="1" ht="15">
      <c r="A16" s="135" t="s">
        <v>63</v>
      </c>
      <c r="B16" s="136">
        <v>162</v>
      </c>
      <c r="C16" s="136">
        <v>149</v>
      </c>
      <c r="D16" s="136">
        <v>1</v>
      </c>
      <c r="E16" s="136">
        <v>1</v>
      </c>
      <c r="F16" s="136">
        <v>0</v>
      </c>
      <c r="G16" s="136">
        <v>0</v>
      </c>
      <c r="H16" s="136">
        <v>0</v>
      </c>
      <c r="I16" s="136">
        <v>0</v>
      </c>
      <c r="J16" s="136">
        <v>0</v>
      </c>
      <c r="K16" s="136">
        <v>0</v>
      </c>
      <c r="L16" s="136">
        <v>0</v>
      </c>
      <c r="M16" s="136">
        <v>0</v>
      </c>
      <c r="N16" s="136">
        <v>2</v>
      </c>
      <c r="O16" s="136">
        <v>3</v>
      </c>
      <c r="P16" s="136">
        <v>4</v>
      </c>
      <c r="Q16" s="136">
        <v>3</v>
      </c>
      <c r="R16" s="136">
        <v>5</v>
      </c>
      <c r="S16" s="136">
        <v>10</v>
      </c>
      <c r="T16" s="136">
        <v>16</v>
      </c>
      <c r="U16" s="136">
        <v>20</v>
      </c>
      <c r="V16" s="136">
        <v>23</v>
      </c>
      <c r="W16" s="136">
        <v>25</v>
      </c>
      <c r="X16" s="136">
        <v>48</v>
      </c>
      <c r="Y16" s="136">
        <v>49</v>
      </c>
      <c r="Z16" s="136">
        <v>25</v>
      </c>
      <c r="AA16" s="136">
        <v>28</v>
      </c>
      <c r="AB16" s="136">
        <v>38</v>
      </c>
      <c r="AC16" s="136">
        <v>10</v>
      </c>
      <c r="AF16" s="140"/>
      <c r="AG16" s="140"/>
      <c r="AH16" s="140"/>
    </row>
    <row r="17" spans="1:34" s="14" customFormat="1" ht="15">
      <c r="A17" s="135" t="s">
        <v>64</v>
      </c>
      <c r="B17" s="136">
        <v>111</v>
      </c>
      <c r="C17" s="136">
        <v>132</v>
      </c>
      <c r="D17" s="136">
        <v>0</v>
      </c>
      <c r="E17" s="136">
        <v>0</v>
      </c>
      <c r="F17" s="136">
        <v>0</v>
      </c>
      <c r="G17" s="136">
        <v>0</v>
      </c>
      <c r="H17" s="136">
        <v>0</v>
      </c>
      <c r="I17" s="136">
        <v>0</v>
      </c>
      <c r="J17" s="136">
        <v>0</v>
      </c>
      <c r="K17" s="136">
        <v>1</v>
      </c>
      <c r="L17" s="136">
        <v>0</v>
      </c>
      <c r="M17" s="136">
        <v>3</v>
      </c>
      <c r="N17" s="136">
        <v>0</v>
      </c>
      <c r="O17" s="136">
        <v>0</v>
      </c>
      <c r="P17" s="136">
        <v>0</v>
      </c>
      <c r="Q17" s="136">
        <v>1</v>
      </c>
      <c r="R17" s="136">
        <v>1</v>
      </c>
      <c r="S17" s="136">
        <v>3</v>
      </c>
      <c r="T17" s="136">
        <v>6</v>
      </c>
      <c r="U17" s="136">
        <v>10</v>
      </c>
      <c r="V17" s="136">
        <v>8</v>
      </c>
      <c r="W17" s="136">
        <v>22</v>
      </c>
      <c r="X17" s="136">
        <v>35</v>
      </c>
      <c r="Y17" s="136">
        <v>41</v>
      </c>
      <c r="Z17" s="136">
        <v>29</v>
      </c>
      <c r="AA17" s="136">
        <v>30</v>
      </c>
      <c r="AB17" s="136">
        <v>32</v>
      </c>
      <c r="AC17" s="136">
        <v>21</v>
      </c>
      <c r="AF17" s="140"/>
      <c r="AG17" s="140"/>
      <c r="AH17" s="140"/>
    </row>
    <row r="18" spans="1:34" s="14" customFormat="1" ht="15">
      <c r="A18" s="135" t="s">
        <v>65</v>
      </c>
      <c r="B18" s="136">
        <v>243</v>
      </c>
      <c r="C18" s="136">
        <v>249</v>
      </c>
      <c r="D18" s="136">
        <v>0</v>
      </c>
      <c r="E18" s="136">
        <v>0</v>
      </c>
      <c r="F18" s="136">
        <v>0</v>
      </c>
      <c r="G18" s="136">
        <v>0</v>
      </c>
      <c r="H18" s="136">
        <v>0</v>
      </c>
      <c r="I18" s="136">
        <v>0</v>
      </c>
      <c r="J18" s="136">
        <v>0</v>
      </c>
      <c r="K18" s="136">
        <v>0</v>
      </c>
      <c r="L18" s="136">
        <v>0</v>
      </c>
      <c r="M18" s="136">
        <v>0</v>
      </c>
      <c r="N18" s="136">
        <v>1</v>
      </c>
      <c r="O18" s="136">
        <v>3</v>
      </c>
      <c r="P18" s="136">
        <v>1</v>
      </c>
      <c r="Q18" s="136">
        <v>6</v>
      </c>
      <c r="R18" s="136">
        <v>7</v>
      </c>
      <c r="S18" s="136">
        <v>16</v>
      </c>
      <c r="T18" s="136">
        <v>15</v>
      </c>
      <c r="U18" s="136">
        <v>24</v>
      </c>
      <c r="V18" s="136">
        <v>47</v>
      </c>
      <c r="W18" s="136">
        <v>53</v>
      </c>
      <c r="X18" s="136">
        <v>73</v>
      </c>
      <c r="Y18" s="136">
        <v>90</v>
      </c>
      <c r="Z18" s="136">
        <v>54</v>
      </c>
      <c r="AA18" s="136">
        <v>34</v>
      </c>
      <c r="AB18" s="136">
        <v>45</v>
      </c>
      <c r="AC18" s="136">
        <v>23</v>
      </c>
      <c r="AF18" s="140"/>
      <c r="AG18" s="140"/>
      <c r="AH18" s="140"/>
    </row>
    <row r="19" spans="1:34" s="14" customFormat="1" ht="15">
      <c r="A19" s="135" t="s">
        <v>66</v>
      </c>
      <c r="B19" s="136">
        <v>638</v>
      </c>
      <c r="C19" s="136">
        <v>587</v>
      </c>
      <c r="D19" s="136">
        <v>0</v>
      </c>
      <c r="E19" s="136">
        <v>1</v>
      </c>
      <c r="F19" s="136">
        <v>1</v>
      </c>
      <c r="G19" s="136">
        <v>0</v>
      </c>
      <c r="H19" s="136">
        <v>0</v>
      </c>
      <c r="I19" s="136">
        <v>0</v>
      </c>
      <c r="J19" s="136">
        <v>1</v>
      </c>
      <c r="K19" s="136">
        <v>1</v>
      </c>
      <c r="L19" s="136">
        <v>1</v>
      </c>
      <c r="M19" s="136">
        <v>8</v>
      </c>
      <c r="N19" s="136">
        <v>2</v>
      </c>
      <c r="O19" s="136">
        <v>7</v>
      </c>
      <c r="P19" s="136">
        <v>11</v>
      </c>
      <c r="Q19" s="136">
        <v>15</v>
      </c>
      <c r="R19" s="136">
        <v>13</v>
      </c>
      <c r="S19" s="136">
        <v>27</v>
      </c>
      <c r="T19" s="136">
        <v>50</v>
      </c>
      <c r="U19" s="136">
        <v>64</v>
      </c>
      <c r="V19" s="136">
        <v>105</v>
      </c>
      <c r="W19" s="136">
        <v>119</v>
      </c>
      <c r="X19" s="136">
        <v>168</v>
      </c>
      <c r="Y19" s="136">
        <v>197</v>
      </c>
      <c r="Z19" s="136">
        <v>123</v>
      </c>
      <c r="AA19" s="136">
        <v>78</v>
      </c>
      <c r="AB19" s="136">
        <v>163</v>
      </c>
      <c r="AC19" s="136">
        <v>70</v>
      </c>
      <c r="AF19" s="140"/>
      <c r="AG19" s="140"/>
      <c r="AH19" s="140"/>
    </row>
    <row r="20" spans="1:34" s="14" customFormat="1" ht="15">
      <c r="A20" s="135" t="s">
        <v>67</v>
      </c>
      <c r="B20" s="136">
        <v>814</v>
      </c>
      <c r="C20" s="136">
        <v>722</v>
      </c>
      <c r="D20" s="136">
        <v>3</v>
      </c>
      <c r="E20" s="136">
        <v>0</v>
      </c>
      <c r="F20" s="136">
        <v>0</v>
      </c>
      <c r="G20" s="136">
        <v>0</v>
      </c>
      <c r="H20" s="136">
        <v>0</v>
      </c>
      <c r="I20" s="136">
        <v>0</v>
      </c>
      <c r="J20" s="136">
        <v>0</v>
      </c>
      <c r="K20" s="136">
        <v>1</v>
      </c>
      <c r="L20" s="136">
        <v>3</v>
      </c>
      <c r="M20" s="136">
        <v>3</v>
      </c>
      <c r="N20" s="136">
        <v>5</v>
      </c>
      <c r="O20" s="136">
        <v>14</v>
      </c>
      <c r="P20" s="136">
        <v>21</v>
      </c>
      <c r="Q20" s="136">
        <v>28</v>
      </c>
      <c r="R20" s="136">
        <v>39</v>
      </c>
      <c r="S20" s="136">
        <v>65</v>
      </c>
      <c r="T20" s="136">
        <v>77</v>
      </c>
      <c r="U20" s="136">
        <v>86</v>
      </c>
      <c r="V20" s="136">
        <v>122</v>
      </c>
      <c r="W20" s="136">
        <v>180</v>
      </c>
      <c r="X20" s="136">
        <v>237</v>
      </c>
      <c r="Y20" s="136">
        <v>202</v>
      </c>
      <c r="Z20" s="136">
        <v>132</v>
      </c>
      <c r="AA20" s="136">
        <v>79</v>
      </c>
      <c r="AB20" s="136">
        <v>175</v>
      </c>
      <c r="AC20" s="136">
        <v>64</v>
      </c>
      <c r="AF20" s="140"/>
      <c r="AG20" s="140"/>
      <c r="AH20" s="140"/>
    </row>
    <row r="21" spans="1:34" s="14" customFormat="1" ht="15">
      <c r="A21" s="135" t="s">
        <v>68</v>
      </c>
      <c r="B21" s="136">
        <v>326</v>
      </c>
      <c r="C21" s="136">
        <v>360</v>
      </c>
      <c r="D21" s="136">
        <v>0</v>
      </c>
      <c r="E21" s="136">
        <v>2</v>
      </c>
      <c r="F21" s="136">
        <v>0</v>
      </c>
      <c r="G21" s="136">
        <v>1</v>
      </c>
      <c r="H21" s="136">
        <v>0</v>
      </c>
      <c r="I21" s="136">
        <v>1</v>
      </c>
      <c r="J21" s="136">
        <v>0</v>
      </c>
      <c r="K21" s="136">
        <v>0</v>
      </c>
      <c r="L21" s="136">
        <v>0</v>
      </c>
      <c r="M21" s="136">
        <v>2</v>
      </c>
      <c r="N21" s="136">
        <v>0</v>
      </c>
      <c r="O21" s="136">
        <v>4</v>
      </c>
      <c r="P21" s="136">
        <v>0</v>
      </c>
      <c r="Q21" s="136">
        <v>6</v>
      </c>
      <c r="R21" s="136">
        <v>17</v>
      </c>
      <c r="S21" s="136">
        <v>17</v>
      </c>
      <c r="T21" s="136">
        <v>30</v>
      </c>
      <c r="U21" s="136">
        <v>30</v>
      </c>
      <c r="V21" s="136">
        <v>47</v>
      </c>
      <c r="W21" s="136">
        <v>82</v>
      </c>
      <c r="X21" s="136">
        <v>95</v>
      </c>
      <c r="Y21" s="136">
        <v>113</v>
      </c>
      <c r="Z21" s="136">
        <v>52</v>
      </c>
      <c r="AA21" s="136">
        <v>50</v>
      </c>
      <c r="AB21" s="136">
        <v>85</v>
      </c>
      <c r="AC21" s="136">
        <v>52</v>
      </c>
      <c r="AF21" s="140"/>
      <c r="AG21" s="140"/>
      <c r="AH21" s="140"/>
    </row>
    <row r="22" spans="1:34" s="14" customFormat="1" ht="15">
      <c r="A22" s="135" t="s">
        <v>69</v>
      </c>
      <c r="B22" s="136">
        <v>152</v>
      </c>
      <c r="C22" s="136">
        <v>145</v>
      </c>
      <c r="D22" s="136">
        <v>0</v>
      </c>
      <c r="E22" s="136">
        <v>0</v>
      </c>
      <c r="F22" s="136">
        <v>0</v>
      </c>
      <c r="G22" s="136">
        <v>0</v>
      </c>
      <c r="H22" s="136">
        <v>0</v>
      </c>
      <c r="I22" s="136">
        <v>0</v>
      </c>
      <c r="J22" s="136">
        <v>0</v>
      </c>
      <c r="K22" s="136">
        <v>0</v>
      </c>
      <c r="L22" s="136">
        <v>0</v>
      </c>
      <c r="M22" s="136">
        <v>0</v>
      </c>
      <c r="N22" s="136">
        <v>0</v>
      </c>
      <c r="O22" s="136">
        <v>1</v>
      </c>
      <c r="P22" s="136">
        <v>3</v>
      </c>
      <c r="Q22" s="136">
        <v>4</v>
      </c>
      <c r="R22" s="136">
        <v>3</v>
      </c>
      <c r="S22" s="136">
        <v>6</v>
      </c>
      <c r="T22" s="136">
        <v>11</v>
      </c>
      <c r="U22" s="136">
        <v>11</v>
      </c>
      <c r="V22" s="136">
        <v>20</v>
      </c>
      <c r="W22" s="136">
        <v>32</v>
      </c>
      <c r="X22" s="136">
        <v>50</v>
      </c>
      <c r="Y22" s="136">
        <v>58</v>
      </c>
      <c r="Z22" s="136">
        <v>23</v>
      </c>
      <c r="AA22" s="136">
        <v>12</v>
      </c>
      <c r="AB22" s="136">
        <v>42</v>
      </c>
      <c r="AC22" s="136">
        <v>21</v>
      </c>
      <c r="AF22" s="140"/>
      <c r="AG22" s="140"/>
      <c r="AH22" s="140"/>
    </row>
    <row r="23" spans="1:34" s="14" customFormat="1" ht="15">
      <c r="A23" s="135" t="s">
        <v>70</v>
      </c>
      <c r="B23" s="136">
        <v>113</v>
      </c>
      <c r="C23" s="136">
        <v>114</v>
      </c>
      <c r="D23" s="136">
        <v>0</v>
      </c>
      <c r="E23" s="136">
        <v>0</v>
      </c>
      <c r="F23" s="136">
        <v>0</v>
      </c>
      <c r="G23" s="136">
        <v>0</v>
      </c>
      <c r="H23" s="136">
        <v>0</v>
      </c>
      <c r="I23" s="136">
        <v>0</v>
      </c>
      <c r="J23" s="136">
        <v>0</v>
      </c>
      <c r="K23" s="136">
        <v>0</v>
      </c>
      <c r="L23" s="136">
        <v>1</v>
      </c>
      <c r="M23" s="136">
        <v>0</v>
      </c>
      <c r="N23" s="136">
        <v>1</v>
      </c>
      <c r="O23" s="136">
        <v>1</v>
      </c>
      <c r="P23" s="136">
        <v>1</v>
      </c>
      <c r="Q23" s="136">
        <v>5</v>
      </c>
      <c r="R23" s="136">
        <v>7</v>
      </c>
      <c r="S23" s="136">
        <v>3</v>
      </c>
      <c r="T23" s="136">
        <v>16</v>
      </c>
      <c r="U23" s="136">
        <v>16</v>
      </c>
      <c r="V23" s="136">
        <v>18</v>
      </c>
      <c r="W23" s="136">
        <v>23</v>
      </c>
      <c r="X23" s="136">
        <v>24</v>
      </c>
      <c r="Y23" s="136">
        <v>37</v>
      </c>
      <c r="Z23" s="136">
        <v>21</v>
      </c>
      <c r="AA23" s="136">
        <v>17</v>
      </c>
      <c r="AB23" s="136">
        <v>24</v>
      </c>
      <c r="AC23" s="136">
        <v>12</v>
      </c>
      <c r="AF23" s="140"/>
      <c r="AG23" s="140"/>
      <c r="AH23" s="140"/>
    </row>
    <row r="24" spans="1:34" s="14" customFormat="1" ht="15">
      <c r="A24" s="135" t="s">
        <v>71</v>
      </c>
      <c r="B24" s="136">
        <v>126</v>
      </c>
      <c r="C24" s="136">
        <v>148</v>
      </c>
      <c r="D24" s="136">
        <v>0</v>
      </c>
      <c r="E24" s="136">
        <v>1</v>
      </c>
      <c r="F24" s="136">
        <v>0</v>
      </c>
      <c r="G24" s="136">
        <v>0</v>
      </c>
      <c r="H24" s="136">
        <v>0</v>
      </c>
      <c r="I24" s="136">
        <v>0</v>
      </c>
      <c r="J24" s="136">
        <v>0</v>
      </c>
      <c r="K24" s="136">
        <v>0</v>
      </c>
      <c r="L24" s="136">
        <v>0</v>
      </c>
      <c r="M24" s="136">
        <v>3</v>
      </c>
      <c r="N24" s="136">
        <v>1</v>
      </c>
      <c r="O24" s="136">
        <v>2</v>
      </c>
      <c r="P24" s="136">
        <v>4</v>
      </c>
      <c r="Q24" s="136">
        <v>1</v>
      </c>
      <c r="R24" s="136">
        <v>2</v>
      </c>
      <c r="S24" s="136">
        <v>8</v>
      </c>
      <c r="T24" s="136">
        <v>6</v>
      </c>
      <c r="U24" s="136">
        <v>17</v>
      </c>
      <c r="V24" s="136">
        <v>17</v>
      </c>
      <c r="W24" s="136">
        <v>21</v>
      </c>
      <c r="X24" s="136">
        <v>43</v>
      </c>
      <c r="Y24" s="136">
        <v>42</v>
      </c>
      <c r="Z24" s="136">
        <v>18</v>
      </c>
      <c r="AA24" s="136">
        <v>27</v>
      </c>
      <c r="AB24" s="136">
        <v>35</v>
      </c>
      <c r="AC24" s="136">
        <v>26</v>
      </c>
      <c r="AF24" s="140"/>
      <c r="AG24" s="140"/>
      <c r="AH24" s="140"/>
    </row>
    <row r="25" spans="1:34" s="14" customFormat="1" ht="15">
      <c r="A25" s="135" t="s">
        <v>72</v>
      </c>
      <c r="B25" s="136">
        <v>27</v>
      </c>
      <c r="C25" s="136">
        <v>31</v>
      </c>
      <c r="D25" s="136">
        <v>0</v>
      </c>
      <c r="E25" s="136">
        <v>0</v>
      </c>
      <c r="F25" s="136">
        <v>0</v>
      </c>
      <c r="G25" s="136">
        <v>0</v>
      </c>
      <c r="H25" s="136">
        <v>0</v>
      </c>
      <c r="I25" s="136">
        <v>0</v>
      </c>
      <c r="J25" s="136">
        <v>0</v>
      </c>
      <c r="K25" s="136">
        <v>0</v>
      </c>
      <c r="L25" s="136">
        <v>0</v>
      </c>
      <c r="M25" s="136">
        <v>0</v>
      </c>
      <c r="N25" s="136">
        <v>0</v>
      </c>
      <c r="O25" s="136">
        <v>0</v>
      </c>
      <c r="P25" s="136">
        <v>0</v>
      </c>
      <c r="Q25" s="136">
        <v>0</v>
      </c>
      <c r="R25" s="136">
        <v>0</v>
      </c>
      <c r="S25" s="136">
        <v>2</v>
      </c>
      <c r="T25" s="136">
        <v>3</v>
      </c>
      <c r="U25" s="136">
        <v>3</v>
      </c>
      <c r="V25" s="136">
        <v>3</v>
      </c>
      <c r="W25" s="136">
        <v>7</v>
      </c>
      <c r="X25" s="136">
        <v>10</v>
      </c>
      <c r="Y25" s="136">
        <v>12</v>
      </c>
      <c r="Z25" s="136">
        <v>3</v>
      </c>
      <c r="AA25" s="136">
        <v>6</v>
      </c>
      <c r="AB25" s="136">
        <v>8</v>
      </c>
      <c r="AC25" s="136">
        <v>1</v>
      </c>
      <c r="AF25" s="140"/>
      <c r="AG25" s="140"/>
      <c r="AH25" s="140"/>
    </row>
    <row r="26" spans="1:34" s="14" customFormat="1" ht="15">
      <c r="A26" s="135" t="s">
        <v>73</v>
      </c>
      <c r="B26" s="136">
        <v>238</v>
      </c>
      <c r="C26" s="136">
        <v>247</v>
      </c>
      <c r="D26" s="136">
        <v>0</v>
      </c>
      <c r="E26" s="136">
        <v>2</v>
      </c>
      <c r="F26" s="136">
        <v>0</v>
      </c>
      <c r="G26" s="136">
        <v>0</v>
      </c>
      <c r="H26" s="136">
        <v>0</v>
      </c>
      <c r="I26" s="136">
        <v>0</v>
      </c>
      <c r="J26" s="136">
        <v>0</v>
      </c>
      <c r="K26" s="136">
        <v>0</v>
      </c>
      <c r="L26" s="136">
        <v>0</v>
      </c>
      <c r="M26" s="136">
        <v>1</v>
      </c>
      <c r="N26" s="136">
        <v>0</v>
      </c>
      <c r="O26" s="136">
        <v>2</v>
      </c>
      <c r="P26" s="136">
        <v>4</v>
      </c>
      <c r="Q26" s="136">
        <v>4</v>
      </c>
      <c r="R26" s="136">
        <v>5</v>
      </c>
      <c r="S26" s="136">
        <v>18</v>
      </c>
      <c r="T26" s="136">
        <v>19</v>
      </c>
      <c r="U26" s="136">
        <v>33</v>
      </c>
      <c r="V26" s="136">
        <v>46</v>
      </c>
      <c r="W26" s="136">
        <v>56</v>
      </c>
      <c r="X26" s="136">
        <v>82</v>
      </c>
      <c r="Y26" s="136">
        <v>79</v>
      </c>
      <c r="Z26" s="136">
        <v>43</v>
      </c>
      <c r="AA26" s="136">
        <v>24</v>
      </c>
      <c r="AB26" s="136">
        <v>39</v>
      </c>
      <c r="AC26" s="136">
        <v>28</v>
      </c>
      <c r="AF26" s="140"/>
      <c r="AG26" s="140"/>
      <c r="AH26" s="140"/>
    </row>
    <row r="27" spans="1:34" s="14" customFormat="1" ht="15">
      <c r="A27" s="135" t="s">
        <v>74</v>
      </c>
      <c r="B27" s="136">
        <v>519</v>
      </c>
      <c r="C27" s="136">
        <v>497</v>
      </c>
      <c r="D27" s="136">
        <v>0</v>
      </c>
      <c r="E27" s="136">
        <v>1</v>
      </c>
      <c r="F27" s="136">
        <v>1</v>
      </c>
      <c r="G27" s="136">
        <v>0</v>
      </c>
      <c r="H27" s="136">
        <v>0</v>
      </c>
      <c r="I27" s="136">
        <v>0</v>
      </c>
      <c r="J27" s="136">
        <v>0</v>
      </c>
      <c r="K27" s="136">
        <v>0</v>
      </c>
      <c r="L27" s="136">
        <v>1</v>
      </c>
      <c r="M27" s="136">
        <v>2</v>
      </c>
      <c r="N27" s="136">
        <v>8</v>
      </c>
      <c r="O27" s="136">
        <v>7</v>
      </c>
      <c r="P27" s="136">
        <v>7</v>
      </c>
      <c r="Q27" s="136">
        <v>21</v>
      </c>
      <c r="R27" s="136">
        <v>37</v>
      </c>
      <c r="S27" s="136">
        <v>29</v>
      </c>
      <c r="T27" s="136">
        <v>43</v>
      </c>
      <c r="U27" s="136">
        <v>70</v>
      </c>
      <c r="V27" s="136">
        <v>93</v>
      </c>
      <c r="W27" s="136">
        <v>101</v>
      </c>
      <c r="X27" s="136">
        <v>171</v>
      </c>
      <c r="Y27" s="136">
        <v>176</v>
      </c>
      <c r="Z27" s="136">
        <v>81</v>
      </c>
      <c r="AA27" s="136">
        <v>50</v>
      </c>
      <c r="AB27" s="136">
        <v>77</v>
      </c>
      <c r="AC27" s="136">
        <v>40</v>
      </c>
      <c r="AF27" s="140"/>
      <c r="AG27" s="140"/>
      <c r="AH27" s="140"/>
    </row>
    <row r="28" spans="1:34" s="14" customFormat="1" ht="15">
      <c r="A28" s="135" t="s">
        <v>75</v>
      </c>
      <c r="B28" s="136">
        <v>36</v>
      </c>
      <c r="C28" s="136">
        <v>33</v>
      </c>
      <c r="D28" s="136">
        <v>0</v>
      </c>
      <c r="E28" s="136">
        <v>0</v>
      </c>
      <c r="F28" s="136">
        <v>0</v>
      </c>
      <c r="G28" s="136">
        <v>0</v>
      </c>
      <c r="H28" s="136">
        <v>0</v>
      </c>
      <c r="I28" s="136">
        <v>0</v>
      </c>
      <c r="J28" s="136">
        <v>0</v>
      </c>
      <c r="K28" s="136">
        <v>0</v>
      </c>
      <c r="L28" s="136">
        <v>1</v>
      </c>
      <c r="M28" s="136">
        <v>0</v>
      </c>
      <c r="N28" s="136">
        <v>0</v>
      </c>
      <c r="O28" s="136">
        <v>0</v>
      </c>
      <c r="P28" s="136">
        <v>0</v>
      </c>
      <c r="Q28" s="136">
        <v>0</v>
      </c>
      <c r="R28" s="136">
        <v>0</v>
      </c>
      <c r="S28" s="136">
        <v>0</v>
      </c>
      <c r="T28" s="136">
        <v>2</v>
      </c>
      <c r="U28" s="136">
        <v>2</v>
      </c>
      <c r="V28" s="136">
        <v>3</v>
      </c>
      <c r="W28" s="136">
        <v>5</v>
      </c>
      <c r="X28" s="136">
        <v>13</v>
      </c>
      <c r="Y28" s="136">
        <v>19</v>
      </c>
      <c r="Z28" s="136">
        <v>8</v>
      </c>
      <c r="AA28" s="136">
        <v>4</v>
      </c>
      <c r="AB28" s="136">
        <v>9</v>
      </c>
      <c r="AC28" s="136">
        <v>3</v>
      </c>
      <c r="AF28" s="140"/>
      <c r="AG28" s="140"/>
      <c r="AH28" s="140"/>
    </row>
    <row r="29" spans="1:34" s="14" customFormat="1" ht="15">
      <c r="A29" s="135" t="s">
        <v>76</v>
      </c>
      <c r="B29" s="136">
        <v>231</v>
      </c>
      <c r="C29" s="136">
        <v>239</v>
      </c>
      <c r="D29" s="136">
        <v>0</v>
      </c>
      <c r="E29" s="136">
        <v>1</v>
      </c>
      <c r="F29" s="136">
        <v>1</v>
      </c>
      <c r="G29" s="136">
        <v>0</v>
      </c>
      <c r="H29" s="136">
        <v>0</v>
      </c>
      <c r="I29" s="136">
        <v>0</v>
      </c>
      <c r="J29" s="136">
        <v>0</v>
      </c>
      <c r="K29" s="136">
        <v>0</v>
      </c>
      <c r="L29" s="136">
        <v>0</v>
      </c>
      <c r="M29" s="136">
        <v>2</v>
      </c>
      <c r="N29" s="136">
        <v>1</v>
      </c>
      <c r="O29" s="136">
        <v>0</v>
      </c>
      <c r="P29" s="136">
        <v>2</v>
      </c>
      <c r="Q29" s="136">
        <v>7</v>
      </c>
      <c r="R29" s="136">
        <v>6</v>
      </c>
      <c r="S29" s="136">
        <v>6</v>
      </c>
      <c r="T29" s="136">
        <v>18</v>
      </c>
      <c r="U29" s="136">
        <v>30</v>
      </c>
      <c r="V29" s="136">
        <v>30</v>
      </c>
      <c r="W29" s="136">
        <v>33</v>
      </c>
      <c r="X29" s="136">
        <v>71</v>
      </c>
      <c r="Y29" s="136">
        <v>74</v>
      </c>
      <c r="Z29" s="136">
        <v>44</v>
      </c>
      <c r="AA29" s="136">
        <v>48</v>
      </c>
      <c r="AB29" s="136">
        <v>58</v>
      </c>
      <c r="AC29" s="136">
        <v>38</v>
      </c>
      <c r="AF29" s="140"/>
      <c r="AG29" s="140"/>
      <c r="AH29" s="140"/>
    </row>
    <row r="30" spans="1:34" s="14" customFormat="1" ht="15">
      <c r="A30" s="135" t="s">
        <v>77</v>
      </c>
      <c r="B30" s="136">
        <v>236</v>
      </c>
      <c r="C30" s="136">
        <v>261</v>
      </c>
      <c r="D30" s="136">
        <v>2</v>
      </c>
      <c r="E30" s="136">
        <v>0</v>
      </c>
      <c r="F30" s="136">
        <v>0</v>
      </c>
      <c r="G30" s="136">
        <v>0</v>
      </c>
      <c r="H30" s="136">
        <v>0</v>
      </c>
      <c r="I30" s="136">
        <v>0</v>
      </c>
      <c r="J30" s="136">
        <v>0</v>
      </c>
      <c r="K30" s="136">
        <v>0</v>
      </c>
      <c r="L30" s="136">
        <v>1</v>
      </c>
      <c r="M30" s="136">
        <v>1</v>
      </c>
      <c r="N30" s="136">
        <v>1</v>
      </c>
      <c r="O30" s="136">
        <v>3</v>
      </c>
      <c r="P30" s="136">
        <v>3</v>
      </c>
      <c r="Q30" s="136">
        <v>5</v>
      </c>
      <c r="R30" s="136">
        <v>9</v>
      </c>
      <c r="S30" s="136">
        <v>15</v>
      </c>
      <c r="T30" s="136">
        <v>25</v>
      </c>
      <c r="U30" s="136">
        <v>35</v>
      </c>
      <c r="V30" s="136">
        <v>39</v>
      </c>
      <c r="W30" s="136">
        <v>48</v>
      </c>
      <c r="X30" s="136">
        <v>61</v>
      </c>
      <c r="Y30" s="136">
        <v>75</v>
      </c>
      <c r="Z30" s="136">
        <v>44</v>
      </c>
      <c r="AA30" s="136">
        <v>41</v>
      </c>
      <c r="AB30" s="136">
        <v>51</v>
      </c>
      <c r="AC30" s="136">
        <v>38</v>
      </c>
      <c r="AF30" s="140"/>
      <c r="AG30" s="140"/>
      <c r="AH30" s="140"/>
    </row>
    <row r="31" spans="1:34" s="14" customFormat="1" ht="15">
      <c r="A31" s="135" t="s">
        <v>78</v>
      </c>
      <c r="B31" s="136">
        <v>166</v>
      </c>
      <c r="C31" s="136">
        <v>211</v>
      </c>
      <c r="D31" s="136">
        <v>0</v>
      </c>
      <c r="E31" s="136">
        <v>0</v>
      </c>
      <c r="F31" s="136">
        <v>0</v>
      </c>
      <c r="G31" s="136">
        <v>0</v>
      </c>
      <c r="H31" s="136">
        <v>0</v>
      </c>
      <c r="I31" s="136">
        <v>0</v>
      </c>
      <c r="J31" s="136">
        <v>0</v>
      </c>
      <c r="K31" s="136">
        <v>0</v>
      </c>
      <c r="L31" s="136">
        <v>0</v>
      </c>
      <c r="M31" s="136">
        <v>2</v>
      </c>
      <c r="N31" s="136">
        <v>0</v>
      </c>
      <c r="O31" s="136">
        <v>4</v>
      </c>
      <c r="P31" s="136">
        <v>3</v>
      </c>
      <c r="Q31" s="136">
        <v>1</v>
      </c>
      <c r="R31" s="136">
        <v>1</v>
      </c>
      <c r="S31" s="136">
        <v>5</v>
      </c>
      <c r="T31" s="136">
        <v>9</v>
      </c>
      <c r="U31" s="136">
        <v>17</v>
      </c>
      <c r="V31" s="136">
        <v>27</v>
      </c>
      <c r="W31" s="136">
        <v>40</v>
      </c>
      <c r="X31" s="136">
        <v>52</v>
      </c>
      <c r="Y31" s="136">
        <v>85</v>
      </c>
      <c r="Z31" s="136">
        <v>35</v>
      </c>
      <c r="AA31" s="136">
        <v>29</v>
      </c>
      <c r="AB31" s="136">
        <v>39</v>
      </c>
      <c r="AC31" s="136">
        <v>28</v>
      </c>
      <c r="AF31" s="140"/>
      <c r="AG31" s="140"/>
      <c r="AH31" s="140"/>
    </row>
    <row r="32" spans="1:34" s="14" customFormat="1" ht="15">
      <c r="A32" s="135" t="s">
        <v>79</v>
      </c>
      <c r="B32" s="136">
        <v>34</v>
      </c>
      <c r="C32" s="136">
        <v>30</v>
      </c>
      <c r="D32" s="136">
        <v>0</v>
      </c>
      <c r="E32" s="136">
        <v>0</v>
      </c>
      <c r="F32" s="136">
        <v>0</v>
      </c>
      <c r="G32" s="136">
        <v>0</v>
      </c>
      <c r="H32" s="136">
        <v>0</v>
      </c>
      <c r="I32" s="136">
        <v>0</v>
      </c>
      <c r="J32" s="136">
        <v>0</v>
      </c>
      <c r="K32" s="136">
        <v>0</v>
      </c>
      <c r="L32" s="136">
        <v>0</v>
      </c>
      <c r="M32" s="136">
        <v>0</v>
      </c>
      <c r="N32" s="136">
        <v>0</v>
      </c>
      <c r="O32" s="136">
        <v>1</v>
      </c>
      <c r="P32" s="136">
        <v>0</v>
      </c>
      <c r="Q32" s="136">
        <v>0</v>
      </c>
      <c r="R32" s="136">
        <v>1</v>
      </c>
      <c r="S32" s="136">
        <v>1</v>
      </c>
      <c r="T32" s="136">
        <v>0</v>
      </c>
      <c r="U32" s="136">
        <v>2</v>
      </c>
      <c r="V32" s="136">
        <v>4</v>
      </c>
      <c r="W32" s="136">
        <v>7</v>
      </c>
      <c r="X32" s="136">
        <v>13</v>
      </c>
      <c r="Y32" s="136">
        <v>13</v>
      </c>
      <c r="Z32" s="136">
        <v>10</v>
      </c>
      <c r="AA32" s="136">
        <v>3</v>
      </c>
      <c r="AB32" s="136">
        <v>6</v>
      </c>
      <c r="AC32" s="136">
        <v>3</v>
      </c>
      <c r="AF32" s="140"/>
      <c r="AG32" s="140"/>
      <c r="AH32" s="140"/>
    </row>
    <row r="33" spans="1:34" s="14" customFormat="1" ht="15">
      <c r="A33" s="135" t="s">
        <v>80</v>
      </c>
      <c r="B33" s="136">
        <v>253</v>
      </c>
      <c r="C33" s="136">
        <v>219</v>
      </c>
      <c r="D33" s="136">
        <v>0</v>
      </c>
      <c r="E33" s="136">
        <v>0</v>
      </c>
      <c r="F33" s="136">
        <v>0</v>
      </c>
      <c r="G33" s="136">
        <v>0</v>
      </c>
      <c r="H33" s="136">
        <v>0</v>
      </c>
      <c r="I33" s="136">
        <v>0</v>
      </c>
      <c r="J33" s="136">
        <v>0</v>
      </c>
      <c r="K33" s="136">
        <v>0</v>
      </c>
      <c r="L33" s="136">
        <v>1</v>
      </c>
      <c r="M33" s="136">
        <v>3</v>
      </c>
      <c r="N33" s="136">
        <v>1</v>
      </c>
      <c r="O33" s="136">
        <v>0</v>
      </c>
      <c r="P33" s="136">
        <v>1</v>
      </c>
      <c r="Q33" s="136">
        <v>3</v>
      </c>
      <c r="R33" s="136">
        <v>6</v>
      </c>
      <c r="S33" s="136">
        <v>7</v>
      </c>
      <c r="T33" s="136">
        <v>23</v>
      </c>
      <c r="U33" s="136">
        <v>23</v>
      </c>
      <c r="V33" s="136">
        <v>35</v>
      </c>
      <c r="W33" s="136">
        <v>48</v>
      </c>
      <c r="X33" s="136">
        <v>65</v>
      </c>
      <c r="Y33" s="136">
        <v>74</v>
      </c>
      <c r="Z33" s="136">
        <v>65</v>
      </c>
      <c r="AA33" s="136">
        <v>31</v>
      </c>
      <c r="AB33" s="136">
        <v>56</v>
      </c>
      <c r="AC33" s="136">
        <v>30</v>
      </c>
      <c r="AF33" s="140"/>
      <c r="AG33" s="140"/>
      <c r="AH33" s="140"/>
    </row>
    <row r="34" spans="1:34" s="14" customFormat="1" ht="15">
      <c r="A34" s="135" t="s">
        <v>81</v>
      </c>
      <c r="B34" s="136">
        <v>515</v>
      </c>
      <c r="C34" s="136">
        <v>524</v>
      </c>
      <c r="D34" s="136">
        <v>1</v>
      </c>
      <c r="E34" s="136">
        <v>3</v>
      </c>
      <c r="F34" s="136">
        <v>0</v>
      </c>
      <c r="G34" s="136">
        <v>1</v>
      </c>
      <c r="H34" s="136">
        <v>0</v>
      </c>
      <c r="I34" s="136">
        <v>0</v>
      </c>
      <c r="J34" s="136">
        <v>0</v>
      </c>
      <c r="K34" s="136">
        <v>0</v>
      </c>
      <c r="L34" s="136">
        <v>0</v>
      </c>
      <c r="M34" s="136">
        <v>3</v>
      </c>
      <c r="N34" s="136">
        <v>2</v>
      </c>
      <c r="O34" s="136">
        <v>6</v>
      </c>
      <c r="P34" s="136">
        <v>7</v>
      </c>
      <c r="Q34" s="136">
        <v>18</v>
      </c>
      <c r="R34" s="136">
        <v>21</v>
      </c>
      <c r="S34" s="136">
        <v>28</v>
      </c>
      <c r="T34" s="136">
        <v>48</v>
      </c>
      <c r="U34" s="136">
        <v>45</v>
      </c>
      <c r="V34" s="136">
        <v>84</v>
      </c>
      <c r="W34" s="136">
        <v>125</v>
      </c>
      <c r="X34" s="136">
        <v>163</v>
      </c>
      <c r="Y34" s="136">
        <v>154</v>
      </c>
      <c r="Z34" s="136">
        <v>83</v>
      </c>
      <c r="AA34" s="136">
        <v>81</v>
      </c>
      <c r="AB34" s="136">
        <v>106</v>
      </c>
      <c r="AC34" s="136">
        <v>60</v>
      </c>
      <c r="AF34" s="140"/>
      <c r="AG34" s="140"/>
      <c r="AH34" s="140"/>
    </row>
    <row r="35" spans="1:34" s="14" customFormat="1" ht="15">
      <c r="A35" s="135" t="s">
        <v>82</v>
      </c>
      <c r="B35" s="136">
        <v>126</v>
      </c>
      <c r="C35" s="136">
        <v>120</v>
      </c>
      <c r="D35" s="136">
        <v>1</v>
      </c>
      <c r="E35" s="136">
        <v>1</v>
      </c>
      <c r="F35" s="136">
        <v>0</v>
      </c>
      <c r="G35" s="136">
        <v>0</v>
      </c>
      <c r="H35" s="136">
        <v>0</v>
      </c>
      <c r="I35" s="136">
        <v>0</v>
      </c>
      <c r="J35" s="136">
        <v>0</v>
      </c>
      <c r="K35" s="136">
        <v>0</v>
      </c>
      <c r="L35" s="136">
        <v>0</v>
      </c>
      <c r="M35" s="136">
        <v>1</v>
      </c>
      <c r="N35" s="136">
        <v>0</v>
      </c>
      <c r="O35" s="136">
        <v>1</v>
      </c>
      <c r="P35" s="136">
        <v>1</v>
      </c>
      <c r="Q35" s="136">
        <v>2</v>
      </c>
      <c r="R35" s="136">
        <v>5</v>
      </c>
      <c r="S35" s="136">
        <v>4</v>
      </c>
      <c r="T35" s="136">
        <v>8</v>
      </c>
      <c r="U35" s="136">
        <v>14</v>
      </c>
      <c r="V35" s="136">
        <v>14</v>
      </c>
      <c r="W35" s="136">
        <v>21</v>
      </c>
      <c r="X35" s="136">
        <v>44</v>
      </c>
      <c r="Y35" s="136">
        <v>35</v>
      </c>
      <c r="Z35" s="136">
        <v>13</v>
      </c>
      <c r="AA35" s="136">
        <v>28</v>
      </c>
      <c r="AB35" s="136">
        <v>40</v>
      </c>
      <c r="AC35" s="136">
        <v>13</v>
      </c>
      <c r="AF35" s="140"/>
      <c r="AG35" s="140"/>
      <c r="AH35" s="140"/>
    </row>
    <row r="36" spans="1:34" s="14" customFormat="1" ht="15">
      <c r="A36" s="135" t="s">
        <v>83</v>
      </c>
      <c r="B36" s="136">
        <v>126</v>
      </c>
      <c r="C36" s="136">
        <v>132</v>
      </c>
      <c r="D36" s="136">
        <v>0</v>
      </c>
      <c r="E36" s="136">
        <v>0</v>
      </c>
      <c r="F36" s="136">
        <v>1</v>
      </c>
      <c r="G36" s="136">
        <v>0</v>
      </c>
      <c r="H36" s="136">
        <v>0</v>
      </c>
      <c r="I36" s="136">
        <v>0</v>
      </c>
      <c r="J36" s="136">
        <v>0</v>
      </c>
      <c r="K36" s="136">
        <v>0</v>
      </c>
      <c r="L36" s="136">
        <v>1</v>
      </c>
      <c r="M36" s="136">
        <v>1</v>
      </c>
      <c r="N36" s="136">
        <v>1</v>
      </c>
      <c r="O36" s="136">
        <v>2</v>
      </c>
      <c r="P36" s="136">
        <v>3</v>
      </c>
      <c r="Q36" s="136">
        <v>5</v>
      </c>
      <c r="R36" s="136">
        <v>6</v>
      </c>
      <c r="S36" s="136">
        <v>7</v>
      </c>
      <c r="T36" s="136">
        <v>10</v>
      </c>
      <c r="U36" s="136">
        <v>9</v>
      </c>
      <c r="V36" s="136">
        <v>25</v>
      </c>
      <c r="W36" s="136">
        <v>25</v>
      </c>
      <c r="X36" s="136">
        <v>29</v>
      </c>
      <c r="Y36" s="136">
        <v>51</v>
      </c>
      <c r="Z36" s="136">
        <v>28</v>
      </c>
      <c r="AA36" s="136">
        <v>18</v>
      </c>
      <c r="AB36" s="136">
        <v>22</v>
      </c>
      <c r="AC36" s="136">
        <v>14</v>
      </c>
      <c r="AF36" s="140"/>
      <c r="AG36" s="140"/>
      <c r="AH36" s="140"/>
    </row>
    <row r="37" spans="1:34" s="14" customFormat="1" ht="15">
      <c r="A37" s="135" t="s">
        <v>84</v>
      </c>
      <c r="B37" s="136">
        <v>222</v>
      </c>
      <c r="C37" s="136">
        <v>224</v>
      </c>
      <c r="D37" s="136">
        <v>0</v>
      </c>
      <c r="E37" s="136">
        <v>2</v>
      </c>
      <c r="F37" s="136">
        <v>0</v>
      </c>
      <c r="G37" s="136">
        <v>0</v>
      </c>
      <c r="H37" s="136">
        <v>0</v>
      </c>
      <c r="I37" s="136">
        <v>0</v>
      </c>
      <c r="J37" s="136">
        <v>0</v>
      </c>
      <c r="K37" s="136">
        <v>1</v>
      </c>
      <c r="L37" s="136">
        <v>1</v>
      </c>
      <c r="M37" s="136">
        <v>0</v>
      </c>
      <c r="N37" s="136">
        <v>1</v>
      </c>
      <c r="O37" s="136">
        <v>1</v>
      </c>
      <c r="P37" s="136">
        <v>2</v>
      </c>
      <c r="Q37" s="136">
        <v>5</v>
      </c>
      <c r="R37" s="136">
        <v>7</v>
      </c>
      <c r="S37" s="136">
        <v>16</v>
      </c>
      <c r="T37" s="136">
        <v>18</v>
      </c>
      <c r="U37" s="136">
        <v>26</v>
      </c>
      <c r="V37" s="136">
        <v>30</v>
      </c>
      <c r="W37" s="136">
        <v>49</v>
      </c>
      <c r="X37" s="136">
        <v>72</v>
      </c>
      <c r="Y37" s="136">
        <v>77</v>
      </c>
      <c r="Z37" s="136">
        <v>45</v>
      </c>
      <c r="AA37" s="136">
        <v>26</v>
      </c>
      <c r="AB37" s="136">
        <v>46</v>
      </c>
      <c r="AC37" s="136">
        <v>21</v>
      </c>
      <c r="AF37" s="140"/>
      <c r="AG37" s="140"/>
      <c r="AH37" s="140"/>
    </row>
    <row r="38" spans="1:34" s="9" customFormat="1">
      <c r="A38" s="42"/>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E38"/>
      <c r="AF38" s="43"/>
      <c r="AG38" s="48"/>
      <c r="AH38" s="48"/>
    </row>
    <row r="39" spans="1:34" s="9" customFormat="1">
      <c r="F39" s="58"/>
      <c r="G39" s="57"/>
      <c r="H39" s="58"/>
      <c r="I39" s="57"/>
      <c r="J39" s="58"/>
      <c r="K39" s="57"/>
      <c r="L39" s="60"/>
      <c r="M39" s="57"/>
      <c r="N39" s="58"/>
      <c r="O39" s="57"/>
      <c r="P39" s="58"/>
      <c r="Q39" s="57"/>
      <c r="R39" s="58"/>
      <c r="S39" s="58"/>
      <c r="T39" s="58"/>
      <c r="U39" s="58"/>
      <c r="V39" s="57"/>
      <c r="W39" s="58"/>
      <c r="X39" s="57"/>
      <c r="Y39" s="57"/>
      <c r="Z39" s="57"/>
      <c r="AA39" s="57"/>
      <c r="AB39" s="57"/>
      <c r="AC39" s="57"/>
      <c r="AE39"/>
      <c r="AF39"/>
    </row>
    <row r="40" spans="1:34" s="9" customFormat="1">
      <c r="A40" s="48"/>
      <c r="B40" s="58"/>
      <c r="C40" s="59"/>
      <c r="D40" s="57"/>
      <c r="E40" s="57"/>
      <c r="F40" s="58"/>
      <c r="G40" s="57"/>
      <c r="H40" s="58"/>
      <c r="I40" s="57"/>
      <c r="J40" s="58"/>
      <c r="K40" s="57"/>
      <c r="L40" s="60"/>
      <c r="M40" s="57"/>
      <c r="N40" s="58"/>
      <c r="O40" s="57"/>
      <c r="P40" s="58"/>
      <c r="Q40" s="57"/>
      <c r="R40" s="58"/>
      <c r="S40" s="58"/>
      <c r="T40" s="58"/>
      <c r="U40" s="58"/>
      <c r="V40" s="57"/>
      <c r="W40" s="58"/>
      <c r="X40" s="57"/>
      <c r="Y40" s="57"/>
      <c r="Z40" s="57"/>
      <c r="AA40" s="57"/>
      <c r="AB40" s="57"/>
      <c r="AC40" s="57"/>
      <c r="AE40"/>
      <c r="AF40"/>
    </row>
    <row r="41" spans="1:34" s="9" customFormat="1">
      <c r="A41" s="48"/>
      <c r="B41" s="58"/>
      <c r="C41" s="59"/>
      <c r="D41" s="57"/>
      <c r="E41" s="57"/>
      <c r="F41" s="58"/>
      <c r="G41" s="57"/>
      <c r="H41" s="58"/>
      <c r="I41" s="57"/>
      <c r="J41" s="58"/>
      <c r="K41" s="57"/>
      <c r="L41" s="60"/>
      <c r="M41" s="57"/>
      <c r="N41" s="58"/>
      <c r="O41" s="57"/>
      <c r="P41" s="58"/>
      <c r="Q41" s="57"/>
      <c r="R41" s="58"/>
      <c r="S41" s="58"/>
      <c r="T41" s="58"/>
      <c r="U41" s="58"/>
      <c r="V41" s="57"/>
      <c r="W41" s="58"/>
      <c r="X41" s="57"/>
      <c r="Y41" s="57"/>
      <c r="Z41" s="57"/>
      <c r="AA41" s="57"/>
      <c r="AB41" s="57"/>
      <c r="AC41" s="57"/>
      <c r="AE41"/>
      <c r="AF41"/>
    </row>
    <row r="42" spans="1:34" s="9" customFormat="1">
      <c r="A42" s="48"/>
      <c r="B42" s="58"/>
      <c r="C42" s="59"/>
      <c r="D42" s="57"/>
      <c r="E42" s="57"/>
      <c r="F42" s="58"/>
      <c r="G42" s="57"/>
      <c r="H42" s="58"/>
      <c r="I42" s="57"/>
      <c r="J42" s="58"/>
      <c r="K42" s="57"/>
      <c r="L42" s="60"/>
      <c r="M42" s="57"/>
      <c r="N42" s="58"/>
      <c r="O42" s="57"/>
      <c r="P42" s="58"/>
      <c r="Q42" s="57"/>
      <c r="R42" s="58"/>
      <c r="S42" s="58"/>
      <c r="T42" s="58"/>
      <c r="U42" s="58"/>
      <c r="V42" s="57"/>
      <c r="W42" s="58"/>
      <c r="X42" s="57"/>
      <c r="Y42" s="57"/>
      <c r="Z42" s="57"/>
      <c r="AA42" s="57"/>
      <c r="AB42" s="57"/>
      <c r="AC42" s="57"/>
      <c r="AE42"/>
      <c r="AF42"/>
    </row>
    <row r="43" spans="1:34" s="9" customFormat="1">
      <c r="A43" s="48"/>
      <c r="B43" s="58"/>
      <c r="C43" s="59"/>
      <c r="D43" s="57"/>
      <c r="E43" s="57"/>
      <c r="F43" s="58"/>
      <c r="G43" s="57"/>
      <c r="H43" s="58"/>
      <c r="I43" s="57"/>
      <c r="J43" s="58"/>
      <c r="K43" s="57"/>
      <c r="L43" s="60"/>
      <c r="M43" s="57"/>
      <c r="N43" s="58"/>
      <c r="O43" s="57"/>
      <c r="P43" s="58"/>
      <c r="Q43" s="57"/>
      <c r="R43" s="58"/>
      <c r="S43" s="58"/>
      <c r="T43" s="58"/>
      <c r="U43" s="58"/>
      <c r="V43" s="57"/>
      <c r="W43" s="58"/>
      <c r="X43" s="57"/>
      <c r="Y43" s="57"/>
      <c r="Z43" s="57"/>
      <c r="AA43" s="57"/>
      <c r="AB43" s="57"/>
      <c r="AC43" s="57"/>
      <c r="AE43"/>
      <c r="AF43"/>
    </row>
    <row r="44" spans="1:34" s="9" customFormat="1">
      <c r="A44" s="48"/>
      <c r="B44" s="58"/>
      <c r="C44" s="59"/>
      <c r="D44" s="57"/>
      <c r="E44" s="57"/>
      <c r="F44" s="58"/>
      <c r="G44" s="57"/>
      <c r="H44" s="58"/>
      <c r="I44" s="57"/>
      <c r="J44" s="58"/>
      <c r="K44" s="57"/>
      <c r="L44" s="60"/>
      <c r="M44" s="57"/>
      <c r="N44" s="58"/>
      <c r="O44" s="57"/>
      <c r="P44" s="58"/>
      <c r="Q44" s="57"/>
      <c r="R44" s="58"/>
      <c r="S44" s="58"/>
      <c r="T44" s="58"/>
      <c r="U44" s="58"/>
      <c r="V44" s="57"/>
      <c r="W44" s="58"/>
      <c r="X44" s="57"/>
      <c r="Y44" s="57"/>
      <c r="Z44" s="57"/>
      <c r="AA44" s="57"/>
      <c r="AB44" s="57"/>
      <c r="AC44" s="57"/>
      <c r="AE44"/>
      <c r="AF44"/>
    </row>
    <row r="45" spans="1:34" s="9" customFormat="1">
      <c r="A45" s="48"/>
      <c r="B45" s="58"/>
      <c r="C45" s="59"/>
      <c r="D45" s="57"/>
      <c r="E45" s="57"/>
      <c r="F45" s="58"/>
      <c r="G45" s="57"/>
      <c r="H45" s="58"/>
      <c r="I45" s="57"/>
      <c r="J45" s="58"/>
      <c r="K45" s="57"/>
      <c r="L45" s="60"/>
      <c r="M45" s="57"/>
      <c r="N45" s="58"/>
      <c r="O45" s="57"/>
      <c r="P45" s="58"/>
      <c r="Q45" s="57"/>
      <c r="R45" s="58"/>
      <c r="S45" s="58"/>
      <c r="T45" s="58"/>
      <c r="U45" s="58"/>
      <c r="V45" s="57"/>
      <c r="W45" s="58"/>
      <c r="X45" s="57"/>
      <c r="Y45" s="57"/>
      <c r="Z45" s="57"/>
      <c r="AA45" s="57"/>
      <c r="AB45" s="57"/>
      <c r="AC45" s="57"/>
      <c r="AE45"/>
      <c r="AF45"/>
    </row>
    <row r="46" spans="1:34" s="9" customFormat="1">
      <c r="A46" s="48"/>
      <c r="B46" s="58"/>
      <c r="C46" s="59"/>
      <c r="D46" s="57"/>
      <c r="E46" s="57"/>
      <c r="F46" s="58"/>
      <c r="G46" s="57"/>
      <c r="H46" s="58"/>
      <c r="I46" s="57"/>
      <c r="J46" s="58"/>
      <c r="K46" s="57"/>
      <c r="L46" s="60"/>
      <c r="M46" s="57"/>
      <c r="N46" s="58"/>
      <c r="O46" s="57"/>
      <c r="P46" s="58"/>
      <c r="Q46" s="57"/>
      <c r="R46" s="58"/>
      <c r="S46" s="58"/>
      <c r="T46" s="58"/>
      <c r="U46" s="58"/>
      <c r="V46" s="57"/>
      <c r="W46" s="58"/>
      <c r="X46" s="57"/>
      <c r="Y46" s="57"/>
      <c r="Z46" s="57"/>
      <c r="AA46" s="57"/>
      <c r="AB46" s="57"/>
      <c r="AC46" s="57"/>
      <c r="AE46"/>
      <c r="AF46"/>
    </row>
    <row r="47" spans="1:34" s="9" customFormat="1">
      <c r="A47" s="48"/>
      <c r="B47" s="58"/>
      <c r="C47" s="59"/>
      <c r="D47" s="57"/>
      <c r="E47" s="57"/>
      <c r="F47" s="58"/>
      <c r="G47" s="57"/>
      <c r="H47" s="58"/>
      <c r="I47" s="57"/>
      <c r="J47" s="58"/>
      <c r="K47" s="57"/>
      <c r="L47" s="60"/>
      <c r="M47" s="57"/>
      <c r="N47" s="58"/>
      <c r="O47" s="57"/>
      <c r="P47" s="58"/>
      <c r="Q47" s="57"/>
      <c r="R47" s="58"/>
      <c r="S47" s="58"/>
      <c r="T47" s="58"/>
      <c r="U47" s="58"/>
      <c r="V47" s="57"/>
      <c r="W47" s="58"/>
      <c r="X47" s="57"/>
      <c r="Y47" s="57"/>
      <c r="Z47" s="57"/>
      <c r="AA47" s="57"/>
      <c r="AB47" s="57"/>
      <c r="AC47" s="57"/>
      <c r="AE47"/>
      <c r="AF47"/>
    </row>
    <row r="48" spans="1:34" s="9" customFormat="1">
      <c r="A48" s="48"/>
      <c r="B48" s="58"/>
      <c r="C48" s="59"/>
      <c r="D48" s="57"/>
      <c r="E48" s="57"/>
      <c r="F48" s="58"/>
      <c r="G48" s="57"/>
      <c r="H48" s="58"/>
      <c r="I48" s="57"/>
      <c r="J48" s="58"/>
      <c r="K48" s="57"/>
      <c r="L48" s="60"/>
      <c r="M48" s="57"/>
      <c r="N48" s="58"/>
      <c r="O48" s="57"/>
      <c r="P48" s="58"/>
      <c r="Q48" s="57"/>
      <c r="R48" s="58"/>
      <c r="S48" s="58"/>
      <c r="T48" s="58"/>
      <c r="U48" s="58"/>
      <c r="V48" s="57"/>
      <c r="W48" s="58"/>
      <c r="X48" s="57"/>
      <c r="Y48" s="57"/>
      <c r="Z48" s="57"/>
      <c r="AA48" s="57"/>
      <c r="AB48" s="57"/>
      <c r="AC48" s="57"/>
      <c r="AE48"/>
      <c r="AF48"/>
    </row>
    <row r="49" spans="1:32" s="9" customFormat="1">
      <c r="A49" s="48"/>
      <c r="B49" s="58"/>
      <c r="C49" s="59"/>
      <c r="D49" s="57"/>
      <c r="E49" s="57"/>
      <c r="F49" s="58"/>
      <c r="G49" s="57"/>
      <c r="H49" s="58"/>
      <c r="I49" s="57"/>
      <c r="J49" s="58"/>
      <c r="K49" s="57"/>
      <c r="L49" s="60"/>
      <c r="M49" s="57"/>
      <c r="N49" s="58"/>
      <c r="O49" s="57"/>
      <c r="P49" s="58"/>
      <c r="Q49" s="57"/>
      <c r="R49" s="58"/>
      <c r="S49" s="58"/>
      <c r="T49" s="58"/>
      <c r="U49" s="58"/>
      <c r="V49" s="57"/>
      <c r="W49" s="58"/>
      <c r="X49" s="57"/>
      <c r="Y49" s="57"/>
      <c r="Z49" s="57"/>
      <c r="AA49" s="57"/>
      <c r="AB49" s="57"/>
      <c r="AC49" s="57"/>
      <c r="AE49"/>
      <c r="AF49"/>
    </row>
    <row r="50" spans="1:32">
      <c r="A50" s="48"/>
      <c r="B50" s="58"/>
      <c r="C50" s="59"/>
      <c r="D50" s="57"/>
      <c r="E50" s="57"/>
      <c r="F50" s="58"/>
      <c r="G50" s="57"/>
      <c r="H50" s="58"/>
      <c r="I50" s="57"/>
      <c r="J50" s="58"/>
      <c r="K50" s="57"/>
      <c r="L50" s="60"/>
      <c r="M50" s="57"/>
      <c r="N50" s="58"/>
      <c r="O50" s="57"/>
      <c r="P50" s="58"/>
      <c r="Q50" s="57"/>
      <c r="R50" s="58"/>
      <c r="S50" s="58"/>
      <c r="T50" s="58"/>
      <c r="U50" s="58"/>
      <c r="V50" s="57"/>
      <c r="W50" s="58"/>
      <c r="X50" s="57"/>
      <c r="Y50" s="57"/>
      <c r="Z50" s="57"/>
      <c r="AA50" s="57"/>
      <c r="AB50" s="57"/>
      <c r="AC50" s="57"/>
    </row>
    <row r="51" spans="1:32" s="9" customFormat="1">
      <c r="A51" s="48"/>
      <c r="B51" s="58"/>
      <c r="C51" s="59"/>
      <c r="D51" s="57"/>
      <c r="E51" s="57"/>
      <c r="F51" s="58"/>
      <c r="G51" s="57"/>
      <c r="H51" s="58"/>
      <c r="I51" s="57"/>
      <c r="J51" s="58"/>
      <c r="K51" s="57"/>
      <c r="L51" s="60"/>
      <c r="M51" s="57"/>
      <c r="N51" s="58"/>
      <c r="O51" s="57"/>
      <c r="P51" s="58"/>
      <c r="Q51" s="57"/>
      <c r="R51" s="58"/>
      <c r="S51" s="58"/>
      <c r="T51" s="58"/>
      <c r="U51" s="58"/>
      <c r="V51" s="57"/>
      <c r="W51" s="58"/>
      <c r="X51" s="57"/>
      <c r="Y51" s="57"/>
      <c r="Z51" s="57"/>
      <c r="AA51" s="57"/>
      <c r="AB51" s="57"/>
      <c r="AC51" s="57"/>
      <c r="AE51"/>
      <c r="AF51"/>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617FF-1E5D-4C7A-BE03-04889FE88901}">
  <dimension ref="A1:AK33"/>
  <sheetViews>
    <sheetView workbookViewId="0"/>
  </sheetViews>
  <sheetFormatPr defaultRowHeight="12.75"/>
  <cols>
    <col min="1" max="1" width="27.5703125" customWidth="1"/>
    <col min="2" max="2" width="11.7109375" style="12" customWidth="1"/>
    <col min="3" max="3" width="11.7109375" style="41" customWidth="1"/>
    <col min="4" max="29" width="11.7109375" style="12" customWidth="1"/>
  </cols>
  <sheetData>
    <row r="1" spans="1:37" s="68" customFormat="1" ht="20.25">
      <c r="A1" s="207" t="s">
        <v>616</v>
      </c>
      <c r="B1" s="86"/>
      <c r="C1" s="85"/>
      <c r="D1" s="86"/>
      <c r="E1" s="86"/>
      <c r="F1" s="86"/>
      <c r="G1" s="86"/>
      <c r="H1" s="86"/>
      <c r="I1" s="86"/>
      <c r="J1" s="86"/>
      <c r="K1" s="86"/>
      <c r="L1" s="87"/>
      <c r="M1" s="86"/>
      <c r="N1" s="86"/>
      <c r="O1" s="86"/>
      <c r="P1" s="86"/>
      <c r="Q1" s="86"/>
      <c r="R1" s="67"/>
      <c r="S1" s="67"/>
      <c r="T1" s="67"/>
      <c r="U1" s="67"/>
      <c r="V1" s="51"/>
      <c r="W1" s="67"/>
      <c r="X1" s="51"/>
      <c r="Y1" s="51"/>
      <c r="Z1" s="51"/>
      <c r="AA1" s="51"/>
      <c r="AB1" s="51"/>
      <c r="AC1" s="51"/>
      <c r="AE1"/>
      <c r="AF1"/>
    </row>
    <row r="2" spans="1:37" s="68" customFormat="1" ht="15">
      <c r="A2" s="13" t="s">
        <v>46</v>
      </c>
      <c r="B2" s="50"/>
      <c r="C2" s="66"/>
      <c r="D2" s="50"/>
      <c r="E2" s="50"/>
      <c r="F2" s="50"/>
      <c r="G2" s="50"/>
      <c r="H2" s="50"/>
      <c r="I2" s="50"/>
      <c r="J2" s="50"/>
      <c r="K2" s="50"/>
      <c r="L2" s="51"/>
      <c r="M2" s="51"/>
      <c r="N2" s="67"/>
      <c r="O2" s="51"/>
      <c r="P2" s="67"/>
      <c r="Q2" s="51"/>
      <c r="R2" s="67"/>
      <c r="S2" s="67"/>
      <c r="T2" s="67"/>
      <c r="U2" s="67"/>
      <c r="V2" s="51"/>
      <c r="W2" s="67"/>
      <c r="X2" s="51"/>
      <c r="Y2" s="51"/>
      <c r="Z2" s="51"/>
      <c r="AA2" s="51"/>
      <c r="AB2" s="51"/>
      <c r="AC2" s="51"/>
      <c r="AE2"/>
      <c r="AF2"/>
    </row>
    <row r="3" spans="1:37" s="68" customFormat="1" ht="15">
      <c r="A3" s="13" t="s">
        <v>45</v>
      </c>
      <c r="B3" s="50"/>
      <c r="C3" s="66"/>
      <c r="D3" s="50"/>
      <c r="E3" s="50"/>
      <c r="F3" s="50"/>
      <c r="G3" s="50"/>
      <c r="H3" s="50"/>
      <c r="I3" s="50"/>
      <c r="J3" s="50"/>
      <c r="K3" s="50"/>
      <c r="L3" s="51"/>
      <c r="M3" s="51"/>
      <c r="N3" s="67"/>
      <c r="O3" s="51"/>
      <c r="P3" s="67"/>
      <c r="Q3" s="51"/>
      <c r="R3" s="67"/>
      <c r="S3" s="67"/>
      <c r="T3" s="67"/>
      <c r="U3" s="67"/>
      <c r="V3" s="51"/>
      <c r="W3" s="67"/>
      <c r="X3" s="51"/>
      <c r="Y3" s="51"/>
      <c r="Z3" s="51"/>
      <c r="AA3" s="51"/>
      <c r="AB3" s="51"/>
      <c r="AC3" s="51"/>
      <c r="AE3"/>
      <c r="AF3"/>
    </row>
    <row r="4" spans="1:37" s="17" customFormat="1" ht="30.75" customHeight="1">
      <c r="A4" s="143" t="s">
        <v>381</v>
      </c>
      <c r="B4" s="141" t="s">
        <v>113</v>
      </c>
      <c r="C4" s="142" t="s">
        <v>114</v>
      </c>
      <c r="D4" s="141" t="s">
        <v>111</v>
      </c>
      <c r="E4" s="141" t="s">
        <v>112</v>
      </c>
      <c r="F4" s="141" t="s">
        <v>115</v>
      </c>
      <c r="G4" s="141" t="s">
        <v>110</v>
      </c>
      <c r="H4" s="141" t="s">
        <v>117</v>
      </c>
      <c r="I4" s="141" t="s">
        <v>116</v>
      </c>
      <c r="J4" s="141" t="s">
        <v>119</v>
      </c>
      <c r="K4" s="141" t="s">
        <v>118</v>
      </c>
      <c r="L4" s="141" t="s">
        <v>121</v>
      </c>
      <c r="M4" s="141" t="s">
        <v>120</v>
      </c>
      <c r="N4" s="141" t="s">
        <v>123</v>
      </c>
      <c r="O4" s="141" t="s">
        <v>122</v>
      </c>
      <c r="P4" s="141" t="s">
        <v>125</v>
      </c>
      <c r="Q4" s="141" t="s">
        <v>124</v>
      </c>
      <c r="R4" s="141" t="s">
        <v>127</v>
      </c>
      <c r="S4" s="141" t="s">
        <v>126</v>
      </c>
      <c r="T4" s="141" t="s">
        <v>129</v>
      </c>
      <c r="U4" s="141" t="s">
        <v>128</v>
      </c>
      <c r="V4" s="141" t="s">
        <v>131</v>
      </c>
      <c r="W4" s="141" t="s">
        <v>130</v>
      </c>
      <c r="X4" s="141" t="s">
        <v>133</v>
      </c>
      <c r="Y4" s="141" t="s">
        <v>132</v>
      </c>
      <c r="Z4" s="141" t="s">
        <v>135</v>
      </c>
      <c r="AA4" s="141" t="s">
        <v>134</v>
      </c>
      <c r="AB4" s="141" t="s">
        <v>137</v>
      </c>
      <c r="AC4" s="141" t="s">
        <v>136</v>
      </c>
    </row>
    <row r="5" spans="1:37" s="14" customFormat="1" ht="15">
      <c r="A5" s="140" t="s">
        <v>51</v>
      </c>
      <c r="B5" s="136">
        <v>7955</v>
      </c>
      <c r="C5" s="136">
        <v>7784</v>
      </c>
      <c r="D5" s="136">
        <v>13</v>
      </c>
      <c r="E5" s="136">
        <v>26</v>
      </c>
      <c r="F5" s="136">
        <v>8</v>
      </c>
      <c r="G5" s="136">
        <v>2</v>
      </c>
      <c r="H5" s="136">
        <v>0</v>
      </c>
      <c r="I5" s="136">
        <v>2</v>
      </c>
      <c r="J5" s="136">
        <v>2</v>
      </c>
      <c r="K5" s="136">
        <v>7</v>
      </c>
      <c r="L5" s="136">
        <v>18</v>
      </c>
      <c r="M5" s="136">
        <v>55</v>
      </c>
      <c r="N5" s="136">
        <v>36</v>
      </c>
      <c r="O5" s="136">
        <v>79</v>
      </c>
      <c r="P5" s="136">
        <v>111</v>
      </c>
      <c r="Q5" s="136">
        <v>197</v>
      </c>
      <c r="R5" s="136">
        <v>265</v>
      </c>
      <c r="S5" s="136">
        <v>427</v>
      </c>
      <c r="T5" s="136">
        <v>633</v>
      </c>
      <c r="U5" s="136">
        <v>808</v>
      </c>
      <c r="V5" s="136">
        <v>1207</v>
      </c>
      <c r="W5" s="136">
        <v>1575</v>
      </c>
      <c r="X5" s="136">
        <v>2346</v>
      </c>
      <c r="Y5" s="136">
        <v>2508</v>
      </c>
      <c r="Z5" s="136">
        <v>1467</v>
      </c>
      <c r="AA5" s="136">
        <v>1154</v>
      </c>
      <c r="AB5" s="136">
        <v>1849</v>
      </c>
      <c r="AC5" s="136">
        <v>944</v>
      </c>
      <c r="AF5" s="140"/>
      <c r="AG5" s="140"/>
      <c r="AH5" s="140"/>
    </row>
    <row r="6" spans="1:37" s="14" customFormat="1" ht="15">
      <c r="A6" s="140" t="s">
        <v>85</v>
      </c>
      <c r="B6" s="136">
        <v>690</v>
      </c>
      <c r="C6" s="136">
        <v>666</v>
      </c>
      <c r="D6" s="136">
        <v>0</v>
      </c>
      <c r="E6" s="136">
        <v>4</v>
      </c>
      <c r="F6" s="136">
        <v>0</v>
      </c>
      <c r="G6" s="136">
        <v>0</v>
      </c>
      <c r="H6" s="136">
        <v>0</v>
      </c>
      <c r="I6" s="136">
        <v>0</v>
      </c>
      <c r="J6" s="136">
        <v>0</v>
      </c>
      <c r="K6" s="136">
        <v>0</v>
      </c>
      <c r="L6" s="136">
        <v>1</v>
      </c>
      <c r="M6" s="136">
        <v>8</v>
      </c>
      <c r="N6" s="136">
        <v>1</v>
      </c>
      <c r="O6" s="136">
        <v>4</v>
      </c>
      <c r="P6" s="136">
        <v>9</v>
      </c>
      <c r="Q6" s="136">
        <v>13</v>
      </c>
      <c r="R6" s="136">
        <v>16</v>
      </c>
      <c r="S6" s="136">
        <v>37</v>
      </c>
      <c r="T6" s="136">
        <v>63</v>
      </c>
      <c r="U6" s="136">
        <v>76</v>
      </c>
      <c r="V6" s="136">
        <v>115</v>
      </c>
      <c r="W6" s="136">
        <v>139</v>
      </c>
      <c r="X6" s="136">
        <v>210</v>
      </c>
      <c r="Y6" s="136">
        <v>221</v>
      </c>
      <c r="Z6" s="136">
        <v>140</v>
      </c>
      <c r="AA6" s="136">
        <v>83</v>
      </c>
      <c r="AB6" s="136">
        <v>135</v>
      </c>
      <c r="AC6" s="136">
        <v>81</v>
      </c>
      <c r="AF6" s="140"/>
      <c r="AG6" s="140"/>
      <c r="AH6" s="140"/>
      <c r="AJ6" s="140"/>
      <c r="AK6" s="140"/>
    </row>
    <row r="7" spans="1:37" s="14" customFormat="1" ht="15">
      <c r="A7" s="140" t="s">
        <v>86</v>
      </c>
      <c r="B7" s="136">
        <v>166</v>
      </c>
      <c r="C7" s="136">
        <v>211</v>
      </c>
      <c r="D7" s="136">
        <v>0</v>
      </c>
      <c r="E7" s="136">
        <v>0</v>
      </c>
      <c r="F7" s="136">
        <v>0</v>
      </c>
      <c r="G7" s="136">
        <v>0</v>
      </c>
      <c r="H7" s="136">
        <v>0</v>
      </c>
      <c r="I7" s="136">
        <v>0</v>
      </c>
      <c r="J7" s="136">
        <v>0</v>
      </c>
      <c r="K7" s="136">
        <v>0</v>
      </c>
      <c r="L7" s="136">
        <v>0</v>
      </c>
      <c r="M7" s="136">
        <v>2</v>
      </c>
      <c r="N7" s="136">
        <v>0</v>
      </c>
      <c r="O7" s="136">
        <v>4</v>
      </c>
      <c r="P7" s="136">
        <v>3</v>
      </c>
      <c r="Q7" s="136">
        <v>1</v>
      </c>
      <c r="R7" s="136">
        <v>1</v>
      </c>
      <c r="S7" s="136">
        <v>5</v>
      </c>
      <c r="T7" s="136">
        <v>9</v>
      </c>
      <c r="U7" s="136">
        <v>17</v>
      </c>
      <c r="V7" s="136">
        <v>27</v>
      </c>
      <c r="W7" s="136">
        <v>40</v>
      </c>
      <c r="X7" s="136">
        <v>52</v>
      </c>
      <c r="Y7" s="136">
        <v>85</v>
      </c>
      <c r="Z7" s="136">
        <v>35</v>
      </c>
      <c r="AA7" s="136">
        <v>29</v>
      </c>
      <c r="AB7" s="136">
        <v>39</v>
      </c>
      <c r="AC7" s="136">
        <v>28</v>
      </c>
      <c r="AF7" s="140"/>
      <c r="AG7" s="140"/>
      <c r="AH7" s="140"/>
      <c r="AJ7" s="140"/>
      <c r="AK7" s="140"/>
    </row>
    <row r="8" spans="1:37" s="14" customFormat="1" ht="15">
      <c r="A8" s="140" t="s">
        <v>87</v>
      </c>
      <c r="B8" s="136">
        <v>283</v>
      </c>
      <c r="C8" s="136">
        <v>275</v>
      </c>
      <c r="D8" s="136">
        <v>0</v>
      </c>
      <c r="E8" s="136">
        <v>2</v>
      </c>
      <c r="F8" s="136">
        <v>0</v>
      </c>
      <c r="G8" s="136">
        <v>0</v>
      </c>
      <c r="H8" s="136">
        <v>0</v>
      </c>
      <c r="I8" s="136">
        <v>0</v>
      </c>
      <c r="J8" s="136">
        <v>0</v>
      </c>
      <c r="K8" s="136">
        <v>0</v>
      </c>
      <c r="L8" s="136">
        <v>1</v>
      </c>
      <c r="M8" s="136">
        <v>1</v>
      </c>
      <c r="N8" s="136">
        <v>0</v>
      </c>
      <c r="O8" s="136">
        <v>3</v>
      </c>
      <c r="P8" s="136">
        <v>4</v>
      </c>
      <c r="Q8" s="136">
        <v>2</v>
      </c>
      <c r="R8" s="136">
        <v>3</v>
      </c>
      <c r="S8" s="136">
        <v>11</v>
      </c>
      <c r="T8" s="136">
        <v>22</v>
      </c>
      <c r="U8" s="136">
        <v>23</v>
      </c>
      <c r="V8" s="136">
        <v>43</v>
      </c>
      <c r="W8" s="136">
        <v>50</v>
      </c>
      <c r="X8" s="136">
        <v>83</v>
      </c>
      <c r="Y8" s="136">
        <v>92</v>
      </c>
      <c r="Z8" s="136">
        <v>64</v>
      </c>
      <c r="AA8" s="136">
        <v>62</v>
      </c>
      <c r="AB8" s="136">
        <v>63</v>
      </c>
      <c r="AC8" s="136">
        <v>29</v>
      </c>
      <c r="AF8" s="140"/>
      <c r="AG8" s="140"/>
      <c r="AH8" s="140"/>
      <c r="AJ8" s="140"/>
      <c r="AK8" s="140"/>
    </row>
    <row r="9" spans="1:37" s="14" customFormat="1" ht="15">
      <c r="A9" s="140" t="s">
        <v>88</v>
      </c>
      <c r="B9" s="136">
        <v>638</v>
      </c>
      <c r="C9" s="136">
        <v>587</v>
      </c>
      <c r="D9" s="136">
        <v>0</v>
      </c>
      <c r="E9" s="136">
        <v>1</v>
      </c>
      <c r="F9" s="136">
        <v>1</v>
      </c>
      <c r="G9" s="136">
        <v>0</v>
      </c>
      <c r="H9" s="136">
        <v>0</v>
      </c>
      <c r="I9" s="136">
        <v>0</v>
      </c>
      <c r="J9" s="136">
        <v>1</v>
      </c>
      <c r="K9" s="136">
        <v>1</v>
      </c>
      <c r="L9" s="136">
        <v>1</v>
      </c>
      <c r="M9" s="136">
        <v>8</v>
      </c>
      <c r="N9" s="136">
        <v>2</v>
      </c>
      <c r="O9" s="136">
        <v>7</v>
      </c>
      <c r="P9" s="136">
        <v>11</v>
      </c>
      <c r="Q9" s="136">
        <v>15</v>
      </c>
      <c r="R9" s="136">
        <v>13</v>
      </c>
      <c r="S9" s="136">
        <v>27</v>
      </c>
      <c r="T9" s="136">
        <v>50</v>
      </c>
      <c r="U9" s="136">
        <v>64</v>
      </c>
      <c r="V9" s="136">
        <v>105</v>
      </c>
      <c r="W9" s="136">
        <v>119</v>
      </c>
      <c r="X9" s="136">
        <v>168</v>
      </c>
      <c r="Y9" s="136">
        <v>197</v>
      </c>
      <c r="Z9" s="136">
        <v>123</v>
      </c>
      <c r="AA9" s="136">
        <v>78</v>
      </c>
      <c r="AB9" s="136">
        <v>163</v>
      </c>
      <c r="AC9" s="136">
        <v>70</v>
      </c>
      <c r="AF9" s="140"/>
      <c r="AG9" s="140"/>
      <c r="AH9" s="140"/>
      <c r="AJ9" s="140"/>
      <c r="AK9" s="140"/>
    </row>
    <row r="10" spans="1:37" s="14" customFormat="1" ht="15">
      <c r="A10" s="140" t="s">
        <v>89</v>
      </c>
      <c r="B10" s="136">
        <v>451</v>
      </c>
      <c r="C10" s="136">
        <v>430</v>
      </c>
      <c r="D10" s="136">
        <v>1</v>
      </c>
      <c r="E10" s="136">
        <v>2</v>
      </c>
      <c r="F10" s="136">
        <v>0</v>
      </c>
      <c r="G10" s="136">
        <v>0</v>
      </c>
      <c r="H10" s="136">
        <v>0</v>
      </c>
      <c r="I10" s="136">
        <v>0</v>
      </c>
      <c r="J10" s="136">
        <v>0</v>
      </c>
      <c r="K10" s="136">
        <v>0</v>
      </c>
      <c r="L10" s="136">
        <v>0</v>
      </c>
      <c r="M10" s="136">
        <v>2</v>
      </c>
      <c r="N10" s="136">
        <v>1</v>
      </c>
      <c r="O10" s="136">
        <v>5</v>
      </c>
      <c r="P10" s="136">
        <v>3</v>
      </c>
      <c r="Q10" s="136">
        <v>9</v>
      </c>
      <c r="R10" s="136">
        <v>15</v>
      </c>
      <c r="S10" s="136">
        <v>24</v>
      </c>
      <c r="T10" s="136">
        <v>30</v>
      </c>
      <c r="U10" s="136">
        <v>42</v>
      </c>
      <c r="V10" s="136">
        <v>75</v>
      </c>
      <c r="W10" s="136">
        <v>81</v>
      </c>
      <c r="X10" s="136">
        <v>138</v>
      </c>
      <c r="Y10" s="136">
        <v>151</v>
      </c>
      <c r="Z10" s="136">
        <v>90</v>
      </c>
      <c r="AA10" s="136">
        <v>68</v>
      </c>
      <c r="AB10" s="136">
        <v>98</v>
      </c>
      <c r="AC10" s="136">
        <v>46</v>
      </c>
      <c r="AF10" s="140"/>
      <c r="AG10" s="140"/>
      <c r="AH10" s="140"/>
      <c r="AJ10" s="140"/>
      <c r="AK10" s="140"/>
    </row>
    <row r="11" spans="1:37" s="14" customFormat="1" ht="15">
      <c r="A11" s="140" t="s">
        <v>90</v>
      </c>
      <c r="B11" s="136">
        <v>759</v>
      </c>
      <c r="C11" s="136">
        <v>762</v>
      </c>
      <c r="D11" s="136">
        <v>2</v>
      </c>
      <c r="E11" s="136">
        <v>4</v>
      </c>
      <c r="F11" s="136">
        <v>1</v>
      </c>
      <c r="G11" s="136">
        <v>0</v>
      </c>
      <c r="H11" s="136">
        <v>0</v>
      </c>
      <c r="I11" s="136">
        <v>1</v>
      </c>
      <c r="J11" s="136">
        <v>1</v>
      </c>
      <c r="K11" s="136">
        <v>1</v>
      </c>
      <c r="L11" s="136">
        <v>1</v>
      </c>
      <c r="M11" s="136">
        <v>11</v>
      </c>
      <c r="N11" s="136">
        <v>5</v>
      </c>
      <c r="O11" s="136">
        <v>8</v>
      </c>
      <c r="P11" s="136">
        <v>11</v>
      </c>
      <c r="Q11" s="136">
        <v>17</v>
      </c>
      <c r="R11" s="136">
        <v>18</v>
      </c>
      <c r="S11" s="136">
        <v>49</v>
      </c>
      <c r="T11" s="136">
        <v>36</v>
      </c>
      <c r="U11" s="136">
        <v>61</v>
      </c>
      <c r="V11" s="136">
        <v>115</v>
      </c>
      <c r="W11" s="136">
        <v>133</v>
      </c>
      <c r="X11" s="136">
        <v>230</v>
      </c>
      <c r="Y11" s="136">
        <v>257</v>
      </c>
      <c r="Z11" s="136">
        <v>138</v>
      </c>
      <c r="AA11" s="136">
        <v>121</v>
      </c>
      <c r="AB11" s="136">
        <v>201</v>
      </c>
      <c r="AC11" s="136">
        <v>99</v>
      </c>
      <c r="AF11" s="140"/>
      <c r="AG11" s="140"/>
      <c r="AH11" s="140"/>
      <c r="AJ11" s="140"/>
      <c r="AK11" s="140"/>
    </row>
    <row r="12" spans="1:37" s="14" customFormat="1" ht="15">
      <c r="A12" s="140" t="s">
        <v>91</v>
      </c>
      <c r="B12" s="136">
        <v>1593</v>
      </c>
      <c r="C12" s="136">
        <v>1557</v>
      </c>
      <c r="D12" s="136">
        <v>5</v>
      </c>
      <c r="E12" s="136">
        <v>0</v>
      </c>
      <c r="F12" s="136">
        <v>1</v>
      </c>
      <c r="G12" s="136">
        <v>0</v>
      </c>
      <c r="H12" s="136">
        <v>0</v>
      </c>
      <c r="I12" s="136">
        <v>0</v>
      </c>
      <c r="J12" s="136">
        <v>0</v>
      </c>
      <c r="K12" s="136">
        <v>2</v>
      </c>
      <c r="L12" s="136">
        <v>6</v>
      </c>
      <c r="M12" s="136">
        <v>11</v>
      </c>
      <c r="N12" s="136">
        <v>7</v>
      </c>
      <c r="O12" s="136">
        <v>20</v>
      </c>
      <c r="P12" s="136">
        <v>30</v>
      </c>
      <c r="Q12" s="136">
        <v>45</v>
      </c>
      <c r="R12" s="136">
        <v>65</v>
      </c>
      <c r="S12" s="136">
        <v>103</v>
      </c>
      <c r="T12" s="136">
        <v>140</v>
      </c>
      <c r="U12" s="136">
        <v>161</v>
      </c>
      <c r="V12" s="136">
        <v>230</v>
      </c>
      <c r="W12" s="136">
        <v>326</v>
      </c>
      <c r="X12" s="136">
        <v>456</v>
      </c>
      <c r="Y12" s="136">
        <v>483</v>
      </c>
      <c r="Z12" s="136">
        <v>287</v>
      </c>
      <c r="AA12" s="136">
        <v>215</v>
      </c>
      <c r="AB12" s="136">
        <v>366</v>
      </c>
      <c r="AC12" s="136">
        <v>191</v>
      </c>
      <c r="AF12" s="140"/>
      <c r="AG12" s="140"/>
      <c r="AH12" s="140"/>
      <c r="AJ12" s="140"/>
      <c r="AK12" s="140"/>
    </row>
    <row r="13" spans="1:37" s="14" customFormat="1" ht="15">
      <c r="A13" s="140" t="s">
        <v>92</v>
      </c>
      <c r="B13" s="136">
        <v>481</v>
      </c>
      <c r="C13" s="136">
        <v>510</v>
      </c>
      <c r="D13" s="136">
        <v>0</v>
      </c>
      <c r="E13" s="136">
        <v>3</v>
      </c>
      <c r="F13" s="136">
        <v>0</v>
      </c>
      <c r="G13" s="136">
        <v>1</v>
      </c>
      <c r="H13" s="136">
        <v>0</v>
      </c>
      <c r="I13" s="136">
        <v>1</v>
      </c>
      <c r="J13" s="136">
        <v>0</v>
      </c>
      <c r="K13" s="136">
        <v>0</v>
      </c>
      <c r="L13" s="136">
        <v>0</v>
      </c>
      <c r="M13" s="136">
        <v>2</v>
      </c>
      <c r="N13" s="136">
        <v>1</v>
      </c>
      <c r="O13" s="136">
        <v>4</v>
      </c>
      <c r="P13" s="136">
        <v>3</v>
      </c>
      <c r="Q13" s="136">
        <v>11</v>
      </c>
      <c r="R13" s="136">
        <v>22</v>
      </c>
      <c r="S13" s="136">
        <v>23</v>
      </c>
      <c r="T13" s="136">
        <v>39</v>
      </c>
      <c r="U13" s="136">
        <v>43</v>
      </c>
      <c r="V13" s="136">
        <v>70</v>
      </c>
      <c r="W13" s="136">
        <v>112</v>
      </c>
      <c r="X13" s="136">
        <v>144</v>
      </c>
      <c r="Y13" s="136">
        <v>159</v>
      </c>
      <c r="Z13" s="136">
        <v>83</v>
      </c>
      <c r="AA13" s="136">
        <v>75</v>
      </c>
      <c r="AB13" s="136">
        <v>119</v>
      </c>
      <c r="AC13" s="136">
        <v>76</v>
      </c>
      <c r="AF13" s="140"/>
      <c r="AG13" s="140"/>
      <c r="AH13" s="140"/>
      <c r="AJ13" s="140"/>
      <c r="AK13" s="140"/>
    </row>
    <row r="14" spans="1:37" s="14" customFormat="1" ht="15">
      <c r="A14" s="140" t="s">
        <v>93</v>
      </c>
      <c r="B14" s="136">
        <v>1034</v>
      </c>
      <c r="C14" s="136">
        <v>1021</v>
      </c>
      <c r="D14" s="136">
        <v>1</v>
      </c>
      <c r="E14" s="136">
        <v>4</v>
      </c>
      <c r="F14" s="136">
        <v>1</v>
      </c>
      <c r="G14" s="136">
        <v>1</v>
      </c>
      <c r="H14" s="136">
        <v>0</v>
      </c>
      <c r="I14" s="136">
        <v>0</v>
      </c>
      <c r="J14" s="136">
        <v>0</v>
      </c>
      <c r="K14" s="136">
        <v>0</v>
      </c>
      <c r="L14" s="136">
        <v>1</v>
      </c>
      <c r="M14" s="136">
        <v>5</v>
      </c>
      <c r="N14" s="136">
        <v>10</v>
      </c>
      <c r="O14" s="136">
        <v>13</v>
      </c>
      <c r="P14" s="136">
        <v>14</v>
      </c>
      <c r="Q14" s="136">
        <v>39</v>
      </c>
      <c r="R14" s="136">
        <v>58</v>
      </c>
      <c r="S14" s="136">
        <v>57</v>
      </c>
      <c r="T14" s="136">
        <v>91</v>
      </c>
      <c r="U14" s="136">
        <v>115</v>
      </c>
      <c r="V14" s="136">
        <v>177</v>
      </c>
      <c r="W14" s="136">
        <v>226</v>
      </c>
      <c r="X14" s="136">
        <v>334</v>
      </c>
      <c r="Y14" s="136">
        <v>330</v>
      </c>
      <c r="Z14" s="136">
        <v>164</v>
      </c>
      <c r="AA14" s="136">
        <v>131</v>
      </c>
      <c r="AB14" s="136">
        <v>183</v>
      </c>
      <c r="AC14" s="136">
        <v>100</v>
      </c>
      <c r="AF14" s="140"/>
      <c r="AG14" s="140"/>
      <c r="AH14" s="140"/>
      <c r="AJ14" s="140"/>
      <c r="AK14" s="140"/>
    </row>
    <row r="15" spans="1:37" s="14" customFormat="1" ht="15">
      <c r="A15" s="140" t="s">
        <v>94</v>
      </c>
      <c r="B15" s="136">
        <v>1111</v>
      </c>
      <c r="C15" s="136">
        <v>1023</v>
      </c>
      <c r="D15" s="136">
        <v>4</v>
      </c>
      <c r="E15" s="136">
        <v>4</v>
      </c>
      <c r="F15" s="136">
        <v>2</v>
      </c>
      <c r="G15" s="136">
        <v>0</v>
      </c>
      <c r="H15" s="136">
        <v>0</v>
      </c>
      <c r="I15" s="136">
        <v>0</v>
      </c>
      <c r="J15" s="136">
        <v>0</v>
      </c>
      <c r="K15" s="136">
        <v>3</v>
      </c>
      <c r="L15" s="136">
        <v>5</v>
      </c>
      <c r="M15" s="136">
        <v>1</v>
      </c>
      <c r="N15" s="136">
        <v>7</v>
      </c>
      <c r="O15" s="136">
        <v>10</v>
      </c>
      <c r="P15" s="136">
        <v>14</v>
      </c>
      <c r="Q15" s="136">
        <v>25</v>
      </c>
      <c r="R15" s="136">
        <v>36</v>
      </c>
      <c r="S15" s="136">
        <v>55</v>
      </c>
      <c r="T15" s="136">
        <v>102</v>
      </c>
      <c r="U15" s="136">
        <v>128</v>
      </c>
      <c r="V15" s="136">
        <v>144</v>
      </c>
      <c r="W15" s="136">
        <v>209</v>
      </c>
      <c r="X15" s="136">
        <v>317</v>
      </c>
      <c r="Y15" s="136">
        <v>298</v>
      </c>
      <c r="Z15" s="136">
        <v>189</v>
      </c>
      <c r="AA15" s="136">
        <v>156</v>
      </c>
      <c r="AB15" s="136">
        <v>291</v>
      </c>
      <c r="AC15" s="136">
        <v>134</v>
      </c>
      <c r="AF15" s="140"/>
      <c r="AG15" s="140"/>
      <c r="AH15" s="140"/>
      <c r="AJ15" s="140"/>
      <c r="AK15" s="140"/>
    </row>
    <row r="16" spans="1:37" s="14" customFormat="1" ht="15">
      <c r="A16" s="140" t="s">
        <v>95</v>
      </c>
      <c r="B16" s="136">
        <v>36</v>
      </c>
      <c r="C16" s="136">
        <v>33</v>
      </c>
      <c r="D16" s="136">
        <v>0</v>
      </c>
      <c r="E16" s="136">
        <v>0</v>
      </c>
      <c r="F16" s="136">
        <v>0</v>
      </c>
      <c r="G16" s="136">
        <v>0</v>
      </c>
      <c r="H16" s="136">
        <v>0</v>
      </c>
      <c r="I16" s="136">
        <v>0</v>
      </c>
      <c r="J16" s="136">
        <v>0</v>
      </c>
      <c r="K16" s="136">
        <v>0</v>
      </c>
      <c r="L16" s="136">
        <v>1</v>
      </c>
      <c r="M16" s="136">
        <v>0</v>
      </c>
      <c r="N16" s="136">
        <v>0</v>
      </c>
      <c r="O16" s="136">
        <v>0</v>
      </c>
      <c r="P16" s="136">
        <v>0</v>
      </c>
      <c r="Q16" s="136">
        <v>0</v>
      </c>
      <c r="R16" s="136">
        <v>0</v>
      </c>
      <c r="S16" s="136">
        <v>0</v>
      </c>
      <c r="T16" s="136">
        <v>2</v>
      </c>
      <c r="U16" s="136">
        <v>2</v>
      </c>
      <c r="V16" s="136">
        <v>3</v>
      </c>
      <c r="W16" s="136">
        <v>5</v>
      </c>
      <c r="X16" s="136">
        <v>13</v>
      </c>
      <c r="Y16" s="136">
        <v>19</v>
      </c>
      <c r="Z16" s="136">
        <v>8</v>
      </c>
      <c r="AA16" s="136">
        <v>4</v>
      </c>
      <c r="AB16" s="136">
        <v>9</v>
      </c>
      <c r="AC16" s="136">
        <v>3</v>
      </c>
      <c r="AF16" s="140"/>
      <c r="AG16" s="140"/>
      <c r="AH16" s="140"/>
      <c r="AJ16" s="140"/>
      <c r="AK16" s="140"/>
    </row>
    <row r="17" spans="1:37" s="14" customFormat="1" ht="15">
      <c r="A17" s="140" t="s">
        <v>96</v>
      </c>
      <c r="B17" s="136">
        <v>34</v>
      </c>
      <c r="C17" s="136">
        <v>30</v>
      </c>
      <c r="D17" s="136">
        <v>0</v>
      </c>
      <c r="E17" s="136">
        <v>0</v>
      </c>
      <c r="F17" s="136">
        <v>0</v>
      </c>
      <c r="G17" s="136">
        <v>0</v>
      </c>
      <c r="H17" s="136">
        <v>0</v>
      </c>
      <c r="I17" s="136">
        <v>0</v>
      </c>
      <c r="J17" s="136">
        <v>0</v>
      </c>
      <c r="K17" s="136">
        <v>0</v>
      </c>
      <c r="L17" s="136">
        <v>0</v>
      </c>
      <c r="M17" s="136">
        <v>0</v>
      </c>
      <c r="N17" s="136">
        <v>0</v>
      </c>
      <c r="O17" s="136">
        <v>1</v>
      </c>
      <c r="P17" s="136">
        <v>0</v>
      </c>
      <c r="Q17" s="136">
        <v>0</v>
      </c>
      <c r="R17" s="136">
        <v>1</v>
      </c>
      <c r="S17" s="136">
        <v>1</v>
      </c>
      <c r="T17" s="136">
        <v>0</v>
      </c>
      <c r="U17" s="136">
        <v>2</v>
      </c>
      <c r="V17" s="136">
        <v>4</v>
      </c>
      <c r="W17" s="136">
        <v>7</v>
      </c>
      <c r="X17" s="136">
        <v>13</v>
      </c>
      <c r="Y17" s="136">
        <v>13</v>
      </c>
      <c r="Z17" s="136">
        <v>10</v>
      </c>
      <c r="AA17" s="136">
        <v>3</v>
      </c>
      <c r="AB17" s="136">
        <v>6</v>
      </c>
      <c r="AC17" s="136">
        <v>3</v>
      </c>
      <c r="AF17" s="140"/>
      <c r="AG17" s="140"/>
      <c r="AH17" s="140"/>
      <c r="AJ17" s="140"/>
      <c r="AK17" s="140"/>
    </row>
    <row r="18" spans="1:37" s="14" customFormat="1" ht="15">
      <c r="A18" s="140" t="s">
        <v>97</v>
      </c>
      <c r="B18" s="136">
        <v>652</v>
      </c>
      <c r="C18" s="136">
        <v>648</v>
      </c>
      <c r="D18" s="136">
        <v>0</v>
      </c>
      <c r="E18" s="136">
        <v>2</v>
      </c>
      <c r="F18" s="136">
        <v>2</v>
      </c>
      <c r="G18" s="136">
        <v>0</v>
      </c>
      <c r="H18" s="136">
        <v>0</v>
      </c>
      <c r="I18" s="136">
        <v>0</v>
      </c>
      <c r="J18" s="136">
        <v>0</v>
      </c>
      <c r="K18" s="136">
        <v>0</v>
      </c>
      <c r="L18" s="136">
        <v>1</v>
      </c>
      <c r="M18" s="136">
        <v>4</v>
      </c>
      <c r="N18" s="136">
        <v>2</v>
      </c>
      <c r="O18" s="136">
        <v>0</v>
      </c>
      <c r="P18" s="136">
        <v>9</v>
      </c>
      <c r="Q18" s="136">
        <v>20</v>
      </c>
      <c r="R18" s="136">
        <v>17</v>
      </c>
      <c r="S18" s="136">
        <v>33</v>
      </c>
      <c r="T18" s="136">
        <v>46</v>
      </c>
      <c r="U18" s="136">
        <v>71</v>
      </c>
      <c r="V18" s="136">
        <v>96</v>
      </c>
      <c r="W18" s="136">
        <v>121</v>
      </c>
      <c r="X18" s="136">
        <v>178</v>
      </c>
      <c r="Y18" s="136">
        <v>191</v>
      </c>
      <c r="Z18" s="136">
        <v>133</v>
      </c>
      <c r="AA18" s="136">
        <v>123</v>
      </c>
      <c r="AB18" s="136">
        <v>168</v>
      </c>
      <c r="AC18" s="136">
        <v>83</v>
      </c>
      <c r="AF18" s="140"/>
      <c r="AG18" s="140"/>
      <c r="AH18" s="140"/>
      <c r="AJ18" s="140"/>
      <c r="AK18" s="140"/>
    </row>
    <row r="19" spans="1:37" s="14" customFormat="1" ht="15">
      <c r="A19" s="140" t="s">
        <v>98</v>
      </c>
      <c r="B19" s="136">
        <v>27</v>
      </c>
      <c r="C19" s="136">
        <v>31</v>
      </c>
      <c r="D19" s="136">
        <v>0</v>
      </c>
      <c r="E19" s="136">
        <v>0</v>
      </c>
      <c r="F19" s="136">
        <v>0</v>
      </c>
      <c r="G19" s="136">
        <v>0</v>
      </c>
      <c r="H19" s="136">
        <v>0</v>
      </c>
      <c r="I19" s="136">
        <v>0</v>
      </c>
      <c r="J19" s="136">
        <v>0</v>
      </c>
      <c r="K19" s="136">
        <v>0</v>
      </c>
      <c r="L19" s="136">
        <v>0</v>
      </c>
      <c r="M19" s="136">
        <v>0</v>
      </c>
      <c r="N19" s="136">
        <v>0</v>
      </c>
      <c r="O19" s="136">
        <v>0</v>
      </c>
      <c r="P19" s="136">
        <v>0</v>
      </c>
      <c r="Q19" s="136">
        <v>0</v>
      </c>
      <c r="R19" s="136">
        <v>0</v>
      </c>
      <c r="S19" s="136">
        <v>2</v>
      </c>
      <c r="T19" s="136">
        <v>3</v>
      </c>
      <c r="U19" s="136">
        <v>3</v>
      </c>
      <c r="V19" s="136">
        <v>3</v>
      </c>
      <c r="W19" s="136">
        <v>7</v>
      </c>
      <c r="X19" s="136">
        <v>10</v>
      </c>
      <c r="Y19" s="136">
        <v>12</v>
      </c>
      <c r="Z19" s="136">
        <v>3</v>
      </c>
      <c r="AA19" s="136">
        <v>6</v>
      </c>
      <c r="AB19" s="136">
        <v>8</v>
      </c>
      <c r="AC19" s="136">
        <v>1</v>
      </c>
      <c r="AF19" s="140"/>
      <c r="AG19" s="140"/>
      <c r="AH19" s="140"/>
      <c r="AJ19" s="140"/>
      <c r="AK19" s="140"/>
    </row>
    <row r="20" spans="1:37" s="9" customFormat="1">
      <c r="B20" s="52"/>
      <c r="C20" s="52"/>
      <c r="D20" s="53"/>
      <c r="E20" s="53"/>
      <c r="F20" s="53"/>
      <c r="G20" s="53"/>
      <c r="H20" s="53"/>
      <c r="I20" s="53"/>
      <c r="J20" s="54"/>
      <c r="K20" s="47"/>
      <c r="L20" s="54"/>
      <c r="M20" s="47"/>
      <c r="N20" s="47"/>
      <c r="O20" s="47"/>
      <c r="P20" s="47"/>
      <c r="Q20" s="55"/>
      <c r="R20" s="47"/>
      <c r="S20" s="47"/>
      <c r="T20" s="47"/>
      <c r="U20" s="47"/>
      <c r="V20" s="47"/>
      <c r="W20" s="47"/>
      <c r="X20" s="47"/>
      <c r="Y20" s="47"/>
      <c r="Z20" s="47"/>
      <c r="AA20" s="47"/>
      <c r="AB20" s="47"/>
      <c r="AC20" s="47"/>
      <c r="AE20"/>
      <c r="AF20"/>
    </row>
    <row r="21" spans="1:37" s="9" customFormat="1">
      <c r="F21" s="58"/>
      <c r="G21" s="57"/>
      <c r="H21" s="58"/>
      <c r="I21" s="57"/>
      <c r="J21" s="58"/>
      <c r="K21" s="57"/>
      <c r="L21" s="60"/>
      <c r="M21" s="57"/>
      <c r="N21" s="58"/>
      <c r="O21" s="57"/>
      <c r="P21" s="58"/>
      <c r="Q21" s="57"/>
      <c r="R21" s="58"/>
      <c r="S21" s="58"/>
      <c r="T21" s="58"/>
      <c r="U21" s="58"/>
      <c r="V21" s="57"/>
      <c r="W21" s="58"/>
      <c r="X21" s="57"/>
      <c r="Y21" s="57"/>
      <c r="Z21" s="57"/>
      <c r="AA21" s="57"/>
      <c r="AB21" s="57"/>
      <c r="AC21" s="57"/>
      <c r="AE21"/>
      <c r="AF21"/>
    </row>
    <row r="22" spans="1:37" s="9" customFormat="1">
      <c r="A22" s="48"/>
      <c r="B22" s="58"/>
      <c r="C22" s="59"/>
      <c r="D22" s="57"/>
      <c r="E22" s="57"/>
      <c r="F22" s="58"/>
      <c r="G22" s="57"/>
      <c r="H22" s="58"/>
      <c r="I22" s="57"/>
      <c r="J22" s="58"/>
      <c r="K22" s="57"/>
      <c r="L22" s="60"/>
      <c r="M22" s="57"/>
      <c r="N22" s="58"/>
      <c r="O22" s="57"/>
      <c r="P22" s="58"/>
      <c r="Q22" s="57"/>
      <c r="R22" s="58"/>
      <c r="S22" s="58"/>
      <c r="T22" s="58"/>
      <c r="U22" s="58"/>
      <c r="V22" s="57"/>
      <c r="W22" s="58"/>
      <c r="X22" s="57"/>
      <c r="Y22" s="57"/>
      <c r="Z22" s="57"/>
      <c r="AA22" s="57"/>
      <c r="AB22" s="57"/>
      <c r="AC22" s="57"/>
      <c r="AE22"/>
      <c r="AF22"/>
    </row>
    <row r="23" spans="1:37" s="9" customFormat="1">
      <c r="A23" s="48"/>
      <c r="B23" s="58"/>
      <c r="C23" s="59"/>
      <c r="D23" s="57"/>
      <c r="E23" s="57"/>
      <c r="F23" s="58"/>
      <c r="G23" s="57"/>
      <c r="H23" s="58"/>
      <c r="I23" s="57"/>
      <c r="J23" s="58"/>
      <c r="K23" s="57"/>
      <c r="L23" s="60"/>
      <c r="M23" s="57"/>
      <c r="N23" s="58"/>
      <c r="O23" s="57"/>
      <c r="P23" s="58"/>
      <c r="Q23" s="57"/>
      <c r="R23" s="58"/>
      <c r="S23" s="58"/>
      <c r="T23" s="58"/>
      <c r="U23" s="58"/>
      <c r="V23" s="57"/>
      <c r="W23" s="58"/>
      <c r="X23" s="57"/>
      <c r="Y23" s="57"/>
      <c r="Z23" s="57"/>
      <c r="AA23" s="57"/>
      <c r="AB23" s="57"/>
      <c r="AC23" s="57"/>
      <c r="AE23"/>
      <c r="AF23"/>
    </row>
    <row r="24" spans="1:37" s="9" customFormat="1">
      <c r="A24" s="48"/>
      <c r="B24" s="58"/>
      <c r="C24" s="59"/>
      <c r="D24" s="57"/>
      <c r="E24" s="57"/>
      <c r="F24" s="58"/>
      <c r="G24" s="57"/>
      <c r="H24" s="58"/>
      <c r="I24" s="57"/>
      <c r="J24" s="58"/>
      <c r="K24" s="57"/>
      <c r="L24" s="60"/>
      <c r="M24" s="57"/>
      <c r="N24" s="58"/>
      <c r="O24" s="57"/>
      <c r="P24" s="58"/>
      <c r="Q24" s="57"/>
      <c r="R24" s="58"/>
      <c r="S24" s="58"/>
      <c r="T24" s="58"/>
      <c r="U24" s="58"/>
      <c r="V24" s="57"/>
      <c r="W24" s="58"/>
      <c r="X24" s="57"/>
      <c r="Y24" s="57"/>
      <c r="Z24" s="57"/>
      <c r="AA24" s="57"/>
      <c r="AB24" s="57"/>
      <c r="AC24" s="57"/>
      <c r="AE24"/>
      <c r="AF24"/>
    </row>
    <row r="25" spans="1:37" s="9" customFormat="1">
      <c r="A25" s="48"/>
      <c r="B25" s="58"/>
      <c r="C25" s="59"/>
      <c r="D25" s="57"/>
      <c r="E25" s="57"/>
      <c r="F25" s="58"/>
      <c r="G25" s="57"/>
      <c r="H25" s="58"/>
      <c r="I25" s="57"/>
      <c r="J25" s="58"/>
      <c r="K25" s="57"/>
      <c r="L25" s="60"/>
      <c r="M25" s="57"/>
      <c r="N25" s="58"/>
      <c r="O25" s="57"/>
      <c r="P25" s="58"/>
      <c r="Q25" s="57"/>
      <c r="R25" s="58"/>
      <c r="S25" s="58"/>
      <c r="T25" s="58"/>
      <c r="U25" s="58"/>
      <c r="V25" s="57"/>
      <c r="W25" s="58"/>
      <c r="X25" s="57"/>
      <c r="Y25" s="57"/>
      <c r="Z25" s="57"/>
      <c r="AA25" s="57"/>
      <c r="AB25" s="57"/>
      <c r="AC25" s="57"/>
      <c r="AE25"/>
      <c r="AF25"/>
    </row>
    <row r="26" spans="1:37" s="9" customFormat="1">
      <c r="A26" s="48"/>
      <c r="B26" s="58"/>
      <c r="C26" s="59"/>
      <c r="D26" s="57"/>
      <c r="E26" s="57"/>
      <c r="F26" s="58"/>
      <c r="G26" s="57"/>
      <c r="H26" s="58"/>
      <c r="I26" s="57"/>
      <c r="J26" s="58"/>
      <c r="K26" s="57"/>
      <c r="L26" s="60"/>
      <c r="M26" s="57"/>
      <c r="N26" s="58"/>
      <c r="O26" s="57"/>
      <c r="P26" s="58"/>
      <c r="Q26" s="57"/>
      <c r="R26" s="58"/>
      <c r="S26" s="58"/>
      <c r="T26" s="58"/>
      <c r="U26" s="58"/>
      <c r="V26" s="57"/>
      <c r="W26" s="58"/>
      <c r="X26" s="57"/>
      <c r="Y26" s="57"/>
      <c r="Z26" s="57"/>
      <c r="AA26" s="57"/>
      <c r="AB26" s="57"/>
      <c r="AC26" s="57"/>
      <c r="AE26"/>
      <c r="AF26"/>
    </row>
    <row r="27" spans="1:37" s="9" customFormat="1">
      <c r="A27" s="48"/>
      <c r="B27" s="58"/>
      <c r="C27" s="59"/>
      <c r="D27" s="57"/>
      <c r="E27" s="57"/>
      <c r="F27" s="58"/>
      <c r="G27" s="57"/>
      <c r="H27" s="58"/>
      <c r="I27" s="57"/>
      <c r="J27" s="58"/>
      <c r="K27" s="57"/>
      <c r="L27" s="60"/>
      <c r="M27" s="57"/>
      <c r="N27" s="58"/>
      <c r="O27" s="57"/>
      <c r="P27" s="58"/>
      <c r="Q27" s="57"/>
      <c r="R27" s="58"/>
      <c r="S27" s="58"/>
      <c r="T27" s="58"/>
      <c r="U27" s="58"/>
      <c r="V27" s="57"/>
      <c r="W27" s="58"/>
      <c r="X27" s="57"/>
      <c r="Y27" s="57"/>
      <c r="Z27" s="57"/>
      <c r="AA27" s="57"/>
      <c r="AB27" s="57"/>
      <c r="AC27" s="57"/>
      <c r="AE27"/>
      <c r="AF27"/>
    </row>
    <row r="28" spans="1:37" s="9" customFormat="1">
      <c r="A28" s="48"/>
      <c r="B28" s="58"/>
      <c r="C28" s="59"/>
      <c r="D28" s="57"/>
      <c r="E28" s="57"/>
      <c r="F28" s="58"/>
      <c r="G28" s="57"/>
      <c r="H28" s="58"/>
      <c r="I28" s="57"/>
      <c r="J28" s="58"/>
      <c r="K28" s="57"/>
      <c r="L28" s="60"/>
      <c r="M28" s="57"/>
      <c r="N28" s="58"/>
      <c r="O28" s="57"/>
      <c r="P28" s="58"/>
      <c r="Q28" s="57"/>
      <c r="R28" s="58"/>
      <c r="S28" s="58"/>
      <c r="T28" s="58"/>
      <c r="U28" s="58"/>
      <c r="V28" s="57"/>
      <c r="W28" s="58"/>
      <c r="X28" s="57"/>
      <c r="Y28" s="57"/>
      <c r="Z28" s="57"/>
      <c r="AA28" s="57"/>
      <c r="AB28" s="57"/>
      <c r="AC28" s="57"/>
      <c r="AE28"/>
      <c r="AF28"/>
    </row>
    <row r="29" spans="1:37" s="9" customFormat="1">
      <c r="A29" s="48"/>
      <c r="B29" s="58"/>
      <c r="C29" s="59"/>
      <c r="D29" s="57"/>
      <c r="E29" s="57"/>
      <c r="F29" s="58"/>
      <c r="G29" s="57"/>
      <c r="H29" s="58"/>
      <c r="I29" s="57"/>
      <c r="J29" s="58"/>
      <c r="K29" s="57"/>
      <c r="L29" s="60"/>
      <c r="M29" s="57"/>
      <c r="N29" s="58"/>
      <c r="O29" s="57"/>
      <c r="P29" s="58"/>
      <c r="Q29" s="57"/>
      <c r="R29" s="58"/>
      <c r="S29" s="58"/>
      <c r="T29" s="58"/>
      <c r="U29" s="58"/>
      <c r="V29" s="57"/>
      <c r="W29" s="58"/>
      <c r="X29" s="57"/>
      <c r="Y29" s="57"/>
      <c r="Z29" s="57"/>
      <c r="AA29" s="57"/>
      <c r="AB29" s="57"/>
      <c r="AC29" s="57"/>
      <c r="AE29"/>
      <c r="AF29"/>
    </row>
    <row r="30" spans="1:37" s="9" customFormat="1">
      <c r="A30" s="48"/>
      <c r="B30" s="58"/>
      <c r="C30" s="59"/>
      <c r="D30" s="57"/>
      <c r="E30" s="57"/>
      <c r="F30" s="58"/>
      <c r="G30" s="57"/>
      <c r="H30" s="58"/>
      <c r="I30" s="57"/>
      <c r="J30" s="58"/>
      <c r="K30" s="57"/>
      <c r="L30" s="60"/>
      <c r="M30" s="57"/>
      <c r="N30" s="58"/>
      <c r="O30" s="57"/>
      <c r="P30" s="58"/>
      <c r="Q30" s="57"/>
      <c r="R30" s="58"/>
      <c r="S30" s="58"/>
      <c r="T30" s="58"/>
      <c r="U30" s="58"/>
      <c r="V30" s="57"/>
      <c r="W30" s="58"/>
      <c r="X30" s="57"/>
      <c r="Y30" s="57"/>
      <c r="Z30" s="57"/>
      <c r="AA30" s="57"/>
      <c r="AB30" s="57"/>
      <c r="AC30" s="57"/>
      <c r="AE30"/>
      <c r="AF30"/>
    </row>
    <row r="31" spans="1:37" s="9" customFormat="1">
      <c r="A31" s="48"/>
      <c r="B31" s="58"/>
      <c r="C31" s="59"/>
      <c r="D31" s="57"/>
      <c r="E31" s="57"/>
      <c r="F31" s="58"/>
      <c r="G31" s="57"/>
      <c r="H31" s="58"/>
      <c r="I31" s="57"/>
      <c r="J31" s="58"/>
      <c r="K31" s="57"/>
      <c r="L31" s="60"/>
      <c r="M31" s="57"/>
      <c r="N31" s="58"/>
      <c r="O31" s="57"/>
      <c r="P31" s="58"/>
      <c r="Q31" s="57"/>
      <c r="R31" s="58"/>
      <c r="S31" s="58"/>
      <c r="T31" s="58"/>
      <c r="U31" s="58"/>
      <c r="V31" s="57"/>
      <c r="W31" s="58"/>
      <c r="X31" s="57"/>
      <c r="Y31" s="57"/>
      <c r="Z31" s="57"/>
      <c r="AA31" s="57"/>
      <c r="AB31" s="57"/>
      <c r="AC31" s="57"/>
      <c r="AE31"/>
      <c r="AF31"/>
    </row>
    <row r="32" spans="1:37">
      <c r="A32" s="48"/>
      <c r="B32" s="58"/>
      <c r="C32" s="59"/>
      <c r="D32" s="57"/>
      <c r="E32" s="57"/>
      <c r="F32" s="58"/>
      <c r="G32" s="57"/>
      <c r="H32" s="58"/>
      <c r="I32" s="57"/>
      <c r="J32" s="58"/>
      <c r="K32" s="57"/>
      <c r="L32" s="60"/>
      <c r="M32" s="57"/>
      <c r="N32" s="58"/>
      <c r="O32" s="57"/>
      <c r="P32" s="58"/>
      <c r="Q32" s="57"/>
      <c r="R32" s="58"/>
      <c r="S32" s="58"/>
      <c r="T32" s="58"/>
      <c r="U32" s="58"/>
      <c r="V32" s="57"/>
      <c r="W32" s="58"/>
      <c r="X32" s="57"/>
      <c r="Y32" s="57"/>
      <c r="Z32" s="57"/>
      <c r="AA32" s="57"/>
      <c r="AB32" s="57"/>
      <c r="AC32" s="57"/>
    </row>
    <row r="33" spans="1:32" s="9" customFormat="1">
      <c r="A33" s="48"/>
      <c r="B33" s="58"/>
      <c r="C33" s="59"/>
      <c r="D33" s="57"/>
      <c r="E33" s="57"/>
      <c r="F33" s="58"/>
      <c r="G33" s="57"/>
      <c r="H33" s="58"/>
      <c r="I33" s="57"/>
      <c r="J33" s="58"/>
      <c r="K33" s="57"/>
      <c r="L33" s="60"/>
      <c r="M33" s="57"/>
      <c r="N33" s="58"/>
      <c r="O33" s="57"/>
      <c r="P33" s="58"/>
      <c r="Q33" s="57"/>
      <c r="R33" s="58"/>
      <c r="S33" s="58"/>
      <c r="T33" s="58"/>
      <c r="U33" s="58"/>
      <c r="V33" s="57"/>
      <c r="W33" s="58"/>
      <c r="X33" s="57"/>
      <c r="Y33" s="57"/>
      <c r="Z33" s="57"/>
      <c r="AA33" s="57"/>
      <c r="AB33" s="57"/>
      <c r="AC33" s="57"/>
      <c r="AE33"/>
      <c r="AF33"/>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953C0-3349-4720-9D7F-E2118C30EA7A}">
  <dimension ref="A1:K216"/>
  <sheetViews>
    <sheetView workbookViewId="0"/>
  </sheetViews>
  <sheetFormatPr defaultColWidth="10.7109375" defaultRowHeight="12.75"/>
  <cols>
    <col min="1" max="1" width="10.5703125" style="102" customWidth="1"/>
    <col min="2" max="2" width="45.5703125" style="102" customWidth="1"/>
    <col min="3" max="3" width="12.5703125" style="102" customWidth="1"/>
    <col min="4" max="4" width="12.5703125" style="75" customWidth="1"/>
    <col min="5" max="5" width="12.5703125" style="70" customWidth="1"/>
    <col min="6" max="9" width="12.5703125" style="99" customWidth="1"/>
    <col min="10" max="16384" width="10.7109375" style="99"/>
  </cols>
  <sheetData>
    <row r="1" spans="1:10" s="93" customFormat="1" ht="20.25">
      <c r="A1" s="208" t="s">
        <v>626</v>
      </c>
      <c r="B1" s="103"/>
      <c r="C1" s="103"/>
      <c r="D1" s="72"/>
      <c r="E1" s="69"/>
    </row>
    <row r="2" spans="1:10" s="93" customFormat="1" ht="16.5" customHeight="1">
      <c r="A2" s="93" t="s">
        <v>358</v>
      </c>
      <c r="B2" s="103"/>
      <c r="C2" s="103"/>
      <c r="D2" s="72"/>
      <c r="E2" s="69"/>
    </row>
    <row r="3" spans="1:10" s="92" customFormat="1" ht="48" customHeight="1">
      <c r="A3" s="95" t="s">
        <v>356</v>
      </c>
      <c r="B3" s="94" t="s">
        <v>139</v>
      </c>
      <c r="C3" s="96" t="s">
        <v>140</v>
      </c>
      <c r="D3" s="96" t="s">
        <v>141</v>
      </c>
      <c r="E3" s="96" t="s">
        <v>142</v>
      </c>
      <c r="F3" s="96" t="s">
        <v>143</v>
      </c>
      <c r="G3" s="96" t="s">
        <v>382</v>
      </c>
      <c r="H3" s="97" t="s">
        <v>599</v>
      </c>
      <c r="I3" s="97" t="s">
        <v>383</v>
      </c>
    </row>
    <row r="4" spans="1:10" s="147" customFormat="1" ht="30" customHeight="1">
      <c r="A4" s="93" t="s">
        <v>276</v>
      </c>
      <c r="B4" s="93" t="s">
        <v>144</v>
      </c>
      <c r="C4" s="145">
        <v>15198</v>
      </c>
      <c r="D4" s="145">
        <v>14485</v>
      </c>
      <c r="E4" s="145">
        <v>15565</v>
      </c>
      <c r="F4" s="145">
        <v>16627</v>
      </c>
      <c r="G4" s="145">
        <v>17297</v>
      </c>
      <c r="H4" s="145">
        <v>16855</v>
      </c>
      <c r="I4" s="145">
        <v>15739</v>
      </c>
      <c r="J4" s="155"/>
    </row>
    <row r="5" spans="1:10" s="147" customFormat="1" ht="30" customHeight="1">
      <c r="A5" s="155" t="s">
        <v>145</v>
      </c>
      <c r="B5" s="155" t="s">
        <v>146</v>
      </c>
      <c r="C5" s="146">
        <v>177</v>
      </c>
      <c r="D5" s="146">
        <v>181</v>
      </c>
      <c r="E5" s="146">
        <v>178</v>
      </c>
      <c r="F5" s="146">
        <v>189</v>
      </c>
      <c r="G5" s="146">
        <v>207</v>
      </c>
      <c r="H5" s="146">
        <v>254</v>
      </c>
      <c r="I5" s="146">
        <v>174</v>
      </c>
      <c r="J5" s="155"/>
    </row>
    <row r="6" spans="1:10" s="69" customFormat="1" ht="15">
      <c r="A6" s="93" t="s">
        <v>147</v>
      </c>
      <c r="B6" s="144" t="s">
        <v>148</v>
      </c>
      <c r="C6" s="145">
        <v>5</v>
      </c>
      <c r="D6" s="145">
        <v>8</v>
      </c>
      <c r="E6" s="145">
        <v>4</v>
      </c>
      <c r="F6" s="145">
        <v>10</v>
      </c>
      <c r="G6" s="145">
        <v>3</v>
      </c>
      <c r="H6" s="145">
        <v>4</v>
      </c>
      <c r="I6" s="145">
        <v>6</v>
      </c>
      <c r="J6" s="93"/>
    </row>
    <row r="7" spans="1:10" s="156" customFormat="1" ht="15" customHeight="1">
      <c r="A7" s="93" t="s">
        <v>149</v>
      </c>
      <c r="B7" s="144" t="s">
        <v>150</v>
      </c>
      <c r="C7" s="145">
        <v>0</v>
      </c>
      <c r="D7" s="145">
        <v>1</v>
      </c>
      <c r="E7" s="145">
        <v>3</v>
      </c>
      <c r="F7" s="145">
        <v>0</v>
      </c>
      <c r="G7" s="145">
        <v>1</v>
      </c>
      <c r="H7" s="145">
        <v>0</v>
      </c>
      <c r="I7" s="145">
        <v>1</v>
      </c>
      <c r="J7" s="93"/>
    </row>
    <row r="8" spans="1:10" s="156" customFormat="1" ht="15" customHeight="1">
      <c r="A8" s="93" t="s">
        <v>151</v>
      </c>
      <c r="B8" s="144" t="s">
        <v>152</v>
      </c>
      <c r="C8" s="145">
        <v>10</v>
      </c>
      <c r="D8" s="145">
        <v>1</v>
      </c>
      <c r="E8" s="145">
        <v>5</v>
      </c>
      <c r="F8" s="145">
        <v>5</v>
      </c>
      <c r="G8" s="145">
        <v>6</v>
      </c>
      <c r="H8" s="145">
        <v>4</v>
      </c>
      <c r="I8" s="145">
        <v>3</v>
      </c>
      <c r="J8" s="93"/>
    </row>
    <row r="9" spans="1:10" s="69" customFormat="1" ht="15" customHeight="1">
      <c r="A9" s="93" t="s">
        <v>153</v>
      </c>
      <c r="B9" s="144" t="s">
        <v>154</v>
      </c>
      <c r="C9" s="145">
        <v>2</v>
      </c>
      <c r="D9" s="145">
        <v>2</v>
      </c>
      <c r="E9" s="145">
        <v>1</v>
      </c>
      <c r="F9" s="145">
        <v>2</v>
      </c>
      <c r="G9" s="145">
        <v>3</v>
      </c>
      <c r="H9" s="145">
        <v>3</v>
      </c>
      <c r="I9" s="145">
        <v>2</v>
      </c>
      <c r="J9" s="93"/>
    </row>
    <row r="10" spans="1:10" s="147" customFormat="1" ht="30" customHeight="1">
      <c r="A10" s="155" t="s">
        <v>155</v>
      </c>
      <c r="B10" s="94" t="s">
        <v>156</v>
      </c>
      <c r="C10" s="146">
        <v>4332</v>
      </c>
      <c r="D10" s="146">
        <v>4271</v>
      </c>
      <c r="E10" s="146">
        <v>4402</v>
      </c>
      <c r="F10" s="146">
        <v>4224</v>
      </c>
      <c r="G10" s="146">
        <v>4496</v>
      </c>
      <c r="H10" s="146">
        <v>4384</v>
      </c>
      <c r="I10" s="146">
        <v>4161</v>
      </c>
      <c r="J10" s="157"/>
    </row>
    <row r="11" spans="1:10" s="156" customFormat="1" ht="30" customHeight="1">
      <c r="A11" s="93" t="s">
        <v>157</v>
      </c>
      <c r="B11" s="144" t="s">
        <v>357</v>
      </c>
      <c r="C11" s="145">
        <v>4250</v>
      </c>
      <c r="D11" s="145">
        <v>4195</v>
      </c>
      <c r="E11" s="145">
        <v>4320</v>
      </c>
      <c r="F11" s="145">
        <v>4124</v>
      </c>
      <c r="G11" s="145">
        <v>4414</v>
      </c>
      <c r="H11" s="145">
        <v>4304</v>
      </c>
      <c r="I11" s="145">
        <v>4047</v>
      </c>
      <c r="J11" s="158"/>
    </row>
    <row r="12" spans="1:10" s="156" customFormat="1" ht="15" customHeight="1">
      <c r="A12" s="93" t="s">
        <v>159</v>
      </c>
      <c r="B12" s="144" t="s">
        <v>160</v>
      </c>
      <c r="C12" s="145">
        <v>112</v>
      </c>
      <c r="D12" s="145">
        <v>99</v>
      </c>
      <c r="E12" s="145">
        <v>120</v>
      </c>
      <c r="F12" s="145">
        <v>87</v>
      </c>
      <c r="G12" s="145">
        <v>94</v>
      </c>
      <c r="H12" s="145">
        <v>96</v>
      </c>
      <c r="I12" s="145">
        <v>97</v>
      </c>
      <c r="J12" s="93"/>
    </row>
    <row r="13" spans="1:10" s="156" customFormat="1" ht="15" customHeight="1">
      <c r="A13" s="93" t="s">
        <v>161</v>
      </c>
      <c r="B13" s="144" t="s">
        <v>162</v>
      </c>
      <c r="C13" s="145">
        <v>216</v>
      </c>
      <c r="D13" s="145">
        <v>220</v>
      </c>
      <c r="E13" s="145">
        <v>203</v>
      </c>
      <c r="F13" s="145">
        <v>220</v>
      </c>
      <c r="G13" s="145">
        <v>220</v>
      </c>
      <c r="H13" s="145">
        <v>239</v>
      </c>
      <c r="I13" s="145">
        <v>212</v>
      </c>
      <c r="J13" s="93"/>
    </row>
    <row r="14" spans="1:10" s="156" customFormat="1" ht="15" customHeight="1">
      <c r="A14" s="93" t="s">
        <v>163</v>
      </c>
      <c r="B14" s="144" t="s">
        <v>164</v>
      </c>
      <c r="C14" s="145">
        <v>111</v>
      </c>
      <c r="D14" s="145">
        <v>94</v>
      </c>
      <c r="E14" s="145">
        <v>108</v>
      </c>
      <c r="F14" s="145">
        <v>121</v>
      </c>
      <c r="G14" s="145">
        <v>100</v>
      </c>
      <c r="H14" s="145">
        <v>96</v>
      </c>
      <c r="I14" s="145">
        <v>91</v>
      </c>
      <c r="J14" s="93"/>
    </row>
    <row r="15" spans="1:10" s="156" customFormat="1" ht="15" customHeight="1">
      <c r="A15" s="93" t="s">
        <v>165</v>
      </c>
      <c r="B15" s="144" t="s">
        <v>166</v>
      </c>
      <c r="C15" s="145">
        <v>260</v>
      </c>
      <c r="D15" s="145">
        <v>273</v>
      </c>
      <c r="E15" s="145">
        <v>277</v>
      </c>
      <c r="F15" s="145">
        <v>245</v>
      </c>
      <c r="G15" s="145">
        <v>270</v>
      </c>
      <c r="H15" s="145">
        <v>239</v>
      </c>
      <c r="I15" s="145">
        <v>224</v>
      </c>
      <c r="J15" s="93"/>
    </row>
    <row r="16" spans="1:10" s="156" customFormat="1" ht="15" customHeight="1">
      <c r="A16" s="93" t="s">
        <v>167</v>
      </c>
      <c r="B16" s="144" t="s">
        <v>168</v>
      </c>
      <c r="C16" s="145">
        <v>191</v>
      </c>
      <c r="D16" s="145">
        <v>187</v>
      </c>
      <c r="E16" s="145">
        <v>205</v>
      </c>
      <c r="F16" s="145">
        <v>196</v>
      </c>
      <c r="G16" s="145">
        <v>208</v>
      </c>
      <c r="H16" s="145">
        <v>181</v>
      </c>
      <c r="I16" s="145">
        <v>196</v>
      </c>
      <c r="J16" s="93"/>
    </row>
    <row r="17" spans="1:10" s="156" customFormat="1" ht="15" customHeight="1">
      <c r="A17" s="93" t="s">
        <v>169</v>
      </c>
      <c r="B17" s="144" t="s">
        <v>170</v>
      </c>
      <c r="C17" s="145">
        <v>148</v>
      </c>
      <c r="D17" s="145">
        <v>160</v>
      </c>
      <c r="E17" s="145">
        <v>162</v>
      </c>
      <c r="F17" s="145">
        <v>169</v>
      </c>
      <c r="G17" s="145">
        <v>170</v>
      </c>
      <c r="H17" s="145">
        <v>192</v>
      </c>
      <c r="I17" s="145">
        <v>171</v>
      </c>
      <c r="J17" s="93"/>
    </row>
    <row r="18" spans="1:10" s="156" customFormat="1" ht="15" customHeight="1">
      <c r="A18" s="93" t="s">
        <v>171</v>
      </c>
      <c r="B18" s="144" t="s">
        <v>172</v>
      </c>
      <c r="C18" s="145">
        <v>210</v>
      </c>
      <c r="D18" s="145">
        <v>220</v>
      </c>
      <c r="E18" s="145">
        <v>217</v>
      </c>
      <c r="F18" s="145">
        <v>199</v>
      </c>
      <c r="G18" s="145">
        <v>200</v>
      </c>
      <c r="H18" s="145">
        <v>204</v>
      </c>
      <c r="I18" s="145">
        <v>189</v>
      </c>
      <c r="J18" s="93"/>
    </row>
    <row r="19" spans="1:10" s="156" customFormat="1" ht="15" customHeight="1">
      <c r="A19" s="93" t="s">
        <v>173</v>
      </c>
      <c r="B19" s="144" t="s">
        <v>174</v>
      </c>
      <c r="C19" s="145">
        <v>32</v>
      </c>
      <c r="D19" s="145">
        <v>28</v>
      </c>
      <c r="E19" s="145">
        <v>27</v>
      </c>
      <c r="F19" s="145">
        <v>36</v>
      </c>
      <c r="G19" s="145">
        <v>31</v>
      </c>
      <c r="H19" s="145">
        <v>38</v>
      </c>
      <c r="I19" s="145">
        <v>20</v>
      </c>
      <c r="J19" s="93"/>
    </row>
    <row r="20" spans="1:10" s="156" customFormat="1" ht="15" customHeight="1">
      <c r="A20" s="93" t="s">
        <v>175</v>
      </c>
      <c r="B20" s="144" t="s">
        <v>176</v>
      </c>
      <c r="C20" s="145">
        <v>1071</v>
      </c>
      <c r="D20" s="145">
        <v>1039</v>
      </c>
      <c r="E20" s="145">
        <v>1053</v>
      </c>
      <c r="F20" s="145">
        <v>984</v>
      </c>
      <c r="G20" s="145">
        <v>1048</v>
      </c>
      <c r="H20" s="145">
        <v>1015</v>
      </c>
      <c r="I20" s="145">
        <v>960</v>
      </c>
      <c r="J20" s="93"/>
    </row>
    <row r="21" spans="1:10" s="156" customFormat="1" ht="15" customHeight="1">
      <c r="A21" s="93" t="s">
        <v>177</v>
      </c>
      <c r="B21" s="144" t="s">
        <v>178</v>
      </c>
      <c r="C21" s="145">
        <v>62</v>
      </c>
      <c r="D21" s="145">
        <v>44</v>
      </c>
      <c r="E21" s="145">
        <v>51</v>
      </c>
      <c r="F21" s="145">
        <v>43</v>
      </c>
      <c r="G21" s="145">
        <v>47</v>
      </c>
      <c r="H21" s="145">
        <v>53</v>
      </c>
      <c r="I21" s="145">
        <v>44</v>
      </c>
      <c r="J21" s="93"/>
    </row>
    <row r="22" spans="1:10" s="156" customFormat="1" ht="15" customHeight="1">
      <c r="A22" s="93" t="s">
        <v>179</v>
      </c>
      <c r="B22" s="144" t="s">
        <v>180</v>
      </c>
      <c r="C22" s="145">
        <v>252</v>
      </c>
      <c r="D22" s="145">
        <v>256</v>
      </c>
      <c r="E22" s="145">
        <v>270</v>
      </c>
      <c r="F22" s="145">
        <v>235</v>
      </c>
      <c r="G22" s="145">
        <v>293</v>
      </c>
      <c r="H22" s="145">
        <v>244</v>
      </c>
      <c r="I22" s="145">
        <v>255</v>
      </c>
      <c r="J22" s="93"/>
    </row>
    <row r="23" spans="1:10" s="156" customFormat="1" ht="15" customHeight="1">
      <c r="A23" s="93" t="s">
        <v>181</v>
      </c>
      <c r="B23" s="144" t="s">
        <v>182</v>
      </c>
      <c r="C23" s="145">
        <v>31</v>
      </c>
      <c r="D23" s="145">
        <v>20</v>
      </c>
      <c r="E23" s="145">
        <v>22</v>
      </c>
      <c r="F23" s="145">
        <v>29</v>
      </c>
      <c r="G23" s="145">
        <v>26</v>
      </c>
      <c r="H23" s="145">
        <v>22</v>
      </c>
      <c r="I23" s="145">
        <v>30</v>
      </c>
      <c r="J23" s="93"/>
    </row>
    <row r="24" spans="1:10" s="156" customFormat="1" ht="15" customHeight="1">
      <c r="A24" s="93" t="s">
        <v>183</v>
      </c>
      <c r="B24" s="144" t="s">
        <v>184</v>
      </c>
      <c r="C24" s="145">
        <v>40</v>
      </c>
      <c r="D24" s="145">
        <v>78</v>
      </c>
      <c r="E24" s="145">
        <v>63</v>
      </c>
      <c r="F24" s="145">
        <v>68</v>
      </c>
      <c r="G24" s="145">
        <v>55</v>
      </c>
      <c r="H24" s="145">
        <v>62</v>
      </c>
      <c r="I24" s="145">
        <v>55</v>
      </c>
      <c r="J24" s="93"/>
    </row>
    <row r="25" spans="1:10" s="156" customFormat="1" ht="15" customHeight="1">
      <c r="A25" s="93" t="s">
        <v>185</v>
      </c>
      <c r="B25" s="144" t="s">
        <v>186</v>
      </c>
      <c r="C25" s="145">
        <v>114</v>
      </c>
      <c r="D25" s="145">
        <v>89</v>
      </c>
      <c r="E25" s="145">
        <v>91</v>
      </c>
      <c r="F25" s="145">
        <v>98</v>
      </c>
      <c r="G25" s="145">
        <v>113</v>
      </c>
      <c r="H25" s="145">
        <v>92</v>
      </c>
      <c r="I25" s="145">
        <v>84</v>
      </c>
      <c r="J25" s="93"/>
    </row>
    <row r="26" spans="1:10" s="156" customFormat="1" ht="15" customHeight="1">
      <c r="A26" s="93" t="s">
        <v>187</v>
      </c>
      <c r="B26" s="144" t="s">
        <v>188</v>
      </c>
      <c r="C26" s="145">
        <v>274</v>
      </c>
      <c r="D26" s="145">
        <v>219</v>
      </c>
      <c r="E26" s="145">
        <v>289</v>
      </c>
      <c r="F26" s="145">
        <v>248</v>
      </c>
      <c r="G26" s="145">
        <v>283</v>
      </c>
      <c r="H26" s="145">
        <v>276</v>
      </c>
      <c r="I26" s="145">
        <v>267</v>
      </c>
      <c r="J26" s="93"/>
    </row>
    <row r="27" spans="1:10" s="156" customFormat="1" ht="15" customHeight="1">
      <c r="A27" s="93" t="s">
        <v>189</v>
      </c>
      <c r="B27" s="144" t="s">
        <v>190</v>
      </c>
      <c r="C27" s="145">
        <v>107</v>
      </c>
      <c r="D27" s="145">
        <v>96</v>
      </c>
      <c r="E27" s="145">
        <v>105</v>
      </c>
      <c r="F27" s="145">
        <v>110</v>
      </c>
      <c r="G27" s="145">
        <v>106</v>
      </c>
      <c r="H27" s="145">
        <v>83</v>
      </c>
      <c r="I27" s="145">
        <v>96</v>
      </c>
      <c r="J27" s="93"/>
    </row>
    <row r="28" spans="1:10" s="156" customFormat="1" ht="15" customHeight="1">
      <c r="A28" s="93" t="s">
        <v>191</v>
      </c>
      <c r="B28" s="144" t="s">
        <v>192</v>
      </c>
      <c r="C28" s="145">
        <v>113</v>
      </c>
      <c r="D28" s="145">
        <v>137</v>
      </c>
      <c r="E28" s="145">
        <v>140</v>
      </c>
      <c r="F28" s="145">
        <v>116</v>
      </c>
      <c r="G28" s="145">
        <v>127</v>
      </c>
      <c r="H28" s="145">
        <v>135</v>
      </c>
      <c r="I28" s="145">
        <v>122</v>
      </c>
      <c r="J28" s="93"/>
    </row>
    <row r="29" spans="1:10" s="156" customFormat="1" ht="15" customHeight="1">
      <c r="A29" s="93" t="s">
        <v>193</v>
      </c>
      <c r="B29" s="144" t="s">
        <v>194</v>
      </c>
      <c r="C29" s="145">
        <v>305</v>
      </c>
      <c r="D29" s="145">
        <v>294</v>
      </c>
      <c r="E29" s="145">
        <v>297</v>
      </c>
      <c r="F29" s="145">
        <v>296</v>
      </c>
      <c r="G29" s="145">
        <v>298</v>
      </c>
      <c r="H29" s="145">
        <v>319</v>
      </c>
      <c r="I29" s="145">
        <v>288</v>
      </c>
      <c r="J29" s="93"/>
    </row>
    <row r="30" spans="1:10" s="159" customFormat="1" ht="45" customHeight="1">
      <c r="A30" s="155" t="s">
        <v>195</v>
      </c>
      <c r="B30" s="98" t="s">
        <v>196</v>
      </c>
      <c r="C30" s="146">
        <v>30</v>
      </c>
      <c r="D30" s="146">
        <v>33</v>
      </c>
      <c r="E30" s="146">
        <v>46</v>
      </c>
      <c r="F30" s="146">
        <v>31</v>
      </c>
      <c r="G30" s="146">
        <v>48</v>
      </c>
      <c r="H30" s="146">
        <v>42</v>
      </c>
      <c r="I30" s="146">
        <v>30</v>
      </c>
      <c r="J30" s="155"/>
    </row>
    <row r="31" spans="1:10" s="159" customFormat="1" ht="30" customHeight="1">
      <c r="A31" s="155" t="s">
        <v>197</v>
      </c>
      <c r="B31" s="94" t="s">
        <v>198</v>
      </c>
      <c r="C31" s="146">
        <v>359</v>
      </c>
      <c r="D31" s="146">
        <v>346</v>
      </c>
      <c r="E31" s="146">
        <v>362</v>
      </c>
      <c r="F31" s="146">
        <v>365</v>
      </c>
      <c r="G31" s="146">
        <v>416</v>
      </c>
      <c r="H31" s="146">
        <v>419</v>
      </c>
      <c r="I31" s="146">
        <v>374</v>
      </c>
      <c r="J31" s="155"/>
    </row>
    <row r="32" spans="1:10" s="156" customFormat="1" ht="15" customHeight="1">
      <c r="A32" s="93" t="s">
        <v>199</v>
      </c>
      <c r="B32" s="144" t="s">
        <v>200</v>
      </c>
      <c r="C32" s="145">
        <v>272</v>
      </c>
      <c r="D32" s="145">
        <v>256</v>
      </c>
      <c r="E32" s="145">
        <v>285</v>
      </c>
      <c r="F32" s="145">
        <v>281</v>
      </c>
      <c r="G32" s="145">
        <v>311</v>
      </c>
      <c r="H32" s="145">
        <v>326</v>
      </c>
      <c r="I32" s="145">
        <v>305</v>
      </c>
      <c r="J32" s="93"/>
    </row>
    <row r="33" spans="1:11" s="159" customFormat="1" ht="30" customHeight="1">
      <c r="A33" s="155" t="s">
        <v>201</v>
      </c>
      <c r="B33" s="94" t="s">
        <v>202</v>
      </c>
      <c r="C33" s="146">
        <v>1232</v>
      </c>
      <c r="D33" s="146">
        <v>1122</v>
      </c>
      <c r="E33" s="146">
        <v>1168</v>
      </c>
      <c r="F33" s="146">
        <v>1007</v>
      </c>
      <c r="G33" s="146">
        <v>1189</v>
      </c>
      <c r="H33" s="146">
        <v>1152</v>
      </c>
      <c r="I33" s="146">
        <v>1080</v>
      </c>
      <c r="J33" s="155"/>
    </row>
    <row r="34" spans="1:11" s="159" customFormat="1" ht="15" customHeight="1">
      <c r="A34" s="93" t="s">
        <v>203</v>
      </c>
      <c r="B34" s="144" t="s">
        <v>204</v>
      </c>
      <c r="C34" s="145">
        <v>1132</v>
      </c>
      <c r="D34" s="145">
        <v>1013</v>
      </c>
      <c r="E34" s="145">
        <v>1083</v>
      </c>
      <c r="F34" s="145">
        <v>881</v>
      </c>
      <c r="G34" s="145">
        <v>1059</v>
      </c>
      <c r="H34" s="145">
        <v>1019</v>
      </c>
      <c r="I34" s="145">
        <v>995</v>
      </c>
      <c r="J34" s="155"/>
    </row>
    <row r="35" spans="1:11" s="156" customFormat="1" ht="15" customHeight="1">
      <c r="A35" s="93" t="s">
        <v>205</v>
      </c>
      <c r="B35" s="144" t="s">
        <v>206</v>
      </c>
      <c r="C35" s="145">
        <v>69</v>
      </c>
      <c r="D35" s="145">
        <v>70</v>
      </c>
      <c r="E35" s="145">
        <v>58</v>
      </c>
      <c r="F35" s="145">
        <v>95</v>
      </c>
      <c r="G35" s="145">
        <v>91</v>
      </c>
      <c r="H35" s="145">
        <v>93</v>
      </c>
      <c r="I35" s="145">
        <v>59</v>
      </c>
      <c r="J35" s="93"/>
    </row>
    <row r="36" spans="1:11" s="159" customFormat="1" ht="30" customHeight="1">
      <c r="A36" s="155" t="s">
        <v>207</v>
      </c>
      <c r="B36" s="94" t="s">
        <v>208</v>
      </c>
      <c r="C36" s="146">
        <v>1110</v>
      </c>
      <c r="D36" s="146">
        <v>997</v>
      </c>
      <c r="E36" s="146">
        <v>1186</v>
      </c>
      <c r="F36" s="146">
        <v>1052</v>
      </c>
      <c r="G36" s="146">
        <v>1277</v>
      </c>
      <c r="H36" s="146">
        <v>1238</v>
      </c>
      <c r="I36" s="146">
        <v>1228</v>
      </c>
      <c r="J36" s="155"/>
    </row>
    <row r="37" spans="1:11" s="156" customFormat="1" ht="15" customHeight="1">
      <c r="A37" s="93" t="s">
        <v>209</v>
      </c>
      <c r="B37" s="144" t="s">
        <v>210</v>
      </c>
      <c r="C37" s="145">
        <v>6</v>
      </c>
      <c r="D37" s="145">
        <v>5</v>
      </c>
      <c r="E37" s="145">
        <v>5</v>
      </c>
      <c r="F37" s="145">
        <v>5</v>
      </c>
      <c r="G37" s="145">
        <v>1</v>
      </c>
      <c r="H37" s="145">
        <v>1</v>
      </c>
      <c r="I37" s="145">
        <v>1</v>
      </c>
    </row>
    <row r="38" spans="1:11" s="156" customFormat="1" ht="15" customHeight="1">
      <c r="A38" s="93" t="s">
        <v>211</v>
      </c>
      <c r="B38" s="144" t="s">
        <v>212</v>
      </c>
      <c r="C38" s="145">
        <v>673</v>
      </c>
      <c r="D38" s="145">
        <v>586</v>
      </c>
      <c r="E38" s="145">
        <v>716</v>
      </c>
      <c r="F38" s="145">
        <v>636</v>
      </c>
      <c r="G38" s="145">
        <v>760</v>
      </c>
      <c r="H38" s="145">
        <v>756</v>
      </c>
      <c r="I38" s="145">
        <v>763</v>
      </c>
      <c r="J38" s="218"/>
      <c r="K38" s="217"/>
    </row>
    <row r="39" spans="1:11" s="155" customFormat="1" ht="30" customHeight="1">
      <c r="A39" s="155" t="s">
        <v>213</v>
      </c>
      <c r="B39" s="155" t="s">
        <v>214</v>
      </c>
      <c r="C39" s="146">
        <v>3918</v>
      </c>
      <c r="D39" s="146">
        <v>3784</v>
      </c>
      <c r="E39" s="146">
        <v>3959</v>
      </c>
      <c r="F39" s="146">
        <v>3976</v>
      </c>
      <c r="G39" s="146">
        <v>4234</v>
      </c>
      <c r="H39" s="146">
        <v>4353</v>
      </c>
      <c r="I39" s="146">
        <v>3876</v>
      </c>
    </row>
    <row r="40" spans="1:11" s="93" customFormat="1" ht="15" customHeight="1">
      <c r="A40" s="93" t="s">
        <v>215</v>
      </c>
      <c r="B40" s="93" t="s">
        <v>216</v>
      </c>
      <c r="C40" s="145">
        <v>1770</v>
      </c>
      <c r="D40" s="145">
        <v>1693</v>
      </c>
      <c r="E40" s="145">
        <v>1742</v>
      </c>
      <c r="F40" s="145">
        <v>1767</v>
      </c>
      <c r="G40" s="145">
        <v>1847</v>
      </c>
      <c r="H40" s="145">
        <v>1884</v>
      </c>
      <c r="I40" s="145">
        <v>1672</v>
      </c>
    </row>
    <row r="41" spans="1:11" s="93" customFormat="1" ht="15" customHeight="1">
      <c r="A41" s="93" t="s">
        <v>217</v>
      </c>
      <c r="B41" s="93" t="s">
        <v>218</v>
      </c>
      <c r="C41" s="145">
        <v>452</v>
      </c>
      <c r="D41" s="145">
        <v>411</v>
      </c>
      <c r="E41" s="145">
        <v>460</v>
      </c>
      <c r="F41" s="145">
        <v>499</v>
      </c>
      <c r="G41" s="145">
        <v>523</v>
      </c>
      <c r="H41" s="145">
        <v>573</v>
      </c>
      <c r="I41" s="145">
        <v>522</v>
      </c>
    </row>
    <row r="42" spans="1:11" s="93" customFormat="1" ht="15" customHeight="1">
      <c r="A42" s="93" t="s">
        <v>219</v>
      </c>
      <c r="B42" s="93" t="s">
        <v>220</v>
      </c>
      <c r="C42" s="145">
        <v>1016</v>
      </c>
      <c r="D42" s="145">
        <v>1006</v>
      </c>
      <c r="E42" s="145">
        <v>1051</v>
      </c>
      <c r="F42" s="145">
        <v>996</v>
      </c>
      <c r="G42" s="145">
        <v>1077</v>
      </c>
      <c r="H42" s="145">
        <v>1082</v>
      </c>
      <c r="I42" s="145">
        <v>958</v>
      </c>
    </row>
    <row r="43" spans="1:11" s="155" customFormat="1" ht="30" customHeight="1">
      <c r="A43" s="155" t="s">
        <v>221</v>
      </c>
      <c r="B43" s="155" t="s">
        <v>222</v>
      </c>
      <c r="C43" s="146">
        <v>1814</v>
      </c>
      <c r="D43" s="146">
        <v>1511</v>
      </c>
      <c r="E43" s="146">
        <v>1834</v>
      </c>
      <c r="F43" s="146">
        <v>1245</v>
      </c>
      <c r="G43" s="146">
        <v>1629</v>
      </c>
      <c r="H43" s="146">
        <v>1895</v>
      </c>
      <c r="I43" s="146">
        <v>1671</v>
      </c>
    </row>
    <row r="44" spans="1:11" s="93" customFormat="1" ht="15" customHeight="1">
      <c r="A44" s="93" t="s">
        <v>223</v>
      </c>
      <c r="B44" s="93" t="s">
        <v>224</v>
      </c>
      <c r="C44" s="145">
        <v>47</v>
      </c>
      <c r="D44" s="145">
        <v>4</v>
      </c>
      <c r="E44" s="145">
        <v>42</v>
      </c>
      <c r="F44" s="145">
        <v>0</v>
      </c>
      <c r="G44" s="145">
        <v>2</v>
      </c>
      <c r="H44" s="145">
        <v>101</v>
      </c>
      <c r="I44" s="145">
        <v>35</v>
      </c>
    </row>
    <row r="45" spans="1:11" s="93" customFormat="1" ht="15" customHeight="1">
      <c r="A45" s="93" t="s">
        <v>225</v>
      </c>
      <c r="B45" s="93" t="s">
        <v>226</v>
      </c>
      <c r="C45" s="145">
        <v>441</v>
      </c>
      <c r="D45" s="145">
        <v>347</v>
      </c>
      <c r="E45" s="145">
        <v>442</v>
      </c>
      <c r="F45" s="145">
        <v>286</v>
      </c>
      <c r="G45" s="145">
        <v>342</v>
      </c>
      <c r="H45" s="145">
        <v>351</v>
      </c>
      <c r="I45" s="145">
        <v>340</v>
      </c>
    </row>
    <row r="46" spans="1:11" s="93" customFormat="1" ht="30" customHeight="1">
      <c r="A46" s="93" t="s">
        <v>227</v>
      </c>
      <c r="B46" s="93" t="s">
        <v>228</v>
      </c>
      <c r="C46" s="145">
        <v>937</v>
      </c>
      <c r="D46" s="145">
        <v>768</v>
      </c>
      <c r="E46" s="145">
        <v>896</v>
      </c>
      <c r="F46" s="145">
        <v>624</v>
      </c>
      <c r="G46" s="145">
        <v>836</v>
      </c>
      <c r="H46" s="145">
        <v>966</v>
      </c>
      <c r="I46" s="145">
        <v>862</v>
      </c>
    </row>
    <row r="47" spans="1:11" s="93" customFormat="1" ht="15" customHeight="1">
      <c r="A47" s="93" t="s">
        <v>229</v>
      </c>
      <c r="B47" s="93" t="s">
        <v>230</v>
      </c>
      <c r="C47" s="145">
        <v>31</v>
      </c>
      <c r="D47" s="145">
        <v>27</v>
      </c>
      <c r="E47" s="145">
        <v>26</v>
      </c>
      <c r="F47" s="145">
        <v>22</v>
      </c>
      <c r="G47" s="145">
        <v>32</v>
      </c>
      <c r="H47" s="145">
        <v>36</v>
      </c>
      <c r="I47" s="145">
        <v>42</v>
      </c>
    </row>
    <row r="48" spans="1:11" s="155" customFormat="1" ht="30" customHeight="1">
      <c r="A48" s="155" t="s">
        <v>231</v>
      </c>
      <c r="B48" s="155" t="s">
        <v>232</v>
      </c>
      <c r="C48" s="146">
        <v>769</v>
      </c>
      <c r="D48" s="146">
        <v>773</v>
      </c>
      <c r="E48" s="146">
        <v>848</v>
      </c>
      <c r="F48" s="146">
        <v>863</v>
      </c>
      <c r="G48" s="146">
        <v>1039</v>
      </c>
      <c r="H48" s="146">
        <v>1018</v>
      </c>
      <c r="I48" s="146">
        <v>933</v>
      </c>
    </row>
    <row r="49" spans="1:9" s="93" customFormat="1" ht="15" customHeight="1">
      <c r="A49" s="93" t="s">
        <v>233</v>
      </c>
      <c r="B49" s="93" t="s">
        <v>234</v>
      </c>
      <c r="C49" s="145">
        <v>38</v>
      </c>
      <c r="D49" s="145">
        <v>34</v>
      </c>
      <c r="E49" s="145">
        <v>27</v>
      </c>
      <c r="F49" s="145">
        <v>34</v>
      </c>
      <c r="G49" s="145">
        <v>29</v>
      </c>
      <c r="H49" s="145">
        <v>35</v>
      </c>
      <c r="I49" s="145">
        <v>37</v>
      </c>
    </row>
    <row r="50" spans="1:9" s="93" customFormat="1" ht="15" customHeight="1">
      <c r="A50" s="93" t="s">
        <v>235</v>
      </c>
      <c r="B50" s="93" t="s">
        <v>236</v>
      </c>
      <c r="C50" s="145">
        <v>215</v>
      </c>
      <c r="D50" s="145">
        <v>204</v>
      </c>
      <c r="E50" s="145">
        <v>213</v>
      </c>
      <c r="F50" s="145">
        <v>214</v>
      </c>
      <c r="G50" s="145">
        <v>276</v>
      </c>
      <c r="H50" s="145">
        <v>272</v>
      </c>
      <c r="I50" s="145">
        <v>228</v>
      </c>
    </row>
    <row r="51" spans="1:9" s="155" customFormat="1" ht="30" customHeight="1">
      <c r="A51" s="155" t="s">
        <v>237</v>
      </c>
      <c r="B51" s="155" t="s">
        <v>238</v>
      </c>
      <c r="C51" s="146">
        <v>51</v>
      </c>
      <c r="D51" s="146">
        <v>41</v>
      </c>
      <c r="E51" s="146">
        <v>56</v>
      </c>
      <c r="F51" s="146">
        <v>44</v>
      </c>
      <c r="G51" s="146">
        <v>59</v>
      </c>
      <c r="H51" s="146">
        <v>57</v>
      </c>
      <c r="I51" s="146">
        <v>75</v>
      </c>
    </row>
    <row r="52" spans="1:9" s="155" customFormat="1" ht="30" customHeight="1">
      <c r="A52" s="155" t="s">
        <v>239</v>
      </c>
      <c r="B52" s="155" t="s">
        <v>240</v>
      </c>
      <c r="C52" s="146">
        <v>101</v>
      </c>
      <c r="D52" s="146">
        <v>110</v>
      </c>
      <c r="E52" s="146">
        <v>107</v>
      </c>
      <c r="F52" s="146">
        <v>104</v>
      </c>
      <c r="G52" s="146">
        <v>92</v>
      </c>
      <c r="H52" s="146">
        <v>100</v>
      </c>
      <c r="I52" s="146">
        <v>103</v>
      </c>
    </row>
    <row r="53" spans="1:9" s="93" customFormat="1" ht="15" customHeight="1">
      <c r="A53" s="93" t="s">
        <v>241</v>
      </c>
      <c r="B53" s="93" t="s">
        <v>242</v>
      </c>
      <c r="C53" s="145">
        <v>32</v>
      </c>
      <c r="D53" s="145">
        <v>40</v>
      </c>
      <c r="E53" s="145">
        <v>22</v>
      </c>
      <c r="F53" s="145">
        <v>20</v>
      </c>
      <c r="G53" s="145">
        <v>18</v>
      </c>
      <c r="H53" s="145">
        <v>19</v>
      </c>
      <c r="I53" s="145">
        <v>30</v>
      </c>
    </row>
    <row r="54" spans="1:9" s="155" customFormat="1" ht="30" customHeight="1">
      <c r="A54" s="155" t="s">
        <v>243</v>
      </c>
      <c r="B54" s="155" t="s">
        <v>244</v>
      </c>
      <c r="C54" s="146">
        <v>239</v>
      </c>
      <c r="D54" s="146">
        <v>239</v>
      </c>
      <c r="E54" s="146">
        <v>253</v>
      </c>
      <c r="F54" s="146">
        <v>273</v>
      </c>
      <c r="G54" s="146">
        <v>277</v>
      </c>
      <c r="H54" s="146">
        <v>290</v>
      </c>
      <c r="I54" s="146">
        <v>249</v>
      </c>
    </row>
    <row r="55" spans="1:9" s="93" customFormat="1" ht="15" customHeight="1">
      <c r="A55" s="93" t="s">
        <v>245</v>
      </c>
      <c r="B55" s="93" t="s">
        <v>246</v>
      </c>
      <c r="C55" s="145">
        <v>98</v>
      </c>
      <c r="D55" s="145">
        <v>103</v>
      </c>
      <c r="E55" s="145">
        <v>106</v>
      </c>
      <c r="F55" s="145">
        <v>109</v>
      </c>
      <c r="G55" s="145">
        <v>121</v>
      </c>
      <c r="H55" s="145">
        <v>141</v>
      </c>
      <c r="I55" s="145">
        <v>104</v>
      </c>
    </row>
    <row r="56" spans="1:9" s="155" customFormat="1" ht="30" customHeight="1">
      <c r="A56" s="155" t="s">
        <v>247</v>
      </c>
      <c r="B56" s="155" t="s">
        <v>248</v>
      </c>
      <c r="C56" s="146">
        <v>2</v>
      </c>
      <c r="D56" s="146">
        <v>1</v>
      </c>
      <c r="E56" s="146">
        <v>0</v>
      </c>
      <c r="F56" s="146">
        <v>1</v>
      </c>
      <c r="G56" s="146">
        <v>2</v>
      </c>
      <c r="H56" s="146">
        <v>1</v>
      </c>
      <c r="I56" s="146">
        <v>0</v>
      </c>
    </row>
    <row r="57" spans="1:9" s="155" customFormat="1" ht="30" customHeight="1">
      <c r="A57" s="155" t="s">
        <v>249</v>
      </c>
      <c r="B57" s="155" t="s">
        <v>250</v>
      </c>
      <c r="C57" s="146">
        <v>23</v>
      </c>
      <c r="D57" s="146">
        <v>20</v>
      </c>
      <c r="E57" s="146">
        <v>20</v>
      </c>
      <c r="F57" s="146">
        <v>16</v>
      </c>
      <c r="G57" s="146">
        <v>29</v>
      </c>
      <c r="H57" s="146">
        <v>19</v>
      </c>
      <c r="I57" s="146">
        <v>24</v>
      </c>
    </row>
    <row r="58" spans="1:9" s="155" customFormat="1" ht="30" customHeight="1">
      <c r="A58" s="155" t="s">
        <v>251</v>
      </c>
      <c r="B58" s="155" t="s">
        <v>252</v>
      </c>
      <c r="C58" s="146">
        <v>45</v>
      </c>
      <c r="D58" s="146">
        <v>50</v>
      </c>
      <c r="E58" s="146">
        <v>44</v>
      </c>
      <c r="F58" s="146">
        <v>61</v>
      </c>
      <c r="G58" s="146">
        <v>51</v>
      </c>
      <c r="H58" s="146">
        <v>29</v>
      </c>
      <c r="I58" s="146">
        <v>38</v>
      </c>
    </row>
    <row r="59" spans="1:9" s="93" customFormat="1" ht="15" customHeight="1">
      <c r="A59" s="93" t="s">
        <v>253</v>
      </c>
      <c r="B59" s="93" t="s">
        <v>254</v>
      </c>
      <c r="C59" s="145">
        <v>3</v>
      </c>
      <c r="D59" s="145">
        <v>4</v>
      </c>
      <c r="E59" s="145">
        <v>6</v>
      </c>
      <c r="F59" s="145">
        <v>4</v>
      </c>
      <c r="G59" s="145">
        <v>5</v>
      </c>
      <c r="H59" s="145">
        <v>4</v>
      </c>
      <c r="I59" s="145">
        <v>5</v>
      </c>
    </row>
    <row r="60" spans="1:9" s="93" customFormat="1" ht="15" customHeight="1">
      <c r="A60" s="93" t="s">
        <v>255</v>
      </c>
      <c r="B60" s="93" t="s">
        <v>256</v>
      </c>
      <c r="C60" s="145">
        <v>9</v>
      </c>
      <c r="D60" s="145">
        <v>14</v>
      </c>
      <c r="E60" s="145">
        <v>14</v>
      </c>
      <c r="F60" s="145">
        <v>13</v>
      </c>
      <c r="G60" s="145">
        <v>18</v>
      </c>
      <c r="H60" s="145">
        <v>8</v>
      </c>
      <c r="I60" s="145">
        <v>12</v>
      </c>
    </row>
    <row r="61" spans="1:9" s="155" customFormat="1" ht="45" customHeight="1">
      <c r="A61" s="155" t="s">
        <v>257</v>
      </c>
      <c r="B61" s="101" t="s">
        <v>362</v>
      </c>
      <c r="C61" s="146">
        <v>159</v>
      </c>
      <c r="D61" s="146">
        <v>177</v>
      </c>
      <c r="E61" s="146">
        <v>188</v>
      </c>
      <c r="F61" s="146">
        <v>200</v>
      </c>
      <c r="G61" s="146">
        <v>219</v>
      </c>
      <c r="H61" s="146">
        <v>331</v>
      </c>
      <c r="I61" s="146">
        <v>726</v>
      </c>
    </row>
    <row r="62" spans="1:9" s="93" customFormat="1" ht="15" customHeight="1">
      <c r="A62" s="93" t="s">
        <v>258</v>
      </c>
      <c r="B62" s="93" t="s">
        <v>259</v>
      </c>
      <c r="C62" s="145">
        <v>3</v>
      </c>
      <c r="D62" s="145">
        <v>13</v>
      </c>
      <c r="E62" s="145">
        <v>7</v>
      </c>
      <c r="F62" s="145">
        <v>3</v>
      </c>
      <c r="G62" s="145">
        <v>5</v>
      </c>
      <c r="H62" s="145">
        <v>4</v>
      </c>
      <c r="I62" s="145">
        <v>0</v>
      </c>
    </row>
    <row r="63" spans="1:9" s="93" customFormat="1" ht="15" customHeight="1">
      <c r="A63" s="93" t="s">
        <v>260</v>
      </c>
      <c r="B63" s="93" t="s">
        <v>363</v>
      </c>
      <c r="C63" s="145">
        <v>55</v>
      </c>
      <c r="D63" s="145">
        <v>43</v>
      </c>
      <c r="E63" s="145">
        <v>46</v>
      </c>
      <c r="F63" s="145">
        <v>39</v>
      </c>
      <c r="G63" s="145">
        <v>51</v>
      </c>
      <c r="H63" s="145">
        <v>55</v>
      </c>
      <c r="I63" s="145">
        <v>501</v>
      </c>
    </row>
    <row r="64" spans="1:9" s="155" customFormat="1" ht="30" customHeight="1">
      <c r="A64" s="155" t="s">
        <v>261</v>
      </c>
      <c r="B64" s="155" t="s">
        <v>366</v>
      </c>
      <c r="C64" s="146">
        <v>837</v>
      </c>
      <c r="D64" s="146">
        <v>829</v>
      </c>
      <c r="E64" s="146">
        <v>914</v>
      </c>
      <c r="F64" s="146">
        <v>876</v>
      </c>
      <c r="G64" s="146">
        <v>925</v>
      </c>
      <c r="H64" s="146">
        <v>901</v>
      </c>
      <c r="I64" s="146">
        <v>687</v>
      </c>
    </row>
    <row r="65" spans="1:9" s="93" customFormat="1" ht="30" customHeight="1">
      <c r="A65" s="93" t="s">
        <v>262</v>
      </c>
      <c r="B65" s="93" t="s">
        <v>367</v>
      </c>
      <c r="C65" s="145">
        <v>641</v>
      </c>
      <c r="D65" s="145">
        <v>616</v>
      </c>
      <c r="E65" s="145">
        <v>685</v>
      </c>
      <c r="F65" s="145">
        <v>656</v>
      </c>
      <c r="G65" s="145">
        <v>685</v>
      </c>
      <c r="H65" s="145">
        <v>679</v>
      </c>
      <c r="I65" s="145">
        <v>431</v>
      </c>
    </row>
    <row r="66" spans="1:9" s="93" customFormat="1" ht="15" customHeight="1">
      <c r="A66" s="93" t="s">
        <v>263</v>
      </c>
      <c r="B66" s="93" t="s">
        <v>264</v>
      </c>
      <c r="C66" s="145">
        <v>46</v>
      </c>
      <c r="D66" s="145">
        <v>48</v>
      </c>
      <c r="E66" s="145">
        <v>40</v>
      </c>
      <c r="F66" s="145">
        <v>43</v>
      </c>
      <c r="G66" s="145">
        <v>43</v>
      </c>
      <c r="H66" s="145">
        <v>46</v>
      </c>
      <c r="I66" s="145">
        <v>34</v>
      </c>
    </row>
    <row r="67" spans="1:9" s="93" customFormat="1" ht="15" customHeight="1">
      <c r="A67" s="93" t="s">
        <v>265</v>
      </c>
      <c r="B67" s="93" t="s">
        <v>266</v>
      </c>
      <c r="C67" s="145">
        <v>265</v>
      </c>
      <c r="D67" s="145">
        <v>227</v>
      </c>
      <c r="E67" s="145">
        <v>286</v>
      </c>
      <c r="F67" s="145">
        <v>229</v>
      </c>
      <c r="G67" s="145">
        <v>287</v>
      </c>
      <c r="H67" s="145">
        <v>307</v>
      </c>
      <c r="I67" s="145">
        <v>309</v>
      </c>
    </row>
    <row r="68" spans="1:9" s="93" customFormat="1" ht="15" customHeight="1">
      <c r="A68" s="93" t="s">
        <v>267</v>
      </c>
      <c r="B68" s="93" t="s">
        <v>368</v>
      </c>
      <c r="C68" s="145">
        <v>258</v>
      </c>
      <c r="D68" s="145">
        <v>283</v>
      </c>
      <c r="E68" s="145">
        <v>299</v>
      </c>
      <c r="F68" s="145">
        <v>318</v>
      </c>
      <c r="G68" s="145">
        <v>280</v>
      </c>
      <c r="H68" s="145">
        <v>260</v>
      </c>
      <c r="I68" s="145">
        <v>43</v>
      </c>
    </row>
    <row r="69" spans="1:9" s="93" customFormat="1" ht="15" customHeight="1">
      <c r="A69" s="93" t="s">
        <v>268</v>
      </c>
      <c r="B69" s="93" t="s">
        <v>369</v>
      </c>
      <c r="C69" s="145">
        <v>175</v>
      </c>
      <c r="D69" s="145">
        <v>208</v>
      </c>
      <c r="E69" s="145">
        <v>211</v>
      </c>
      <c r="F69" s="145">
        <v>191</v>
      </c>
      <c r="G69" s="145">
        <v>210</v>
      </c>
      <c r="H69" s="145">
        <v>183</v>
      </c>
      <c r="I69" s="145">
        <v>219</v>
      </c>
    </row>
    <row r="70" spans="1:9" s="155" customFormat="1" ht="30" customHeight="1">
      <c r="A70" s="155" t="s">
        <v>269</v>
      </c>
      <c r="B70" s="155" t="s">
        <v>270</v>
      </c>
      <c r="C70" s="146">
        <v>0</v>
      </c>
      <c r="D70" s="146">
        <v>0</v>
      </c>
      <c r="E70" s="146">
        <v>0</v>
      </c>
      <c r="F70" s="146">
        <v>2100</v>
      </c>
      <c r="G70" s="146">
        <v>1108</v>
      </c>
      <c r="H70" s="146">
        <v>372</v>
      </c>
      <c r="I70" s="146">
        <v>310</v>
      </c>
    </row>
    <row r="71" spans="1:9" s="93" customFormat="1" ht="15" customHeight="1">
      <c r="A71" s="93" t="s">
        <v>271</v>
      </c>
      <c r="B71" s="93" t="s">
        <v>272</v>
      </c>
      <c r="C71" s="145">
        <v>0</v>
      </c>
      <c r="D71" s="145">
        <v>0</v>
      </c>
      <c r="E71" s="145">
        <v>0</v>
      </c>
      <c r="F71" s="145">
        <v>2100</v>
      </c>
      <c r="G71" s="145">
        <v>1108</v>
      </c>
      <c r="H71" s="145">
        <v>372</v>
      </c>
      <c r="I71" s="145">
        <v>310</v>
      </c>
    </row>
    <row r="72" spans="1:9" s="93" customFormat="1" ht="15" customHeight="1">
      <c r="A72" s="93" t="s">
        <v>273</v>
      </c>
      <c r="B72" s="93" t="s">
        <v>274</v>
      </c>
      <c r="C72" s="145">
        <v>0</v>
      </c>
      <c r="D72" s="145">
        <v>0</v>
      </c>
      <c r="E72" s="145">
        <v>0</v>
      </c>
      <c r="F72" s="145">
        <v>0</v>
      </c>
      <c r="G72" s="145">
        <v>0</v>
      </c>
      <c r="H72" s="145">
        <v>0</v>
      </c>
      <c r="I72" s="145">
        <v>0</v>
      </c>
    </row>
    <row r="73" spans="1:9" s="100" customFormat="1" ht="15" customHeight="1">
      <c r="A73" s="71"/>
      <c r="B73" s="71"/>
      <c r="C73" s="108"/>
      <c r="D73" s="108"/>
      <c r="E73" s="108"/>
      <c r="F73" s="108"/>
      <c r="G73" s="108"/>
      <c r="H73" s="108"/>
      <c r="I73" s="108"/>
    </row>
    <row r="74" spans="1:9">
      <c r="C74" s="104"/>
      <c r="D74" s="105"/>
      <c r="E74" s="106"/>
      <c r="F74" s="107"/>
      <c r="G74" s="107"/>
      <c r="H74" s="107"/>
      <c r="I74" s="107"/>
    </row>
    <row r="75" spans="1:9">
      <c r="C75" s="104"/>
      <c r="D75" s="105"/>
      <c r="E75" s="106"/>
      <c r="F75" s="107"/>
      <c r="G75" s="107"/>
      <c r="H75" s="107"/>
      <c r="I75" s="107"/>
    </row>
    <row r="76" spans="1:9">
      <c r="C76" s="104"/>
      <c r="D76" s="105"/>
      <c r="E76" s="106"/>
      <c r="F76" s="107"/>
      <c r="G76" s="107"/>
      <c r="H76" s="107"/>
      <c r="I76" s="107"/>
    </row>
    <row r="77" spans="1:9">
      <c r="C77" s="104"/>
      <c r="D77" s="105"/>
      <c r="E77" s="106"/>
      <c r="F77" s="107"/>
      <c r="G77" s="107"/>
      <c r="H77" s="107"/>
      <c r="I77" s="107"/>
    </row>
    <row r="78" spans="1:9">
      <c r="C78" s="104"/>
      <c r="D78" s="105"/>
      <c r="E78" s="106"/>
      <c r="F78" s="107"/>
      <c r="G78" s="107"/>
      <c r="H78" s="107"/>
      <c r="I78" s="107"/>
    </row>
    <row r="79" spans="1:9">
      <c r="C79" s="104"/>
      <c r="D79" s="105"/>
      <c r="E79" s="106"/>
      <c r="F79" s="107"/>
      <c r="G79" s="107"/>
      <c r="H79" s="107"/>
      <c r="I79" s="107"/>
    </row>
    <row r="80" spans="1:9">
      <c r="C80" s="104"/>
      <c r="D80" s="105"/>
      <c r="E80" s="106"/>
      <c r="F80" s="107"/>
      <c r="G80" s="107"/>
      <c r="H80" s="107"/>
      <c r="I80" s="107"/>
    </row>
    <row r="81" spans="3:9">
      <c r="C81" s="104"/>
      <c r="D81" s="105"/>
      <c r="E81" s="106"/>
      <c r="F81" s="107"/>
      <c r="G81" s="107"/>
      <c r="H81" s="107"/>
      <c r="I81" s="107"/>
    </row>
    <row r="82" spans="3:9">
      <c r="C82" s="104"/>
      <c r="D82" s="105"/>
      <c r="E82" s="106"/>
      <c r="F82" s="107"/>
      <c r="G82" s="107"/>
      <c r="H82" s="107"/>
      <c r="I82" s="107"/>
    </row>
    <row r="83" spans="3:9">
      <c r="C83" s="104"/>
      <c r="D83" s="105"/>
      <c r="E83" s="106"/>
      <c r="F83" s="107"/>
      <c r="G83" s="107"/>
      <c r="H83" s="107"/>
      <c r="I83" s="107"/>
    </row>
    <row r="84" spans="3:9">
      <c r="C84" s="104"/>
      <c r="D84" s="105"/>
      <c r="E84" s="106"/>
      <c r="F84" s="107"/>
      <c r="G84" s="107"/>
      <c r="H84" s="107"/>
      <c r="I84" s="107"/>
    </row>
    <row r="85" spans="3:9">
      <c r="C85" s="104"/>
      <c r="D85" s="105"/>
      <c r="E85" s="106"/>
      <c r="F85" s="107"/>
      <c r="G85" s="107"/>
      <c r="H85" s="107"/>
      <c r="I85" s="107"/>
    </row>
    <row r="86" spans="3:9">
      <c r="C86" s="104"/>
      <c r="D86" s="105"/>
      <c r="E86" s="106"/>
      <c r="F86" s="107"/>
      <c r="G86" s="107"/>
      <c r="H86" s="107"/>
      <c r="I86" s="107"/>
    </row>
    <row r="87" spans="3:9">
      <c r="C87" s="104"/>
      <c r="D87" s="105"/>
      <c r="E87" s="106"/>
      <c r="F87" s="107"/>
      <c r="G87" s="107"/>
      <c r="H87" s="107"/>
      <c r="I87" s="107"/>
    </row>
    <row r="88" spans="3:9">
      <c r="C88" s="104"/>
      <c r="D88" s="105"/>
      <c r="E88" s="106"/>
      <c r="F88" s="107"/>
      <c r="G88" s="107"/>
      <c r="H88" s="107"/>
      <c r="I88" s="107"/>
    </row>
    <row r="89" spans="3:9">
      <c r="C89" s="104"/>
      <c r="D89" s="105"/>
      <c r="E89" s="106"/>
      <c r="F89" s="107"/>
      <c r="G89" s="107"/>
      <c r="H89" s="107"/>
      <c r="I89" s="107"/>
    </row>
    <row r="90" spans="3:9">
      <c r="C90" s="104"/>
      <c r="D90" s="105"/>
      <c r="E90" s="106"/>
      <c r="F90" s="107"/>
      <c r="G90" s="107"/>
      <c r="H90" s="107"/>
      <c r="I90" s="107"/>
    </row>
    <row r="91" spans="3:9">
      <c r="C91" s="104"/>
      <c r="D91" s="105"/>
      <c r="E91" s="106"/>
      <c r="F91" s="107"/>
      <c r="G91" s="107"/>
      <c r="H91" s="107"/>
      <c r="I91" s="107"/>
    </row>
    <row r="92" spans="3:9">
      <c r="C92" s="104"/>
      <c r="D92" s="105"/>
      <c r="E92" s="106"/>
      <c r="F92" s="107"/>
      <c r="G92" s="107"/>
      <c r="H92" s="107"/>
      <c r="I92" s="107"/>
    </row>
    <row r="93" spans="3:9">
      <c r="C93" s="104"/>
      <c r="D93" s="105"/>
      <c r="E93" s="106"/>
      <c r="F93" s="107"/>
      <c r="G93" s="107"/>
      <c r="H93" s="107"/>
      <c r="I93" s="107"/>
    </row>
    <row r="94" spans="3:9">
      <c r="C94" s="104"/>
      <c r="D94" s="105"/>
      <c r="E94" s="106"/>
      <c r="F94" s="107"/>
      <c r="G94" s="107"/>
      <c r="H94" s="107"/>
      <c r="I94" s="107"/>
    </row>
    <row r="95" spans="3:9">
      <c r="C95" s="104"/>
      <c r="D95" s="105"/>
      <c r="E95" s="106"/>
      <c r="F95" s="107"/>
      <c r="G95" s="107"/>
      <c r="H95" s="107"/>
      <c r="I95" s="107"/>
    </row>
    <row r="96" spans="3:9">
      <c r="C96" s="104"/>
      <c r="D96" s="105"/>
      <c r="E96" s="106"/>
      <c r="F96" s="107"/>
      <c r="G96" s="107"/>
      <c r="H96" s="107"/>
      <c r="I96" s="107"/>
    </row>
    <row r="97" spans="3:9">
      <c r="C97" s="104"/>
      <c r="D97" s="105"/>
      <c r="E97" s="106"/>
      <c r="F97" s="107"/>
      <c r="G97" s="107"/>
      <c r="H97" s="107"/>
      <c r="I97" s="107"/>
    </row>
    <row r="98" spans="3:9">
      <c r="C98" s="104"/>
      <c r="D98" s="105"/>
      <c r="E98" s="106"/>
      <c r="F98" s="107"/>
      <c r="G98" s="107"/>
      <c r="H98" s="107"/>
      <c r="I98" s="107"/>
    </row>
    <row r="99" spans="3:9">
      <c r="C99" s="104"/>
      <c r="D99" s="105"/>
      <c r="E99" s="106"/>
      <c r="F99" s="107"/>
      <c r="G99" s="107"/>
      <c r="H99" s="107"/>
      <c r="I99" s="107"/>
    </row>
    <row r="100" spans="3:9">
      <c r="C100" s="104"/>
      <c r="D100" s="105"/>
      <c r="E100" s="106"/>
      <c r="F100" s="107"/>
      <c r="G100" s="107"/>
      <c r="H100" s="107"/>
      <c r="I100" s="107"/>
    </row>
    <row r="101" spans="3:9">
      <c r="C101" s="104"/>
      <c r="D101" s="105"/>
      <c r="E101" s="106"/>
      <c r="F101" s="107"/>
      <c r="G101" s="107"/>
      <c r="H101" s="107"/>
      <c r="I101" s="107"/>
    </row>
    <row r="102" spans="3:9">
      <c r="C102" s="104"/>
      <c r="D102" s="105"/>
      <c r="E102" s="106"/>
      <c r="F102" s="107"/>
      <c r="G102" s="107"/>
      <c r="H102" s="107"/>
      <c r="I102" s="107"/>
    </row>
    <row r="103" spans="3:9">
      <c r="C103" s="104"/>
      <c r="D103" s="105"/>
      <c r="E103" s="106"/>
      <c r="F103" s="107"/>
      <c r="G103" s="107"/>
      <c r="H103" s="107"/>
      <c r="I103" s="107"/>
    </row>
    <row r="104" spans="3:9">
      <c r="C104" s="104"/>
      <c r="D104" s="105"/>
      <c r="E104" s="106"/>
      <c r="F104" s="107"/>
      <c r="G104" s="107"/>
      <c r="H104" s="107"/>
      <c r="I104" s="107"/>
    </row>
    <row r="105" spans="3:9">
      <c r="C105" s="104"/>
      <c r="D105" s="105"/>
      <c r="E105" s="106"/>
      <c r="F105" s="107"/>
      <c r="G105" s="107"/>
      <c r="H105" s="107"/>
      <c r="I105" s="107"/>
    </row>
    <row r="106" spans="3:9">
      <c r="C106" s="104"/>
      <c r="D106" s="105"/>
      <c r="E106" s="106"/>
      <c r="F106" s="107"/>
      <c r="G106" s="107"/>
      <c r="H106" s="107"/>
      <c r="I106" s="107"/>
    </row>
    <row r="107" spans="3:9">
      <c r="C107" s="104"/>
      <c r="D107" s="105"/>
      <c r="E107" s="106"/>
      <c r="F107" s="107"/>
      <c r="G107" s="107"/>
      <c r="H107" s="107"/>
      <c r="I107" s="107"/>
    </row>
    <row r="108" spans="3:9">
      <c r="C108" s="104"/>
      <c r="D108" s="105"/>
      <c r="E108" s="106"/>
      <c r="F108" s="107"/>
      <c r="G108" s="107"/>
      <c r="H108" s="107"/>
      <c r="I108" s="107"/>
    </row>
    <row r="109" spans="3:9">
      <c r="C109" s="104"/>
      <c r="D109" s="105"/>
      <c r="E109" s="106"/>
      <c r="F109" s="107"/>
      <c r="G109" s="107"/>
      <c r="H109" s="107"/>
      <c r="I109" s="107"/>
    </row>
    <row r="110" spans="3:9">
      <c r="C110" s="104"/>
      <c r="D110" s="105"/>
      <c r="E110" s="106"/>
      <c r="F110" s="107"/>
      <c r="G110" s="107"/>
      <c r="H110" s="107"/>
      <c r="I110" s="107"/>
    </row>
    <row r="111" spans="3:9">
      <c r="C111" s="104"/>
      <c r="D111" s="105"/>
      <c r="E111" s="106"/>
      <c r="F111" s="107"/>
      <c r="G111" s="107"/>
      <c r="H111" s="107"/>
      <c r="I111" s="107"/>
    </row>
    <row r="112" spans="3:9">
      <c r="C112" s="104"/>
      <c r="D112" s="105"/>
      <c r="E112" s="106"/>
      <c r="F112" s="107"/>
      <c r="G112" s="107"/>
      <c r="H112" s="107"/>
      <c r="I112" s="107"/>
    </row>
    <row r="113" spans="3:9">
      <c r="C113" s="104"/>
      <c r="D113" s="105"/>
      <c r="E113" s="106"/>
      <c r="F113" s="107"/>
      <c r="G113" s="107"/>
      <c r="H113" s="107"/>
      <c r="I113" s="107"/>
    </row>
    <row r="114" spans="3:9">
      <c r="C114" s="104"/>
      <c r="D114" s="105"/>
      <c r="E114" s="106"/>
      <c r="F114" s="107"/>
      <c r="G114" s="107"/>
      <c r="H114" s="107"/>
      <c r="I114" s="107"/>
    </row>
    <row r="115" spans="3:9">
      <c r="C115" s="104"/>
      <c r="D115" s="105"/>
      <c r="E115" s="106"/>
      <c r="F115" s="107"/>
      <c r="G115" s="107"/>
      <c r="H115" s="107"/>
      <c r="I115" s="107"/>
    </row>
    <row r="116" spans="3:9">
      <c r="C116" s="104"/>
      <c r="D116" s="105"/>
      <c r="E116" s="106"/>
      <c r="F116" s="107"/>
      <c r="G116" s="107"/>
      <c r="H116" s="107"/>
      <c r="I116" s="107"/>
    </row>
    <row r="117" spans="3:9">
      <c r="C117" s="104"/>
      <c r="D117" s="105"/>
      <c r="E117" s="106"/>
      <c r="F117" s="107"/>
      <c r="G117" s="107"/>
      <c r="H117" s="107"/>
      <c r="I117" s="107"/>
    </row>
    <row r="118" spans="3:9">
      <c r="C118" s="104"/>
      <c r="D118" s="105"/>
      <c r="E118" s="106"/>
      <c r="F118" s="107"/>
      <c r="G118" s="107"/>
      <c r="H118" s="107"/>
      <c r="I118" s="107"/>
    </row>
    <row r="119" spans="3:9">
      <c r="C119" s="104"/>
      <c r="D119" s="105"/>
      <c r="E119" s="106"/>
      <c r="F119" s="107"/>
      <c r="G119" s="107"/>
      <c r="H119" s="107"/>
      <c r="I119" s="107"/>
    </row>
    <row r="120" spans="3:9">
      <c r="C120" s="104"/>
      <c r="D120" s="105"/>
      <c r="E120" s="106"/>
      <c r="F120" s="107"/>
      <c r="G120" s="107"/>
      <c r="H120" s="107"/>
      <c r="I120" s="107"/>
    </row>
    <row r="121" spans="3:9">
      <c r="C121" s="104"/>
      <c r="D121" s="105"/>
      <c r="E121" s="106"/>
      <c r="F121" s="107"/>
      <c r="G121" s="107"/>
      <c r="H121" s="107"/>
      <c r="I121" s="107"/>
    </row>
    <row r="122" spans="3:9">
      <c r="C122" s="104"/>
      <c r="D122" s="105"/>
      <c r="E122" s="106"/>
      <c r="F122" s="107"/>
      <c r="G122" s="107"/>
      <c r="H122" s="107"/>
      <c r="I122" s="107"/>
    </row>
    <row r="123" spans="3:9">
      <c r="C123" s="104"/>
      <c r="D123" s="105"/>
      <c r="E123" s="106"/>
      <c r="F123" s="107"/>
      <c r="G123" s="107"/>
      <c r="H123" s="107"/>
      <c r="I123" s="107"/>
    </row>
    <row r="124" spans="3:9">
      <c r="C124" s="104"/>
      <c r="D124" s="105"/>
      <c r="E124" s="106"/>
      <c r="F124" s="107"/>
      <c r="G124" s="107"/>
      <c r="H124" s="107"/>
      <c r="I124" s="107"/>
    </row>
    <row r="125" spans="3:9">
      <c r="C125" s="104"/>
      <c r="D125" s="105"/>
      <c r="E125" s="106"/>
      <c r="F125" s="107"/>
      <c r="G125" s="107"/>
      <c r="H125" s="107"/>
      <c r="I125" s="107"/>
    </row>
    <row r="126" spans="3:9">
      <c r="C126" s="104"/>
      <c r="D126" s="105"/>
      <c r="E126" s="106"/>
      <c r="F126" s="107"/>
      <c r="G126" s="107"/>
      <c r="H126" s="107"/>
      <c r="I126" s="107"/>
    </row>
    <row r="127" spans="3:9">
      <c r="C127" s="104"/>
      <c r="D127" s="105"/>
      <c r="E127" s="106"/>
      <c r="F127" s="107"/>
      <c r="G127" s="107"/>
      <c r="H127" s="107"/>
      <c r="I127" s="107"/>
    </row>
    <row r="128" spans="3:9">
      <c r="C128" s="104"/>
      <c r="D128" s="105"/>
      <c r="E128" s="106"/>
      <c r="F128" s="107"/>
      <c r="G128" s="107"/>
      <c r="H128" s="107"/>
      <c r="I128" s="107"/>
    </row>
    <row r="129" spans="3:9">
      <c r="C129" s="104"/>
      <c r="D129" s="105"/>
      <c r="E129" s="106"/>
      <c r="F129" s="107"/>
      <c r="G129" s="107"/>
      <c r="H129" s="107"/>
      <c r="I129" s="107"/>
    </row>
    <row r="130" spans="3:9">
      <c r="C130" s="104"/>
      <c r="D130" s="105"/>
      <c r="E130" s="106"/>
      <c r="F130" s="107"/>
      <c r="G130" s="107"/>
      <c r="H130" s="107"/>
      <c r="I130" s="107"/>
    </row>
    <row r="131" spans="3:9">
      <c r="C131" s="104"/>
      <c r="D131" s="105"/>
      <c r="E131" s="106"/>
      <c r="F131" s="107"/>
      <c r="G131" s="107"/>
      <c r="H131" s="107"/>
      <c r="I131" s="107"/>
    </row>
    <row r="132" spans="3:9">
      <c r="C132" s="104"/>
      <c r="D132" s="105"/>
      <c r="E132" s="106"/>
      <c r="F132" s="107"/>
      <c r="G132" s="107"/>
      <c r="H132" s="107"/>
      <c r="I132" s="107"/>
    </row>
    <row r="133" spans="3:9">
      <c r="C133" s="104"/>
      <c r="D133" s="105"/>
      <c r="E133" s="106"/>
      <c r="F133" s="107"/>
      <c r="G133" s="107"/>
      <c r="H133" s="107"/>
      <c r="I133" s="107"/>
    </row>
    <row r="134" spans="3:9">
      <c r="C134" s="104"/>
      <c r="D134" s="105"/>
      <c r="E134" s="106"/>
      <c r="F134" s="107"/>
      <c r="G134" s="107"/>
      <c r="H134" s="107"/>
      <c r="I134" s="107"/>
    </row>
    <row r="135" spans="3:9">
      <c r="C135" s="104"/>
      <c r="D135" s="105"/>
      <c r="E135" s="106"/>
      <c r="F135" s="107"/>
      <c r="G135" s="107"/>
      <c r="H135" s="107"/>
      <c r="I135" s="107"/>
    </row>
    <row r="136" spans="3:9">
      <c r="C136" s="104"/>
      <c r="D136" s="105"/>
      <c r="E136" s="106"/>
      <c r="F136" s="107"/>
      <c r="G136" s="107"/>
      <c r="H136" s="107"/>
      <c r="I136" s="107"/>
    </row>
    <row r="137" spans="3:9">
      <c r="C137" s="104"/>
      <c r="D137" s="105"/>
      <c r="E137" s="106"/>
      <c r="F137" s="107"/>
      <c r="G137" s="107"/>
      <c r="H137" s="107"/>
      <c r="I137" s="107"/>
    </row>
    <row r="138" spans="3:9">
      <c r="C138" s="104"/>
      <c r="D138" s="105"/>
      <c r="E138" s="106"/>
      <c r="F138" s="107"/>
      <c r="G138" s="107"/>
      <c r="H138" s="107"/>
      <c r="I138" s="107"/>
    </row>
    <row r="139" spans="3:9">
      <c r="C139" s="104"/>
      <c r="D139" s="105"/>
      <c r="E139" s="106"/>
      <c r="F139" s="107"/>
      <c r="G139" s="107"/>
      <c r="H139" s="107"/>
      <c r="I139" s="107"/>
    </row>
    <row r="140" spans="3:9">
      <c r="C140" s="104"/>
      <c r="D140" s="105"/>
      <c r="E140" s="106"/>
      <c r="F140" s="107"/>
      <c r="G140" s="107"/>
      <c r="H140" s="107"/>
      <c r="I140" s="107"/>
    </row>
    <row r="141" spans="3:9">
      <c r="C141" s="104"/>
      <c r="D141" s="105"/>
      <c r="E141" s="106"/>
      <c r="F141" s="107"/>
      <c r="G141" s="107"/>
      <c r="H141" s="107"/>
      <c r="I141" s="107"/>
    </row>
    <row r="142" spans="3:9">
      <c r="C142" s="104"/>
      <c r="D142" s="105"/>
      <c r="E142" s="106"/>
      <c r="F142" s="107"/>
      <c r="G142" s="107"/>
      <c r="H142" s="107"/>
      <c r="I142" s="107"/>
    </row>
    <row r="143" spans="3:9">
      <c r="C143" s="104"/>
      <c r="D143" s="105"/>
      <c r="E143" s="106"/>
      <c r="F143" s="107"/>
      <c r="G143" s="107"/>
      <c r="H143" s="107"/>
      <c r="I143" s="107"/>
    </row>
    <row r="144" spans="3:9">
      <c r="C144" s="104"/>
      <c r="D144" s="105"/>
      <c r="E144" s="106"/>
      <c r="F144" s="107"/>
      <c r="G144" s="107"/>
      <c r="H144" s="107"/>
      <c r="I144" s="107"/>
    </row>
    <row r="145" spans="3:9">
      <c r="C145" s="104"/>
      <c r="D145" s="105"/>
      <c r="E145" s="106"/>
      <c r="F145" s="107"/>
      <c r="G145" s="107"/>
      <c r="H145" s="107"/>
      <c r="I145" s="107"/>
    </row>
    <row r="146" spans="3:9">
      <c r="C146" s="104"/>
      <c r="D146" s="105"/>
      <c r="E146" s="106"/>
      <c r="F146" s="107"/>
      <c r="G146" s="107"/>
      <c r="H146" s="107"/>
      <c r="I146" s="107"/>
    </row>
    <row r="147" spans="3:9">
      <c r="C147" s="104"/>
      <c r="D147" s="105"/>
      <c r="E147" s="106"/>
      <c r="F147" s="107"/>
      <c r="G147" s="107"/>
      <c r="H147" s="107"/>
      <c r="I147" s="107"/>
    </row>
    <row r="148" spans="3:9">
      <c r="C148" s="104"/>
      <c r="D148" s="105"/>
      <c r="E148" s="106"/>
      <c r="F148" s="107"/>
      <c r="G148" s="107"/>
      <c r="H148" s="107"/>
      <c r="I148" s="107"/>
    </row>
    <row r="149" spans="3:9">
      <c r="C149" s="104"/>
      <c r="D149" s="105"/>
      <c r="E149" s="106"/>
      <c r="F149" s="107"/>
      <c r="G149" s="107"/>
      <c r="H149" s="107"/>
      <c r="I149" s="107"/>
    </row>
    <row r="150" spans="3:9">
      <c r="C150" s="104"/>
      <c r="D150" s="105"/>
      <c r="E150" s="106"/>
      <c r="F150" s="107"/>
      <c r="G150" s="107"/>
      <c r="H150" s="107"/>
      <c r="I150" s="107"/>
    </row>
    <row r="151" spans="3:9">
      <c r="C151" s="104"/>
      <c r="D151" s="105"/>
      <c r="E151" s="106"/>
      <c r="F151" s="107"/>
      <c r="G151" s="107"/>
      <c r="H151" s="107"/>
      <c r="I151" s="107"/>
    </row>
    <row r="152" spans="3:9">
      <c r="C152" s="104"/>
      <c r="D152" s="105"/>
      <c r="E152" s="106"/>
      <c r="F152" s="107"/>
      <c r="G152" s="107"/>
      <c r="H152" s="107"/>
      <c r="I152" s="107"/>
    </row>
    <row r="153" spans="3:9">
      <c r="C153" s="104"/>
      <c r="D153" s="105"/>
      <c r="E153" s="106"/>
      <c r="F153" s="107"/>
      <c r="G153" s="107"/>
      <c r="H153" s="107"/>
      <c r="I153" s="107"/>
    </row>
    <row r="154" spans="3:9">
      <c r="C154" s="104"/>
      <c r="D154" s="105"/>
      <c r="E154" s="106"/>
      <c r="F154" s="107"/>
      <c r="G154" s="107"/>
      <c r="H154" s="107"/>
      <c r="I154" s="107"/>
    </row>
    <row r="155" spans="3:9">
      <c r="C155" s="104"/>
      <c r="D155" s="105"/>
      <c r="E155" s="106"/>
      <c r="F155" s="107"/>
      <c r="G155" s="107"/>
      <c r="H155" s="107"/>
      <c r="I155" s="107"/>
    </row>
    <row r="156" spans="3:9">
      <c r="C156" s="104"/>
      <c r="D156" s="105"/>
      <c r="E156" s="106"/>
      <c r="F156" s="107"/>
      <c r="G156" s="107"/>
      <c r="H156" s="107"/>
      <c r="I156" s="107"/>
    </row>
    <row r="157" spans="3:9">
      <c r="C157" s="104"/>
      <c r="D157" s="105"/>
      <c r="E157" s="106"/>
      <c r="F157" s="107"/>
      <c r="G157" s="107"/>
      <c r="H157" s="107"/>
      <c r="I157" s="107"/>
    </row>
    <row r="158" spans="3:9">
      <c r="C158" s="104"/>
      <c r="D158" s="105"/>
      <c r="E158" s="106"/>
      <c r="F158" s="107"/>
      <c r="G158" s="107"/>
      <c r="H158" s="107"/>
      <c r="I158" s="107"/>
    </row>
    <row r="159" spans="3:9">
      <c r="C159" s="104"/>
      <c r="D159" s="105"/>
      <c r="E159" s="106"/>
      <c r="F159" s="107"/>
      <c r="G159" s="107"/>
      <c r="H159" s="107"/>
      <c r="I159" s="107"/>
    </row>
    <row r="160" spans="3:9">
      <c r="C160" s="104"/>
      <c r="D160" s="105"/>
      <c r="E160" s="106"/>
      <c r="F160" s="107"/>
      <c r="G160" s="107"/>
      <c r="H160" s="107"/>
      <c r="I160" s="107"/>
    </row>
    <row r="161" spans="3:9">
      <c r="C161" s="104"/>
      <c r="D161" s="105"/>
      <c r="E161" s="106"/>
      <c r="F161" s="107"/>
      <c r="G161" s="107"/>
      <c r="H161" s="107"/>
      <c r="I161" s="107"/>
    </row>
    <row r="162" spans="3:9">
      <c r="C162" s="104"/>
      <c r="D162" s="105"/>
      <c r="E162" s="106"/>
      <c r="F162" s="107"/>
      <c r="G162" s="107"/>
      <c r="H162" s="107"/>
      <c r="I162" s="107"/>
    </row>
    <row r="163" spans="3:9">
      <c r="C163" s="104"/>
      <c r="D163" s="105"/>
      <c r="E163" s="106"/>
      <c r="F163" s="107"/>
      <c r="G163" s="107"/>
      <c r="H163" s="107"/>
      <c r="I163" s="107"/>
    </row>
    <row r="164" spans="3:9">
      <c r="C164" s="104"/>
      <c r="D164" s="105"/>
      <c r="E164" s="106"/>
      <c r="F164" s="107"/>
      <c r="G164" s="107"/>
      <c r="H164" s="107"/>
      <c r="I164" s="107"/>
    </row>
    <row r="165" spans="3:9">
      <c r="C165" s="104"/>
      <c r="D165" s="105"/>
      <c r="E165" s="106"/>
      <c r="F165" s="107"/>
      <c r="G165" s="107"/>
      <c r="H165" s="107"/>
      <c r="I165" s="107"/>
    </row>
    <row r="166" spans="3:9">
      <c r="C166" s="104"/>
      <c r="D166" s="105"/>
      <c r="E166" s="106"/>
      <c r="F166" s="107"/>
      <c r="G166" s="107"/>
      <c r="H166" s="107"/>
      <c r="I166" s="107"/>
    </row>
    <row r="167" spans="3:9">
      <c r="C167" s="104"/>
      <c r="D167" s="105"/>
      <c r="E167" s="106"/>
      <c r="F167" s="107"/>
      <c r="G167" s="107"/>
      <c r="H167" s="107"/>
      <c r="I167" s="107"/>
    </row>
    <row r="168" spans="3:9">
      <c r="C168" s="104"/>
      <c r="D168" s="105"/>
      <c r="E168" s="106"/>
      <c r="F168" s="107"/>
      <c r="G168" s="107"/>
      <c r="H168" s="107"/>
      <c r="I168" s="107"/>
    </row>
    <row r="169" spans="3:9">
      <c r="C169" s="104"/>
      <c r="D169" s="105"/>
      <c r="E169" s="106"/>
      <c r="F169" s="107"/>
      <c r="G169" s="107"/>
      <c r="H169" s="107"/>
      <c r="I169" s="107"/>
    </row>
    <row r="170" spans="3:9">
      <c r="C170" s="104"/>
      <c r="D170" s="105"/>
      <c r="E170" s="106"/>
      <c r="F170" s="107"/>
      <c r="G170" s="107"/>
      <c r="H170" s="107"/>
      <c r="I170" s="107"/>
    </row>
    <row r="171" spans="3:9">
      <c r="C171" s="104"/>
      <c r="D171" s="105"/>
      <c r="E171" s="106"/>
      <c r="F171" s="107"/>
      <c r="G171" s="107"/>
      <c r="H171" s="107"/>
      <c r="I171" s="107"/>
    </row>
    <row r="172" spans="3:9">
      <c r="C172" s="104"/>
      <c r="D172" s="105"/>
      <c r="E172" s="106"/>
      <c r="F172" s="107"/>
      <c r="G172" s="107"/>
      <c r="H172" s="107"/>
      <c r="I172" s="107"/>
    </row>
    <row r="173" spans="3:9">
      <c r="C173" s="104"/>
      <c r="D173" s="105"/>
      <c r="E173" s="106"/>
      <c r="F173" s="107"/>
      <c r="G173" s="107"/>
      <c r="H173" s="107"/>
      <c r="I173" s="107"/>
    </row>
    <row r="174" spans="3:9">
      <c r="C174" s="104"/>
      <c r="D174" s="105"/>
      <c r="E174" s="106"/>
      <c r="F174" s="107"/>
      <c r="G174" s="107"/>
      <c r="H174" s="107"/>
      <c r="I174" s="107"/>
    </row>
    <row r="175" spans="3:9">
      <c r="C175" s="104"/>
      <c r="D175" s="105"/>
      <c r="E175" s="106"/>
      <c r="F175" s="107"/>
      <c r="G175" s="107"/>
      <c r="H175" s="107"/>
      <c r="I175" s="107"/>
    </row>
    <row r="176" spans="3:9">
      <c r="C176" s="104"/>
      <c r="D176" s="105"/>
      <c r="E176" s="106"/>
      <c r="F176" s="107"/>
      <c r="G176" s="107"/>
      <c r="H176" s="107"/>
      <c r="I176" s="107"/>
    </row>
    <row r="177" spans="3:9">
      <c r="C177" s="104"/>
      <c r="D177" s="105"/>
      <c r="E177" s="106"/>
      <c r="F177" s="107"/>
      <c r="G177" s="107"/>
      <c r="H177" s="107"/>
      <c r="I177" s="107"/>
    </row>
    <row r="178" spans="3:9">
      <c r="C178" s="104"/>
      <c r="D178" s="105"/>
      <c r="E178" s="106"/>
      <c r="F178" s="107"/>
      <c r="G178" s="107"/>
      <c r="H178" s="107"/>
      <c r="I178" s="107"/>
    </row>
    <row r="179" spans="3:9">
      <c r="C179" s="104"/>
      <c r="D179" s="105"/>
      <c r="E179" s="106"/>
      <c r="F179" s="107"/>
      <c r="G179" s="107"/>
      <c r="H179" s="107"/>
      <c r="I179" s="107"/>
    </row>
    <row r="180" spans="3:9">
      <c r="C180" s="104"/>
      <c r="D180" s="105"/>
      <c r="E180" s="106"/>
      <c r="F180" s="107"/>
      <c r="G180" s="107"/>
      <c r="H180" s="107"/>
      <c r="I180" s="107"/>
    </row>
    <row r="181" spans="3:9">
      <c r="C181" s="104"/>
      <c r="D181" s="105"/>
      <c r="E181" s="106"/>
      <c r="F181" s="107"/>
      <c r="G181" s="107"/>
      <c r="H181" s="107"/>
      <c r="I181" s="107"/>
    </row>
    <row r="182" spans="3:9">
      <c r="C182" s="104"/>
      <c r="D182" s="105"/>
      <c r="E182" s="106"/>
      <c r="F182" s="107"/>
      <c r="G182" s="107"/>
      <c r="H182" s="107"/>
      <c r="I182" s="107"/>
    </row>
    <row r="183" spans="3:9">
      <c r="C183" s="104"/>
      <c r="D183" s="105"/>
      <c r="E183" s="106"/>
      <c r="F183" s="107"/>
      <c r="G183" s="107"/>
      <c r="H183" s="107"/>
      <c r="I183" s="107"/>
    </row>
    <row r="184" spans="3:9">
      <c r="C184" s="104"/>
      <c r="D184" s="105"/>
      <c r="E184" s="106"/>
      <c r="F184" s="107"/>
      <c r="G184" s="107"/>
      <c r="H184" s="107"/>
      <c r="I184" s="107"/>
    </row>
    <row r="185" spans="3:9">
      <c r="C185" s="104"/>
      <c r="D185" s="105"/>
      <c r="E185" s="106"/>
      <c r="F185" s="107"/>
      <c r="G185" s="107"/>
      <c r="H185" s="107"/>
      <c r="I185" s="107"/>
    </row>
    <row r="186" spans="3:9">
      <c r="C186" s="104"/>
      <c r="D186" s="105"/>
      <c r="E186" s="106"/>
      <c r="F186" s="107"/>
      <c r="G186" s="107"/>
      <c r="H186" s="107"/>
      <c r="I186" s="107"/>
    </row>
    <row r="187" spans="3:9">
      <c r="C187" s="104"/>
      <c r="D187" s="105"/>
      <c r="E187" s="106"/>
      <c r="F187" s="107"/>
      <c r="G187" s="107"/>
      <c r="H187" s="107"/>
      <c r="I187" s="107"/>
    </row>
    <row r="188" spans="3:9">
      <c r="C188" s="104"/>
      <c r="D188" s="105"/>
      <c r="E188" s="106"/>
      <c r="F188" s="107"/>
      <c r="G188" s="107"/>
      <c r="H188" s="107"/>
      <c r="I188" s="107"/>
    </row>
    <row r="189" spans="3:9">
      <c r="C189" s="104"/>
      <c r="D189" s="105"/>
      <c r="E189" s="106"/>
      <c r="F189" s="107"/>
      <c r="G189" s="107"/>
      <c r="H189" s="107"/>
      <c r="I189" s="107"/>
    </row>
    <row r="190" spans="3:9">
      <c r="C190" s="104"/>
      <c r="D190" s="105"/>
      <c r="E190" s="106"/>
      <c r="F190" s="107"/>
      <c r="G190" s="107"/>
      <c r="H190" s="107"/>
      <c r="I190" s="107"/>
    </row>
    <row r="191" spans="3:9">
      <c r="C191" s="104"/>
      <c r="D191" s="105"/>
      <c r="E191" s="106"/>
      <c r="F191" s="107"/>
      <c r="G191" s="107"/>
      <c r="H191" s="107"/>
      <c r="I191" s="107"/>
    </row>
    <row r="192" spans="3:9">
      <c r="C192" s="104"/>
      <c r="D192" s="105"/>
      <c r="E192" s="106"/>
      <c r="F192" s="107"/>
      <c r="G192" s="107"/>
      <c r="H192" s="107"/>
      <c r="I192" s="107"/>
    </row>
    <row r="193" spans="3:9">
      <c r="C193" s="104"/>
      <c r="D193" s="105"/>
      <c r="E193" s="106"/>
      <c r="F193" s="107"/>
      <c r="G193" s="107"/>
      <c r="H193" s="107"/>
      <c r="I193" s="107"/>
    </row>
    <row r="194" spans="3:9">
      <c r="C194" s="104"/>
      <c r="D194" s="105"/>
      <c r="E194" s="106"/>
      <c r="F194" s="107"/>
      <c r="G194" s="107"/>
      <c r="H194" s="107"/>
      <c r="I194" s="107"/>
    </row>
    <row r="195" spans="3:9">
      <c r="C195" s="104"/>
      <c r="D195" s="105"/>
      <c r="E195" s="106"/>
      <c r="F195" s="107"/>
      <c r="G195" s="107"/>
      <c r="H195" s="107"/>
      <c r="I195" s="107"/>
    </row>
    <row r="196" spans="3:9">
      <c r="C196" s="104"/>
      <c r="D196" s="105"/>
      <c r="E196" s="106"/>
      <c r="F196" s="107"/>
      <c r="G196" s="107"/>
      <c r="H196" s="107"/>
      <c r="I196" s="107"/>
    </row>
    <row r="197" spans="3:9">
      <c r="C197" s="104"/>
      <c r="D197" s="105"/>
      <c r="E197" s="106"/>
      <c r="F197" s="107"/>
      <c r="G197" s="107"/>
      <c r="H197" s="107"/>
      <c r="I197" s="107"/>
    </row>
    <row r="198" spans="3:9">
      <c r="C198" s="104"/>
      <c r="D198" s="105"/>
      <c r="E198" s="106"/>
      <c r="F198" s="107"/>
      <c r="G198" s="107"/>
      <c r="H198" s="107"/>
      <c r="I198" s="107"/>
    </row>
    <row r="199" spans="3:9">
      <c r="C199" s="104"/>
      <c r="D199" s="105"/>
      <c r="E199" s="106"/>
      <c r="F199" s="107"/>
      <c r="G199" s="107"/>
      <c r="H199" s="107"/>
      <c r="I199" s="107"/>
    </row>
    <row r="200" spans="3:9">
      <c r="C200" s="104"/>
      <c r="D200" s="105"/>
      <c r="E200" s="106"/>
      <c r="F200" s="107"/>
      <c r="G200" s="107"/>
      <c r="H200" s="107"/>
      <c r="I200" s="107"/>
    </row>
    <row r="201" spans="3:9">
      <c r="C201" s="104"/>
      <c r="D201" s="105"/>
      <c r="E201" s="106"/>
      <c r="F201" s="107"/>
      <c r="G201" s="107"/>
      <c r="H201" s="107"/>
      <c r="I201" s="107"/>
    </row>
    <row r="202" spans="3:9">
      <c r="C202" s="104"/>
      <c r="D202" s="105"/>
      <c r="E202" s="106"/>
      <c r="F202" s="107"/>
      <c r="G202" s="107"/>
      <c r="H202" s="107"/>
      <c r="I202" s="107"/>
    </row>
    <row r="203" spans="3:9">
      <c r="C203" s="104"/>
      <c r="D203" s="105"/>
      <c r="E203" s="106"/>
      <c r="F203" s="107"/>
      <c r="G203" s="107"/>
      <c r="H203" s="107"/>
      <c r="I203" s="107"/>
    </row>
    <row r="204" spans="3:9">
      <c r="C204" s="104"/>
      <c r="D204" s="105"/>
      <c r="E204" s="106"/>
      <c r="F204" s="107"/>
      <c r="G204" s="107"/>
      <c r="H204" s="107"/>
      <c r="I204" s="107"/>
    </row>
    <row r="205" spans="3:9">
      <c r="C205" s="104"/>
      <c r="D205" s="105"/>
      <c r="E205" s="106"/>
      <c r="F205" s="107"/>
      <c r="G205" s="107"/>
      <c r="H205" s="107"/>
      <c r="I205" s="107"/>
    </row>
    <row r="206" spans="3:9">
      <c r="C206" s="104"/>
      <c r="D206" s="105"/>
      <c r="E206" s="106"/>
      <c r="F206" s="107"/>
      <c r="G206" s="107"/>
      <c r="H206" s="107"/>
      <c r="I206" s="107"/>
    </row>
    <row r="207" spans="3:9">
      <c r="C207" s="104"/>
      <c r="D207" s="105"/>
      <c r="E207" s="106"/>
      <c r="F207" s="107"/>
      <c r="G207" s="107"/>
      <c r="H207" s="107"/>
      <c r="I207" s="107"/>
    </row>
    <row r="208" spans="3:9">
      <c r="C208" s="104"/>
      <c r="D208" s="105"/>
      <c r="E208" s="106"/>
      <c r="F208" s="107"/>
      <c r="G208" s="107"/>
      <c r="H208" s="107"/>
      <c r="I208" s="107"/>
    </row>
    <row r="209" spans="3:9">
      <c r="C209" s="104"/>
      <c r="D209" s="105"/>
      <c r="E209" s="106"/>
      <c r="F209" s="107"/>
      <c r="G209" s="107"/>
      <c r="H209" s="107"/>
      <c r="I209" s="107"/>
    </row>
    <row r="210" spans="3:9">
      <c r="C210" s="104"/>
      <c r="D210" s="105"/>
      <c r="E210" s="106"/>
      <c r="F210" s="107"/>
      <c r="G210" s="107"/>
      <c r="H210" s="107"/>
      <c r="I210" s="107"/>
    </row>
    <row r="211" spans="3:9">
      <c r="C211" s="104"/>
      <c r="D211" s="105"/>
      <c r="E211" s="106"/>
      <c r="F211" s="107"/>
      <c r="G211" s="107"/>
      <c r="H211" s="107"/>
      <c r="I211" s="107"/>
    </row>
    <row r="212" spans="3:9">
      <c r="C212" s="104"/>
      <c r="D212" s="105"/>
      <c r="E212" s="106"/>
      <c r="F212" s="107"/>
      <c r="G212" s="107"/>
      <c r="H212" s="107"/>
      <c r="I212" s="107"/>
    </row>
    <row r="213" spans="3:9">
      <c r="C213" s="104"/>
      <c r="D213" s="105"/>
      <c r="E213" s="106"/>
      <c r="F213" s="107"/>
      <c r="G213" s="107"/>
      <c r="H213" s="107"/>
      <c r="I213" s="107"/>
    </row>
    <row r="214" spans="3:9">
      <c r="C214" s="104"/>
      <c r="D214" s="105"/>
      <c r="E214" s="106"/>
      <c r="F214" s="107"/>
      <c r="G214" s="107"/>
      <c r="H214" s="107"/>
      <c r="I214" s="107"/>
    </row>
    <row r="215" spans="3:9">
      <c r="C215" s="104"/>
      <c r="D215" s="105"/>
      <c r="E215" s="106"/>
      <c r="F215" s="107"/>
      <c r="G215" s="107"/>
      <c r="H215" s="107"/>
      <c r="I215" s="107"/>
    </row>
    <row r="216" spans="3:9">
      <c r="C216" s="104"/>
      <c r="D216" s="105"/>
      <c r="E216" s="106"/>
      <c r="F216" s="107"/>
      <c r="G216" s="107"/>
      <c r="H216" s="107"/>
      <c r="I216" s="107"/>
    </row>
  </sheetData>
  <phoneticPr fontId="5" type="noConversion"/>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3755B-E2F2-44ED-9A23-01CDD7002404}">
  <dimension ref="A1:T311"/>
  <sheetViews>
    <sheetView workbookViewId="0">
      <pane xSplit="1" ySplit="4" topLeftCell="B5" activePane="bottomRight" state="frozen"/>
      <selection activeCell="B24" sqref="B24"/>
      <selection pane="topRight" activeCell="B24" sqref="B24"/>
      <selection pane="bottomLeft" activeCell="B24" sqref="B24"/>
      <selection pane="bottomRight"/>
    </sheetView>
  </sheetViews>
  <sheetFormatPr defaultColWidth="9.140625" defaultRowHeight="12.75"/>
  <cols>
    <col min="1" max="1" width="12.5703125" style="75" customWidth="1"/>
    <col min="2" max="2" width="44.85546875" style="75" customWidth="1"/>
    <col min="3" max="3" width="9.85546875" style="70" bestFit="1" customWidth="1"/>
    <col min="4" max="4" width="9.85546875" style="74" customWidth="1"/>
    <col min="5" max="5" width="14.28515625" style="74" customWidth="1"/>
    <col min="6" max="7" width="10.5703125" style="74" customWidth="1"/>
    <col min="8" max="17" width="13.140625" style="74" customWidth="1"/>
    <col min="18" max="18" width="10.140625" style="74" bestFit="1" customWidth="1"/>
    <col min="19" max="16384" width="9.140625" style="74"/>
  </cols>
  <sheetData>
    <row r="1" spans="1:20" s="72" customFormat="1" ht="20.25">
      <c r="A1" s="207" t="s">
        <v>622</v>
      </c>
      <c r="B1" s="84"/>
      <c r="C1" s="114"/>
      <c r="D1" s="84"/>
      <c r="E1" s="84"/>
      <c r="F1" s="84"/>
      <c r="G1" s="84"/>
      <c r="H1" s="84"/>
      <c r="I1" s="84"/>
      <c r="J1" s="84"/>
      <c r="K1" s="84"/>
      <c r="L1" s="115"/>
      <c r="M1" s="84"/>
      <c r="N1" s="116"/>
      <c r="O1" s="84"/>
      <c r="P1" s="84"/>
      <c r="Q1" s="73"/>
    </row>
    <row r="2" spans="1:20" s="72" customFormat="1" ht="15.95" customHeight="1">
      <c r="A2" s="91" t="s">
        <v>46</v>
      </c>
      <c r="B2" s="84"/>
      <c r="C2" s="114"/>
      <c r="D2" s="84"/>
      <c r="E2" s="84"/>
      <c r="F2" s="84"/>
      <c r="G2" s="84"/>
      <c r="H2" s="84"/>
      <c r="I2" s="84"/>
      <c r="J2" s="84"/>
      <c r="K2" s="84"/>
      <c r="L2" s="115"/>
      <c r="M2" s="84"/>
      <c r="N2" s="116"/>
      <c r="O2" s="84"/>
      <c r="P2" s="84"/>
      <c r="Q2" s="73"/>
    </row>
    <row r="3" spans="1:20" s="72" customFormat="1" ht="15.95" customHeight="1">
      <c r="A3" s="91" t="s">
        <v>45</v>
      </c>
      <c r="B3" s="84"/>
      <c r="C3" s="114"/>
      <c r="D3" s="84"/>
      <c r="E3" s="84"/>
      <c r="F3" s="84"/>
      <c r="G3" s="84"/>
      <c r="H3" s="84"/>
      <c r="I3" s="84"/>
      <c r="J3" s="84"/>
      <c r="K3" s="84"/>
      <c r="L3" s="115"/>
      <c r="M3" s="84"/>
      <c r="N3" s="116"/>
      <c r="O3" s="84"/>
      <c r="P3" s="84"/>
      <c r="Q3" s="73"/>
    </row>
    <row r="4" spans="1:20" s="120" customFormat="1" ht="78.75">
      <c r="A4" s="95" t="s">
        <v>138</v>
      </c>
      <c r="B4" s="191" t="s">
        <v>139</v>
      </c>
      <c r="C4" s="191" t="s">
        <v>292</v>
      </c>
      <c r="D4" s="189" t="s">
        <v>275</v>
      </c>
      <c r="E4" s="189" t="s">
        <v>293</v>
      </c>
      <c r="F4" s="189" t="s">
        <v>294</v>
      </c>
      <c r="G4" s="190" t="s">
        <v>295</v>
      </c>
      <c r="H4" s="190" t="s">
        <v>296</v>
      </c>
      <c r="I4" s="190" t="s">
        <v>297</v>
      </c>
      <c r="J4" s="190" t="s">
        <v>298</v>
      </c>
      <c r="K4" s="190" t="s">
        <v>299</v>
      </c>
      <c r="L4" s="190" t="s">
        <v>300</v>
      </c>
      <c r="M4" s="190" t="s">
        <v>301</v>
      </c>
      <c r="N4" s="190" t="s">
        <v>302</v>
      </c>
      <c r="O4" s="190" t="s">
        <v>303</v>
      </c>
      <c r="P4" s="190" t="s">
        <v>304</v>
      </c>
      <c r="Q4" s="189" t="s">
        <v>305</v>
      </c>
      <c r="R4" s="189" t="s">
        <v>306</v>
      </c>
    </row>
    <row r="5" spans="1:20" s="150" customFormat="1" ht="18.95" customHeight="1">
      <c r="A5" s="72" t="s">
        <v>276</v>
      </c>
      <c r="B5" s="69" t="s">
        <v>144</v>
      </c>
      <c r="C5" s="69" t="s">
        <v>384</v>
      </c>
      <c r="D5" s="148">
        <v>15739</v>
      </c>
      <c r="E5" s="148">
        <v>24</v>
      </c>
      <c r="F5" s="148">
        <v>15</v>
      </c>
      <c r="G5" s="148">
        <v>10</v>
      </c>
      <c r="H5" s="148">
        <v>2</v>
      </c>
      <c r="I5" s="148">
        <v>9</v>
      </c>
      <c r="J5" s="148">
        <v>73</v>
      </c>
      <c r="K5" s="148">
        <v>115</v>
      </c>
      <c r="L5" s="148">
        <v>308</v>
      </c>
      <c r="M5" s="148">
        <v>692</v>
      </c>
      <c r="N5" s="148">
        <v>1441</v>
      </c>
      <c r="O5" s="148">
        <v>2782</v>
      </c>
      <c r="P5" s="148">
        <v>4854</v>
      </c>
      <c r="Q5" s="148">
        <v>2621</v>
      </c>
      <c r="R5" s="148">
        <v>2793</v>
      </c>
      <c r="S5" s="149"/>
      <c r="T5" s="228"/>
    </row>
    <row r="6" spans="1:20" s="150" customFormat="1" ht="18.95" customHeight="1">
      <c r="A6" s="72" t="s">
        <v>276</v>
      </c>
      <c r="B6" s="69" t="s">
        <v>144</v>
      </c>
      <c r="C6" s="69" t="s">
        <v>2</v>
      </c>
      <c r="D6" s="148">
        <v>7955</v>
      </c>
      <c r="E6" s="148">
        <v>7</v>
      </c>
      <c r="F6" s="148">
        <v>6</v>
      </c>
      <c r="G6" s="148">
        <v>8</v>
      </c>
      <c r="H6" s="148">
        <v>0</v>
      </c>
      <c r="I6" s="148">
        <v>2</v>
      </c>
      <c r="J6" s="148">
        <v>18</v>
      </c>
      <c r="K6" s="148">
        <v>36</v>
      </c>
      <c r="L6" s="148">
        <v>111</v>
      </c>
      <c r="M6" s="148">
        <v>265</v>
      </c>
      <c r="N6" s="148">
        <v>633</v>
      </c>
      <c r="O6" s="148">
        <v>1207</v>
      </c>
      <c r="P6" s="148">
        <v>2346</v>
      </c>
      <c r="Q6" s="148">
        <v>1467</v>
      </c>
      <c r="R6" s="148">
        <v>1849</v>
      </c>
      <c r="S6" s="149"/>
      <c r="T6" s="228"/>
    </row>
    <row r="7" spans="1:20" s="150" customFormat="1" ht="18.95" customHeight="1">
      <c r="A7" s="72" t="s">
        <v>276</v>
      </c>
      <c r="B7" s="69" t="s">
        <v>144</v>
      </c>
      <c r="C7" s="69" t="s">
        <v>1</v>
      </c>
      <c r="D7" s="148">
        <v>7784</v>
      </c>
      <c r="E7" s="148">
        <v>17</v>
      </c>
      <c r="F7" s="148">
        <v>9</v>
      </c>
      <c r="G7" s="148">
        <v>2</v>
      </c>
      <c r="H7" s="148">
        <v>2</v>
      </c>
      <c r="I7" s="148">
        <v>7</v>
      </c>
      <c r="J7" s="148">
        <v>55</v>
      </c>
      <c r="K7" s="148">
        <v>79</v>
      </c>
      <c r="L7" s="148">
        <v>197</v>
      </c>
      <c r="M7" s="148">
        <v>427</v>
      </c>
      <c r="N7" s="148">
        <v>808</v>
      </c>
      <c r="O7" s="148">
        <v>1575</v>
      </c>
      <c r="P7" s="148">
        <v>2508</v>
      </c>
      <c r="Q7" s="148">
        <v>1154</v>
      </c>
      <c r="R7" s="148">
        <v>944</v>
      </c>
      <c r="S7" s="149"/>
      <c r="T7" s="228"/>
    </row>
    <row r="8" spans="1:20" s="120" customFormat="1" ht="30" customHeight="1">
      <c r="A8" s="160" t="s">
        <v>145</v>
      </c>
      <c r="B8" s="161" t="s">
        <v>277</v>
      </c>
      <c r="C8" s="147" t="s">
        <v>2</v>
      </c>
      <c r="D8" s="151">
        <v>103</v>
      </c>
      <c r="E8" s="151">
        <v>0</v>
      </c>
      <c r="F8" s="151">
        <v>0</v>
      </c>
      <c r="G8" s="151">
        <v>0</v>
      </c>
      <c r="H8" s="151">
        <v>0</v>
      </c>
      <c r="I8" s="151">
        <v>0</v>
      </c>
      <c r="J8" s="151">
        <v>0</v>
      </c>
      <c r="K8" s="151">
        <v>1</v>
      </c>
      <c r="L8" s="151">
        <v>0</v>
      </c>
      <c r="M8" s="151">
        <v>1</v>
      </c>
      <c r="N8" s="151">
        <v>10</v>
      </c>
      <c r="O8" s="151">
        <v>17</v>
      </c>
      <c r="P8" s="151">
        <v>33</v>
      </c>
      <c r="Q8" s="151">
        <v>21</v>
      </c>
      <c r="R8" s="151">
        <v>20</v>
      </c>
      <c r="S8" s="119"/>
      <c r="T8" s="228"/>
    </row>
    <row r="9" spans="1:20" s="120" customFormat="1" ht="30" customHeight="1">
      <c r="A9" s="160" t="s">
        <v>145</v>
      </c>
      <c r="B9" s="161" t="s">
        <v>277</v>
      </c>
      <c r="C9" s="147" t="s">
        <v>1</v>
      </c>
      <c r="D9" s="151">
        <v>71</v>
      </c>
      <c r="E9" s="151">
        <v>0</v>
      </c>
      <c r="F9" s="151">
        <v>0</v>
      </c>
      <c r="G9" s="151">
        <v>0</v>
      </c>
      <c r="H9" s="151">
        <v>0</v>
      </c>
      <c r="I9" s="151">
        <v>0</v>
      </c>
      <c r="J9" s="151">
        <v>1</v>
      </c>
      <c r="K9" s="151">
        <v>0</v>
      </c>
      <c r="L9" s="151">
        <v>2</v>
      </c>
      <c r="M9" s="151">
        <v>5</v>
      </c>
      <c r="N9" s="151">
        <v>6</v>
      </c>
      <c r="O9" s="151">
        <v>12</v>
      </c>
      <c r="P9" s="151">
        <v>22</v>
      </c>
      <c r="Q9" s="151">
        <v>18</v>
      </c>
      <c r="R9" s="151">
        <v>5</v>
      </c>
      <c r="S9" s="119"/>
      <c r="T9" s="228"/>
    </row>
    <row r="10" spans="1:20" s="150" customFormat="1" ht="15" customHeight="1">
      <c r="A10" s="154" t="s">
        <v>278</v>
      </c>
      <c r="B10" s="162" t="s">
        <v>148</v>
      </c>
      <c r="C10" s="69" t="s">
        <v>2</v>
      </c>
      <c r="D10" s="148">
        <v>5</v>
      </c>
      <c r="E10" s="148">
        <v>0</v>
      </c>
      <c r="F10" s="148">
        <v>0</v>
      </c>
      <c r="G10" s="148">
        <v>0</v>
      </c>
      <c r="H10" s="148">
        <v>0</v>
      </c>
      <c r="I10" s="148">
        <v>0</v>
      </c>
      <c r="J10" s="148">
        <v>0</v>
      </c>
      <c r="K10" s="148">
        <v>0</v>
      </c>
      <c r="L10" s="148">
        <v>0</v>
      </c>
      <c r="M10" s="148">
        <v>0</v>
      </c>
      <c r="N10" s="148">
        <v>0</v>
      </c>
      <c r="O10" s="148">
        <v>0</v>
      </c>
      <c r="P10" s="148">
        <v>1</v>
      </c>
      <c r="Q10" s="148">
        <v>2</v>
      </c>
      <c r="R10" s="148">
        <v>2</v>
      </c>
      <c r="S10" s="149"/>
      <c r="T10" s="228"/>
    </row>
    <row r="11" spans="1:20" s="150" customFormat="1" ht="15" customHeight="1">
      <c r="A11" s="154" t="s">
        <v>278</v>
      </c>
      <c r="B11" s="162" t="s">
        <v>148</v>
      </c>
      <c r="C11" s="69" t="s">
        <v>1</v>
      </c>
      <c r="D11" s="148">
        <v>1</v>
      </c>
      <c r="E11" s="148">
        <v>0</v>
      </c>
      <c r="F11" s="148">
        <v>0</v>
      </c>
      <c r="G11" s="148">
        <v>0</v>
      </c>
      <c r="H11" s="148">
        <v>0</v>
      </c>
      <c r="I11" s="148">
        <v>0</v>
      </c>
      <c r="J11" s="148">
        <v>0</v>
      </c>
      <c r="K11" s="148">
        <v>0</v>
      </c>
      <c r="L11" s="148">
        <v>0</v>
      </c>
      <c r="M11" s="148">
        <v>0</v>
      </c>
      <c r="N11" s="148">
        <v>0</v>
      </c>
      <c r="O11" s="148">
        <v>0</v>
      </c>
      <c r="P11" s="148">
        <v>1</v>
      </c>
      <c r="Q11" s="148">
        <v>0</v>
      </c>
      <c r="R11" s="148">
        <v>0</v>
      </c>
      <c r="S11" s="149"/>
      <c r="T11" s="228"/>
    </row>
    <row r="12" spans="1:20" s="152" customFormat="1" ht="15" customHeight="1">
      <c r="A12" s="153" t="s">
        <v>149</v>
      </c>
      <c r="B12" s="162" t="s">
        <v>150</v>
      </c>
      <c r="C12" s="69" t="s">
        <v>2</v>
      </c>
      <c r="D12" s="148">
        <v>1</v>
      </c>
      <c r="E12" s="148">
        <v>0</v>
      </c>
      <c r="F12" s="148">
        <v>0</v>
      </c>
      <c r="G12" s="148">
        <v>0</v>
      </c>
      <c r="H12" s="148">
        <v>0</v>
      </c>
      <c r="I12" s="148">
        <v>0</v>
      </c>
      <c r="J12" s="148">
        <v>0</v>
      </c>
      <c r="K12" s="148">
        <v>0</v>
      </c>
      <c r="L12" s="148">
        <v>0</v>
      </c>
      <c r="M12" s="148">
        <v>0</v>
      </c>
      <c r="N12" s="148">
        <v>0</v>
      </c>
      <c r="O12" s="148">
        <v>1</v>
      </c>
      <c r="P12" s="148">
        <v>0</v>
      </c>
      <c r="Q12" s="148">
        <v>0</v>
      </c>
      <c r="R12" s="148">
        <v>0</v>
      </c>
      <c r="S12" s="149"/>
      <c r="T12" s="228"/>
    </row>
    <row r="13" spans="1:20" s="152" customFormat="1" ht="15" customHeight="1">
      <c r="A13" s="153" t="s">
        <v>149</v>
      </c>
      <c r="B13" s="162" t="s">
        <v>150</v>
      </c>
      <c r="C13" s="69" t="s">
        <v>1</v>
      </c>
      <c r="D13" s="148">
        <v>0</v>
      </c>
      <c r="E13" s="148">
        <v>0</v>
      </c>
      <c r="F13" s="148">
        <v>0</v>
      </c>
      <c r="G13" s="148">
        <v>0</v>
      </c>
      <c r="H13" s="148">
        <v>0</v>
      </c>
      <c r="I13" s="148">
        <v>0</v>
      </c>
      <c r="J13" s="148">
        <v>0</v>
      </c>
      <c r="K13" s="148">
        <v>0</v>
      </c>
      <c r="L13" s="148">
        <v>0</v>
      </c>
      <c r="M13" s="148">
        <v>0</v>
      </c>
      <c r="N13" s="148">
        <v>0</v>
      </c>
      <c r="O13" s="148">
        <v>0</v>
      </c>
      <c r="P13" s="148">
        <v>0</v>
      </c>
      <c r="Q13" s="148">
        <v>0</v>
      </c>
      <c r="R13" s="148">
        <v>0</v>
      </c>
      <c r="S13" s="149"/>
      <c r="T13" s="228"/>
    </row>
    <row r="14" spans="1:20" s="150" customFormat="1" ht="15" customHeight="1">
      <c r="A14" s="153" t="s">
        <v>151</v>
      </c>
      <c r="B14" s="14" t="s">
        <v>152</v>
      </c>
      <c r="C14" s="69" t="s">
        <v>2</v>
      </c>
      <c r="D14" s="148">
        <v>0</v>
      </c>
      <c r="E14" s="148">
        <v>0</v>
      </c>
      <c r="F14" s="148">
        <v>0</v>
      </c>
      <c r="G14" s="148">
        <v>0</v>
      </c>
      <c r="H14" s="148">
        <v>0</v>
      </c>
      <c r="I14" s="148">
        <v>0</v>
      </c>
      <c r="J14" s="148">
        <v>0</v>
      </c>
      <c r="K14" s="148">
        <v>0</v>
      </c>
      <c r="L14" s="148">
        <v>0</v>
      </c>
      <c r="M14" s="148">
        <v>0</v>
      </c>
      <c r="N14" s="148">
        <v>0</v>
      </c>
      <c r="O14" s="148">
        <v>0</v>
      </c>
      <c r="P14" s="148">
        <v>0</v>
      </c>
      <c r="Q14" s="148">
        <v>0</v>
      </c>
      <c r="R14" s="148">
        <v>0</v>
      </c>
      <c r="S14" s="149"/>
      <c r="T14" s="228"/>
    </row>
    <row r="15" spans="1:20" s="150" customFormat="1" ht="15" customHeight="1">
      <c r="A15" s="153" t="s">
        <v>151</v>
      </c>
      <c r="B15" s="14" t="s">
        <v>152</v>
      </c>
      <c r="C15" s="69" t="s">
        <v>1</v>
      </c>
      <c r="D15" s="148">
        <v>3</v>
      </c>
      <c r="E15" s="148">
        <v>0</v>
      </c>
      <c r="F15" s="148">
        <v>0</v>
      </c>
      <c r="G15" s="148">
        <v>0</v>
      </c>
      <c r="H15" s="148">
        <v>0</v>
      </c>
      <c r="I15" s="148">
        <v>0</v>
      </c>
      <c r="J15" s="148">
        <v>0</v>
      </c>
      <c r="K15" s="148">
        <v>0</v>
      </c>
      <c r="L15" s="148">
        <v>0</v>
      </c>
      <c r="M15" s="148">
        <v>3</v>
      </c>
      <c r="N15" s="148">
        <v>0</v>
      </c>
      <c r="O15" s="148">
        <v>0</v>
      </c>
      <c r="P15" s="148">
        <v>0</v>
      </c>
      <c r="Q15" s="148">
        <v>0</v>
      </c>
      <c r="R15" s="148">
        <v>0</v>
      </c>
      <c r="S15" s="149"/>
      <c r="T15" s="228"/>
    </row>
    <row r="16" spans="1:20" s="152" customFormat="1" ht="15" customHeight="1">
      <c r="A16" s="153" t="s">
        <v>153</v>
      </c>
      <c r="B16" s="15" t="s">
        <v>279</v>
      </c>
      <c r="C16" s="69" t="s">
        <v>2</v>
      </c>
      <c r="D16" s="148">
        <v>0</v>
      </c>
      <c r="E16" s="148">
        <v>0</v>
      </c>
      <c r="F16" s="148">
        <v>0</v>
      </c>
      <c r="G16" s="148">
        <v>0</v>
      </c>
      <c r="H16" s="148">
        <v>0</v>
      </c>
      <c r="I16" s="148">
        <v>0</v>
      </c>
      <c r="J16" s="148">
        <v>0</v>
      </c>
      <c r="K16" s="148">
        <v>0</v>
      </c>
      <c r="L16" s="148">
        <v>0</v>
      </c>
      <c r="M16" s="148">
        <v>0</v>
      </c>
      <c r="N16" s="148">
        <v>0</v>
      </c>
      <c r="O16" s="148">
        <v>0</v>
      </c>
      <c r="P16" s="148">
        <v>0</v>
      </c>
      <c r="Q16" s="148">
        <v>0</v>
      </c>
      <c r="R16" s="148">
        <v>0</v>
      </c>
      <c r="S16" s="149"/>
      <c r="T16" s="228"/>
    </row>
    <row r="17" spans="1:20" s="152" customFormat="1" ht="15" customHeight="1">
      <c r="A17" s="153" t="s">
        <v>153</v>
      </c>
      <c r="B17" s="15" t="s">
        <v>279</v>
      </c>
      <c r="C17" s="69" t="s">
        <v>1</v>
      </c>
      <c r="D17" s="148">
        <v>2</v>
      </c>
      <c r="E17" s="148">
        <v>0</v>
      </c>
      <c r="F17" s="148">
        <v>0</v>
      </c>
      <c r="G17" s="148">
        <v>0</v>
      </c>
      <c r="H17" s="148">
        <v>0</v>
      </c>
      <c r="I17" s="148">
        <v>0</v>
      </c>
      <c r="J17" s="148">
        <v>0</v>
      </c>
      <c r="K17" s="148">
        <v>0</v>
      </c>
      <c r="L17" s="148">
        <v>2</v>
      </c>
      <c r="M17" s="148">
        <v>0</v>
      </c>
      <c r="N17" s="148">
        <v>0</v>
      </c>
      <c r="O17" s="148">
        <v>0</v>
      </c>
      <c r="P17" s="148">
        <v>0</v>
      </c>
      <c r="Q17" s="148">
        <v>0</v>
      </c>
      <c r="R17" s="148">
        <v>0</v>
      </c>
      <c r="S17" s="149"/>
      <c r="T17" s="228"/>
    </row>
    <row r="18" spans="1:20" s="120" customFormat="1" ht="30" customHeight="1">
      <c r="A18" s="160" t="s">
        <v>155</v>
      </c>
      <c r="B18" s="163" t="s">
        <v>156</v>
      </c>
      <c r="C18" s="147" t="s">
        <v>2</v>
      </c>
      <c r="D18" s="151">
        <v>2019</v>
      </c>
      <c r="E18" s="151">
        <v>0</v>
      </c>
      <c r="F18" s="151">
        <v>0</v>
      </c>
      <c r="G18" s="151">
        <v>2</v>
      </c>
      <c r="H18" s="151">
        <v>0</v>
      </c>
      <c r="I18" s="151">
        <v>0</v>
      </c>
      <c r="J18" s="151">
        <v>1</v>
      </c>
      <c r="K18" s="151">
        <v>5</v>
      </c>
      <c r="L18" s="151">
        <v>33</v>
      </c>
      <c r="M18" s="151">
        <v>82</v>
      </c>
      <c r="N18" s="151">
        <v>257</v>
      </c>
      <c r="O18" s="151">
        <v>469</v>
      </c>
      <c r="P18" s="151">
        <v>690</v>
      </c>
      <c r="Q18" s="151">
        <v>272</v>
      </c>
      <c r="R18" s="151">
        <v>208</v>
      </c>
      <c r="S18" s="119"/>
      <c r="T18" s="228"/>
    </row>
    <row r="19" spans="1:20" s="120" customFormat="1" ht="30" customHeight="1">
      <c r="A19" s="160" t="s">
        <v>155</v>
      </c>
      <c r="B19" s="163" t="s">
        <v>156</v>
      </c>
      <c r="C19" s="147" t="s">
        <v>1</v>
      </c>
      <c r="D19" s="151">
        <v>2142</v>
      </c>
      <c r="E19" s="151">
        <v>0</v>
      </c>
      <c r="F19" s="151">
        <v>0</v>
      </c>
      <c r="G19" s="151">
        <v>0</v>
      </c>
      <c r="H19" s="151">
        <v>1</v>
      </c>
      <c r="I19" s="151">
        <v>2</v>
      </c>
      <c r="J19" s="151">
        <v>3</v>
      </c>
      <c r="K19" s="151">
        <v>4</v>
      </c>
      <c r="L19" s="151">
        <v>22</v>
      </c>
      <c r="M19" s="151">
        <v>72</v>
      </c>
      <c r="N19" s="151">
        <v>252</v>
      </c>
      <c r="O19" s="151">
        <v>553</v>
      </c>
      <c r="P19" s="151">
        <v>801</v>
      </c>
      <c r="Q19" s="151">
        <v>270</v>
      </c>
      <c r="R19" s="151">
        <v>162</v>
      </c>
      <c r="S19" s="119"/>
      <c r="T19" s="228"/>
    </row>
    <row r="20" spans="1:20" s="152" customFormat="1" ht="30" customHeight="1">
      <c r="A20" s="153" t="s">
        <v>157</v>
      </c>
      <c r="B20" s="162" t="s">
        <v>158</v>
      </c>
      <c r="C20" s="69" t="s">
        <v>2</v>
      </c>
      <c r="D20" s="148">
        <v>1956</v>
      </c>
      <c r="E20" s="148">
        <v>0</v>
      </c>
      <c r="F20" s="148">
        <v>0</v>
      </c>
      <c r="G20" s="148">
        <v>2</v>
      </c>
      <c r="H20" s="148">
        <v>0</v>
      </c>
      <c r="I20" s="148">
        <v>0</v>
      </c>
      <c r="J20" s="148">
        <v>0</v>
      </c>
      <c r="K20" s="148">
        <v>5</v>
      </c>
      <c r="L20" s="148">
        <v>33</v>
      </c>
      <c r="M20" s="148">
        <v>82</v>
      </c>
      <c r="N20" s="148">
        <v>254</v>
      </c>
      <c r="O20" s="148">
        <v>463</v>
      </c>
      <c r="P20" s="148">
        <v>665</v>
      </c>
      <c r="Q20" s="148">
        <v>258</v>
      </c>
      <c r="R20" s="148">
        <v>194</v>
      </c>
      <c r="S20" s="149"/>
      <c r="T20" s="228"/>
    </row>
    <row r="21" spans="1:20" s="152" customFormat="1" ht="30" customHeight="1">
      <c r="A21" s="153" t="s">
        <v>157</v>
      </c>
      <c r="B21" s="162" t="s">
        <v>158</v>
      </c>
      <c r="C21" s="69" t="s">
        <v>1</v>
      </c>
      <c r="D21" s="148">
        <v>2091</v>
      </c>
      <c r="E21" s="148">
        <v>0</v>
      </c>
      <c r="F21" s="148">
        <v>0</v>
      </c>
      <c r="G21" s="148">
        <v>0</v>
      </c>
      <c r="H21" s="148">
        <v>1</v>
      </c>
      <c r="I21" s="148">
        <v>2</v>
      </c>
      <c r="J21" s="148">
        <v>3</v>
      </c>
      <c r="K21" s="148">
        <v>4</v>
      </c>
      <c r="L21" s="148">
        <v>22</v>
      </c>
      <c r="M21" s="148">
        <v>71</v>
      </c>
      <c r="N21" s="148">
        <v>250</v>
      </c>
      <c r="O21" s="148">
        <v>547</v>
      </c>
      <c r="P21" s="148">
        <v>776</v>
      </c>
      <c r="Q21" s="148">
        <v>263</v>
      </c>
      <c r="R21" s="148">
        <v>152</v>
      </c>
      <c r="S21" s="149"/>
      <c r="T21" s="228"/>
    </row>
    <row r="22" spans="1:20" s="150" customFormat="1" ht="15" customHeight="1">
      <c r="A22" s="153" t="s">
        <v>159</v>
      </c>
      <c r="B22" s="164" t="s">
        <v>160</v>
      </c>
      <c r="C22" s="69" t="s">
        <v>2</v>
      </c>
      <c r="D22" s="148">
        <v>20</v>
      </c>
      <c r="E22" s="148">
        <v>0</v>
      </c>
      <c r="F22" s="148">
        <v>0</v>
      </c>
      <c r="G22" s="148">
        <v>0</v>
      </c>
      <c r="H22" s="148">
        <v>0</v>
      </c>
      <c r="I22" s="148">
        <v>0</v>
      </c>
      <c r="J22" s="148">
        <v>0</v>
      </c>
      <c r="K22" s="148">
        <v>0</v>
      </c>
      <c r="L22" s="148">
        <v>1</v>
      </c>
      <c r="M22" s="148">
        <v>0</v>
      </c>
      <c r="N22" s="148">
        <v>5</v>
      </c>
      <c r="O22" s="148">
        <v>6</v>
      </c>
      <c r="P22" s="148">
        <v>7</v>
      </c>
      <c r="Q22" s="148">
        <v>1</v>
      </c>
      <c r="R22" s="148">
        <v>0</v>
      </c>
      <c r="S22" s="149"/>
      <c r="T22" s="228"/>
    </row>
    <row r="23" spans="1:20" s="150" customFormat="1" ht="15" customHeight="1">
      <c r="A23" s="153" t="s">
        <v>159</v>
      </c>
      <c r="B23" s="164" t="s">
        <v>160</v>
      </c>
      <c r="C23" s="69" t="s">
        <v>1</v>
      </c>
      <c r="D23" s="148">
        <v>77</v>
      </c>
      <c r="E23" s="148">
        <v>0</v>
      </c>
      <c r="F23" s="148">
        <v>0</v>
      </c>
      <c r="G23" s="148">
        <v>0</v>
      </c>
      <c r="H23" s="148">
        <v>0</v>
      </c>
      <c r="I23" s="148">
        <v>0</v>
      </c>
      <c r="J23" s="148">
        <v>0</v>
      </c>
      <c r="K23" s="148">
        <v>0</v>
      </c>
      <c r="L23" s="148">
        <v>3</v>
      </c>
      <c r="M23" s="148">
        <v>5</v>
      </c>
      <c r="N23" s="148">
        <v>18</v>
      </c>
      <c r="O23" s="148">
        <v>28</v>
      </c>
      <c r="P23" s="148">
        <v>15</v>
      </c>
      <c r="Q23" s="148">
        <v>6</v>
      </c>
      <c r="R23" s="148">
        <v>2</v>
      </c>
      <c r="S23" s="149"/>
      <c r="T23" s="228"/>
    </row>
    <row r="24" spans="1:20" s="150" customFormat="1" ht="15" customHeight="1">
      <c r="A24" s="153" t="s">
        <v>161</v>
      </c>
      <c r="B24" s="164" t="s">
        <v>162</v>
      </c>
      <c r="C24" s="69" t="s">
        <v>2</v>
      </c>
      <c r="D24" s="148">
        <v>79</v>
      </c>
      <c r="E24" s="148">
        <v>0</v>
      </c>
      <c r="F24" s="148">
        <v>0</v>
      </c>
      <c r="G24" s="148">
        <v>0</v>
      </c>
      <c r="H24" s="148">
        <v>0</v>
      </c>
      <c r="I24" s="148">
        <v>0</v>
      </c>
      <c r="J24" s="148">
        <v>0</v>
      </c>
      <c r="K24" s="148">
        <v>0</v>
      </c>
      <c r="L24" s="148">
        <v>0</v>
      </c>
      <c r="M24" s="148">
        <v>2</v>
      </c>
      <c r="N24" s="148">
        <v>13</v>
      </c>
      <c r="O24" s="148">
        <v>23</v>
      </c>
      <c r="P24" s="148">
        <v>27</v>
      </c>
      <c r="Q24" s="148">
        <v>6</v>
      </c>
      <c r="R24" s="148">
        <v>8</v>
      </c>
      <c r="S24" s="149"/>
      <c r="T24" s="228"/>
    </row>
    <row r="25" spans="1:20" s="150" customFormat="1" ht="15" customHeight="1">
      <c r="A25" s="153" t="s">
        <v>161</v>
      </c>
      <c r="B25" s="164" t="s">
        <v>162</v>
      </c>
      <c r="C25" s="69" t="s">
        <v>1</v>
      </c>
      <c r="D25" s="148">
        <v>133</v>
      </c>
      <c r="E25" s="148">
        <v>0</v>
      </c>
      <c r="F25" s="148">
        <v>0</v>
      </c>
      <c r="G25" s="148">
        <v>0</v>
      </c>
      <c r="H25" s="148">
        <v>0</v>
      </c>
      <c r="I25" s="148">
        <v>0</v>
      </c>
      <c r="J25" s="148">
        <v>0</v>
      </c>
      <c r="K25" s="148">
        <v>0</v>
      </c>
      <c r="L25" s="148">
        <v>2</v>
      </c>
      <c r="M25" s="148">
        <v>4</v>
      </c>
      <c r="N25" s="148">
        <v>18</v>
      </c>
      <c r="O25" s="148">
        <v>48</v>
      </c>
      <c r="P25" s="148">
        <v>37</v>
      </c>
      <c r="Q25" s="148">
        <v>17</v>
      </c>
      <c r="R25" s="148">
        <v>7</v>
      </c>
      <c r="S25" s="149"/>
      <c r="T25" s="228"/>
    </row>
    <row r="26" spans="1:20" s="150" customFormat="1" ht="15" customHeight="1">
      <c r="A26" s="153" t="s">
        <v>163</v>
      </c>
      <c r="B26" s="162" t="s">
        <v>164</v>
      </c>
      <c r="C26" s="69" t="s">
        <v>2</v>
      </c>
      <c r="D26" s="148">
        <v>31</v>
      </c>
      <c r="E26" s="148">
        <v>0</v>
      </c>
      <c r="F26" s="148">
        <v>0</v>
      </c>
      <c r="G26" s="148">
        <v>0</v>
      </c>
      <c r="H26" s="148">
        <v>0</v>
      </c>
      <c r="I26" s="148">
        <v>0</v>
      </c>
      <c r="J26" s="148">
        <v>0</v>
      </c>
      <c r="K26" s="148">
        <v>0</v>
      </c>
      <c r="L26" s="148">
        <v>0</v>
      </c>
      <c r="M26" s="148">
        <v>2</v>
      </c>
      <c r="N26" s="148">
        <v>4</v>
      </c>
      <c r="O26" s="148">
        <v>4</v>
      </c>
      <c r="P26" s="148">
        <v>11</v>
      </c>
      <c r="Q26" s="148">
        <v>5</v>
      </c>
      <c r="R26" s="148">
        <v>5</v>
      </c>
      <c r="S26" s="149"/>
      <c r="T26" s="228"/>
    </row>
    <row r="27" spans="1:20" s="150" customFormat="1" ht="15" customHeight="1">
      <c r="A27" s="153" t="s">
        <v>163</v>
      </c>
      <c r="B27" s="162" t="s">
        <v>164</v>
      </c>
      <c r="C27" s="69" t="s">
        <v>1</v>
      </c>
      <c r="D27" s="148">
        <v>60</v>
      </c>
      <c r="E27" s="148">
        <v>0</v>
      </c>
      <c r="F27" s="148">
        <v>0</v>
      </c>
      <c r="G27" s="148">
        <v>0</v>
      </c>
      <c r="H27" s="148">
        <v>0</v>
      </c>
      <c r="I27" s="148">
        <v>0</v>
      </c>
      <c r="J27" s="148">
        <v>0</v>
      </c>
      <c r="K27" s="148">
        <v>1</v>
      </c>
      <c r="L27" s="148">
        <v>2</v>
      </c>
      <c r="M27" s="148">
        <v>1</v>
      </c>
      <c r="N27" s="148">
        <v>9</v>
      </c>
      <c r="O27" s="148">
        <v>12</v>
      </c>
      <c r="P27" s="148">
        <v>24</v>
      </c>
      <c r="Q27" s="148">
        <v>9</v>
      </c>
      <c r="R27" s="148">
        <v>2</v>
      </c>
      <c r="S27" s="149"/>
      <c r="T27" s="228"/>
    </row>
    <row r="28" spans="1:20" s="150" customFormat="1" ht="15" customHeight="1">
      <c r="A28" s="153" t="s">
        <v>165</v>
      </c>
      <c r="B28" s="162" t="s">
        <v>166</v>
      </c>
      <c r="C28" s="69" t="s">
        <v>2</v>
      </c>
      <c r="D28" s="148">
        <v>104</v>
      </c>
      <c r="E28" s="148">
        <v>0</v>
      </c>
      <c r="F28" s="148">
        <v>0</v>
      </c>
      <c r="G28" s="148">
        <v>0</v>
      </c>
      <c r="H28" s="148">
        <v>0</v>
      </c>
      <c r="I28" s="148">
        <v>0</v>
      </c>
      <c r="J28" s="148">
        <v>0</v>
      </c>
      <c r="K28" s="148">
        <v>0</v>
      </c>
      <c r="L28" s="148">
        <v>2</v>
      </c>
      <c r="M28" s="148">
        <v>3</v>
      </c>
      <c r="N28" s="148">
        <v>12</v>
      </c>
      <c r="O28" s="148">
        <v>23</v>
      </c>
      <c r="P28" s="148">
        <v>28</v>
      </c>
      <c r="Q28" s="148">
        <v>19</v>
      </c>
      <c r="R28" s="148">
        <v>17</v>
      </c>
      <c r="S28" s="149"/>
      <c r="T28" s="228"/>
    </row>
    <row r="29" spans="1:20" s="150" customFormat="1" ht="15" customHeight="1">
      <c r="A29" s="153" t="s">
        <v>165</v>
      </c>
      <c r="B29" s="162" t="s">
        <v>166</v>
      </c>
      <c r="C29" s="69" t="s">
        <v>1</v>
      </c>
      <c r="D29" s="148">
        <v>120</v>
      </c>
      <c r="E29" s="148">
        <v>0</v>
      </c>
      <c r="F29" s="148">
        <v>0</v>
      </c>
      <c r="G29" s="148">
        <v>0</v>
      </c>
      <c r="H29" s="148">
        <v>0</v>
      </c>
      <c r="I29" s="148">
        <v>0</v>
      </c>
      <c r="J29" s="148">
        <v>0</v>
      </c>
      <c r="K29" s="148">
        <v>0</v>
      </c>
      <c r="L29" s="148">
        <v>1</v>
      </c>
      <c r="M29" s="148">
        <v>4</v>
      </c>
      <c r="N29" s="148">
        <v>11</v>
      </c>
      <c r="O29" s="148">
        <v>30</v>
      </c>
      <c r="P29" s="148">
        <v>49</v>
      </c>
      <c r="Q29" s="148">
        <v>14</v>
      </c>
      <c r="R29" s="148">
        <v>11</v>
      </c>
      <c r="S29" s="149"/>
      <c r="T29" s="228"/>
    </row>
    <row r="30" spans="1:20" s="150" customFormat="1" ht="15" customHeight="1">
      <c r="A30" s="153" t="s">
        <v>167</v>
      </c>
      <c r="B30" s="164" t="s">
        <v>168</v>
      </c>
      <c r="C30" s="69" t="s">
        <v>2</v>
      </c>
      <c r="D30" s="148">
        <v>77</v>
      </c>
      <c r="E30" s="148">
        <v>0</v>
      </c>
      <c r="F30" s="148">
        <v>0</v>
      </c>
      <c r="G30" s="148">
        <v>0</v>
      </c>
      <c r="H30" s="148">
        <v>0</v>
      </c>
      <c r="I30" s="148">
        <v>0</v>
      </c>
      <c r="J30" s="148">
        <v>0</v>
      </c>
      <c r="K30" s="148">
        <v>1</v>
      </c>
      <c r="L30" s="148">
        <v>4</v>
      </c>
      <c r="M30" s="148">
        <v>1</v>
      </c>
      <c r="N30" s="148">
        <v>10</v>
      </c>
      <c r="O30" s="148">
        <v>15</v>
      </c>
      <c r="P30" s="148">
        <v>22</v>
      </c>
      <c r="Q30" s="148">
        <v>10</v>
      </c>
      <c r="R30" s="148">
        <v>14</v>
      </c>
      <c r="S30" s="149"/>
      <c r="T30" s="228"/>
    </row>
    <row r="31" spans="1:20" s="150" customFormat="1" ht="15" customHeight="1">
      <c r="A31" s="153" t="s">
        <v>167</v>
      </c>
      <c r="B31" s="164" t="s">
        <v>168</v>
      </c>
      <c r="C31" s="69" t="s">
        <v>1</v>
      </c>
      <c r="D31" s="148">
        <v>119</v>
      </c>
      <c r="E31" s="148">
        <v>0</v>
      </c>
      <c r="F31" s="148">
        <v>0</v>
      </c>
      <c r="G31" s="148">
        <v>0</v>
      </c>
      <c r="H31" s="148">
        <v>0</v>
      </c>
      <c r="I31" s="148">
        <v>0</v>
      </c>
      <c r="J31" s="148">
        <v>0</v>
      </c>
      <c r="K31" s="148">
        <v>0</v>
      </c>
      <c r="L31" s="148">
        <v>2</v>
      </c>
      <c r="M31" s="148">
        <v>6</v>
      </c>
      <c r="N31" s="148">
        <v>19</v>
      </c>
      <c r="O31" s="148">
        <v>25</v>
      </c>
      <c r="P31" s="148">
        <v>41</v>
      </c>
      <c r="Q31" s="148">
        <v>18</v>
      </c>
      <c r="R31" s="148">
        <v>8</v>
      </c>
      <c r="S31" s="149"/>
      <c r="T31" s="228"/>
    </row>
    <row r="32" spans="1:20" s="150" customFormat="1" ht="15" customHeight="1">
      <c r="A32" s="153" t="s">
        <v>169</v>
      </c>
      <c r="B32" s="164" t="s">
        <v>170</v>
      </c>
      <c r="C32" s="69" t="s">
        <v>2</v>
      </c>
      <c r="D32" s="148">
        <v>66</v>
      </c>
      <c r="E32" s="148">
        <v>0</v>
      </c>
      <c r="F32" s="148">
        <v>0</v>
      </c>
      <c r="G32" s="148">
        <v>0</v>
      </c>
      <c r="H32" s="148">
        <v>0</v>
      </c>
      <c r="I32" s="148">
        <v>0</v>
      </c>
      <c r="J32" s="148">
        <v>0</v>
      </c>
      <c r="K32" s="148">
        <v>1</v>
      </c>
      <c r="L32" s="148">
        <v>0</v>
      </c>
      <c r="M32" s="148">
        <v>1</v>
      </c>
      <c r="N32" s="148">
        <v>9</v>
      </c>
      <c r="O32" s="148">
        <v>13</v>
      </c>
      <c r="P32" s="148">
        <v>28</v>
      </c>
      <c r="Q32" s="148">
        <v>11</v>
      </c>
      <c r="R32" s="148">
        <v>3</v>
      </c>
      <c r="S32" s="149"/>
      <c r="T32" s="228"/>
    </row>
    <row r="33" spans="1:20" s="150" customFormat="1" ht="15" customHeight="1">
      <c r="A33" s="153" t="s">
        <v>169</v>
      </c>
      <c r="B33" s="164" t="s">
        <v>170</v>
      </c>
      <c r="C33" s="69" t="s">
        <v>1</v>
      </c>
      <c r="D33" s="148">
        <v>105</v>
      </c>
      <c r="E33" s="148">
        <v>0</v>
      </c>
      <c r="F33" s="148">
        <v>0</v>
      </c>
      <c r="G33" s="148">
        <v>0</v>
      </c>
      <c r="H33" s="148">
        <v>0</v>
      </c>
      <c r="I33" s="148">
        <v>0</v>
      </c>
      <c r="J33" s="148">
        <v>0</v>
      </c>
      <c r="K33" s="148">
        <v>1</v>
      </c>
      <c r="L33" s="148">
        <v>0</v>
      </c>
      <c r="M33" s="148">
        <v>4</v>
      </c>
      <c r="N33" s="148">
        <v>15</v>
      </c>
      <c r="O33" s="148">
        <v>35</v>
      </c>
      <c r="P33" s="148">
        <v>38</v>
      </c>
      <c r="Q33" s="148">
        <v>11</v>
      </c>
      <c r="R33" s="148">
        <v>1</v>
      </c>
      <c r="S33" s="149"/>
      <c r="T33" s="228"/>
    </row>
    <row r="34" spans="1:20" s="150" customFormat="1" ht="15" customHeight="1">
      <c r="A34" s="153" t="s">
        <v>171</v>
      </c>
      <c r="B34" s="162" t="s">
        <v>172</v>
      </c>
      <c r="C34" s="69" t="s">
        <v>2</v>
      </c>
      <c r="D34" s="148">
        <v>90</v>
      </c>
      <c r="E34" s="148">
        <v>0</v>
      </c>
      <c r="F34" s="148">
        <v>0</v>
      </c>
      <c r="G34" s="148">
        <v>0</v>
      </c>
      <c r="H34" s="148">
        <v>0</v>
      </c>
      <c r="I34" s="148">
        <v>0</v>
      </c>
      <c r="J34" s="148">
        <v>0</v>
      </c>
      <c r="K34" s="148">
        <v>0</v>
      </c>
      <c r="L34" s="148">
        <v>0</v>
      </c>
      <c r="M34" s="148">
        <v>5</v>
      </c>
      <c r="N34" s="148">
        <v>15</v>
      </c>
      <c r="O34" s="148">
        <v>22</v>
      </c>
      <c r="P34" s="148">
        <v>32</v>
      </c>
      <c r="Q34" s="148">
        <v>8</v>
      </c>
      <c r="R34" s="148">
        <v>8</v>
      </c>
      <c r="S34" s="149"/>
      <c r="T34" s="228"/>
    </row>
    <row r="35" spans="1:20" s="150" customFormat="1" ht="15" customHeight="1">
      <c r="A35" s="153" t="s">
        <v>171</v>
      </c>
      <c r="B35" s="162" t="s">
        <v>172</v>
      </c>
      <c r="C35" s="69" t="s">
        <v>1</v>
      </c>
      <c r="D35" s="148">
        <v>99</v>
      </c>
      <c r="E35" s="148">
        <v>0</v>
      </c>
      <c r="F35" s="148">
        <v>0</v>
      </c>
      <c r="G35" s="148">
        <v>0</v>
      </c>
      <c r="H35" s="148">
        <v>0</v>
      </c>
      <c r="I35" s="148">
        <v>0</v>
      </c>
      <c r="J35" s="148">
        <v>1</v>
      </c>
      <c r="K35" s="148">
        <v>0</v>
      </c>
      <c r="L35" s="148">
        <v>0</v>
      </c>
      <c r="M35" s="148">
        <v>5</v>
      </c>
      <c r="N35" s="148">
        <v>19</v>
      </c>
      <c r="O35" s="148">
        <v>23</v>
      </c>
      <c r="P35" s="148">
        <v>36</v>
      </c>
      <c r="Q35" s="148">
        <v>11</v>
      </c>
      <c r="R35" s="148">
        <v>4</v>
      </c>
      <c r="S35" s="149"/>
      <c r="T35" s="228"/>
    </row>
    <row r="36" spans="1:20" s="150" customFormat="1" ht="15" customHeight="1">
      <c r="A36" s="153" t="s">
        <v>173</v>
      </c>
      <c r="B36" s="162" t="s">
        <v>174</v>
      </c>
      <c r="C36" s="69" t="s">
        <v>2</v>
      </c>
      <c r="D36" s="148">
        <v>3</v>
      </c>
      <c r="E36" s="148">
        <v>0</v>
      </c>
      <c r="F36" s="148">
        <v>0</v>
      </c>
      <c r="G36" s="148">
        <v>0</v>
      </c>
      <c r="H36" s="148">
        <v>0</v>
      </c>
      <c r="I36" s="148">
        <v>0</v>
      </c>
      <c r="J36" s="148">
        <v>0</v>
      </c>
      <c r="K36" s="148">
        <v>0</v>
      </c>
      <c r="L36" s="148">
        <v>0</v>
      </c>
      <c r="M36" s="148">
        <v>0</v>
      </c>
      <c r="N36" s="148">
        <v>0</v>
      </c>
      <c r="O36" s="148">
        <v>1</v>
      </c>
      <c r="P36" s="148">
        <v>1</v>
      </c>
      <c r="Q36" s="148">
        <v>1</v>
      </c>
      <c r="R36" s="148">
        <v>0</v>
      </c>
      <c r="S36" s="149"/>
      <c r="T36" s="228"/>
    </row>
    <row r="37" spans="1:20" s="150" customFormat="1" ht="15" customHeight="1">
      <c r="A37" s="153" t="s">
        <v>173</v>
      </c>
      <c r="B37" s="162" t="s">
        <v>174</v>
      </c>
      <c r="C37" s="69" t="s">
        <v>1</v>
      </c>
      <c r="D37" s="148">
        <v>17</v>
      </c>
      <c r="E37" s="148">
        <v>0</v>
      </c>
      <c r="F37" s="148">
        <v>0</v>
      </c>
      <c r="G37" s="148">
        <v>0</v>
      </c>
      <c r="H37" s="148">
        <v>0</v>
      </c>
      <c r="I37" s="148">
        <v>0</v>
      </c>
      <c r="J37" s="148">
        <v>0</v>
      </c>
      <c r="K37" s="148">
        <v>0</v>
      </c>
      <c r="L37" s="148">
        <v>0</v>
      </c>
      <c r="M37" s="148">
        <v>0</v>
      </c>
      <c r="N37" s="148">
        <v>3</v>
      </c>
      <c r="O37" s="148">
        <v>8</v>
      </c>
      <c r="P37" s="148">
        <v>6</v>
      </c>
      <c r="Q37" s="148">
        <v>0</v>
      </c>
      <c r="R37" s="148">
        <v>0</v>
      </c>
      <c r="S37" s="149"/>
      <c r="T37" s="228"/>
    </row>
    <row r="38" spans="1:20" s="150" customFormat="1" ht="15" customHeight="1">
      <c r="A38" s="153" t="s">
        <v>175</v>
      </c>
      <c r="B38" s="164" t="s">
        <v>176</v>
      </c>
      <c r="C38" s="69" t="s">
        <v>2</v>
      </c>
      <c r="D38" s="148">
        <v>513</v>
      </c>
      <c r="E38" s="148">
        <v>0</v>
      </c>
      <c r="F38" s="148">
        <v>0</v>
      </c>
      <c r="G38" s="148">
        <v>0</v>
      </c>
      <c r="H38" s="148">
        <v>0</v>
      </c>
      <c r="I38" s="148">
        <v>0</v>
      </c>
      <c r="J38" s="148">
        <v>0</v>
      </c>
      <c r="K38" s="148">
        <v>0</v>
      </c>
      <c r="L38" s="148">
        <v>3</v>
      </c>
      <c r="M38" s="148">
        <v>19</v>
      </c>
      <c r="N38" s="148">
        <v>67</v>
      </c>
      <c r="O38" s="148">
        <v>144</v>
      </c>
      <c r="P38" s="148">
        <v>190</v>
      </c>
      <c r="Q38" s="148">
        <v>62</v>
      </c>
      <c r="R38" s="148">
        <v>28</v>
      </c>
      <c r="S38" s="149"/>
      <c r="T38" s="228"/>
    </row>
    <row r="39" spans="1:20" s="150" customFormat="1" ht="15" customHeight="1">
      <c r="A39" s="153" t="s">
        <v>175</v>
      </c>
      <c r="B39" s="164" t="s">
        <v>176</v>
      </c>
      <c r="C39" s="69" t="s">
        <v>1</v>
      </c>
      <c r="D39" s="148">
        <v>447</v>
      </c>
      <c r="E39" s="148">
        <v>0</v>
      </c>
      <c r="F39" s="148">
        <v>0</v>
      </c>
      <c r="G39" s="148">
        <v>0</v>
      </c>
      <c r="H39" s="148">
        <v>0</v>
      </c>
      <c r="I39" s="148">
        <v>0</v>
      </c>
      <c r="J39" s="148">
        <v>0</v>
      </c>
      <c r="K39" s="148">
        <v>0</v>
      </c>
      <c r="L39" s="148">
        <v>5</v>
      </c>
      <c r="M39" s="148">
        <v>16</v>
      </c>
      <c r="N39" s="148">
        <v>58</v>
      </c>
      <c r="O39" s="148">
        <v>136</v>
      </c>
      <c r="P39" s="148">
        <v>162</v>
      </c>
      <c r="Q39" s="148">
        <v>53</v>
      </c>
      <c r="R39" s="148">
        <v>17</v>
      </c>
      <c r="S39" s="149"/>
      <c r="T39" s="228"/>
    </row>
    <row r="40" spans="1:20" s="150" customFormat="1" ht="15" customHeight="1">
      <c r="A40" s="153" t="s">
        <v>177</v>
      </c>
      <c r="B40" s="162" t="s">
        <v>178</v>
      </c>
      <c r="C40" s="69" t="s">
        <v>2</v>
      </c>
      <c r="D40" s="148">
        <v>19</v>
      </c>
      <c r="E40" s="148">
        <v>0</v>
      </c>
      <c r="F40" s="148">
        <v>0</v>
      </c>
      <c r="G40" s="148">
        <v>0</v>
      </c>
      <c r="H40" s="148">
        <v>0</v>
      </c>
      <c r="I40" s="148">
        <v>0</v>
      </c>
      <c r="J40" s="148">
        <v>0</v>
      </c>
      <c r="K40" s="148">
        <v>0</v>
      </c>
      <c r="L40" s="148">
        <v>1</v>
      </c>
      <c r="M40" s="148">
        <v>0</v>
      </c>
      <c r="N40" s="148">
        <v>1</v>
      </c>
      <c r="O40" s="148">
        <v>3</v>
      </c>
      <c r="P40" s="148">
        <v>8</v>
      </c>
      <c r="Q40" s="148">
        <v>4</v>
      </c>
      <c r="R40" s="148">
        <v>2</v>
      </c>
      <c r="S40" s="149"/>
      <c r="T40" s="228"/>
    </row>
    <row r="41" spans="1:20" s="150" customFormat="1" ht="15" customHeight="1">
      <c r="A41" s="153" t="s">
        <v>177</v>
      </c>
      <c r="B41" s="162" t="s">
        <v>178</v>
      </c>
      <c r="C41" s="69" t="s">
        <v>1</v>
      </c>
      <c r="D41" s="148">
        <v>25</v>
      </c>
      <c r="E41" s="148">
        <v>0</v>
      </c>
      <c r="F41" s="148">
        <v>0</v>
      </c>
      <c r="G41" s="148">
        <v>0</v>
      </c>
      <c r="H41" s="148">
        <v>0</v>
      </c>
      <c r="I41" s="148">
        <v>0</v>
      </c>
      <c r="J41" s="148">
        <v>0</v>
      </c>
      <c r="K41" s="148">
        <v>0</v>
      </c>
      <c r="L41" s="148">
        <v>1</v>
      </c>
      <c r="M41" s="148">
        <v>1</v>
      </c>
      <c r="N41" s="148">
        <v>2</v>
      </c>
      <c r="O41" s="148">
        <v>5</v>
      </c>
      <c r="P41" s="148">
        <v>11</v>
      </c>
      <c r="Q41" s="148">
        <v>4</v>
      </c>
      <c r="R41" s="148">
        <v>1</v>
      </c>
      <c r="S41" s="149"/>
      <c r="T41" s="228"/>
    </row>
    <row r="42" spans="1:20" s="150" customFormat="1" ht="15" customHeight="1">
      <c r="A42" s="153" t="s">
        <v>179</v>
      </c>
      <c r="B42" s="162" t="s">
        <v>180</v>
      </c>
      <c r="C42" s="69" t="s">
        <v>2</v>
      </c>
      <c r="D42" s="148">
        <v>250</v>
      </c>
      <c r="E42" s="148">
        <v>0</v>
      </c>
      <c r="F42" s="148">
        <v>0</v>
      </c>
      <c r="G42" s="148">
        <v>0</v>
      </c>
      <c r="H42" s="148">
        <v>0</v>
      </c>
      <c r="I42" s="148">
        <v>0</v>
      </c>
      <c r="J42" s="148">
        <v>0</v>
      </c>
      <c r="K42" s="148">
        <v>0</v>
      </c>
      <c r="L42" s="148">
        <v>9</v>
      </c>
      <c r="M42" s="148">
        <v>18</v>
      </c>
      <c r="N42" s="148">
        <v>46</v>
      </c>
      <c r="O42" s="148">
        <v>50</v>
      </c>
      <c r="P42" s="148">
        <v>75</v>
      </c>
      <c r="Q42" s="148">
        <v>20</v>
      </c>
      <c r="R42" s="148">
        <v>32</v>
      </c>
      <c r="S42" s="149"/>
      <c r="T42" s="228"/>
    </row>
    <row r="43" spans="1:20" s="150" customFormat="1" ht="15" customHeight="1">
      <c r="A43" s="153" t="s">
        <v>179</v>
      </c>
      <c r="B43" s="162" t="s">
        <v>180</v>
      </c>
      <c r="C43" s="69" t="s">
        <v>1</v>
      </c>
      <c r="D43" s="148">
        <v>5</v>
      </c>
      <c r="E43" s="148">
        <v>0</v>
      </c>
      <c r="F43" s="148">
        <v>0</v>
      </c>
      <c r="G43" s="148">
        <v>0</v>
      </c>
      <c r="H43" s="148">
        <v>0</v>
      </c>
      <c r="I43" s="148">
        <v>0</v>
      </c>
      <c r="J43" s="148">
        <v>0</v>
      </c>
      <c r="K43" s="148">
        <v>0</v>
      </c>
      <c r="L43" s="148">
        <v>0</v>
      </c>
      <c r="M43" s="148">
        <v>0</v>
      </c>
      <c r="N43" s="148">
        <v>1</v>
      </c>
      <c r="O43" s="148">
        <v>0</v>
      </c>
      <c r="P43" s="148">
        <v>3</v>
      </c>
      <c r="Q43" s="148">
        <v>0</v>
      </c>
      <c r="R43" s="148">
        <v>1</v>
      </c>
      <c r="S43" s="149"/>
      <c r="T43" s="228"/>
    </row>
    <row r="44" spans="1:20" s="150" customFormat="1" ht="15" customHeight="1">
      <c r="A44" s="153" t="s">
        <v>181</v>
      </c>
      <c r="B44" s="117" t="s">
        <v>182</v>
      </c>
      <c r="C44" s="69" t="s">
        <v>2</v>
      </c>
      <c r="D44" s="148">
        <v>30</v>
      </c>
      <c r="E44" s="148">
        <v>0</v>
      </c>
      <c r="F44" s="148">
        <v>0</v>
      </c>
      <c r="G44" s="148">
        <v>0</v>
      </c>
      <c r="H44" s="148">
        <v>0</v>
      </c>
      <c r="I44" s="148">
        <v>0</v>
      </c>
      <c r="J44" s="148">
        <v>0</v>
      </c>
      <c r="K44" s="148">
        <v>2</v>
      </c>
      <c r="L44" s="148">
        <v>3</v>
      </c>
      <c r="M44" s="148">
        <v>2</v>
      </c>
      <c r="N44" s="148">
        <v>5</v>
      </c>
      <c r="O44" s="148">
        <v>10</v>
      </c>
      <c r="P44" s="148">
        <v>6</v>
      </c>
      <c r="Q44" s="148">
        <v>1</v>
      </c>
      <c r="R44" s="148">
        <v>1</v>
      </c>
      <c r="S44" s="149"/>
      <c r="T44" s="228"/>
    </row>
    <row r="45" spans="1:20" s="167" customFormat="1" ht="15" customHeight="1">
      <c r="A45" s="154" t="s">
        <v>183</v>
      </c>
      <c r="B45" s="165" t="s">
        <v>184</v>
      </c>
      <c r="C45" s="69" t="s">
        <v>2</v>
      </c>
      <c r="D45" s="148">
        <v>55</v>
      </c>
      <c r="E45" s="148">
        <v>0</v>
      </c>
      <c r="F45" s="148">
        <v>0</v>
      </c>
      <c r="G45" s="148">
        <v>0</v>
      </c>
      <c r="H45" s="148">
        <v>0</v>
      </c>
      <c r="I45" s="148">
        <v>0</v>
      </c>
      <c r="J45" s="148">
        <v>0</v>
      </c>
      <c r="K45" s="148">
        <v>0</v>
      </c>
      <c r="L45" s="148">
        <v>0</v>
      </c>
      <c r="M45" s="148">
        <v>1</v>
      </c>
      <c r="N45" s="148">
        <v>7</v>
      </c>
      <c r="O45" s="148">
        <v>13</v>
      </c>
      <c r="P45" s="148">
        <v>21</v>
      </c>
      <c r="Q45" s="148">
        <v>7</v>
      </c>
      <c r="R45" s="148">
        <v>6</v>
      </c>
      <c r="S45" s="149"/>
      <c r="T45" s="228"/>
    </row>
    <row r="46" spans="1:20" s="150" customFormat="1" ht="15" customHeight="1">
      <c r="A46" s="153" t="s">
        <v>185</v>
      </c>
      <c r="B46" s="117" t="s">
        <v>186</v>
      </c>
      <c r="C46" s="69" t="s">
        <v>2</v>
      </c>
      <c r="D46" s="148">
        <v>84</v>
      </c>
      <c r="E46" s="148">
        <v>0</v>
      </c>
      <c r="F46" s="148">
        <v>0</v>
      </c>
      <c r="G46" s="148">
        <v>0</v>
      </c>
      <c r="H46" s="148">
        <v>0</v>
      </c>
      <c r="I46" s="148">
        <v>0</v>
      </c>
      <c r="J46" s="148">
        <v>0</v>
      </c>
      <c r="K46" s="148">
        <v>0</v>
      </c>
      <c r="L46" s="148">
        <v>2</v>
      </c>
      <c r="M46" s="148">
        <v>8</v>
      </c>
      <c r="N46" s="148">
        <v>10</v>
      </c>
      <c r="O46" s="148">
        <v>17</v>
      </c>
      <c r="P46" s="148">
        <v>30</v>
      </c>
      <c r="Q46" s="148">
        <v>9</v>
      </c>
      <c r="R46" s="148">
        <v>8</v>
      </c>
      <c r="S46" s="149"/>
      <c r="T46" s="228"/>
    </row>
    <row r="47" spans="1:20" s="150" customFormat="1" ht="15" customHeight="1">
      <c r="A47" s="153" t="s">
        <v>187</v>
      </c>
      <c r="B47" s="117" t="s">
        <v>188</v>
      </c>
      <c r="C47" s="69" t="s">
        <v>1</v>
      </c>
      <c r="D47" s="148">
        <v>267</v>
      </c>
      <c r="E47" s="148">
        <v>0</v>
      </c>
      <c r="F47" s="148">
        <v>0</v>
      </c>
      <c r="G47" s="148">
        <v>0</v>
      </c>
      <c r="H47" s="148">
        <v>0</v>
      </c>
      <c r="I47" s="148">
        <v>0</v>
      </c>
      <c r="J47" s="148">
        <v>0</v>
      </c>
      <c r="K47" s="148">
        <v>0</v>
      </c>
      <c r="L47" s="148">
        <v>1</v>
      </c>
      <c r="M47" s="148">
        <v>1</v>
      </c>
      <c r="N47" s="148">
        <v>13</v>
      </c>
      <c r="O47" s="148">
        <v>49</v>
      </c>
      <c r="P47" s="148">
        <v>112</v>
      </c>
      <c r="Q47" s="148">
        <v>55</v>
      </c>
      <c r="R47" s="148">
        <v>41</v>
      </c>
      <c r="S47" s="149"/>
      <c r="T47" s="228"/>
    </row>
    <row r="48" spans="1:20" s="150" customFormat="1" ht="15" customHeight="1">
      <c r="A48" s="153" t="s">
        <v>189</v>
      </c>
      <c r="B48" s="164" t="s">
        <v>190</v>
      </c>
      <c r="C48" s="69" t="s">
        <v>2</v>
      </c>
      <c r="D48" s="148">
        <v>42</v>
      </c>
      <c r="E48" s="148">
        <v>0</v>
      </c>
      <c r="F48" s="148">
        <v>0</v>
      </c>
      <c r="G48" s="148">
        <v>0</v>
      </c>
      <c r="H48" s="148">
        <v>0</v>
      </c>
      <c r="I48" s="148">
        <v>0</v>
      </c>
      <c r="J48" s="148">
        <v>0</v>
      </c>
      <c r="K48" s="148">
        <v>0</v>
      </c>
      <c r="L48" s="148">
        <v>0</v>
      </c>
      <c r="M48" s="148">
        <v>1</v>
      </c>
      <c r="N48" s="148">
        <v>4</v>
      </c>
      <c r="O48" s="148">
        <v>13</v>
      </c>
      <c r="P48" s="148">
        <v>12</v>
      </c>
      <c r="Q48" s="148">
        <v>7</v>
      </c>
      <c r="R48" s="148">
        <v>4</v>
      </c>
      <c r="S48" s="149"/>
      <c r="T48" s="228"/>
    </row>
    <row r="49" spans="1:20" s="150" customFormat="1" ht="15" customHeight="1">
      <c r="A49" s="153" t="s">
        <v>189</v>
      </c>
      <c r="B49" s="164" t="s">
        <v>190</v>
      </c>
      <c r="C49" s="69" t="s">
        <v>1</v>
      </c>
      <c r="D49" s="148">
        <v>54</v>
      </c>
      <c r="E49" s="148">
        <v>0</v>
      </c>
      <c r="F49" s="148">
        <v>0</v>
      </c>
      <c r="G49" s="148">
        <v>0</v>
      </c>
      <c r="H49" s="148">
        <v>0</v>
      </c>
      <c r="I49" s="148">
        <v>0</v>
      </c>
      <c r="J49" s="148">
        <v>0</v>
      </c>
      <c r="K49" s="148">
        <v>0</v>
      </c>
      <c r="L49" s="148">
        <v>0</v>
      </c>
      <c r="M49" s="148">
        <v>5</v>
      </c>
      <c r="N49" s="148">
        <v>12</v>
      </c>
      <c r="O49" s="148">
        <v>8</v>
      </c>
      <c r="P49" s="148">
        <v>16</v>
      </c>
      <c r="Q49" s="148">
        <v>7</v>
      </c>
      <c r="R49" s="148">
        <v>1</v>
      </c>
      <c r="S49" s="149"/>
      <c r="T49" s="228"/>
    </row>
    <row r="50" spans="1:20" s="150" customFormat="1" ht="15" customHeight="1">
      <c r="A50" s="153" t="s">
        <v>191</v>
      </c>
      <c r="B50" s="162" t="s">
        <v>192</v>
      </c>
      <c r="C50" s="69" t="s">
        <v>2</v>
      </c>
      <c r="D50" s="148">
        <v>46</v>
      </c>
      <c r="E50" s="148">
        <v>0</v>
      </c>
      <c r="F50" s="148">
        <v>0</v>
      </c>
      <c r="G50" s="148">
        <v>0</v>
      </c>
      <c r="H50" s="148">
        <v>0</v>
      </c>
      <c r="I50" s="148">
        <v>0</v>
      </c>
      <c r="J50" s="148">
        <v>0</v>
      </c>
      <c r="K50" s="148">
        <v>0</v>
      </c>
      <c r="L50" s="148">
        <v>0</v>
      </c>
      <c r="M50" s="148">
        <v>1</v>
      </c>
      <c r="N50" s="148">
        <v>3</v>
      </c>
      <c r="O50" s="148">
        <v>12</v>
      </c>
      <c r="P50" s="148">
        <v>13</v>
      </c>
      <c r="Q50" s="148">
        <v>12</v>
      </c>
      <c r="R50" s="148">
        <v>9</v>
      </c>
      <c r="S50" s="149"/>
      <c r="T50" s="228"/>
    </row>
    <row r="51" spans="1:20" s="150" customFormat="1" ht="15" customHeight="1">
      <c r="A51" s="153" t="s">
        <v>191</v>
      </c>
      <c r="B51" s="162" t="s">
        <v>192</v>
      </c>
      <c r="C51" s="69" t="s">
        <v>1</v>
      </c>
      <c r="D51" s="148">
        <v>76</v>
      </c>
      <c r="E51" s="148">
        <v>0</v>
      </c>
      <c r="F51" s="148">
        <v>0</v>
      </c>
      <c r="G51" s="148">
        <v>0</v>
      </c>
      <c r="H51" s="148">
        <v>0</v>
      </c>
      <c r="I51" s="148">
        <v>0</v>
      </c>
      <c r="J51" s="148">
        <v>0</v>
      </c>
      <c r="K51" s="148">
        <v>0</v>
      </c>
      <c r="L51" s="148">
        <v>0</v>
      </c>
      <c r="M51" s="148">
        <v>1</v>
      </c>
      <c r="N51" s="148">
        <v>7</v>
      </c>
      <c r="O51" s="148">
        <v>17</v>
      </c>
      <c r="P51" s="148">
        <v>29</v>
      </c>
      <c r="Q51" s="148">
        <v>10</v>
      </c>
      <c r="R51" s="148">
        <v>7</v>
      </c>
      <c r="S51" s="149"/>
      <c r="T51" s="228"/>
    </row>
    <row r="52" spans="1:20" s="150" customFormat="1" ht="15" customHeight="1">
      <c r="A52" s="153" t="s">
        <v>193</v>
      </c>
      <c r="B52" s="164" t="s">
        <v>194</v>
      </c>
      <c r="C52" s="69" t="s">
        <v>2</v>
      </c>
      <c r="D52" s="148">
        <v>129</v>
      </c>
      <c r="E52" s="148">
        <v>0</v>
      </c>
      <c r="F52" s="148">
        <v>0</v>
      </c>
      <c r="G52" s="148">
        <v>1</v>
      </c>
      <c r="H52" s="148">
        <v>0</v>
      </c>
      <c r="I52" s="148">
        <v>0</v>
      </c>
      <c r="J52" s="148">
        <v>0</v>
      </c>
      <c r="K52" s="148">
        <v>0</v>
      </c>
      <c r="L52" s="148">
        <v>3</v>
      </c>
      <c r="M52" s="148">
        <v>2</v>
      </c>
      <c r="N52" s="148">
        <v>9</v>
      </c>
      <c r="O52" s="148">
        <v>24</v>
      </c>
      <c r="P52" s="148">
        <v>58</v>
      </c>
      <c r="Q52" s="148">
        <v>22</v>
      </c>
      <c r="R52" s="148">
        <v>15</v>
      </c>
      <c r="S52" s="149"/>
      <c r="T52" s="228"/>
    </row>
    <row r="53" spans="1:20" s="150" customFormat="1" ht="15" customHeight="1">
      <c r="A53" s="153" t="s">
        <v>193</v>
      </c>
      <c r="B53" s="164" t="s">
        <v>194</v>
      </c>
      <c r="C53" s="69" t="s">
        <v>1</v>
      </c>
      <c r="D53" s="148">
        <v>159</v>
      </c>
      <c r="E53" s="148">
        <v>0</v>
      </c>
      <c r="F53" s="148">
        <v>0</v>
      </c>
      <c r="G53" s="148">
        <v>0</v>
      </c>
      <c r="H53" s="148">
        <v>0</v>
      </c>
      <c r="I53" s="148">
        <v>0</v>
      </c>
      <c r="J53" s="148">
        <v>0</v>
      </c>
      <c r="K53" s="148">
        <v>0</v>
      </c>
      <c r="L53" s="148">
        <v>2</v>
      </c>
      <c r="M53" s="148">
        <v>2</v>
      </c>
      <c r="N53" s="148">
        <v>7</v>
      </c>
      <c r="O53" s="148">
        <v>42</v>
      </c>
      <c r="P53" s="148">
        <v>83</v>
      </c>
      <c r="Q53" s="148">
        <v>9</v>
      </c>
      <c r="R53" s="148">
        <v>8</v>
      </c>
      <c r="S53" s="149"/>
      <c r="T53" s="228"/>
    </row>
    <row r="54" spans="1:20" s="121" customFormat="1" ht="30" customHeight="1">
      <c r="A54" s="160" t="s">
        <v>195</v>
      </c>
      <c r="B54" s="161" t="s">
        <v>280</v>
      </c>
      <c r="C54" s="147" t="s">
        <v>2</v>
      </c>
      <c r="D54" s="151">
        <v>14</v>
      </c>
      <c r="E54" s="151">
        <v>0</v>
      </c>
      <c r="F54" s="151">
        <v>0</v>
      </c>
      <c r="G54" s="151">
        <v>0</v>
      </c>
      <c r="H54" s="151">
        <v>0</v>
      </c>
      <c r="I54" s="151">
        <v>0</v>
      </c>
      <c r="J54" s="151">
        <v>0</v>
      </c>
      <c r="K54" s="151">
        <v>0</v>
      </c>
      <c r="L54" s="151">
        <v>0</v>
      </c>
      <c r="M54" s="151">
        <v>0</v>
      </c>
      <c r="N54" s="151">
        <v>0</v>
      </c>
      <c r="O54" s="151">
        <v>5</v>
      </c>
      <c r="P54" s="151">
        <v>4</v>
      </c>
      <c r="Q54" s="151">
        <v>3</v>
      </c>
      <c r="R54" s="151">
        <v>1</v>
      </c>
      <c r="S54" s="119"/>
      <c r="T54" s="228"/>
    </row>
    <row r="55" spans="1:20" s="121" customFormat="1" ht="30" customHeight="1">
      <c r="A55" s="160" t="s">
        <v>195</v>
      </c>
      <c r="B55" s="161" t="s">
        <v>280</v>
      </c>
      <c r="C55" s="147" t="s">
        <v>1</v>
      </c>
      <c r="D55" s="151">
        <v>16</v>
      </c>
      <c r="E55" s="151">
        <v>0</v>
      </c>
      <c r="F55" s="151">
        <v>0</v>
      </c>
      <c r="G55" s="151">
        <v>0</v>
      </c>
      <c r="H55" s="151">
        <v>0</v>
      </c>
      <c r="I55" s="151">
        <v>0</v>
      </c>
      <c r="J55" s="151">
        <v>0</v>
      </c>
      <c r="K55" s="151">
        <v>0</v>
      </c>
      <c r="L55" s="151">
        <v>0</v>
      </c>
      <c r="M55" s="151">
        <v>2</v>
      </c>
      <c r="N55" s="225">
        <v>2</v>
      </c>
      <c r="O55" s="151">
        <v>3</v>
      </c>
      <c r="P55" s="151">
        <v>7</v>
      </c>
      <c r="Q55" s="151">
        <v>1</v>
      </c>
      <c r="R55" s="151">
        <v>3</v>
      </c>
      <c r="S55" s="119"/>
      <c r="T55" s="228"/>
    </row>
    <row r="56" spans="1:20" s="121" customFormat="1" ht="30" customHeight="1">
      <c r="A56" s="160" t="s">
        <v>197</v>
      </c>
      <c r="B56" s="161" t="s">
        <v>281</v>
      </c>
      <c r="C56" s="147" t="s">
        <v>2</v>
      </c>
      <c r="D56" s="151">
        <v>165</v>
      </c>
      <c r="E56" s="151">
        <v>0</v>
      </c>
      <c r="F56" s="151">
        <v>0</v>
      </c>
      <c r="G56" s="151">
        <v>0</v>
      </c>
      <c r="H56" s="151">
        <v>0</v>
      </c>
      <c r="I56" s="151">
        <v>0</v>
      </c>
      <c r="J56" s="151">
        <v>0</v>
      </c>
      <c r="K56" s="151">
        <v>1</v>
      </c>
      <c r="L56" s="151">
        <v>4</v>
      </c>
      <c r="M56" s="151">
        <v>7</v>
      </c>
      <c r="N56" s="225">
        <v>14</v>
      </c>
      <c r="O56" s="151">
        <v>32</v>
      </c>
      <c r="P56" s="151">
        <v>48</v>
      </c>
      <c r="Q56" s="151">
        <v>29</v>
      </c>
      <c r="R56" s="151">
        <v>28</v>
      </c>
      <c r="S56" s="119"/>
      <c r="T56" s="228"/>
    </row>
    <row r="57" spans="1:20" s="121" customFormat="1" ht="30" customHeight="1">
      <c r="A57" s="160" t="s">
        <v>197</v>
      </c>
      <c r="B57" s="161" t="s">
        <v>281</v>
      </c>
      <c r="C57" s="147" t="s">
        <v>1</v>
      </c>
      <c r="D57" s="151">
        <v>209</v>
      </c>
      <c r="E57" s="151">
        <v>0</v>
      </c>
      <c r="F57" s="151">
        <v>0</v>
      </c>
      <c r="G57" s="151">
        <v>0</v>
      </c>
      <c r="H57" s="151">
        <v>0</v>
      </c>
      <c r="I57" s="151">
        <v>0</v>
      </c>
      <c r="J57" s="151">
        <v>1</v>
      </c>
      <c r="K57" s="151">
        <v>2</v>
      </c>
      <c r="L57" s="151">
        <v>3</v>
      </c>
      <c r="M57" s="151">
        <v>12</v>
      </c>
      <c r="N57" s="225">
        <v>27</v>
      </c>
      <c r="O57" s="151">
        <v>49</v>
      </c>
      <c r="P57" s="151">
        <v>78</v>
      </c>
      <c r="Q57" s="151">
        <v>26</v>
      </c>
      <c r="R57" s="151">
        <v>12</v>
      </c>
      <c r="S57" s="119"/>
      <c r="T57" s="228"/>
    </row>
    <row r="58" spans="1:20" s="152" customFormat="1" ht="15" customHeight="1">
      <c r="A58" s="153" t="s">
        <v>199</v>
      </c>
      <c r="B58" s="162" t="s">
        <v>200</v>
      </c>
      <c r="C58" s="69" t="s">
        <v>2</v>
      </c>
      <c r="D58" s="148">
        <v>136</v>
      </c>
      <c r="E58" s="148">
        <v>0</v>
      </c>
      <c r="F58" s="148">
        <v>0</v>
      </c>
      <c r="G58" s="148">
        <v>0</v>
      </c>
      <c r="H58" s="148">
        <v>0</v>
      </c>
      <c r="I58" s="148">
        <v>0</v>
      </c>
      <c r="J58" s="148">
        <v>0</v>
      </c>
      <c r="K58" s="148">
        <v>1</v>
      </c>
      <c r="L58" s="148">
        <v>3</v>
      </c>
      <c r="M58" s="148">
        <v>4</v>
      </c>
      <c r="N58" s="226">
        <v>11</v>
      </c>
      <c r="O58" s="148">
        <v>25</v>
      </c>
      <c r="P58" s="148">
        <v>42</v>
      </c>
      <c r="Q58" s="148">
        <v>25</v>
      </c>
      <c r="R58" s="148">
        <v>26</v>
      </c>
      <c r="S58" s="149"/>
      <c r="T58" s="228"/>
    </row>
    <row r="59" spans="1:20" s="152" customFormat="1" ht="15" customHeight="1">
      <c r="A59" s="153" t="s">
        <v>199</v>
      </c>
      <c r="B59" s="162" t="s">
        <v>200</v>
      </c>
      <c r="C59" s="69" t="s">
        <v>1</v>
      </c>
      <c r="D59" s="148">
        <v>169</v>
      </c>
      <c r="E59" s="148">
        <v>0</v>
      </c>
      <c r="F59" s="148">
        <v>0</v>
      </c>
      <c r="G59" s="148">
        <v>0</v>
      </c>
      <c r="H59" s="148">
        <v>0</v>
      </c>
      <c r="I59" s="148">
        <v>0</v>
      </c>
      <c r="J59" s="148">
        <v>0</v>
      </c>
      <c r="K59" s="148">
        <v>0</v>
      </c>
      <c r="L59" s="148">
        <v>3</v>
      </c>
      <c r="M59" s="148">
        <v>11</v>
      </c>
      <c r="N59" s="226">
        <v>20</v>
      </c>
      <c r="O59" s="148">
        <v>43</v>
      </c>
      <c r="P59" s="148">
        <v>60</v>
      </c>
      <c r="Q59" s="148">
        <v>22</v>
      </c>
      <c r="R59" s="148">
        <v>11</v>
      </c>
      <c r="S59" s="149"/>
      <c r="T59" s="228"/>
    </row>
    <row r="60" spans="1:20" s="121" customFormat="1" ht="30" customHeight="1">
      <c r="A60" s="160" t="s">
        <v>201</v>
      </c>
      <c r="B60" s="161" t="s">
        <v>282</v>
      </c>
      <c r="C60" s="147" t="s">
        <v>2</v>
      </c>
      <c r="D60" s="151">
        <v>700</v>
      </c>
      <c r="E60" s="151">
        <v>0</v>
      </c>
      <c r="F60" s="151">
        <v>0</v>
      </c>
      <c r="G60" s="151">
        <v>1</v>
      </c>
      <c r="H60" s="151">
        <v>0</v>
      </c>
      <c r="I60" s="151">
        <v>0</v>
      </c>
      <c r="J60" s="151">
        <v>1</v>
      </c>
      <c r="K60" s="151">
        <v>0</v>
      </c>
      <c r="L60" s="151">
        <v>3</v>
      </c>
      <c r="M60" s="151">
        <v>5</v>
      </c>
      <c r="N60" s="225">
        <v>4</v>
      </c>
      <c r="O60" s="151">
        <v>34</v>
      </c>
      <c r="P60" s="151">
        <v>169</v>
      </c>
      <c r="Q60" s="151">
        <v>196</v>
      </c>
      <c r="R60" s="151">
        <v>188</v>
      </c>
      <c r="S60" s="119"/>
      <c r="T60" s="228"/>
    </row>
    <row r="61" spans="1:20" s="121" customFormat="1" ht="30" customHeight="1">
      <c r="A61" s="160" t="s">
        <v>201</v>
      </c>
      <c r="B61" s="161" t="s">
        <v>282</v>
      </c>
      <c r="C61" s="147" t="s">
        <v>1</v>
      </c>
      <c r="D61" s="151">
        <v>380</v>
      </c>
      <c r="E61" s="151">
        <v>0</v>
      </c>
      <c r="F61" s="151">
        <v>0</v>
      </c>
      <c r="G61" s="151">
        <v>0</v>
      </c>
      <c r="H61" s="151">
        <v>0</v>
      </c>
      <c r="I61" s="151">
        <v>0</v>
      </c>
      <c r="J61" s="151">
        <v>0</v>
      </c>
      <c r="K61" s="151">
        <v>0</v>
      </c>
      <c r="L61" s="151">
        <v>4</v>
      </c>
      <c r="M61" s="151">
        <v>11</v>
      </c>
      <c r="N61" s="225">
        <v>4</v>
      </c>
      <c r="O61" s="151">
        <v>32</v>
      </c>
      <c r="P61" s="151">
        <v>158</v>
      </c>
      <c r="Q61" s="151">
        <v>91</v>
      </c>
      <c r="R61" s="151">
        <v>76</v>
      </c>
      <c r="S61" s="119"/>
      <c r="T61" s="228"/>
    </row>
    <row r="62" spans="1:20" s="152" customFormat="1" ht="15" customHeight="1">
      <c r="A62" s="153" t="s">
        <v>203</v>
      </c>
      <c r="B62" s="164" t="s">
        <v>204</v>
      </c>
      <c r="C62" s="69" t="s">
        <v>2</v>
      </c>
      <c r="D62" s="148">
        <v>665</v>
      </c>
      <c r="E62" s="148">
        <v>0</v>
      </c>
      <c r="F62" s="148">
        <v>0</v>
      </c>
      <c r="G62" s="148">
        <v>0</v>
      </c>
      <c r="H62" s="148">
        <v>0</v>
      </c>
      <c r="I62" s="148">
        <v>0</v>
      </c>
      <c r="J62" s="148">
        <v>0</v>
      </c>
      <c r="K62" s="148">
        <v>0</v>
      </c>
      <c r="L62" s="148">
        <v>0</v>
      </c>
      <c r="M62" s="148">
        <v>0</v>
      </c>
      <c r="N62" s="226">
        <v>0</v>
      </c>
      <c r="O62" s="148">
        <v>28</v>
      </c>
      <c r="P62" s="148">
        <v>160</v>
      </c>
      <c r="Q62" s="148">
        <v>192</v>
      </c>
      <c r="R62" s="148">
        <v>184</v>
      </c>
      <c r="S62" s="149"/>
      <c r="T62" s="228"/>
    </row>
    <row r="63" spans="1:20" s="152" customFormat="1" ht="15" customHeight="1">
      <c r="A63" s="153" t="s">
        <v>203</v>
      </c>
      <c r="B63" s="164" t="s">
        <v>204</v>
      </c>
      <c r="C63" s="69" t="s">
        <v>1</v>
      </c>
      <c r="D63" s="148">
        <v>330</v>
      </c>
      <c r="E63" s="148">
        <v>0</v>
      </c>
      <c r="F63" s="148">
        <v>0</v>
      </c>
      <c r="G63" s="148">
        <v>0</v>
      </c>
      <c r="H63" s="148">
        <v>0</v>
      </c>
      <c r="I63" s="148">
        <v>0</v>
      </c>
      <c r="J63" s="148">
        <v>0</v>
      </c>
      <c r="K63" s="148">
        <v>0</v>
      </c>
      <c r="L63" s="148">
        <v>0</v>
      </c>
      <c r="M63" s="148">
        <v>0</v>
      </c>
      <c r="N63" s="148">
        <v>1</v>
      </c>
      <c r="O63" s="148">
        <v>16</v>
      </c>
      <c r="P63" s="148">
        <v>147</v>
      </c>
      <c r="Q63" s="148">
        <v>88</v>
      </c>
      <c r="R63" s="148">
        <v>76</v>
      </c>
      <c r="S63" s="149"/>
      <c r="T63" s="228"/>
    </row>
    <row r="64" spans="1:20" s="152" customFormat="1" ht="15" customHeight="1">
      <c r="A64" s="153" t="s">
        <v>205</v>
      </c>
      <c r="B64" s="164" t="s">
        <v>206</v>
      </c>
      <c r="C64" s="69" t="s">
        <v>2</v>
      </c>
      <c r="D64" s="148">
        <v>19</v>
      </c>
      <c r="E64" s="148">
        <v>0</v>
      </c>
      <c r="F64" s="148">
        <v>0</v>
      </c>
      <c r="G64" s="148">
        <v>0</v>
      </c>
      <c r="H64" s="148">
        <v>0</v>
      </c>
      <c r="I64" s="148">
        <v>0</v>
      </c>
      <c r="J64" s="148">
        <v>0</v>
      </c>
      <c r="K64" s="148">
        <v>0</v>
      </c>
      <c r="L64" s="148">
        <v>2</v>
      </c>
      <c r="M64" s="148">
        <v>5</v>
      </c>
      <c r="N64" s="148">
        <v>3</v>
      </c>
      <c r="O64" s="148">
        <v>3</v>
      </c>
      <c r="P64" s="148">
        <v>3</v>
      </c>
      <c r="Q64" s="148">
        <v>3</v>
      </c>
      <c r="R64" s="148">
        <v>0</v>
      </c>
      <c r="S64" s="149"/>
      <c r="T64" s="228"/>
    </row>
    <row r="65" spans="1:20" s="152" customFormat="1" ht="15" customHeight="1">
      <c r="A65" s="153" t="s">
        <v>205</v>
      </c>
      <c r="B65" s="164" t="s">
        <v>206</v>
      </c>
      <c r="C65" s="69" t="s">
        <v>1</v>
      </c>
      <c r="D65" s="148">
        <v>40</v>
      </c>
      <c r="E65" s="148">
        <v>0</v>
      </c>
      <c r="F65" s="148">
        <v>0</v>
      </c>
      <c r="G65" s="148">
        <v>0</v>
      </c>
      <c r="H65" s="148">
        <v>0</v>
      </c>
      <c r="I65" s="148">
        <v>0</v>
      </c>
      <c r="J65" s="148">
        <v>0</v>
      </c>
      <c r="K65" s="148">
        <v>0</v>
      </c>
      <c r="L65" s="148">
        <v>4</v>
      </c>
      <c r="M65" s="148">
        <v>9</v>
      </c>
      <c r="N65" s="148">
        <v>2</v>
      </c>
      <c r="O65" s="148">
        <v>13</v>
      </c>
      <c r="P65" s="148">
        <v>10</v>
      </c>
      <c r="Q65" s="148">
        <v>2</v>
      </c>
      <c r="R65" s="148">
        <v>0</v>
      </c>
      <c r="S65" s="149"/>
      <c r="T65" s="228"/>
    </row>
    <row r="66" spans="1:20" s="121" customFormat="1" ht="30" customHeight="1">
      <c r="A66" s="160" t="s">
        <v>207</v>
      </c>
      <c r="B66" s="161" t="s">
        <v>283</v>
      </c>
      <c r="C66" s="147" t="s">
        <v>2</v>
      </c>
      <c r="D66" s="151">
        <v>694</v>
      </c>
      <c r="E66" s="151">
        <v>0</v>
      </c>
      <c r="F66" s="151">
        <v>0</v>
      </c>
      <c r="G66" s="151">
        <v>1</v>
      </c>
      <c r="H66" s="151">
        <v>0</v>
      </c>
      <c r="I66" s="151">
        <v>0</v>
      </c>
      <c r="J66" s="151">
        <v>0</v>
      </c>
      <c r="K66" s="151">
        <v>1</v>
      </c>
      <c r="L66" s="151">
        <v>2</v>
      </c>
      <c r="M66" s="151">
        <v>9</v>
      </c>
      <c r="N66" s="151">
        <v>29</v>
      </c>
      <c r="O66" s="151">
        <v>77</v>
      </c>
      <c r="P66" s="151">
        <v>206</v>
      </c>
      <c r="Q66" s="151">
        <v>162</v>
      </c>
      <c r="R66" s="151">
        <v>148</v>
      </c>
      <c r="S66" s="119"/>
      <c r="T66" s="228"/>
    </row>
    <row r="67" spans="1:20" s="121" customFormat="1" ht="30" customHeight="1">
      <c r="A67" s="160" t="s">
        <v>207</v>
      </c>
      <c r="B67" s="161" t="s">
        <v>283</v>
      </c>
      <c r="C67" s="147" t="s">
        <v>1</v>
      </c>
      <c r="D67" s="151">
        <v>534</v>
      </c>
      <c r="E67" s="151">
        <v>0</v>
      </c>
      <c r="F67" s="151">
        <v>0</v>
      </c>
      <c r="G67" s="151">
        <v>0</v>
      </c>
      <c r="H67" s="151">
        <v>0</v>
      </c>
      <c r="I67" s="151">
        <v>2</v>
      </c>
      <c r="J67" s="151">
        <v>3</v>
      </c>
      <c r="K67" s="151">
        <v>1</v>
      </c>
      <c r="L67" s="151">
        <v>6</v>
      </c>
      <c r="M67" s="151">
        <v>18</v>
      </c>
      <c r="N67" s="151">
        <v>22</v>
      </c>
      <c r="O67" s="151">
        <v>85</v>
      </c>
      <c r="P67" s="151">
        <v>188</v>
      </c>
      <c r="Q67" s="151">
        <v>118</v>
      </c>
      <c r="R67" s="151">
        <v>66</v>
      </c>
      <c r="S67" s="119"/>
      <c r="T67" s="228"/>
    </row>
    <row r="68" spans="1:20" s="152" customFormat="1" ht="15" customHeight="1">
      <c r="A68" s="153" t="s">
        <v>209</v>
      </c>
      <c r="B68" s="162" t="s">
        <v>210</v>
      </c>
      <c r="C68" s="69" t="s">
        <v>2</v>
      </c>
      <c r="D68" s="148">
        <v>1</v>
      </c>
      <c r="E68" s="148">
        <v>0</v>
      </c>
      <c r="F68" s="148">
        <v>0</v>
      </c>
      <c r="G68" s="148">
        <v>0</v>
      </c>
      <c r="H68" s="148">
        <v>0</v>
      </c>
      <c r="I68" s="148">
        <v>0</v>
      </c>
      <c r="J68" s="148">
        <v>0</v>
      </c>
      <c r="K68" s="148">
        <v>0</v>
      </c>
      <c r="L68" s="148">
        <v>0</v>
      </c>
      <c r="M68" s="148">
        <v>1</v>
      </c>
      <c r="N68" s="148">
        <v>0</v>
      </c>
      <c r="O68" s="148">
        <v>0</v>
      </c>
      <c r="P68" s="148">
        <v>0</v>
      </c>
      <c r="Q68" s="148">
        <v>0</v>
      </c>
      <c r="R68" s="148">
        <v>0</v>
      </c>
      <c r="S68" s="149"/>
      <c r="T68" s="228"/>
    </row>
    <row r="69" spans="1:20" s="152" customFormat="1" ht="15" customHeight="1">
      <c r="A69" s="153" t="s">
        <v>209</v>
      </c>
      <c r="B69" s="162" t="s">
        <v>210</v>
      </c>
      <c r="C69" s="69" t="s">
        <v>1</v>
      </c>
      <c r="D69" s="148">
        <v>0</v>
      </c>
      <c r="E69" s="148">
        <v>0</v>
      </c>
      <c r="F69" s="148">
        <v>0</v>
      </c>
      <c r="G69" s="148">
        <v>0</v>
      </c>
      <c r="H69" s="148">
        <v>0</v>
      </c>
      <c r="I69" s="148">
        <v>0</v>
      </c>
      <c r="J69" s="148">
        <v>0</v>
      </c>
      <c r="K69" s="148">
        <v>0</v>
      </c>
      <c r="L69" s="148">
        <v>0</v>
      </c>
      <c r="M69" s="148">
        <v>0</v>
      </c>
      <c r="N69" s="148">
        <v>0</v>
      </c>
      <c r="O69" s="148">
        <v>0</v>
      </c>
      <c r="P69" s="148">
        <v>0</v>
      </c>
      <c r="Q69" s="148">
        <v>0</v>
      </c>
      <c r="R69" s="148">
        <v>0</v>
      </c>
      <c r="S69" s="149"/>
      <c r="T69" s="228"/>
    </row>
    <row r="70" spans="1:20" s="152" customFormat="1" ht="15" customHeight="1">
      <c r="A70" s="153" t="s">
        <v>211</v>
      </c>
      <c r="B70" s="162" t="s">
        <v>212</v>
      </c>
      <c r="C70" s="69" t="s">
        <v>2</v>
      </c>
      <c r="D70" s="148">
        <v>494</v>
      </c>
      <c r="E70" s="148">
        <v>0</v>
      </c>
      <c r="F70" s="148">
        <v>0</v>
      </c>
      <c r="G70" s="148">
        <v>0</v>
      </c>
      <c r="H70" s="148">
        <v>0</v>
      </c>
      <c r="I70" s="148">
        <v>0</v>
      </c>
      <c r="J70" s="148">
        <v>0</v>
      </c>
      <c r="K70" s="148">
        <v>0</v>
      </c>
      <c r="L70" s="148">
        <v>0</v>
      </c>
      <c r="M70" s="148">
        <v>0</v>
      </c>
      <c r="N70" s="148">
        <v>4</v>
      </c>
      <c r="O70" s="148">
        <v>24</v>
      </c>
      <c r="P70" s="148">
        <v>144</v>
      </c>
      <c r="Q70" s="148">
        <v>133</v>
      </c>
      <c r="R70" s="148">
        <v>129</v>
      </c>
      <c r="S70" s="149"/>
      <c r="T70" s="228"/>
    </row>
    <row r="71" spans="1:20" s="150" customFormat="1" ht="15" customHeight="1">
      <c r="A71" s="153" t="s">
        <v>211</v>
      </c>
      <c r="B71" s="162" t="s">
        <v>212</v>
      </c>
      <c r="C71" s="69" t="s">
        <v>1</v>
      </c>
      <c r="D71" s="148">
        <v>269</v>
      </c>
      <c r="E71" s="148">
        <v>0</v>
      </c>
      <c r="F71" s="148">
        <v>0</v>
      </c>
      <c r="G71" s="148">
        <v>0</v>
      </c>
      <c r="H71" s="148">
        <v>0</v>
      </c>
      <c r="I71" s="148">
        <v>0</v>
      </c>
      <c r="J71" s="148">
        <v>0</v>
      </c>
      <c r="K71" s="148">
        <v>0</v>
      </c>
      <c r="L71" s="148">
        <v>0</v>
      </c>
      <c r="M71" s="148">
        <v>0</v>
      </c>
      <c r="N71" s="148">
        <v>5</v>
      </c>
      <c r="O71" s="148">
        <v>16</v>
      </c>
      <c r="P71" s="148">
        <v>93</v>
      </c>
      <c r="Q71" s="148">
        <v>79</v>
      </c>
      <c r="R71" s="148">
        <v>56</v>
      </c>
      <c r="S71" s="149"/>
      <c r="T71" s="228"/>
    </row>
    <row r="72" spans="1:20" s="120" customFormat="1" ht="30" customHeight="1">
      <c r="A72" s="160" t="s">
        <v>213</v>
      </c>
      <c r="B72" s="161" t="s">
        <v>214</v>
      </c>
      <c r="C72" s="147" t="s">
        <v>2</v>
      </c>
      <c r="D72" s="151">
        <v>1819</v>
      </c>
      <c r="E72" s="151">
        <v>0</v>
      </c>
      <c r="F72" s="151">
        <v>0</v>
      </c>
      <c r="G72" s="151">
        <v>0</v>
      </c>
      <c r="H72" s="151">
        <v>0</v>
      </c>
      <c r="I72" s="151">
        <v>2</v>
      </c>
      <c r="J72" s="151">
        <v>1</v>
      </c>
      <c r="K72" s="151">
        <v>0</v>
      </c>
      <c r="L72" s="225">
        <v>9</v>
      </c>
      <c r="M72" s="225">
        <v>47</v>
      </c>
      <c r="N72" s="225">
        <v>119</v>
      </c>
      <c r="O72" s="225">
        <v>277</v>
      </c>
      <c r="P72" s="225">
        <v>531</v>
      </c>
      <c r="Q72" s="225">
        <v>360</v>
      </c>
      <c r="R72" s="151">
        <v>445</v>
      </c>
      <c r="S72" s="119"/>
      <c r="T72" s="228"/>
    </row>
    <row r="73" spans="1:20" s="120" customFormat="1" ht="30" customHeight="1">
      <c r="A73" s="160" t="s">
        <v>213</v>
      </c>
      <c r="B73" s="161" t="s">
        <v>214</v>
      </c>
      <c r="C73" s="147" t="s">
        <v>1</v>
      </c>
      <c r="D73" s="151">
        <v>2057</v>
      </c>
      <c r="E73" s="151">
        <v>0</v>
      </c>
      <c r="F73" s="151">
        <v>0</v>
      </c>
      <c r="G73" s="151">
        <v>0</v>
      </c>
      <c r="H73" s="151">
        <v>0</v>
      </c>
      <c r="I73" s="151">
        <v>0</v>
      </c>
      <c r="J73" s="151">
        <v>1</v>
      </c>
      <c r="K73" s="151">
        <v>6</v>
      </c>
      <c r="L73" s="225">
        <v>26</v>
      </c>
      <c r="M73" s="225">
        <v>94</v>
      </c>
      <c r="N73" s="225">
        <v>229</v>
      </c>
      <c r="O73" s="225">
        <v>428</v>
      </c>
      <c r="P73" s="225">
        <v>683</v>
      </c>
      <c r="Q73" s="225">
        <v>313</v>
      </c>
      <c r="R73" s="151">
        <v>219</v>
      </c>
      <c r="S73" s="119"/>
      <c r="T73" s="228"/>
    </row>
    <row r="74" spans="1:20" s="150" customFormat="1" ht="15" customHeight="1">
      <c r="A74" s="153" t="s">
        <v>215</v>
      </c>
      <c r="B74" s="162" t="s">
        <v>216</v>
      </c>
      <c r="C74" s="69" t="s">
        <v>2</v>
      </c>
      <c r="D74" s="148">
        <v>640</v>
      </c>
      <c r="E74" s="148">
        <v>0</v>
      </c>
      <c r="F74" s="148">
        <v>0</v>
      </c>
      <c r="G74" s="148">
        <v>0</v>
      </c>
      <c r="H74" s="148">
        <v>0</v>
      </c>
      <c r="I74" s="148">
        <v>0</v>
      </c>
      <c r="J74" s="148">
        <v>0</v>
      </c>
      <c r="K74" s="148">
        <v>0</v>
      </c>
      <c r="L74" s="226">
        <v>2</v>
      </c>
      <c r="M74" s="226">
        <v>18</v>
      </c>
      <c r="N74" s="226">
        <v>60</v>
      </c>
      <c r="O74" s="226">
        <v>127</v>
      </c>
      <c r="P74" s="226">
        <v>192</v>
      </c>
      <c r="Q74" s="226">
        <v>101</v>
      </c>
      <c r="R74" s="148">
        <v>118</v>
      </c>
      <c r="S74" s="149"/>
      <c r="T74" s="228"/>
    </row>
    <row r="75" spans="1:20" s="150" customFormat="1" ht="15" customHeight="1">
      <c r="A75" s="153" t="s">
        <v>215</v>
      </c>
      <c r="B75" s="162" t="s">
        <v>216</v>
      </c>
      <c r="C75" s="69" t="s">
        <v>1</v>
      </c>
      <c r="D75" s="148">
        <v>1032</v>
      </c>
      <c r="E75" s="148">
        <v>0</v>
      </c>
      <c r="F75" s="148">
        <v>0</v>
      </c>
      <c r="G75" s="148">
        <v>0</v>
      </c>
      <c r="H75" s="148">
        <v>0</v>
      </c>
      <c r="I75" s="148">
        <v>0</v>
      </c>
      <c r="J75" s="148">
        <v>0</v>
      </c>
      <c r="K75" s="148">
        <v>1</v>
      </c>
      <c r="L75" s="226">
        <v>12</v>
      </c>
      <c r="M75" s="226">
        <v>46</v>
      </c>
      <c r="N75" s="226">
        <v>149</v>
      </c>
      <c r="O75" s="226">
        <v>248</v>
      </c>
      <c r="P75" s="226">
        <v>343</v>
      </c>
      <c r="Q75" s="226">
        <v>132</v>
      </c>
      <c r="R75" s="148">
        <v>78</v>
      </c>
      <c r="S75" s="149"/>
      <c r="T75" s="228"/>
    </row>
    <row r="76" spans="1:20" s="150" customFormat="1" ht="15" customHeight="1">
      <c r="A76" s="154" t="s">
        <v>284</v>
      </c>
      <c r="B76" s="162" t="s">
        <v>218</v>
      </c>
      <c r="C76" s="69" t="s">
        <v>2</v>
      </c>
      <c r="D76" s="148">
        <v>269</v>
      </c>
      <c r="E76" s="148">
        <v>0</v>
      </c>
      <c r="F76" s="148">
        <v>0</v>
      </c>
      <c r="G76" s="148">
        <v>0</v>
      </c>
      <c r="H76" s="148">
        <v>0</v>
      </c>
      <c r="I76" s="148">
        <v>0</v>
      </c>
      <c r="J76" s="148">
        <v>0</v>
      </c>
      <c r="K76" s="148">
        <v>0</v>
      </c>
      <c r="L76" s="226">
        <v>1</v>
      </c>
      <c r="M76" s="226">
        <v>6</v>
      </c>
      <c r="N76" s="226">
        <v>9</v>
      </c>
      <c r="O76" s="226">
        <v>33</v>
      </c>
      <c r="P76" s="226">
        <v>76</v>
      </c>
      <c r="Q76" s="226">
        <v>56</v>
      </c>
      <c r="R76" s="148">
        <v>82</v>
      </c>
      <c r="S76" s="149"/>
      <c r="T76" s="228"/>
    </row>
    <row r="77" spans="1:20" s="150" customFormat="1" ht="15" customHeight="1">
      <c r="A77" s="154" t="s">
        <v>284</v>
      </c>
      <c r="B77" s="162" t="s">
        <v>218</v>
      </c>
      <c r="C77" s="69" t="s">
        <v>1</v>
      </c>
      <c r="D77" s="148">
        <v>253</v>
      </c>
      <c r="E77" s="148">
        <v>0</v>
      </c>
      <c r="F77" s="148">
        <v>0</v>
      </c>
      <c r="G77" s="148">
        <v>0</v>
      </c>
      <c r="H77" s="148">
        <v>0</v>
      </c>
      <c r="I77" s="148">
        <v>0</v>
      </c>
      <c r="J77" s="148">
        <v>0</v>
      </c>
      <c r="K77" s="148">
        <v>3</v>
      </c>
      <c r="L77" s="226">
        <v>3</v>
      </c>
      <c r="M77" s="226">
        <v>10</v>
      </c>
      <c r="N77" s="226">
        <v>20</v>
      </c>
      <c r="O77" s="226">
        <v>37</v>
      </c>
      <c r="P77" s="226">
        <v>89</v>
      </c>
      <c r="Q77" s="226">
        <v>40</v>
      </c>
      <c r="R77" s="148">
        <v>37</v>
      </c>
      <c r="S77" s="149"/>
      <c r="T77" s="228"/>
    </row>
    <row r="78" spans="1:20" s="150" customFormat="1" ht="15" customHeight="1">
      <c r="A78" s="153" t="s">
        <v>219</v>
      </c>
      <c r="B78" s="162" t="s">
        <v>220</v>
      </c>
      <c r="C78" s="69" t="s">
        <v>2</v>
      </c>
      <c r="D78" s="148">
        <v>544</v>
      </c>
      <c r="E78" s="148">
        <v>0</v>
      </c>
      <c r="F78" s="148">
        <v>0</v>
      </c>
      <c r="G78" s="148">
        <v>0</v>
      </c>
      <c r="H78" s="148">
        <v>0</v>
      </c>
      <c r="I78" s="148">
        <v>0</v>
      </c>
      <c r="J78" s="148">
        <v>0</v>
      </c>
      <c r="K78" s="148">
        <v>0</v>
      </c>
      <c r="L78" s="226">
        <v>5</v>
      </c>
      <c r="M78" s="226">
        <v>12</v>
      </c>
      <c r="N78" s="226">
        <v>31</v>
      </c>
      <c r="O78" s="226">
        <v>70</v>
      </c>
      <c r="P78" s="226">
        <v>151</v>
      </c>
      <c r="Q78" s="226">
        <v>126</v>
      </c>
      <c r="R78" s="148">
        <v>157</v>
      </c>
      <c r="S78" s="149"/>
      <c r="T78" s="228"/>
    </row>
    <row r="79" spans="1:20" s="150" customFormat="1" ht="15" customHeight="1">
      <c r="A79" s="153" t="s">
        <v>219</v>
      </c>
      <c r="B79" s="162" t="s">
        <v>220</v>
      </c>
      <c r="C79" s="69" t="s">
        <v>1</v>
      </c>
      <c r="D79" s="148">
        <v>414</v>
      </c>
      <c r="E79" s="148">
        <v>0</v>
      </c>
      <c r="F79" s="148">
        <v>0</v>
      </c>
      <c r="G79" s="148">
        <v>0</v>
      </c>
      <c r="H79" s="148">
        <v>0</v>
      </c>
      <c r="I79" s="148">
        <v>0</v>
      </c>
      <c r="J79" s="148">
        <v>1</v>
      </c>
      <c r="K79" s="148">
        <v>2</v>
      </c>
      <c r="L79" s="226">
        <v>4</v>
      </c>
      <c r="M79" s="226">
        <v>18</v>
      </c>
      <c r="N79" s="226">
        <v>30</v>
      </c>
      <c r="O79" s="226">
        <v>73</v>
      </c>
      <c r="P79" s="226">
        <v>132</v>
      </c>
      <c r="Q79" s="226">
        <v>71</v>
      </c>
      <c r="R79" s="148">
        <v>62</v>
      </c>
      <c r="S79" s="149"/>
      <c r="T79" s="228"/>
    </row>
    <row r="80" spans="1:20" s="120" customFormat="1" ht="30" customHeight="1">
      <c r="A80" s="160" t="s">
        <v>221</v>
      </c>
      <c r="B80" s="161" t="s">
        <v>222</v>
      </c>
      <c r="C80" s="147" t="s">
        <v>2</v>
      </c>
      <c r="D80" s="151">
        <v>894</v>
      </c>
      <c r="E80" s="151">
        <v>0</v>
      </c>
      <c r="F80" s="151">
        <v>0</v>
      </c>
      <c r="G80" s="151">
        <v>0</v>
      </c>
      <c r="H80" s="151">
        <v>0</v>
      </c>
      <c r="I80" s="151">
        <v>0</v>
      </c>
      <c r="J80" s="151">
        <v>0</v>
      </c>
      <c r="K80" s="151">
        <v>1</v>
      </c>
      <c r="L80" s="225">
        <v>2</v>
      </c>
      <c r="M80" s="225">
        <v>12</v>
      </c>
      <c r="N80" s="225">
        <v>73</v>
      </c>
      <c r="O80" s="225">
        <v>137</v>
      </c>
      <c r="P80" s="225">
        <v>287</v>
      </c>
      <c r="Q80" s="225">
        <v>160</v>
      </c>
      <c r="R80" s="151">
        <v>155</v>
      </c>
      <c r="S80" s="119"/>
      <c r="T80" s="228"/>
    </row>
    <row r="81" spans="1:20" s="120" customFormat="1" ht="30" customHeight="1">
      <c r="A81" s="160" t="s">
        <v>221</v>
      </c>
      <c r="B81" s="161" t="s">
        <v>222</v>
      </c>
      <c r="C81" s="147" t="s">
        <v>1</v>
      </c>
      <c r="D81" s="151">
        <v>777</v>
      </c>
      <c r="E81" s="151">
        <v>0</v>
      </c>
      <c r="F81" s="151">
        <v>1</v>
      </c>
      <c r="G81" s="151">
        <v>0</v>
      </c>
      <c r="H81" s="151">
        <v>0</v>
      </c>
      <c r="I81" s="151">
        <v>0</v>
      </c>
      <c r="J81" s="151">
        <v>0</v>
      </c>
      <c r="K81" s="151">
        <v>1</v>
      </c>
      <c r="L81" s="225">
        <v>5</v>
      </c>
      <c r="M81" s="225">
        <v>22</v>
      </c>
      <c r="N81" s="225">
        <v>61</v>
      </c>
      <c r="O81" s="225">
        <v>161</v>
      </c>
      <c r="P81" s="225">
        <v>258</v>
      </c>
      <c r="Q81" s="225">
        <v>139</v>
      </c>
      <c r="R81" s="151">
        <v>96</v>
      </c>
      <c r="S81" s="119"/>
      <c r="T81" s="228"/>
    </row>
    <row r="82" spans="1:20" s="150" customFormat="1" ht="15" customHeight="1">
      <c r="A82" s="153" t="s">
        <v>223</v>
      </c>
      <c r="B82" s="162" t="s">
        <v>285</v>
      </c>
      <c r="C82" s="69" t="s">
        <v>2</v>
      </c>
      <c r="D82" s="148">
        <v>18</v>
      </c>
      <c r="E82" s="148">
        <v>0</v>
      </c>
      <c r="F82" s="148">
        <v>0</v>
      </c>
      <c r="G82" s="148">
        <v>0</v>
      </c>
      <c r="H82" s="148">
        <v>0</v>
      </c>
      <c r="I82" s="148">
        <v>0</v>
      </c>
      <c r="J82" s="148">
        <v>0</v>
      </c>
      <c r="K82" s="148">
        <v>0</v>
      </c>
      <c r="L82" s="148">
        <v>0</v>
      </c>
      <c r="M82" s="148">
        <v>0</v>
      </c>
      <c r="N82" s="148">
        <v>2</v>
      </c>
      <c r="O82" s="148">
        <v>2</v>
      </c>
      <c r="P82" s="148">
        <v>5</v>
      </c>
      <c r="Q82" s="148">
        <v>5</v>
      </c>
      <c r="R82" s="148">
        <v>0</v>
      </c>
      <c r="S82" s="149"/>
      <c r="T82" s="228"/>
    </row>
    <row r="83" spans="1:20" s="150" customFormat="1" ht="15" customHeight="1">
      <c r="A83" s="153" t="s">
        <v>223</v>
      </c>
      <c r="B83" s="162" t="s">
        <v>285</v>
      </c>
      <c r="C83" s="69" t="s">
        <v>1</v>
      </c>
      <c r="D83" s="148">
        <v>17</v>
      </c>
      <c r="E83" s="148">
        <v>0</v>
      </c>
      <c r="F83" s="148">
        <v>0</v>
      </c>
      <c r="G83" s="148">
        <v>0</v>
      </c>
      <c r="H83" s="148">
        <v>0</v>
      </c>
      <c r="I83" s="148">
        <v>0</v>
      </c>
      <c r="J83" s="148">
        <v>0</v>
      </c>
      <c r="K83" s="148">
        <v>0</v>
      </c>
      <c r="L83" s="148">
        <v>0</v>
      </c>
      <c r="M83" s="148">
        <v>1</v>
      </c>
      <c r="N83" s="148">
        <v>1</v>
      </c>
      <c r="O83" s="148">
        <v>4</v>
      </c>
      <c r="P83" s="148">
        <v>6</v>
      </c>
      <c r="Q83" s="148">
        <v>0</v>
      </c>
      <c r="R83" s="148">
        <v>0</v>
      </c>
      <c r="S83" s="149"/>
      <c r="T83" s="228"/>
    </row>
    <row r="84" spans="1:20" s="150" customFormat="1" ht="15" customHeight="1">
      <c r="A84" s="153" t="s">
        <v>225</v>
      </c>
      <c r="B84" s="162" t="s">
        <v>226</v>
      </c>
      <c r="C84" s="69" t="s">
        <v>2</v>
      </c>
      <c r="D84" s="148">
        <v>187</v>
      </c>
      <c r="E84" s="148">
        <v>0</v>
      </c>
      <c r="F84" s="148">
        <v>0</v>
      </c>
      <c r="G84" s="148">
        <v>0</v>
      </c>
      <c r="H84" s="148">
        <v>0</v>
      </c>
      <c r="I84" s="148">
        <v>0</v>
      </c>
      <c r="J84" s="148">
        <v>0</v>
      </c>
      <c r="K84" s="148">
        <v>1</v>
      </c>
      <c r="L84" s="148">
        <v>2</v>
      </c>
      <c r="M84" s="148">
        <v>3</v>
      </c>
      <c r="N84" s="148">
        <v>10</v>
      </c>
      <c r="O84" s="148">
        <v>15</v>
      </c>
      <c r="P84" s="148">
        <v>39</v>
      </c>
      <c r="Q84" s="148">
        <v>43</v>
      </c>
      <c r="R84" s="148">
        <v>59</v>
      </c>
      <c r="S84" s="149"/>
      <c r="T84" s="228"/>
    </row>
    <row r="85" spans="1:20" s="150" customFormat="1" ht="15" customHeight="1">
      <c r="A85" s="153" t="s">
        <v>225</v>
      </c>
      <c r="B85" s="162" t="s">
        <v>226</v>
      </c>
      <c r="C85" s="69" t="s">
        <v>1</v>
      </c>
      <c r="D85" s="148">
        <v>153</v>
      </c>
      <c r="E85" s="148">
        <v>0</v>
      </c>
      <c r="F85" s="148">
        <v>0</v>
      </c>
      <c r="G85" s="148">
        <v>0</v>
      </c>
      <c r="H85" s="148">
        <v>0</v>
      </c>
      <c r="I85" s="148">
        <v>0</v>
      </c>
      <c r="J85" s="148">
        <v>0</v>
      </c>
      <c r="K85" s="148">
        <v>1</v>
      </c>
      <c r="L85" s="148">
        <v>4</v>
      </c>
      <c r="M85" s="148">
        <v>5</v>
      </c>
      <c r="N85" s="148">
        <v>12</v>
      </c>
      <c r="O85" s="148">
        <v>25</v>
      </c>
      <c r="P85" s="148">
        <v>39</v>
      </c>
      <c r="Q85" s="148">
        <v>24</v>
      </c>
      <c r="R85" s="148">
        <v>29</v>
      </c>
      <c r="S85" s="149"/>
      <c r="T85" s="228"/>
    </row>
    <row r="86" spans="1:20" s="150" customFormat="1" ht="30" customHeight="1">
      <c r="A86" s="153" t="s">
        <v>227</v>
      </c>
      <c r="B86" s="162" t="s">
        <v>228</v>
      </c>
      <c r="C86" s="69" t="s">
        <v>2</v>
      </c>
      <c r="D86" s="148">
        <v>473</v>
      </c>
      <c r="E86" s="148">
        <v>0</v>
      </c>
      <c r="F86" s="148">
        <v>0</v>
      </c>
      <c r="G86" s="148">
        <v>0</v>
      </c>
      <c r="H86" s="148">
        <v>0</v>
      </c>
      <c r="I86" s="148">
        <v>0</v>
      </c>
      <c r="J86" s="148">
        <v>0</v>
      </c>
      <c r="K86" s="148">
        <v>0</v>
      </c>
      <c r="L86" s="148">
        <v>0</v>
      </c>
      <c r="M86" s="148">
        <v>7</v>
      </c>
      <c r="N86" s="148">
        <v>52</v>
      </c>
      <c r="O86" s="148">
        <v>101</v>
      </c>
      <c r="P86" s="148">
        <v>189</v>
      </c>
      <c r="Q86" s="148">
        <v>64</v>
      </c>
      <c r="R86" s="148">
        <v>32</v>
      </c>
      <c r="S86" s="149"/>
      <c r="T86" s="228"/>
    </row>
    <row r="87" spans="1:20" s="150" customFormat="1" ht="30" customHeight="1">
      <c r="A87" s="153" t="s">
        <v>227</v>
      </c>
      <c r="B87" s="162" t="s">
        <v>228</v>
      </c>
      <c r="C87" s="69" t="s">
        <v>1</v>
      </c>
      <c r="D87" s="148">
        <v>389</v>
      </c>
      <c r="E87" s="148">
        <v>0</v>
      </c>
      <c r="F87" s="148">
        <v>0</v>
      </c>
      <c r="G87" s="148">
        <v>0</v>
      </c>
      <c r="H87" s="148">
        <v>0</v>
      </c>
      <c r="I87" s="148">
        <v>0</v>
      </c>
      <c r="J87" s="148">
        <v>0</v>
      </c>
      <c r="K87" s="148">
        <v>0</v>
      </c>
      <c r="L87" s="148">
        <v>0</v>
      </c>
      <c r="M87" s="148">
        <v>10</v>
      </c>
      <c r="N87" s="148">
        <v>33</v>
      </c>
      <c r="O87" s="148">
        <v>103</v>
      </c>
      <c r="P87" s="148">
        <v>138</v>
      </c>
      <c r="Q87" s="148">
        <v>69</v>
      </c>
      <c r="R87" s="148">
        <v>25</v>
      </c>
      <c r="S87" s="149"/>
      <c r="T87" s="228"/>
    </row>
    <row r="88" spans="1:20" s="150" customFormat="1" ht="15" customHeight="1">
      <c r="A88" s="153" t="s">
        <v>229</v>
      </c>
      <c r="B88" s="162" t="s">
        <v>230</v>
      </c>
      <c r="C88" s="69" t="s">
        <v>2</v>
      </c>
      <c r="D88" s="148">
        <v>34</v>
      </c>
      <c r="E88" s="148">
        <v>0</v>
      </c>
      <c r="F88" s="148">
        <v>0</v>
      </c>
      <c r="G88" s="148">
        <v>0</v>
      </c>
      <c r="H88" s="148">
        <v>0</v>
      </c>
      <c r="I88" s="148">
        <v>0</v>
      </c>
      <c r="J88" s="148">
        <v>0</v>
      </c>
      <c r="K88" s="148">
        <v>0</v>
      </c>
      <c r="L88" s="148">
        <v>0</v>
      </c>
      <c r="M88" s="148">
        <v>0</v>
      </c>
      <c r="N88" s="148">
        <v>2</v>
      </c>
      <c r="O88" s="148">
        <v>5</v>
      </c>
      <c r="P88" s="148">
        <v>13</v>
      </c>
      <c r="Q88" s="148">
        <v>5</v>
      </c>
      <c r="R88" s="148">
        <v>1</v>
      </c>
      <c r="S88" s="149"/>
      <c r="T88" s="228"/>
    </row>
    <row r="89" spans="1:20" s="150" customFormat="1" ht="15" customHeight="1">
      <c r="A89" s="153" t="s">
        <v>229</v>
      </c>
      <c r="B89" s="162" t="s">
        <v>230</v>
      </c>
      <c r="C89" s="69" t="s">
        <v>1</v>
      </c>
      <c r="D89" s="148">
        <v>8</v>
      </c>
      <c r="E89" s="148">
        <v>0</v>
      </c>
      <c r="F89" s="148">
        <v>0</v>
      </c>
      <c r="G89" s="148">
        <v>0</v>
      </c>
      <c r="H89" s="148">
        <v>0</v>
      </c>
      <c r="I89" s="148">
        <v>0</v>
      </c>
      <c r="J89" s="148">
        <v>0</v>
      </c>
      <c r="K89" s="148">
        <v>0</v>
      </c>
      <c r="L89" s="148">
        <v>0</v>
      </c>
      <c r="M89" s="148">
        <v>0</v>
      </c>
      <c r="N89" s="148">
        <v>0</v>
      </c>
      <c r="O89" s="148">
        <v>3</v>
      </c>
      <c r="P89" s="148">
        <v>3</v>
      </c>
      <c r="Q89" s="148">
        <v>0</v>
      </c>
      <c r="R89" s="148">
        <v>2</v>
      </c>
      <c r="S89" s="149"/>
      <c r="T89" s="228"/>
    </row>
    <row r="90" spans="1:20" s="120" customFormat="1" ht="30" customHeight="1">
      <c r="A90" s="160" t="s">
        <v>231</v>
      </c>
      <c r="B90" s="163" t="s">
        <v>232</v>
      </c>
      <c r="C90" s="147" t="s">
        <v>2</v>
      </c>
      <c r="D90" s="151">
        <v>477</v>
      </c>
      <c r="E90" s="151">
        <v>0</v>
      </c>
      <c r="F90" s="151">
        <v>0</v>
      </c>
      <c r="G90" s="151">
        <v>0</v>
      </c>
      <c r="H90" s="151">
        <v>0</v>
      </c>
      <c r="I90" s="151">
        <v>0</v>
      </c>
      <c r="J90" s="151">
        <v>0</v>
      </c>
      <c r="K90" s="151">
        <v>0</v>
      </c>
      <c r="L90" s="151">
        <v>13</v>
      </c>
      <c r="M90" s="151">
        <v>34</v>
      </c>
      <c r="N90" s="151">
        <v>40</v>
      </c>
      <c r="O90" s="151">
        <v>66</v>
      </c>
      <c r="P90" s="151">
        <v>163</v>
      </c>
      <c r="Q90" s="151">
        <v>78</v>
      </c>
      <c r="R90" s="151">
        <v>60</v>
      </c>
      <c r="S90" s="119"/>
      <c r="T90" s="228"/>
    </row>
    <row r="91" spans="1:20" s="120" customFormat="1" ht="30" customHeight="1">
      <c r="A91" s="160" t="s">
        <v>231</v>
      </c>
      <c r="B91" s="163" t="s">
        <v>232</v>
      </c>
      <c r="C91" s="147" t="s">
        <v>1</v>
      </c>
      <c r="D91" s="151">
        <v>456</v>
      </c>
      <c r="E91" s="151">
        <v>0</v>
      </c>
      <c r="F91" s="151">
        <v>0</v>
      </c>
      <c r="G91" s="151">
        <v>0</v>
      </c>
      <c r="H91" s="151">
        <v>0</v>
      </c>
      <c r="I91" s="151">
        <v>0</v>
      </c>
      <c r="J91" s="151">
        <v>4</v>
      </c>
      <c r="K91" s="151">
        <v>5</v>
      </c>
      <c r="L91" s="151">
        <v>12</v>
      </c>
      <c r="M91" s="151">
        <v>38</v>
      </c>
      <c r="N91" s="151">
        <v>68</v>
      </c>
      <c r="O91" s="151">
        <v>106</v>
      </c>
      <c r="P91" s="151">
        <v>126</v>
      </c>
      <c r="Q91" s="151">
        <v>53</v>
      </c>
      <c r="R91" s="151">
        <v>35</v>
      </c>
      <c r="S91" s="119"/>
      <c r="T91" s="228"/>
    </row>
    <row r="92" spans="1:20" s="150" customFormat="1" ht="15" customHeight="1">
      <c r="A92" s="153" t="s">
        <v>233</v>
      </c>
      <c r="B92" s="164" t="s">
        <v>234</v>
      </c>
      <c r="C92" s="69" t="s">
        <v>2</v>
      </c>
      <c r="D92" s="148">
        <v>18</v>
      </c>
      <c r="E92" s="148">
        <v>0</v>
      </c>
      <c r="F92" s="148">
        <v>0</v>
      </c>
      <c r="G92" s="148">
        <v>0</v>
      </c>
      <c r="H92" s="148">
        <v>0</v>
      </c>
      <c r="I92" s="148">
        <v>0</v>
      </c>
      <c r="J92" s="148">
        <v>0</v>
      </c>
      <c r="K92" s="148">
        <v>0</v>
      </c>
      <c r="L92" s="148">
        <v>0</v>
      </c>
      <c r="M92" s="148">
        <v>1</v>
      </c>
      <c r="N92" s="148">
        <v>0</v>
      </c>
      <c r="O92" s="148">
        <v>6</v>
      </c>
      <c r="P92" s="148">
        <v>8</v>
      </c>
      <c r="Q92" s="148">
        <v>3</v>
      </c>
      <c r="R92" s="148">
        <v>2</v>
      </c>
      <c r="S92" s="149"/>
      <c r="T92" s="228"/>
    </row>
    <row r="93" spans="1:20" s="150" customFormat="1" ht="15" customHeight="1">
      <c r="A93" s="153" t="s">
        <v>233</v>
      </c>
      <c r="B93" s="164" t="s">
        <v>234</v>
      </c>
      <c r="C93" s="69" t="s">
        <v>1</v>
      </c>
      <c r="D93" s="148">
        <v>19</v>
      </c>
      <c r="E93" s="148">
        <v>0</v>
      </c>
      <c r="F93" s="148">
        <v>0</v>
      </c>
      <c r="G93" s="148">
        <v>0</v>
      </c>
      <c r="H93" s="148">
        <v>0</v>
      </c>
      <c r="I93" s="148">
        <v>0</v>
      </c>
      <c r="J93" s="148">
        <v>0</v>
      </c>
      <c r="K93" s="148">
        <v>1</v>
      </c>
      <c r="L93" s="148">
        <v>0</v>
      </c>
      <c r="M93" s="148">
        <v>1</v>
      </c>
      <c r="N93" s="148">
        <v>2</v>
      </c>
      <c r="O93" s="148">
        <v>5</v>
      </c>
      <c r="P93" s="148">
        <v>5</v>
      </c>
      <c r="Q93" s="148">
        <v>3</v>
      </c>
      <c r="R93" s="148">
        <v>1</v>
      </c>
      <c r="S93" s="149"/>
      <c r="T93" s="228"/>
    </row>
    <row r="94" spans="1:20" s="150" customFormat="1" ht="15" customHeight="1">
      <c r="A94" s="154" t="s">
        <v>286</v>
      </c>
      <c r="B94" s="162" t="s">
        <v>236</v>
      </c>
      <c r="C94" s="69" t="s">
        <v>2</v>
      </c>
      <c r="D94" s="148">
        <v>83</v>
      </c>
      <c r="E94" s="148">
        <v>0</v>
      </c>
      <c r="F94" s="148">
        <v>0</v>
      </c>
      <c r="G94" s="148">
        <v>0</v>
      </c>
      <c r="H94" s="148">
        <v>0</v>
      </c>
      <c r="I94" s="148">
        <v>0</v>
      </c>
      <c r="J94" s="148">
        <v>0</v>
      </c>
      <c r="K94" s="148">
        <v>0</v>
      </c>
      <c r="L94" s="148">
        <v>8</v>
      </c>
      <c r="M94" s="148">
        <v>21</v>
      </c>
      <c r="N94" s="148">
        <v>25</v>
      </c>
      <c r="O94" s="148">
        <v>10</v>
      </c>
      <c r="P94" s="148">
        <v>12</v>
      </c>
      <c r="Q94" s="148">
        <v>3</v>
      </c>
      <c r="R94" s="148">
        <v>0</v>
      </c>
      <c r="S94" s="149"/>
      <c r="T94" s="228"/>
    </row>
    <row r="95" spans="1:20" s="150" customFormat="1" ht="15" customHeight="1">
      <c r="A95" s="154" t="s">
        <v>286</v>
      </c>
      <c r="B95" s="162" t="s">
        <v>236</v>
      </c>
      <c r="C95" s="69" t="s">
        <v>1</v>
      </c>
      <c r="D95" s="148">
        <v>145</v>
      </c>
      <c r="E95" s="148">
        <v>0</v>
      </c>
      <c r="F95" s="148">
        <v>0</v>
      </c>
      <c r="G95" s="148">
        <v>0</v>
      </c>
      <c r="H95" s="148">
        <v>0</v>
      </c>
      <c r="I95" s="148">
        <v>0</v>
      </c>
      <c r="J95" s="148">
        <v>1</v>
      </c>
      <c r="K95" s="148">
        <v>2</v>
      </c>
      <c r="L95" s="148">
        <v>9</v>
      </c>
      <c r="M95" s="148">
        <v>28</v>
      </c>
      <c r="N95" s="148">
        <v>40</v>
      </c>
      <c r="O95" s="148">
        <v>37</v>
      </c>
      <c r="P95" s="148">
        <v>22</v>
      </c>
      <c r="Q95" s="148">
        <v>6</v>
      </c>
      <c r="R95" s="148">
        <v>1</v>
      </c>
      <c r="S95" s="149"/>
      <c r="T95" s="228"/>
    </row>
    <row r="96" spans="1:20" s="120" customFormat="1" ht="30" customHeight="1">
      <c r="A96" s="160" t="s">
        <v>237</v>
      </c>
      <c r="B96" s="161" t="s">
        <v>287</v>
      </c>
      <c r="C96" s="147" t="s">
        <v>2</v>
      </c>
      <c r="D96" s="151">
        <v>49</v>
      </c>
      <c r="E96" s="151">
        <v>0</v>
      </c>
      <c r="F96" s="151">
        <v>0</v>
      </c>
      <c r="G96" s="151">
        <v>0</v>
      </c>
      <c r="H96" s="151">
        <v>0</v>
      </c>
      <c r="I96" s="151">
        <v>0</v>
      </c>
      <c r="J96" s="151">
        <v>0</v>
      </c>
      <c r="K96" s="151">
        <v>0</v>
      </c>
      <c r="L96" s="151">
        <v>0</v>
      </c>
      <c r="M96" s="151">
        <v>3</v>
      </c>
      <c r="N96" s="151">
        <v>4</v>
      </c>
      <c r="O96" s="151">
        <v>5</v>
      </c>
      <c r="P96" s="151">
        <v>14</v>
      </c>
      <c r="Q96" s="151">
        <v>11</v>
      </c>
      <c r="R96" s="151">
        <v>13</v>
      </c>
      <c r="S96" s="119"/>
      <c r="T96" s="228"/>
    </row>
    <row r="97" spans="1:20" s="120" customFormat="1" ht="30" customHeight="1">
      <c r="A97" s="160" t="s">
        <v>237</v>
      </c>
      <c r="B97" s="161" t="s">
        <v>287</v>
      </c>
      <c r="C97" s="147" t="s">
        <v>1</v>
      </c>
      <c r="D97" s="151">
        <v>26</v>
      </c>
      <c r="E97" s="151">
        <v>0</v>
      </c>
      <c r="F97" s="151">
        <v>0</v>
      </c>
      <c r="G97" s="151">
        <v>0</v>
      </c>
      <c r="H97" s="151">
        <v>0</v>
      </c>
      <c r="I97" s="151">
        <v>0</v>
      </c>
      <c r="J97" s="151">
        <v>0</v>
      </c>
      <c r="K97" s="151">
        <v>0</v>
      </c>
      <c r="L97" s="151">
        <v>0</v>
      </c>
      <c r="M97" s="151">
        <v>2</v>
      </c>
      <c r="N97" s="151">
        <v>1</v>
      </c>
      <c r="O97" s="151">
        <v>4</v>
      </c>
      <c r="P97" s="151">
        <v>9</v>
      </c>
      <c r="Q97" s="151">
        <v>5</v>
      </c>
      <c r="R97" s="151">
        <v>4</v>
      </c>
      <c r="S97" s="119"/>
      <c r="T97" s="228"/>
    </row>
    <row r="98" spans="1:20" s="120" customFormat="1" ht="30" customHeight="1">
      <c r="A98" s="160" t="s">
        <v>239</v>
      </c>
      <c r="B98" s="161" t="s">
        <v>240</v>
      </c>
      <c r="C98" s="147" t="s">
        <v>2</v>
      </c>
      <c r="D98" s="151">
        <v>72</v>
      </c>
      <c r="E98" s="151">
        <v>0</v>
      </c>
      <c r="F98" s="151">
        <v>0</v>
      </c>
      <c r="G98" s="151">
        <v>0</v>
      </c>
      <c r="H98" s="151">
        <v>0</v>
      </c>
      <c r="I98" s="151">
        <v>0</v>
      </c>
      <c r="J98" s="151">
        <v>0</v>
      </c>
      <c r="K98" s="151">
        <v>0</v>
      </c>
      <c r="L98" s="151">
        <v>0</v>
      </c>
      <c r="M98" s="151">
        <v>1</v>
      </c>
      <c r="N98" s="151">
        <v>4</v>
      </c>
      <c r="O98" s="151">
        <v>11</v>
      </c>
      <c r="P98" s="151">
        <v>19</v>
      </c>
      <c r="Q98" s="151">
        <v>22</v>
      </c>
      <c r="R98" s="151">
        <v>15</v>
      </c>
      <c r="S98" s="119"/>
      <c r="T98" s="228"/>
    </row>
    <row r="99" spans="1:20" s="120" customFormat="1" ht="30" customHeight="1">
      <c r="A99" s="160" t="s">
        <v>239</v>
      </c>
      <c r="B99" s="161" t="s">
        <v>240</v>
      </c>
      <c r="C99" s="147" t="s">
        <v>1</v>
      </c>
      <c r="D99" s="151">
        <v>31</v>
      </c>
      <c r="E99" s="151">
        <v>0</v>
      </c>
      <c r="F99" s="151">
        <v>0</v>
      </c>
      <c r="G99" s="151">
        <v>0</v>
      </c>
      <c r="H99" s="151">
        <v>0</v>
      </c>
      <c r="I99" s="151">
        <v>0</v>
      </c>
      <c r="J99" s="151">
        <v>0</v>
      </c>
      <c r="K99" s="151">
        <v>0</v>
      </c>
      <c r="L99" s="151">
        <v>0</v>
      </c>
      <c r="M99" s="151">
        <v>1</v>
      </c>
      <c r="N99" s="151">
        <v>2</v>
      </c>
      <c r="O99" s="151">
        <v>8</v>
      </c>
      <c r="P99" s="151">
        <v>11</v>
      </c>
      <c r="Q99" s="151">
        <v>7</v>
      </c>
      <c r="R99" s="151">
        <v>6</v>
      </c>
      <c r="S99" s="119"/>
      <c r="T99" s="228"/>
    </row>
    <row r="100" spans="1:20" s="150" customFormat="1" ht="15" customHeight="1">
      <c r="A100" s="154" t="s">
        <v>288</v>
      </c>
      <c r="B100" s="164" t="s">
        <v>242</v>
      </c>
      <c r="C100" s="69" t="s">
        <v>2</v>
      </c>
      <c r="D100" s="148">
        <v>24</v>
      </c>
      <c r="E100" s="148">
        <v>0</v>
      </c>
      <c r="F100" s="148">
        <v>0</v>
      </c>
      <c r="G100" s="148">
        <v>0</v>
      </c>
      <c r="H100" s="148">
        <v>0</v>
      </c>
      <c r="I100" s="148">
        <v>0</v>
      </c>
      <c r="J100" s="148">
        <v>0</v>
      </c>
      <c r="K100" s="148">
        <v>0</v>
      </c>
      <c r="L100" s="148">
        <v>0</v>
      </c>
      <c r="M100" s="148">
        <v>0</v>
      </c>
      <c r="N100" s="148">
        <v>2</v>
      </c>
      <c r="O100" s="148">
        <v>5</v>
      </c>
      <c r="P100" s="148">
        <v>10</v>
      </c>
      <c r="Q100" s="148">
        <v>5</v>
      </c>
      <c r="R100" s="148">
        <v>4</v>
      </c>
      <c r="S100" s="149"/>
      <c r="T100" s="228"/>
    </row>
    <row r="101" spans="1:20" s="150" customFormat="1" ht="15" customHeight="1">
      <c r="A101" s="154" t="s">
        <v>288</v>
      </c>
      <c r="B101" s="164" t="s">
        <v>242</v>
      </c>
      <c r="C101" s="69" t="s">
        <v>1</v>
      </c>
      <c r="D101" s="148">
        <v>6</v>
      </c>
      <c r="E101" s="148">
        <v>0</v>
      </c>
      <c r="F101" s="148">
        <v>0</v>
      </c>
      <c r="G101" s="148">
        <v>0</v>
      </c>
      <c r="H101" s="148">
        <v>0</v>
      </c>
      <c r="I101" s="148">
        <v>0</v>
      </c>
      <c r="J101" s="148">
        <v>0</v>
      </c>
      <c r="K101" s="148">
        <v>0</v>
      </c>
      <c r="L101" s="148">
        <v>0</v>
      </c>
      <c r="M101" s="148">
        <v>1</v>
      </c>
      <c r="N101" s="148">
        <v>1</v>
      </c>
      <c r="O101" s="148">
        <v>1</v>
      </c>
      <c r="P101" s="148">
        <v>2</v>
      </c>
      <c r="Q101" s="148">
        <v>1</v>
      </c>
      <c r="R101" s="148">
        <v>1</v>
      </c>
      <c r="S101" s="149"/>
      <c r="T101" s="228"/>
    </row>
    <row r="102" spans="1:20" s="120" customFormat="1" ht="30" customHeight="1">
      <c r="A102" s="160" t="s">
        <v>243</v>
      </c>
      <c r="B102" s="161" t="s">
        <v>289</v>
      </c>
      <c r="C102" s="147" t="s">
        <v>2</v>
      </c>
      <c r="D102" s="151">
        <v>133</v>
      </c>
      <c r="E102" s="151">
        <v>0</v>
      </c>
      <c r="F102" s="151">
        <v>0</v>
      </c>
      <c r="G102" s="151">
        <v>0</v>
      </c>
      <c r="H102" s="151">
        <v>0</v>
      </c>
      <c r="I102" s="151">
        <v>0</v>
      </c>
      <c r="J102" s="151">
        <v>0</v>
      </c>
      <c r="K102" s="151">
        <v>0</v>
      </c>
      <c r="L102" s="151">
        <v>2</v>
      </c>
      <c r="M102" s="151">
        <v>3</v>
      </c>
      <c r="N102" s="151">
        <v>1</v>
      </c>
      <c r="O102" s="151">
        <v>11</v>
      </c>
      <c r="P102" s="151">
        <v>33</v>
      </c>
      <c r="Q102" s="151">
        <v>33</v>
      </c>
      <c r="R102" s="151">
        <v>40</v>
      </c>
      <c r="S102" s="119"/>
      <c r="T102" s="228"/>
    </row>
    <row r="103" spans="1:20" s="120" customFormat="1" ht="30" customHeight="1">
      <c r="A103" s="160" t="s">
        <v>243</v>
      </c>
      <c r="B103" s="161" t="s">
        <v>289</v>
      </c>
      <c r="C103" s="147" t="s">
        <v>1</v>
      </c>
      <c r="D103" s="151">
        <v>116</v>
      </c>
      <c r="E103" s="151">
        <v>0</v>
      </c>
      <c r="F103" s="151">
        <v>0</v>
      </c>
      <c r="G103" s="151">
        <v>0</v>
      </c>
      <c r="H103" s="151">
        <v>0</v>
      </c>
      <c r="I103" s="151">
        <v>0</v>
      </c>
      <c r="J103" s="151">
        <v>0</v>
      </c>
      <c r="K103" s="151">
        <v>0</v>
      </c>
      <c r="L103" s="151">
        <v>1</v>
      </c>
      <c r="M103" s="151">
        <v>7</v>
      </c>
      <c r="N103" s="151">
        <v>12</v>
      </c>
      <c r="O103" s="151">
        <v>17</v>
      </c>
      <c r="P103" s="151">
        <v>30</v>
      </c>
      <c r="Q103" s="151">
        <v>20</v>
      </c>
      <c r="R103" s="151">
        <v>27</v>
      </c>
      <c r="S103" s="119"/>
      <c r="T103" s="228"/>
    </row>
    <row r="104" spans="1:20" s="150" customFormat="1" ht="15" customHeight="1">
      <c r="A104" s="153" t="s">
        <v>245</v>
      </c>
      <c r="B104" s="164" t="s">
        <v>246</v>
      </c>
      <c r="C104" s="69" t="s">
        <v>2</v>
      </c>
      <c r="D104" s="148">
        <v>50</v>
      </c>
      <c r="E104" s="148">
        <v>0</v>
      </c>
      <c r="F104" s="148">
        <v>0</v>
      </c>
      <c r="G104" s="148">
        <v>0</v>
      </c>
      <c r="H104" s="148">
        <v>0</v>
      </c>
      <c r="I104" s="148">
        <v>0</v>
      </c>
      <c r="J104" s="148">
        <v>0</v>
      </c>
      <c r="K104" s="148">
        <v>0</v>
      </c>
      <c r="L104" s="148">
        <v>2</v>
      </c>
      <c r="M104" s="148">
        <v>1</v>
      </c>
      <c r="N104" s="148">
        <v>1</v>
      </c>
      <c r="O104" s="148">
        <v>3</v>
      </c>
      <c r="P104" s="148">
        <v>12</v>
      </c>
      <c r="Q104" s="148">
        <v>11</v>
      </c>
      <c r="R104" s="148">
        <v>20</v>
      </c>
      <c r="S104" s="149"/>
      <c r="T104" s="228"/>
    </row>
    <row r="105" spans="1:20" s="150" customFormat="1" ht="15" customHeight="1">
      <c r="A105" s="153" t="s">
        <v>245</v>
      </c>
      <c r="B105" s="164" t="s">
        <v>246</v>
      </c>
      <c r="C105" s="69" t="s">
        <v>1</v>
      </c>
      <c r="D105" s="148">
        <v>54</v>
      </c>
      <c r="E105" s="148">
        <v>0</v>
      </c>
      <c r="F105" s="148">
        <v>0</v>
      </c>
      <c r="G105" s="148">
        <v>0</v>
      </c>
      <c r="H105" s="148">
        <v>0</v>
      </c>
      <c r="I105" s="148">
        <v>0</v>
      </c>
      <c r="J105" s="148">
        <v>0</v>
      </c>
      <c r="K105" s="148">
        <v>0</v>
      </c>
      <c r="L105" s="148">
        <v>1</v>
      </c>
      <c r="M105" s="148">
        <v>4</v>
      </c>
      <c r="N105" s="148">
        <v>6</v>
      </c>
      <c r="O105" s="148">
        <v>12</v>
      </c>
      <c r="P105" s="148">
        <v>16</v>
      </c>
      <c r="Q105" s="148">
        <v>5</v>
      </c>
      <c r="R105" s="148">
        <v>8</v>
      </c>
      <c r="S105" s="149"/>
      <c r="T105" s="228"/>
    </row>
    <row r="106" spans="1:20" s="120" customFormat="1" ht="30" customHeight="1">
      <c r="A106" s="160" t="s">
        <v>247</v>
      </c>
      <c r="B106" s="168" t="s">
        <v>248</v>
      </c>
      <c r="C106" s="147" t="s">
        <v>2</v>
      </c>
      <c r="D106" s="151">
        <v>0</v>
      </c>
      <c r="E106" s="151">
        <v>0</v>
      </c>
      <c r="F106" s="151">
        <v>0</v>
      </c>
      <c r="G106" s="151">
        <v>0</v>
      </c>
      <c r="H106" s="151">
        <v>0</v>
      </c>
      <c r="I106" s="151">
        <v>0</v>
      </c>
      <c r="J106" s="151">
        <v>0</v>
      </c>
      <c r="K106" s="151">
        <v>0</v>
      </c>
      <c r="L106" s="151">
        <v>0</v>
      </c>
      <c r="M106" s="151">
        <v>0</v>
      </c>
      <c r="N106" s="151">
        <v>0</v>
      </c>
      <c r="O106" s="151">
        <v>0</v>
      </c>
      <c r="P106" s="151">
        <v>0</v>
      </c>
      <c r="Q106" s="151">
        <v>0</v>
      </c>
      <c r="R106" s="151">
        <v>0</v>
      </c>
      <c r="S106" s="119"/>
      <c r="T106" s="228"/>
    </row>
    <row r="107" spans="1:20" s="120" customFormat="1" ht="30" customHeight="1">
      <c r="A107" s="160" t="s">
        <v>249</v>
      </c>
      <c r="B107" s="161" t="s">
        <v>250</v>
      </c>
      <c r="C107" s="147" t="s">
        <v>2</v>
      </c>
      <c r="D107" s="151">
        <v>8</v>
      </c>
      <c r="E107" s="151">
        <v>5</v>
      </c>
      <c r="F107" s="151">
        <v>3</v>
      </c>
      <c r="G107" s="151">
        <v>0</v>
      </c>
      <c r="H107" s="151">
        <v>0</v>
      </c>
      <c r="I107" s="151">
        <v>0</v>
      </c>
      <c r="J107" s="151">
        <v>0</v>
      </c>
      <c r="K107" s="151">
        <v>0</v>
      </c>
      <c r="L107" s="151">
        <v>0</v>
      </c>
      <c r="M107" s="151">
        <v>0</v>
      </c>
      <c r="N107" s="151">
        <v>0</v>
      </c>
      <c r="O107" s="151">
        <v>0</v>
      </c>
      <c r="P107" s="151">
        <v>0</v>
      </c>
      <c r="Q107" s="151">
        <v>0</v>
      </c>
      <c r="R107" s="151">
        <v>0</v>
      </c>
      <c r="S107" s="119"/>
      <c r="T107" s="228"/>
    </row>
    <row r="108" spans="1:20" s="120" customFormat="1" ht="30" customHeight="1">
      <c r="A108" s="160" t="s">
        <v>249</v>
      </c>
      <c r="B108" s="161" t="s">
        <v>250</v>
      </c>
      <c r="C108" s="147" t="s">
        <v>1</v>
      </c>
      <c r="D108" s="151">
        <v>16</v>
      </c>
      <c r="E108" s="151">
        <v>12</v>
      </c>
      <c r="F108" s="151">
        <v>4</v>
      </c>
      <c r="G108" s="151">
        <v>0</v>
      </c>
      <c r="H108" s="151">
        <v>0</v>
      </c>
      <c r="I108" s="151">
        <v>0</v>
      </c>
      <c r="J108" s="151">
        <v>0</v>
      </c>
      <c r="K108" s="151">
        <v>0</v>
      </c>
      <c r="L108" s="151">
        <v>0</v>
      </c>
      <c r="M108" s="151">
        <v>0</v>
      </c>
      <c r="N108" s="151">
        <v>0</v>
      </c>
      <c r="O108" s="151">
        <v>0</v>
      </c>
      <c r="P108" s="151">
        <v>0</v>
      </c>
      <c r="Q108" s="151">
        <v>0</v>
      </c>
      <c r="R108" s="151">
        <v>0</v>
      </c>
      <c r="S108" s="119"/>
      <c r="T108" s="228"/>
    </row>
    <row r="109" spans="1:20" s="120" customFormat="1" ht="30" customHeight="1">
      <c r="A109" s="160" t="s">
        <v>251</v>
      </c>
      <c r="B109" s="161" t="s">
        <v>290</v>
      </c>
      <c r="C109" s="147" t="s">
        <v>2</v>
      </c>
      <c r="D109" s="151">
        <v>15</v>
      </c>
      <c r="E109" s="151">
        <v>1</v>
      </c>
      <c r="F109" s="151">
        <v>1</v>
      </c>
      <c r="G109" s="151">
        <v>1</v>
      </c>
      <c r="H109" s="151">
        <v>0</v>
      </c>
      <c r="I109" s="151">
        <v>0</v>
      </c>
      <c r="J109" s="151">
        <v>2</v>
      </c>
      <c r="K109" s="151">
        <v>1</v>
      </c>
      <c r="L109" s="151">
        <v>1</v>
      </c>
      <c r="M109" s="151">
        <v>2</v>
      </c>
      <c r="N109" s="151">
        <v>2</v>
      </c>
      <c r="O109" s="151">
        <v>0</v>
      </c>
      <c r="P109" s="151">
        <v>2</v>
      </c>
      <c r="Q109" s="151">
        <v>2</v>
      </c>
      <c r="R109" s="151">
        <v>1</v>
      </c>
      <c r="S109" s="119"/>
      <c r="T109" s="228"/>
    </row>
    <row r="110" spans="1:20" s="120" customFormat="1" ht="30" customHeight="1">
      <c r="A110" s="160" t="s">
        <v>251</v>
      </c>
      <c r="B110" s="161" t="s">
        <v>290</v>
      </c>
      <c r="C110" s="147" t="s">
        <v>1</v>
      </c>
      <c r="D110" s="151">
        <v>23</v>
      </c>
      <c r="E110" s="151">
        <v>5</v>
      </c>
      <c r="F110" s="151">
        <v>1</v>
      </c>
      <c r="G110" s="151">
        <v>1</v>
      </c>
      <c r="H110" s="151">
        <v>1</v>
      </c>
      <c r="I110" s="151">
        <v>1</v>
      </c>
      <c r="J110" s="151">
        <v>0</v>
      </c>
      <c r="K110" s="151">
        <v>1</v>
      </c>
      <c r="L110" s="151">
        <v>2</v>
      </c>
      <c r="M110" s="151">
        <v>4</v>
      </c>
      <c r="N110" s="151">
        <v>2</v>
      </c>
      <c r="O110" s="151">
        <v>4</v>
      </c>
      <c r="P110" s="151">
        <v>1</v>
      </c>
      <c r="Q110" s="151">
        <v>0</v>
      </c>
      <c r="R110" s="151">
        <v>0</v>
      </c>
      <c r="S110" s="119"/>
      <c r="T110" s="228"/>
    </row>
    <row r="111" spans="1:20" s="150" customFormat="1" ht="15" customHeight="1">
      <c r="A111" s="153" t="s">
        <v>253</v>
      </c>
      <c r="B111" s="164" t="s">
        <v>291</v>
      </c>
      <c r="C111" s="69" t="s">
        <v>2</v>
      </c>
      <c r="D111" s="148">
        <v>2</v>
      </c>
      <c r="E111" s="148">
        <v>0</v>
      </c>
      <c r="F111" s="148">
        <v>0</v>
      </c>
      <c r="G111" s="148">
        <v>1</v>
      </c>
      <c r="H111" s="148">
        <v>0</v>
      </c>
      <c r="I111" s="148">
        <v>0</v>
      </c>
      <c r="J111" s="148">
        <v>0</v>
      </c>
      <c r="K111" s="148">
        <v>0</v>
      </c>
      <c r="L111" s="148">
        <v>0</v>
      </c>
      <c r="M111" s="148">
        <v>0</v>
      </c>
      <c r="N111" s="148">
        <v>0</v>
      </c>
      <c r="O111" s="148">
        <v>0</v>
      </c>
      <c r="P111" s="148">
        <v>1</v>
      </c>
      <c r="Q111" s="148">
        <v>0</v>
      </c>
      <c r="R111" s="148">
        <v>0</v>
      </c>
      <c r="S111" s="149"/>
      <c r="T111" s="228"/>
    </row>
    <row r="112" spans="1:20" s="150" customFormat="1" ht="15" customHeight="1">
      <c r="A112" s="153" t="s">
        <v>253</v>
      </c>
      <c r="B112" s="164" t="s">
        <v>291</v>
      </c>
      <c r="C112" s="69" t="s">
        <v>1</v>
      </c>
      <c r="D112" s="148">
        <v>3</v>
      </c>
      <c r="E112" s="148">
        <v>0</v>
      </c>
      <c r="F112" s="148">
        <v>0</v>
      </c>
      <c r="G112" s="148">
        <v>0</v>
      </c>
      <c r="H112" s="148">
        <v>1</v>
      </c>
      <c r="I112" s="148">
        <v>0</v>
      </c>
      <c r="J112" s="148">
        <v>0</v>
      </c>
      <c r="K112" s="148">
        <v>0</v>
      </c>
      <c r="L112" s="148">
        <v>0</v>
      </c>
      <c r="M112" s="148">
        <v>0</v>
      </c>
      <c r="N112" s="148">
        <v>1</v>
      </c>
      <c r="O112" s="148">
        <v>1</v>
      </c>
      <c r="P112" s="148">
        <v>0</v>
      </c>
      <c r="Q112" s="148">
        <v>0</v>
      </c>
      <c r="R112" s="148">
        <v>0</v>
      </c>
      <c r="S112" s="149"/>
      <c r="T112" s="228"/>
    </row>
    <row r="113" spans="1:20" s="150" customFormat="1" ht="15" customHeight="1">
      <c r="A113" s="153" t="s">
        <v>255</v>
      </c>
      <c r="B113" s="164" t="s">
        <v>256</v>
      </c>
      <c r="C113" s="69" t="s">
        <v>2</v>
      </c>
      <c r="D113" s="148">
        <v>6</v>
      </c>
      <c r="E113" s="148">
        <v>1</v>
      </c>
      <c r="F113" s="148">
        <v>0</v>
      </c>
      <c r="G113" s="148">
        <v>0</v>
      </c>
      <c r="H113" s="148">
        <v>0</v>
      </c>
      <c r="I113" s="148">
        <v>0</v>
      </c>
      <c r="J113" s="148">
        <v>1</v>
      </c>
      <c r="K113" s="148">
        <v>0</v>
      </c>
      <c r="L113" s="148">
        <v>1</v>
      </c>
      <c r="M113" s="148">
        <v>2</v>
      </c>
      <c r="N113" s="148">
        <v>0</v>
      </c>
      <c r="O113" s="148">
        <v>0</v>
      </c>
      <c r="P113" s="148">
        <v>0</v>
      </c>
      <c r="Q113" s="148">
        <v>1</v>
      </c>
      <c r="R113" s="148">
        <v>0</v>
      </c>
      <c r="S113" s="149"/>
      <c r="T113" s="228"/>
    </row>
    <row r="114" spans="1:20" s="150" customFormat="1" ht="15" customHeight="1">
      <c r="A114" s="153" t="s">
        <v>255</v>
      </c>
      <c r="B114" s="164" t="s">
        <v>256</v>
      </c>
      <c r="C114" s="69" t="s">
        <v>1</v>
      </c>
      <c r="D114" s="148">
        <v>6</v>
      </c>
      <c r="E114" s="148">
        <v>3</v>
      </c>
      <c r="F114" s="148">
        <v>1</v>
      </c>
      <c r="G114" s="148">
        <v>1</v>
      </c>
      <c r="H114" s="148">
        <v>0</v>
      </c>
      <c r="I114" s="148">
        <v>0</v>
      </c>
      <c r="J114" s="148">
        <v>0</v>
      </c>
      <c r="K114" s="148">
        <v>0</v>
      </c>
      <c r="L114" s="148">
        <v>0</v>
      </c>
      <c r="M114" s="148">
        <v>1</v>
      </c>
      <c r="N114" s="148">
        <v>0</v>
      </c>
      <c r="O114" s="148">
        <v>0</v>
      </c>
      <c r="P114" s="148">
        <v>0</v>
      </c>
      <c r="Q114" s="148">
        <v>0</v>
      </c>
      <c r="R114" s="148">
        <v>0</v>
      </c>
      <c r="S114" s="149"/>
      <c r="T114" s="228"/>
    </row>
    <row r="115" spans="1:20" s="120" customFormat="1" ht="30" customHeight="1">
      <c r="A115" s="160" t="s">
        <v>257</v>
      </c>
      <c r="B115" s="161" t="s">
        <v>370</v>
      </c>
      <c r="C115" s="147" t="s">
        <v>2</v>
      </c>
      <c r="D115" s="151">
        <v>347</v>
      </c>
      <c r="E115" s="151">
        <v>1</v>
      </c>
      <c r="F115" s="151">
        <v>2</v>
      </c>
      <c r="G115" s="151">
        <v>3</v>
      </c>
      <c r="H115" s="151">
        <v>0</v>
      </c>
      <c r="I115" s="151">
        <v>0</v>
      </c>
      <c r="J115" s="151">
        <v>3</v>
      </c>
      <c r="K115" s="151">
        <v>15</v>
      </c>
      <c r="L115" s="151">
        <v>32</v>
      </c>
      <c r="M115" s="151">
        <v>40</v>
      </c>
      <c r="N115" s="151">
        <v>46</v>
      </c>
      <c r="O115" s="225">
        <v>25</v>
      </c>
      <c r="P115" s="151">
        <v>18</v>
      </c>
      <c r="Q115" s="151">
        <v>34</v>
      </c>
      <c r="R115" s="151">
        <v>96</v>
      </c>
      <c r="S115" s="119"/>
      <c r="T115" s="228"/>
    </row>
    <row r="116" spans="1:20" s="120" customFormat="1" ht="30" customHeight="1">
      <c r="A116" s="160" t="s">
        <v>257</v>
      </c>
      <c r="B116" s="161" t="s">
        <v>370</v>
      </c>
      <c r="C116" s="147" t="s">
        <v>1</v>
      </c>
      <c r="D116" s="151">
        <v>379</v>
      </c>
      <c r="E116" s="151">
        <v>0</v>
      </c>
      <c r="F116" s="151">
        <v>2</v>
      </c>
      <c r="G116" s="151">
        <v>1</v>
      </c>
      <c r="H116" s="151">
        <v>0</v>
      </c>
      <c r="I116" s="151">
        <v>1</v>
      </c>
      <c r="J116" s="151">
        <v>9</v>
      </c>
      <c r="K116" s="151">
        <v>31</v>
      </c>
      <c r="L116" s="151">
        <v>72</v>
      </c>
      <c r="M116" s="151">
        <v>89</v>
      </c>
      <c r="N116" s="151">
        <v>62</v>
      </c>
      <c r="O116" s="225">
        <v>41</v>
      </c>
      <c r="P116" s="151">
        <v>22</v>
      </c>
      <c r="Q116" s="151">
        <v>14</v>
      </c>
      <c r="R116" s="151">
        <v>29</v>
      </c>
      <c r="S116" s="119"/>
      <c r="T116" s="228"/>
    </row>
    <row r="117" spans="1:20" s="150" customFormat="1" ht="15" customHeight="1">
      <c r="A117" s="153" t="s">
        <v>258</v>
      </c>
      <c r="B117" s="164" t="s">
        <v>259</v>
      </c>
      <c r="C117" s="69" t="s">
        <v>2</v>
      </c>
      <c r="D117" s="148">
        <v>0</v>
      </c>
      <c r="E117" s="148">
        <v>0</v>
      </c>
      <c r="F117" s="148">
        <v>0</v>
      </c>
      <c r="G117" s="148">
        <v>0</v>
      </c>
      <c r="H117" s="148">
        <v>0</v>
      </c>
      <c r="I117" s="148">
        <v>0</v>
      </c>
      <c r="J117" s="148">
        <v>0</v>
      </c>
      <c r="K117" s="148">
        <v>0</v>
      </c>
      <c r="L117" s="148">
        <v>0</v>
      </c>
      <c r="M117" s="148">
        <v>0</v>
      </c>
      <c r="N117" s="148">
        <v>0</v>
      </c>
      <c r="O117" s="226">
        <v>0</v>
      </c>
      <c r="P117" s="148">
        <v>0</v>
      </c>
      <c r="Q117" s="148">
        <v>0</v>
      </c>
      <c r="R117" s="148">
        <v>0</v>
      </c>
      <c r="S117" s="149"/>
      <c r="T117" s="228"/>
    </row>
    <row r="118" spans="1:20" s="150" customFormat="1" ht="15" customHeight="1">
      <c r="A118" s="153" t="s">
        <v>258</v>
      </c>
      <c r="B118" s="164" t="s">
        <v>259</v>
      </c>
      <c r="C118" s="69" t="s">
        <v>1</v>
      </c>
      <c r="D118" s="148">
        <v>0</v>
      </c>
      <c r="E118" s="148">
        <v>0</v>
      </c>
      <c r="F118" s="148">
        <v>0</v>
      </c>
      <c r="G118" s="148">
        <v>0</v>
      </c>
      <c r="H118" s="148">
        <v>0</v>
      </c>
      <c r="I118" s="148">
        <v>0</v>
      </c>
      <c r="J118" s="148">
        <v>0</v>
      </c>
      <c r="K118" s="148">
        <v>0</v>
      </c>
      <c r="L118" s="148">
        <v>0</v>
      </c>
      <c r="M118" s="148">
        <v>0</v>
      </c>
      <c r="N118" s="148">
        <v>0</v>
      </c>
      <c r="O118" s="226">
        <v>0</v>
      </c>
      <c r="P118" s="148">
        <v>0</v>
      </c>
      <c r="Q118" s="148">
        <v>0</v>
      </c>
      <c r="R118" s="148">
        <v>0</v>
      </c>
      <c r="S118" s="149"/>
      <c r="T118" s="228"/>
    </row>
    <row r="119" spans="1:20" s="150" customFormat="1" ht="15" customHeight="1">
      <c r="A119" s="153" t="s">
        <v>260</v>
      </c>
      <c r="B119" s="164" t="s">
        <v>363</v>
      </c>
      <c r="C119" s="69" t="s">
        <v>2</v>
      </c>
      <c r="D119" s="148">
        <v>177</v>
      </c>
      <c r="E119" s="148">
        <v>1</v>
      </c>
      <c r="F119" s="148">
        <v>2</v>
      </c>
      <c r="G119" s="148">
        <v>3</v>
      </c>
      <c r="H119" s="148">
        <v>0</v>
      </c>
      <c r="I119" s="148">
        <v>0</v>
      </c>
      <c r="J119" s="148">
        <v>2</v>
      </c>
      <c r="K119" s="148">
        <v>15</v>
      </c>
      <c r="L119" s="148">
        <v>30</v>
      </c>
      <c r="M119" s="148">
        <v>40</v>
      </c>
      <c r="N119" s="148">
        <v>43</v>
      </c>
      <c r="O119" s="226">
        <v>24</v>
      </c>
      <c r="P119" s="148">
        <v>9</v>
      </c>
      <c r="Q119" s="148">
        <v>7</v>
      </c>
      <c r="R119" s="148">
        <v>0</v>
      </c>
      <c r="S119" s="149"/>
      <c r="T119" s="228"/>
    </row>
    <row r="120" spans="1:20" s="150" customFormat="1" ht="15" customHeight="1">
      <c r="A120" s="153" t="s">
        <v>260</v>
      </c>
      <c r="B120" s="164" t="s">
        <v>363</v>
      </c>
      <c r="C120" s="69" t="s">
        <v>1</v>
      </c>
      <c r="D120" s="148">
        <v>324</v>
      </c>
      <c r="E120" s="148">
        <v>0</v>
      </c>
      <c r="F120" s="148">
        <v>2</v>
      </c>
      <c r="G120" s="148">
        <v>1</v>
      </c>
      <c r="H120" s="148">
        <v>0</v>
      </c>
      <c r="I120" s="148">
        <v>1</v>
      </c>
      <c r="J120" s="148">
        <v>9</v>
      </c>
      <c r="K120" s="148">
        <v>30</v>
      </c>
      <c r="L120" s="148">
        <v>72</v>
      </c>
      <c r="M120" s="148">
        <v>87</v>
      </c>
      <c r="N120" s="148">
        <v>61</v>
      </c>
      <c r="O120" s="226">
        <v>39</v>
      </c>
      <c r="P120" s="148">
        <v>17</v>
      </c>
      <c r="Q120" s="148">
        <v>3</v>
      </c>
      <c r="R120" s="148">
        <v>2</v>
      </c>
      <c r="S120" s="149"/>
      <c r="T120" s="228"/>
    </row>
    <row r="121" spans="1:20" s="120" customFormat="1" ht="30" customHeight="1">
      <c r="A121" s="160" t="s">
        <v>261</v>
      </c>
      <c r="B121" s="161" t="s">
        <v>371</v>
      </c>
      <c r="C121" s="147" t="s">
        <v>2</v>
      </c>
      <c r="D121" s="151">
        <v>281</v>
      </c>
      <c r="E121" s="151">
        <v>0</v>
      </c>
      <c r="F121" s="151">
        <v>0</v>
      </c>
      <c r="G121" s="151">
        <v>0</v>
      </c>
      <c r="H121" s="151">
        <v>0</v>
      </c>
      <c r="I121" s="151">
        <v>0</v>
      </c>
      <c r="J121" s="151">
        <v>10</v>
      </c>
      <c r="K121" s="151">
        <v>11</v>
      </c>
      <c r="L121" s="151">
        <v>10</v>
      </c>
      <c r="M121" s="151">
        <v>14</v>
      </c>
      <c r="N121" s="151">
        <v>26</v>
      </c>
      <c r="O121" s="225">
        <v>20</v>
      </c>
      <c r="P121" s="151">
        <v>67</v>
      </c>
      <c r="Q121" s="151">
        <v>47</v>
      </c>
      <c r="R121" s="151">
        <v>66</v>
      </c>
      <c r="S121" s="119"/>
      <c r="T121" s="228"/>
    </row>
    <row r="122" spans="1:20" s="120" customFormat="1" ht="30" customHeight="1">
      <c r="A122" s="160" t="s">
        <v>261</v>
      </c>
      <c r="B122" s="161" t="s">
        <v>371</v>
      </c>
      <c r="C122" s="147" t="s">
        <v>1</v>
      </c>
      <c r="D122" s="151">
        <v>406</v>
      </c>
      <c r="E122" s="151">
        <v>0</v>
      </c>
      <c r="F122" s="151">
        <v>1</v>
      </c>
      <c r="G122" s="151">
        <v>0</v>
      </c>
      <c r="H122" s="151">
        <v>0</v>
      </c>
      <c r="I122" s="151">
        <v>1</v>
      </c>
      <c r="J122" s="151">
        <v>33</v>
      </c>
      <c r="K122" s="151">
        <v>28</v>
      </c>
      <c r="L122" s="151">
        <v>40</v>
      </c>
      <c r="M122" s="151">
        <v>45</v>
      </c>
      <c r="N122" s="151">
        <v>51</v>
      </c>
      <c r="O122" s="151">
        <v>47</v>
      </c>
      <c r="P122" s="151">
        <v>65</v>
      </c>
      <c r="Q122" s="151">
        <v>49</v>
      </c>
      <c r="R122" s="151">
        <v>33</v>
      </c>
      <c r="S122" s="119"/>
      <c r="T122" s="228"/>
    </row>
    <row r="123" spans="1:20" s="150" customFormat="1" ht="30" customHeight="1">
      <c r="A123" s="154" t="s">
        <v>262</v>
      </c>
      <c r="B123" s="164" t="s">
        <v>372</v>
      </c>
      <c r="C123" s="69" t="s">
        <v>2</v>
      </c>
      <c r="D123" s="148">
        <v>218</v>
      </c>
      <c r="E123" s="148">
        <v>0</v>
      </c>
      <c r="F123" s="148">
        <v>0</v>
      </c>
      <c r="G123" s="148">
        <v>0</v>
      </c>
      <c r="H123" s="148">
        <v>0</v>
      </c>
      <c r="I123" s="148">
        <v>0</v>
      </c>
      <c r="J123" s="148">
        <v>3</v>
      </c>
      <c r="K123" s="148">
        <v>3</v>
      </c>
      <c r="L123" s="148">
        <v>4</v>
      </c>
      <c r="M123" s="148">
        <v>8</v>
      </c>
      <c r="N123" s="148">
        <v>11</v>
      </c>
      <c r="O123" s="148">
        <v>13</v>
      </c>
      <c r="P123" s="148">
        <v>56</v>
      </c>
      <c r="Q123" s="148">
        <v>46</v>
      </c>
      <c r="R123" s="148">
        <v>63</v>
      </c>
      <c r="S123" s="149"/>
      <c r="T123" s="228"/>
    </row>
    <row r="124" spans="1:20" s="150" customFormat="1" ht="30" customHeight="1">
      <c r="A124" s="154" t="s">
        <v>262</v>
      </c>
      <c r="B124" s="164" t="s">
        <v>372</v>
      </c>
      <c r="C124" s="69" t="s">
        <v>1</v>
      </c>
      <c r="D124" s="148">
        <v>213</v>
      </c>
      <c r="E124" s="148">
        <v>0</v>
      </c>
      <c r="F124" s="148">
        <v>1</v>
      </c>
      <c r="G124" s="148">
        <v>0</v>
      </c>
      <c r="H124" s="148">
        <v>0</v>
      </c>
      <c r="I124" s="148">
        <v>0</v>
      </c>
      <c r="J124" s="148">
        <v>12</v>
      </c>
      <c r="K124" s="148">
        <v>2</v>
      </c>
      <c r="L124" s="148">
        <v>11</v>
      </c>
      <c r="M124" s="148">
        <v>13</v>
      </c>
      <c r="N124" s="148">
        <v>17</v>
      </c>
      <c r="O124" s="148">
        <v>27</v>
      </c>
      <c r="P124" s="148">
        <v>51</v>
      </c>
      <c r="Q124" s="148">
        <v>42</v>
      </c>
      <c r="R124" s="148">
        <v>28</v>
      </c>
      <c r="S124" s="149"/>
      <c r="T124" s="228"/>
    </row>
    <row r="125" spans="1:20" s="150" customFormat="1" ht="15" customHeight="1">
      <c r="A125" s="153" t="s">
        <v>263</v>
      </c>
      <c r="B125" s="164" t="s">
        <v>264</v>
      </c>
      <c r="C125" s="69" t="s">
        <v>2</v>
      </c>
      <c r="D125" s="148">
        <v>6</v>
      </c>
      <c r="E125" s="148">
        <v>0</v>
      </c>
      <c r="F125" s="148">
        <v>0</v>
      </c>
      <c r="G125" s="148">
        <v>0</v>
      </c>
      <c r="H125" s="148">
        <v>0</v>
      </c>
      <c r="I125" s="148">
        <v>0</v>
      </c>
      <c r="J125" s="148">
        <v>1</v>
      </c>
      <c r="K125" s="148">
        <v>1</v>
      </c>
      <c r="L125" s="148">
        <v>2</v>
      </c>
      <c r="M125" s="148">
        <v>0</v>
      </c>
      <c r="N125" s="148">
        <v>0</v>
      </c>
      <c r="O125" s="148">
        <v>0</v>
      </c>
      <c r="P125" s="148">
        <v>1</v>
      </c>
      <c r="Q125" s="148">
        <v>1</v>
      </c>
      <c r="R125" s="148">
        <v>0</v>
      </c>
      <c r="S125" s="149"/>
      <c r="T125" s="228"/>
    </row>
    <row r="126" spans="1:20" s="150" customFormat="1" ht="15" customHeight="1">
      <c r="A126" s="153" t="s">
        <v>263</v>
      </c>
      <c r="B126" s="164" t="s">
        <v>264</v>
      </c>
      <c r="C126" s="69" t="s">
        <v>1</v>
      </c>
      <c r="D126" s="148">
        <v>28</v>
      </c>
      <c r="E126" s="148">
        <v>0</v>
      </c>
      <c r="F126" s="148">
        <v>0</v>
      </c>
      <c r="G126" s="148">
        <v>0</v>
      </c>
      <c r="H126" s="148">
        <v>0</v>
      </c>
      <c r="I126" s="148">
        <v>0</v>
      </c>
      <c r="J126" s="148">
        <v>7</v>
      </c>
      <c r="K126" s="148">
        <v>0</v>
      </c>
      <c r="L126" s="148">
        <v>4</v>
      </c>
      <c r="M126" s="148">
        <v>4</v>
      </c>
      <c r="N126" s="148">
        <v>3</v>
      </c>
      <c r="O126" s="148">
        <v>3</v>
      </c>
      <c r="P126" s="148">
        <v>6</v>
      </c>
      <c r="Q126" s="148">
        <v>1</v>
      </c>
      <c r="R126" s="148">
        <v>0</v>
      </c>
      <c r="S126" s="149"/>
      <c r="T126" s="228"/>
    </row>
    <row r="127" spans="1:20" s="150" customFormat="1" ht="15" customHeight="1">
      <c r="A127" s="153" t="s">
        <v>265</v>
      </c>
      <c r="B127" s="164" t="s">
        <v>266</v>
      </c>
      <c r="C127" s="69" t="s">
        <v>2</v>
      </c>
      <c r="D127" s="148">
        <v>178</v>
      </c>
      <c r="E127" s="148">
        <v>0</v>
      </c>
      <c r="F127" s="148">
        <v>0</v>
      </c>
      <c r="G127" s="148">
        <v>0</v>
      </c>
      <c r="H127" s="148">
        <v>0</v>
      </c>
      <c r="I127" s="148">
        <v>0</v>
      </c>
      <c r="J127" s="148">
        <v>0</v>
      </c>
      <c r="K127" s="148">
        <v>0</v>
      </c>
      <c r="L127" s="148">
        <v>0</v>
      </c>
      <c r="M127" s="148">
        <v>1</v>
      </c>
      <c r="N127" s="148">
        <v>5</v>
      </c>
      <c r="O127" s="148">
        <v>7</v>
      </c>
      <c r="P127" s="148">
        <v>51</v>
      </c>
      <c r="Q127" s="148">
        <v>43</v>
      </c>
      <c r="R127" s="148">
        <v>61</v>
      </c>
      <c r="S127" s="149"/>
      <c r="T127" s="228"/>
    </row>
    <row r="128" spans="1:20" s="150" customFormat="1" ht="15" customHeight="1">
      <c r="A128" s="153" t="s">
        <v>265</v>
      </c>
      <c r="B128" s="164" t="s">
        <v>266</v>
      </c>
      <c r="C128" s="69" t="s">
        <v>1</v>
      </c>
      <c r="D128" s="148">
        <v>131</v>
      </c>
      <c r="E128" s="148">
        <v>0</v>
      </c>
      <c r="F128" s="148">
        <v>0</v>
      </c>
      <c r="G128" s="148">
        <v>0</v>
      </c>
      <c r="H128" s="148">
        <v>0</v>
      </c>
      <c r="I128" s="148">
        <v>0</v>
      </c>
      <c r="J128" s="148">
        <v>0</v>
      </c>
      <c r="K128" s="148">
        <v>0</v>
      </c>
      <c r="L128" s="148">
        <v>1</v>
      </c>
      <c r="M128" s="148">
        <v>0</v>
      </c>
      <c r="N128" s="148">
        <v>4</v>
      </c>
      <c r="O128" s="148">
        <v>15</v>
      </c>
      <c r="P128" s="148">
        <v>40</v>
      </c>
      <c r="Q128" s="148">
        <v>36</v>
      </c>
      <c r="R128" s="148">
        <v>25</v>
      </c>
      <c r="S128" s="149"/>
      <c r="T128" s="228"/>
    </row>
    <row r="129" spans="1:20" s="150" customFormat="1" ht="15" customHeight="1">
      <c r="A129" s="153" t="s">
        <v>267</v>
      </c>
      <c r="B129" s="164" t="s">
        <v>368</v>
      </c>
      <c r="C129" s="69" t="s">
        <v>2</v>
      </c>
      <c r="D129" s="148">
        <v>11</v>
      </c>
      <c r="E129" s="148">
        <v>0</v>
      </c>
      <c r="F129" s="148">
        <v>0</v>
      </c>
      <c r="G129" s="148">
        <v>0</v>
      </c>
      <c r="H129" s="148">
        <v>0</v>
      </c>
      <c r="I129" s="148">
        <v>0</v>
      </c>
      <c r="J129" s="148">
        <v>1</v>
      </c>
      <c r="K129" s="148">
        <v>2</v>
      </c>
      <c r="L129" s="148">
        <v>1</v>
      </c>
      <c r="M129" s="148">
        <v>2</v>
      </c>
      <c r="N129" s="148">
        <v>4</v>
      </c>
      <c r="O129" s="148">
        <v>0</v>
      </c>
      <c r="P129" s="148">
        <v>1</v>
      </c>
      <c r="Q129" s="148">
        <v>0</v>
      </c>
      <c r="R129" s="148">
        <v>0</v>
      </c>
      <c r="S129" s="149"/>
      <c r="T129" s="228"/>
    </row>
    <row r="130" spans="1:20" s="150" customFormat="1" ht="15" customHeight="1">
      <c r="A130" s="153" t="s">
        <v>267</v>
      </c>
      <c r="B130" s="164" t="s">
        <v>368</v>
      </c>
      <c r="C130" s="69" t="s">
        <v>1</v>
      </c>
      <c r="D130" s="148">
        <v>32</v>
      </c>
      <c r="E130" s="148">
        <v>0</v>
      </c>
      <c r="F130" s="148">
        <v>0</v>
      </c>
      <c r="G130" s="148">
        <v>0</v>
      </c>
      <c r="H130" s="148">
        <v>0</v>
      </c>
      <c r="I130" s="148">
        <v>0</v>
      </c>
      <c r="J130" s="148">
        <v>5</v>
      </c>
      <c r="K130" s="148">
        <v>2</v>
      </c>
      <c r="L130" s="148">
        <v>6</v>
      </c>
      <c r="M130" s="148">
        <v>8</v>
      </c>
      <c r="N130" s="148">
        <v>4</v>
      </c>
      <c r="O130" s="148">
        <v>3</v>
      </c>
      <c r="P130" s="148">
        <v>2</v>
      </c>
      <c r="Q130" s="148">
        <v>2</v>
      </c>
      <c r="R130" s="148">
        <v>0</v>
      </c>
      <c r="S130" s="149"/>
      <c r="T130" s="228"/>
    </row>
    <row r="131" spans="1:20" s="152" customFormat="1" ht="15" customHeight="1">
      <c r="A131" s="154" t="s">
        <v>268</v>
      </c>
      <c r="B131" s="166" t="s">
        <v>369</v>
      </c>
      <c r="C131" s="69" t="s">
        <v>2</v>
      </c>
      <c r="D131" s="148">
        <v>50</v>
      </c>
      <c r="E131" s="148">
        <v>0</v>
      </c>
      <c r="F131" s="148">
        <v>0</v>
      </c>
      <c r="G131" s="148">
        <v>0</v>
      </c>
      <c r="H131" s="148">
        <v>0</v>
      </c>
      <c r="I131" s="148">
        <v>0</v>
      </c>
      <c r="J131" s="148">
        <v>7</v>
      </c>
      <c r="K131" s="148">
        <v>8</v>
      </c>
      <c r="L131" s="148">
        <v>6</v>
      </c>
      <c r="M131" s="148">
        <v>6</v>
      </c>
      <c r="N131" s="148">
        <v>11</v>
      </c>
      <c r="O131" s="148">
        <v>5</v>
      </c>
      <c r="P131" s="148">
        <v>5</v>
      </c>
      <c r="Q131" s="148">
        <v>0</v>
      </c>
      <c r="R131" s="148">
        <v>2</v>
      </c>
      <c r="S131" s="149"/>
      <c r="T131" s="228"/>
    </row>
    <row r="132" spans="1:20" s="152" customFormat="1" ht="15" customHeight="1">
      <c r="A132" s="154" t="s">
        <v>268</v>
      </c>
      <c r="B132" s="166" t="s">
        <v>369</v>
      </c>
      <c r="C132" s="69" t="s">
        <v>1</v>
      </c>
      <c r="D132" s="148">
        <v>169</v>
      </c>
      <c r="E132" s="148">
        <v>0</v>
      </c>
      <c r="F132" s="148">
        <v>0</v>
      </c>
      <c r="G132" s="148">
        <v>0</v>
      </c>
      <c r="H132" s="148">
        <v>0</v>
      </c>
      <c r="I132" s="148">
        <v>1</v>
      </c>
      <c r="J132" s="148">
        <v>21</v>
      </c>
      <c r="K132" s="148">
        <v>26</v>
      </c>
      <c r="L132" s="148">
        <v>30</v>
      </c>
      <c r="M132" s="148">
        <v>32</v>
      </c>
      <c r="N132" s="148">
        <v>31</v>
      </c>
      <c r="O132" s="148">
        <v>14</v>
      </c>
      <c r="P132" s="148">
        <v>9</v>
      </c>
      <c r="Q132" s="148">
        <v>3</v>
      </c>
      <c r="R132" s="148">
        <v>2</v>
      </c>
      <c r="S132" s="149"/>
      <c r="T132" s="228"/>
    </row>
    <row r="133" spans="1:20" s="169" customFormat="1" ht="23.45" customHeight="1">
      <c r="A133" s="160" t="s">
        <v>269</v>
      </c>
      <c r="B133" s="133" t="s">
        <v>270</v>
      </c>
      <c r="C133" s="147" t="s">
        <v>2</v>
      </c>
      <c r="D133" s="151">
        <v>165</v>
      </c>
      <c r="E133" s="151">
        <v>0</v>
      </c>
      <c r="F133" s="151">
        <v>0</v>
      </c>
      <c r="G133" s="151">
        <v>0</v>
      </c>
      <c r="H133" s="151">
        <v>0</v>
      </c>
      <c r="I133" s="151">
        <v>0</v>
      </c>
      <c r="J133" s="151">
        <v>0</v>
      </c>
      <c r="K133" s="151">
        <v>0</v>
      </c>
      <c r="L133" s="151">
        <v>0</v>
      </c>
      <c r="M133" s="151">
        <v>5</v>
      </c>
      <c r="N133" s="151">
        <v>4</v>
      </c>
      <c r="O133" s="151">
        <v>21</v>
      </c>
      <c r="P133" s="151">
        <v>62</v>
      </c>
      <c r="Q133" s="151">
        <v>37</v>
      </c>
      <c r="R133" s="151">
        <v>17</v>
      </c>
      <c r="T133" s="228"/>
    </row>
    <row r="134" spans="1:20" s="169" customFormat="1" ht="22.5" customHeight="1">
      <c r="A134" s="160" t="s">
        <v>269</v>
      </c>
      <c r="B134" s="133" t="s">
        <v>270</v>
      </c>
      <c r="C134" s="147" t="s">
        <v>1</v>
      </c>
      <c r="D134" s="151">
        <v>145</v>
      </c>
      <c r="E134" s="151">
        <v>0</v>
      </c>
      <c r="F134" s="151">
        <v>0</v>
      </c>
      <c r="G134" s="151">
        <v>0</v>
      </c>
      <c r="H134" s="151">
        <v>0</v>
      </c>
      <c r="I134" s="151">
        <v>0</v>
      </c>
      <c r="J134" s="151">
        <v>0</v>
      </c>
      <c r="K134" s="151">
        <v>0</v>
      </c>
      <c r="L134" s="151">
        <v>1</v>
      </c>
      <c r="M134" s="151">
        <v>5</v>
      </c>
      <c r="N134" s="151">
        <v>7</v>
      </c>
      <c r="O134" s="151">
        <v>25</v>
      </c>
      <c r="P134" s="151">
        <v>49</v>
      </c>
      <c r="Q134" s="151">
        <v>30</v>
      </c>
      <c r="R134" s="151">
        <v>20</v>
      </c>
      <c r="T134" s="228"/>
    </row>
    <row r="135" spans="1:20" s="14" customFormat="1" ht="15" customHeight="1">
      <c r="A135" s="153" t="s">
        <v>271</v>
      </c>
      <c r="B135" s="15" t="s">
        <v>272</v>
      </c>
      <c r="C135" s="69" t="s">
        <v>2</v>
      </c>
      <c r="D135" s="148">
        <v>165</v>
      </c>
      <c r="E135" s="148">
        <v>0</v>
      </c>
      <c r="F135" s="148">
        <v>0</v>
      </c>
      <c r="G135" s="148">
        <v>0</v>
      </c>
      <c r="H135" s="148">
        <v>0</v>
      </c>
      <c r="I135" s="148">
        <v>0</v>
      </c>
      <c r="J135" s="148">
        <v>0</v>
      </c>
      <c r="K135" s="148">
        <v>0</v>
      </c>
      <c r="L135" s="148">
        <v>0</v>
      </c>
      <c r="M135" s="148">
        <v>5</v>
      </c>
      <c r="N135" s="148">
        <v>4</v>
      </c>
      <c r="O135" s="148">
        <v>21</v>
      </c>
      <c r="P135" s="148">
        <v>62</v>
      </c>
      <c r="Q135" s="148">
        <v>37</v>
      </c>
      <c r="R135" s="148">
        <v>17</v>
      </c>
      <c r="T135" s="228"/>
    </row>
    <row r="136" spans="1:20" s="14" customFormat="1" ht="15" customHeight="1">
      <c r="A136" s="153" t="s">
        <v>271</v>
      </c>
      <c r="B136" s="15" t="s">
        <v>272</v>
      </c>
      <c r="C136" s="69" t="s">
        <v>1</v>
      </c>
      <c r="D136" s="148">
        <v>145</v>
      </c>
      <c r="E136" s="148">
        <v>0</v>
      </c>
      <c r="F136" s="148">
        <v>0</v>
      </c>
      <c r="G136" s="148">
        <v>0</v>
      </c>
      <c r="H136" s="148">
        <v>0</v>
      </c>
      <c r="I136" s="148">
        <v>0</v>
      </c>
      <c r="J136" s="148">
        <v>0</v>
      </c>
      <c r="K136" s="148">
        <v>0</v>
      </c>
      <c r="L136" s="148">
        <v>1</v>
      </c>
      <c r="M136" s="148">
        <v>5</v>
      </c>
      <c r="N136" s="148">
        <v>7</v>
      </c>
      <c r="O136" s="148">
        <v>25</v>
      </c>
      <c r="P136" s="148">
        <v>49</v>
      </c>
      <c r="Q136" s="148">
        <v>30</v>
      </c>
      <c r="R136" s="148">
        <v>20</v>
      </c>
      <c r="T136" s="228"/>
    </row>
    <row r="137" spans="1:20" s="14" customFormat="1" ht="15" customHeight="1">
      <c r="A137" s="153" t="s">
        <v>273</v>
      </c>
      <c r="B137" s="15" t="s">
        <v>274</v>
      </c>
      <c r="C137" s="69" t="s">
        <v>2</v>
      </c>
      <c r="D137" s="148">
        <v>0</v>
      </c>
      <c r="E137" s="148">
        <v>0</v>
      </c>
      <c r="F137" s="148">
        <v>0</v>
      </c>
      <c r="G137" s="148">
        <v>0</v>
      </c>
      <c r="H137" s="148">
        <v>0</v>
      </c>
      <c r="I137" s="148">
        <v>0</v>
      </c>
      <c r="J137" s="148">
        <v>0</v>
      </c>
      <c r="K137" s="148">
        <v>0</v>
      </c>
      <c r="L137" s="148">
        <v>0</v>
      </c>
      <c r="M137" s="148">
        <v>0</v>
      </c>
      <c r="N137" s="148">
        <v>0</v>
      </c>
      <c r="O137" s="148">
        <v>0</v>
      </c>
      <c r="P137" s="148">
        <v>0</v>
      </c>
      <c r="Q137" s="148">
        <v>0</v>
      </c>
      <c r="R137" s="148">
        <v>0</v>
      </c>
      <c r="T137" s="228"/>
    </row>
    <row r="138" spans="1:20" s="14" customFormat="1" ht="15" customHeight="1">
      <c r="A138" s="153" t="s">
        <v>273</v>
      </c>
      <c r="B138" s="15" t="s">
        <v>274</v>
      </c>
      <c r="C138" s="69" t="s">
        <v>1</v>
      </c>
      <c r="D138" s="148">
        <v>0</v>
      </c>
      <c r="E138" s="148">
        <v>0</v>
      </c>
      <c r="F138" s="148">
        <v>0</v>
      </c>
      <c r="G138" s="148">
        <v>0</v>
      </c>
      <c r="H138" s="148">
        <v>0</v>
      </c>
      <c r="I138" s="148">
        <v>0</v>
      </c>
      <c r="J138" s="148">
        <v>0</v>
      </c>
      <c r="K138" s="148">
        <v>0</v>
      </c>
      <c r="L138" s="148">
        <v>0</v>
      </c>
      <c r="M138" s="148">
        <v>0</v>
      </c>
      <c r="N138" s="148">
        <v>0</v>
      </c>
      <c r="O138" s="148">
        <v>0</v>
      </c>
      <c r="P138" s="148">
        <v>0</v>
      </c>
      <c r="Q138" s="148">
        <v>0</v>
      </c>
      <c r="R138" s="148">
        <v>0</v>
      </c>
      <c r="T138" s="228"/>
    </row>
    <row r="139" spans="1:20">
      <c r="A139" s="77"/>
      <c r="B139" s="77"/>
      <c r="C139" s="122"/>
      <c r="D139" s="118"/>
      <c r="E139" s="118"/>
      <c r="F139" s="118"/>
      <c r="G139" s="118"/>
      <c r="H139" s="118"/>
      <c r="I139" s="118"/>
      <c r="J139" s="118"/>
      <c r="K139" s="118"/>
      <c r="L139" s="118"/>
      <c r="M139" s="118"/>
      <c r="N139" s="118"/>
      <c r="O139" s="118"/>
      <c r="P139" s="118"/>
      <c r="Q139" s="118"/>
    </row>
    <row r="140" spans="1:20" ht="12.95" customHeight="1">
      <c r="E140"/>
      <c r="F140"/>
      <c r="G140"/>
      <c r="H140"/>
      <c r="I140"/>
      <c r="J140"/>
      <c r="K140"/>
      <c r="L140"/>
      <c r="M140"/>
      <c r="N140"/>
      <c r="O140"/>
      <c r="P140"/>
      <c r="Q140"/>
      <c r="R140"/>
    </row>
    <row r="141" spans="1:20" ht="12.95" customHeight="1">
      <c r="D141" s="224"/>
      <c r="E141" s="224"/>
      <c r="F141" s="224"/>
      <c r="G141" s="224"/>
      <c r="H141" s="224"/>
      <c r="I141" s="224"/>
      <c r="J141" s="224"/>
      <c r="K141" s="224"/>
      <c r="L141" s="224"/>
      <c r="M141" s="224"/>
      <c r="N141" s="224"/>
      <c r="O141" s="224"/>
      <c r="P141" s="224"/>
      <c r="Q141" s="224"/>
      <c r="R141" s="224"/>
    </row>
    <row r="142" spans="1:20" ht="12.95" customHeight="1">
      <c r="D142" s="224"/>
      <c r="E142" s="224"/>
      <c r="F142" s="224"/>
      <c r="G142" s="224"/>
      <c r="H142" s="224"/>
      <c r="I142" s="224"/>
      <c r="J142" s="224"/>
      <c r="K142" s="224"/>
      <c r="L142" s="224"/>
      <c r="M142" s="224"/>
      <c r="N142" s="224"/>
      <c r="O142" s="224"/>
      <c r="P142" s="224"/>
      <c r="Q142" s="224"/>
      <c r="R142" s="224"/>
    </row>
    <row r="143" spans="1:20" ht="12.95" customHeight="1"/>
    <row r="144" spans="1:20" ht="12.95" customHeight="1"/>
    <row r="145" ht="12.95" customHeight="1"/>
    <row r="146" ht="12.95" customHeight="1"/>
    <row r="147" ht="12.95" customHeight="1"/>
    <row r="148" ht="12.95" customHeight="1"/>
    <row r="149" ht="12.95" customHeight="1"/>
    <row r="150" ht="12.95" customHeight="1"/>
    <row r="151" ht="12.95" customHeight="1"/>
    <row r="152" ht="12.95" customHeight="1"/>
    <row r="153" ht="12.95" customHeight="1"/>
    <row r="154" ht="12.95" customHeight="1"/>
    <row r="155" ht="12.95" customHeight="1"/>
    <row r="156" ht="12.95" customHeight="1"/>
    <row r="157" ht="12.95" customHeight="1"/>
    <row r="158" ht="12.95" customHeight="1"/>
    <row r="159" ht="12.95" customHeight="1"/>
    <row r="160" ht="12.95" customHeight="1"/>
    <row r="161" ht="12.95" customHeight="1"/>
    <row r="162" ht="12.95" customHeight="1"/>
    <row r="163" ht="12.95" customHeight="1"/>
    <row r="164" ht="12.95" customHeight="1"/>
    <row r="165" ht="12.95" customHeight="1"/>
    <row r="166" ht="12.95" customHeight="1"/>
    <row r="167" ht="12.95" customHeight="1"/>
    <row r="168" ht="12.95" customHeight="1"/>
    <row r="169" ht="12.95" customHeight="1"/>
    <row r="170" ht="12.95" customHeight="1"/>
    <row r="171" ht="12.95" customHeight="1"/>
    <row r="172" ht="12.95" customHeight="1"/>
    <row r="173" ht="12.95" customHeight="1"/>
    <row r="174" ht="12.95" customHeight="1"/>
    <row r="175" ht="12.95" customHeight="1"/>
    <row r="176" ht="12.95" customHeight="1"/>
    <row r="177" ht="12.95" customHeight="1"/>
    <row r="178" ht="12.95" customHeight="1"/>
    <row r="179" ht="12.95" customHeight="1"/>
    <row r="180" ht="12.95" customHeight="1"/>
    <row r="181" ht="12.95" customHeight="1"/>
    <row r="182" ht="12.95" customHeight="1"/>
    <row r="183" ht="12.95" customHeight="1"/>
    <row r="184" ht="12.95" customHeight="1"/>
    <row r="185" ht="12.95" customHeight="1"/>
    <row r="186" ht="12.95" customHeight="1"/>
    <row r="187" ht="12.95" customHeight="1"/>
    <row r="188" ht="12.95" customHeight="1"/>
    <row r="189" ht="12.95" customHeight="1"/>
    <row r="190" ht="12.95" customHeight="1"/>
    <row r="191" ht="12.95" customHeight="1"/>
    <row r="192" ht="12.95" customHeight="1"/>
    <row r="193" ht="12.95" customHeight="1"/>
    <row r="194" ht="12.95" customHeight="1"/>
    <row r="195" ht="12.95" customHeight="1"/>
    <row r="196" ht="12.95" customHeight="1"/>
    <row r="197" ht="12.95" customHeight="1"/>
    <row r="198" ht="12.95" customHeight="1"/>
    <row r="199" ht="12.95" customHeight="1"/>
    <row r="200" ht="12.95" customHeight="1"/>
    <row r="201" ht="12.95" customHeight="1"/>
    <row r="202" ht="12.95" customHeight="1"/>
    <row r="203" ht="12.95" customHeight="1"/>
    <row r="204" ht="12.95" customHeight="1"/>
    <row r="205" ht="12.95" customHeight="1"/>
    <row r="206" ht="12.95" customHeight="1"/>
    <row r="207" ht="12.95" customHeight="1"/>
    <row r="208" ht="12.95" customHeight="1"/>
    <row r="209" ht="12.95" customHeight="1"/>
    <row r="210" ht="12.95" customHeight="1"/>
    <row r="211" ht="12.95" customHeight="1"/>
    <row r="212" ht="12.95" customHeight="1"/>
    <row r="213" ht="12.95" customHeight="1"/>
    <row r="214" ht="12.95" customHeight="1"/>
    <row r="215" ht="12.95" customHeight="1"/>
    <row r="216" ht="12.95" customHeight="1"/>
    <row r="217" ht="12.95" customHeight="1"/>
    <row r="218" ht="12.95" customHeight="1"/>
    <row r="219" ht="12.95" customHeight="1"/>
    <row r="220" ht="12.95" customHeight="1"/>
    <row r="221" ht="12.95" customHeight="1"/>
    <row r="222" ht="12.95" customHeight="1"/>
    <row r="223" ht="12.95" customHeight="1"/>
    <row r="224" ht="12.95" customHeight="1"/>
    <row r="225" ht="12.95" customHeight="1"/>
    <row r="226" ht="12.95" customHeight="1"/>
    <row r="227" ht="12.95" customHeight="1"/>
    <row r="228" ht="12.95" customHeight="1"/>
    <row r="229" ht="12.95" customHeight="1"/>
    <row r="230" ht="12.95" customHeight="1"/>
    <row r="231" ht="12.95" customHeight="1"/>
    <row r="232" ht="12.95" customHeight="1"/>
    <row r="233" ht="12.95" customHeight="1"/>
    <row r="234" ht="12.95" customHeight="1"/>
    <row r="235" ht="12.95" customHeight="1"/>
    <row r="236" ht="12.95" customHeight="1"/>
    <row r="237" ht="12.95" customHeight="1"/>
    <row r="238" ht="12.95" customHeight="1"/>
    <row r="239" ht="12.95" customHeight="1"/>
    <row r="240" ht="12.95" customHeight="1"/>
    <row r="241" ht="12.95" customHeight="1"/>
    <row r="242" ht="12.95" customHeight="1"/>
    <row r="243" ht="12.95" customHeight="1"/>
    <row r="244" ht="12.95" customHeight="1"/>
    <row r="245" ht="12.95" customHeight="1"/>
    <row r="246" ht="12.95" customHeight="1"/>
    <row r="247" ht="12.95" customHeight="1"/>
    <row r="248" ht="12.95" customHeight="1"/>
    <row r="249" ht="12.95" customHeight="1"/>
    <row r="250" ht="12.95" customHeight="1"/>
    <row r="251" ht="12.95" customHeight="1"/>
    <row r="252" ht="12.95" customHeight="1"/>
    <row r="253" ht="12.95" customHeight="1"/>
    <row r="254" ht="12.95" customHeight="1"/>
    <row r="255" ht="12.95" customHeight="1"/>
    <row r="256" ht="12.95" customHeight="1"/>
    <row r="257" ht="12.95" customHeight="1"/>
    <row r="258" ht="12.95" customHeight="1"/>
    <row r="259" ht="12.95" customHeight="1"/>
    <row r="260" ht="12.95" customHeight="1"/>
    <row r="261" ht="12.95" customHeight="1"/>
    <row r="262" ht="12.95" customHeight="1"/>
    <row r="263" ht="12.95" customHeight="1"/>
    <row r="264" ht="12.95" customHeight="1"/>
    <row r="265" ht="12.95" customHeight="1"/>
    <row r="266" ht="12.95" customHeight="1"/>
    <row r="267" ht="12.95" customHeight="1"/>
    <row r="268" ht="12.95" customHeight="1"/>
    <row r="269" ht="12.95" customHeight="1"/>
    <row r="270" ht="12.95" customHeight="1"/>
    <row r="271" ht="12.95" customHeight="1"/>
    <row r="272" ht="12.95" customHeight="1"/>
    <row r="273" ht="12.95" customHeight="1"/>
    <row r="274" ht="12.95" customHeight="1"/>
    <row r="275" ht="12.95" customHeight="1"/>
    <row r="276" ht="12.95" customHeight="1"/>
    <row r="277" ht="12.95" customHeight="1"/>
    <row r="278" ht="12.95" customHeight="1"/>
    <row r="279" ht="12.95" customHeight="1"/>
    <row r="280" ht="12.95" customHeight="1"/>
    <row r="281" ht="12.95" customHeight="1"/>
    <row r="282" ht="12.95" customHeight="1"/>
    <row r="283" ht="12.95" customHeight="1"/>
    <row r="284" ht="12.95" customHeight="1"/>
    <row r="285" ht="12.95" customHeight="1"/>
    <row r="286" ht="12.95" customHeight="1"/>
    <row r="287" ht="12.95" customHeight="1"/>
    <row r="288" ht="12.95" customHeight="1"/>
    <row r="289" ht="12.95" customHeight="1"/>
    <row r="290" ht="12.95" customHeight="1"/>
    <row r="291" ht="12.95" customHeight="1"/>
    <row r="292" ht="12.95" customHeight="1"/>
    <row r="293" ht="12.95" customHeight="1"/>
    <row r="294" ht="12.95" customHeight="1"/>
    <row r="295" ht="12.95" customHeight="1"/>
    <row r="296" ht="12.95" customHeight="1"/>
    <row r="297" ht="12.95" customHeight="1"/>
    <row r="298" ht="12.95" customHeight="1"/>
    <row r="299" ht="12.95" customHeight="1"/>
    <row r="300" ht="12.95" customHeight="1"/>
    <row r="301" ht="12.95" customHeight="1"/>
    <row r="302" ht="12.95" customHeight="1"/>
    <row r="303" ht="12.95" customHeight="1"/>
    <row r="304" ht="12.95" customHeight="1"/>
    <row r="305" ht="12.95" customHeight="1"/>
    <row r="306" ht="12.95" customHeight="1"/>
    <row r="307" ht="12.95" customHeight="1"/>
    <row r="308" ht="12.95" customHeight="1"/>
    <row r="309" ht="12.95" customHeight="1"/>
    <row r="310" ht="12.95" customHeight="1"/>
    <row r="311" ht="12.95" customHeight="1"/>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A46541358</value>
    </field>
    <field name="Objective-Title">
      <value order="0">NRS - Births Deaths and other Vital Events 2023 Quarter 3 - Tables - amended 21 December 2023</value>
    </field>
    <field name="Objective-Description">
      <value order="0"/>
    </field>
    <field name="Objective-CreationStamp">
      <value order="0">2023-12-21T10:19:18Z</value>
    </field>
    <field name="Objective-IsApproved">
      <value order="0">false</value>
    </field>
    <field name="Objective-IsPublished">
      <value order="0">false</value>
    </field>
    <field name="Objective-DatePublished">
      <value order="0"/>
    </field>
    <field name="Objective-ModificationStamp">
      <value order="0">2023-12-21T12:13:37Z</value>
    </field>
    <field name="Objective-Owner">
      <value order="0">Ramsay, Julie JM (u113377)</value>
    </field>
    <field name="Objective-Path">
      <value order="0">Objective Global Folder:SG File Plan:People, communities and living:Population and migration:Demography:Research and analysis: Demography:National Records of Scotland (NRS): Vital Events: Publications: Quarterly Births, Deaths and Other Vital Events: Part 2: 2022-2027</value>
    </field>
    <field name="Objective-Parent">
      <value order="0">National Records of Scotland (NRS): Vital Events: Publications: Quarterly Births, Deaths and Other Vital Events: Part 2: 2022-2027</value>
    </field>
    <field name="Objective-State">
      <value order="0">Being Drafted</value>
    </field>
    <field name="Objective-VersionId">
      <value order="0">vA69841989</value>
    </field>
    <field name="Objective-Version">
      <value order="0">0.1</value>
    </field>
    <field name="Objective-VersionNumber">
      <value order="0">1</value>
    </field>
    <field name="Objective-VersionComment">
      <value order="0">First version</value>
    </field>
    <field name="Objective-FileNumber">
      <value order="0">PROJ/55143</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Charts</vt:lpstr>
      </vt:variant>
      <vt:variant>
        <vt:i4>2</vt:i4>
      </vt:variant>
    </vt:vector>
  </HeadingPairs>
  <TitlesOfParts>
    <vt:vector size="20" baseType="lpstr">
      <vt:lpstr>Cover sheet</vt:lpstr>
      <vt:lpstr>Notes</vt:lpstr>
      <vt:lpstr>Q1</vt:lpstr>
      <vt:lpstr>Q2a</vt:lpstr>
      <vt:lpstr>Q2b</vt:lpstr>
      <vt:lpstr>Q3a</vt:lpstr>
      <vt:lpstr>Q3b</vt:lpstr>
      <vt:lpstr>Q4</vt:lpstr>
      <vt:lpstr>Q5</vt:lpstr>
      <vt:lpstr>Q6</vt:lpstr>
      <vt:lpstr>Sheet1</vt:lpstr>
      <vt:lpstr>Sheet4</vt:lpstr>
      <vt:lpstr>Sheet5</vt:lpstr>
      <vt:lpstr>Q7</vt:lpstr>
      <vt:lpstr>Sheet6</vt:lpstr>
      <vt:lpstr>Sheet2</vt:lpstr>
      <vt:lpstr>Sheet3</vt:lpstr>
      <vt:lpstr>Figures for chart 2</vt:lpstr>
      <vt:lpstr>Chart1</vt:lpstr>
      <vt:lpstr>Chart2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Climson MT (Marie)</dc:creator>
  <cp:lastModifiedBy>Jake Twigg</cp:lastModifiedBy>
  <cp:lastPrinted>2020-02-14T13:46:10Z</cp:lastPrinted>
  <dcterms:created xsi:type="dcterms:W3CDTF">1999-05-13T09:59:00Z</dcterms:created>
  <dcterms:modified xsi:type="dcterms:W3CDTF">2024-03-11T11:54:23Z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A46541358</vt:lpwstr>
  </property>
  <property fmtid="{D5CDD505-2E9C-101B-9397-08002B2CF9AE}" pid="4" name="Objective-Title">
    <vt:lpwstr>NRS - Births Deaths and other Vital Events 2023 Quarter 3 - Tables - amended 21 December 2023</vt:lpwstr>
  </property>
  <property fmtid="{D5CDD505-2E9C-101B-9397-08002B2CF9AE}" pid="5" name="Objective-Comment">
    <vt:lpwstr/>
  </property>
  <property fmtid="{D5CDD505-2E9C-101B-9397-08002B2CF9AE}" pid="6" name="Objective-CreationStamp">
    <vt:filetime>2023-12-21T12:12:55Z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2023-12-21T12:13:37Z</vt:filetime>
  </property>
  <property fmtid="{D5CDD505-2E9C-101B-9397-08002B2CF9AE}" pid="11" name="Objective-Owner">
    <vt:lpwstr>Ramsay, Julie JM (u113377)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Quarterly Births, Deaths and Other Vital Events: Part 2: 2022-2027:</vt:lpwstr>
  </property>
  <property fmtid="{D5CDD505-2E9C-101B-9397-08002B2CF9AE}" pid="13" name="Objective-Parent">
    <vt:lpwstr>National Records of Scotland (NRS): Vital Events: Publications: Quarterly Births, Deaths and Other Vital Events: Part 2: 2022-2027</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
  </property>
  <property fmtid="{D5CDD505-2E9C-101B-9397-08002B2CF9AE}" pid="19" name="Objective-Classification">
    <vt:lpwstr>[Inherited - OFFICIAL-SENSITIVE]</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vA69841989</vt:lpwstr>
  </property>
  <property fmtid="{D5CDD505-2E9C-101B-9397-08002B2CF9AE}" pid="27" name="Objective-Date Received">
    <vt:lpwstr/>
  </property>
  <property fmtid="{D5CDD505-2E9C-101B-9397-08002B2CF9AE}" pid="28" name="Objective-Date of Original">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y fmtid="{D5CDD505-2E9C-101B-9397-08002B2CF9AE}" pid="32" name="Objective-Connect Creator [system]">
    <vt:lpwstr/>
  </property>
  <property fmtid="{D5CDD505-2E9C-101B-9397-08002B2CF9AE}" pid="33" name="Objective-Required Redaction">
    <vt:lpwstr/>
  </property>
</Properties>
</file>