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urrent work\Publications\1. To process\homeless deaths 2019\"/>
    </mc:Choice>
  </mc:AlternateContent>
  <bookViews>
    <workbookView xWindow="0" yWindow="0" windowWidth="20490" windowHeight="7095" tabRatio="830"/>
  </bookViews>
  <sheets>
    <sheet name="Contents" sheetId="19" r:id="rId1"/>
    <sheet name="Figure 1" sheetId="11" r:id="rId2"/>
    <sheet name="Data Fig 1" sheetId="14" r:id="rId3"/>
    <sheet name="Figure 2" sheetId="6" r:id="rId4"/>
    <sheet name="Data Fig 2" sheetId="16" r:id="rId5"/>
    <sheet name="Figure 3" sheetId="4" r:id="rId6"/>
    <sheet name="Data Fig 3" sheetId="15" r:id="rId7"/>
    <sheet name="Figure 4" sheetId="8" r:id="rId8"/>
    <sheet name="Data Fig 4" sheetId="17" r:id="rId9"/>
    <sheet name="Figure 5" sheetId="13" r:id="rId10"/>
    <sheet name="Data Fig 5" sheetId="10" r:id="rId11"/>
    <sheet name="Figure 6" sheetId="20" r:id="rId12"/>
    <sheet name="Data Fig 6" sheetId="21" r:id="rId13"/>
    <sheet name="Table 1" sheetId="1" r:id="rId14"/>
    <sheet name="Table 2" sheetId="2" r:id="rId15"/>
    <sheet name="Table 3" sheetId="3" r:id="rId16"/>
  </sheets>
  <calcPr calcId="162913"/>
</workbook>
</file>

<file path=xl/calcChain.xml><?xml version="1.0" encoding="utf-8"?>
<calcChain xmlns="http://schemas.openxmlformats.org/spreadsheetml/2006/main">
  <c r="G7" i="10" l="1"/>
  <c r="G8" i="10"/>
  <c r="G6" i="10"/>
  <c r="G7" i="17"/>
  <c r="G8" i="17"/>
  <c r="G9" i="17"/>
  <c r="G10" i="17"/>
  <c r="G11" i="17"/>
  <c r="G12" i="17"/>
  <c r="G13" i="17"/>
  <c r="G6" i="17"/>
  <c r="E7" i="15"/>
  <c r="E7" i="14"/>
  <c r="E8" i="14"/>
  <c r="E6" i="14"/>
</calcChain>
</file>

<file path=xl/sharedStrings.xml><?xml version="1.0" encoding="utf-8"?>
<sst xmlns="http://schemas.openxmlformats.org/spreadsheetml/2006/main" count="280" uniqueCount="133">
  <si>
    <t/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</si>
  <si>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</si>
  <si>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</si>
  <si>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</si>
  <si>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</si>
  <si>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</si>
  <si>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</si>
  <si>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</si>
  <si>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</si>
  <si>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</si>
  <si>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</si>
  <si>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</si>
  <si>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</si>
  <si>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</si>
  <si>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</si>
  <si>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</si>
  <si>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</si>
  <si>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</si>
  <si>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</si>
  <si>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</si>
  <si>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</si>
  <si>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</si>
  <si>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</si>
  <si>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</si>
  <si>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</si>
  <si>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</si>
  <si>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</si>
  <si>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</si>
  <si>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</si>
  <si>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</si>
  <si>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</si>
  <si>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</si>
  <si>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</si>
  <si>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15 to 24</t>
  </si>
  <si>
    <t>25 to 34</t>
  </si>
  <si>
    <t>35 to 44</t>
  </si>
  <si>
    <t>45 to 54</t>
  </si>
  <si>
    <t>55 to 64</t>
  </si>
  <si>
    <t>65 and over</t>
  </si>
  <si>
    <t>All</t>
  </si>
  <si>
    <t>I - Certain infectious and parasitic diseases (A00-B99)</t>
  </si>
  <si>
    <t>II - Neoplasms (C00-D48)</t>
  </si>
  <si>
    <t>IV - Endrocrine, nutritional and metabolic diseases (E00-E90)</t>
  </si>
  <si>
    <t>V - Mental and behavioural disorders (F00-F99)</t>
  </si>
  <si>
    <t>VI - Nervous system diseases (G00-G99)</t>
  </si>
  <si>
    <t>IX - Circulatory system diseases (I00-I99)</t>
  </si>
  <si>
    <t>X - Respiratory system diseases (J00-J99)</t>
  </si>
  <si>
    <t>XI - Digestive system diseases (K00-K99)</t>
  </si>
  <si>
    <t>XIII - Diseases of the muskoskeletal system and connective tissue (M00-M99)</t>
  </si>
  <si>
    <t>XIV - Genitourinary system diseases (N00-N99)</t>
  </si>
  <si>
    <t>XV - Pregnancy, childbirth and the puerperium (O00-O99)</t>
  </si>
  <si>
    <t>XVIII - Symptoms, signs and abnormal clinical and laboratory findings n.e.c. (R00-R99)</t>
  </si>
  <si>
    <t>XX - External causes of morbidity and mortality (V01-Y98)</t>
  </si>
  <si>
    <t>Scotland</t>
  </si>
  <si>
    <t>All Ages</t>
  </si>
  <si>
    <t>All other causes</t>
  </si>
  <si>
    <t>Respiratory diseases</t>
  </si>
  <si>
    <t xml:space="preserve">Endrocrine, nutritional and metabolic diseases </t>
  </si>
  <si>
    <t>Digestive system diseases</t>
  </si>
  <si>
    <t>Mental and behavioural disorders</t>
  </si>
  <si>
    <t>Circulatory diseases</t>
  </si>
  <si>
    <t>External causes</t>
  </si>
  <si>
    <t>England</t>
  </si>
  <si>
    <t>Wales</t>
  </si>
  <si>
    <t xml:space="preserve">Drug-related </t>
  </si>
  <si>
    <t>Alcohol-specific</t>
  </si>
  <si>
    <t>Suicide</t>
  </si>
  <si>
    <t>Confidence interval of estimates</t>
  </si>
  <si>
    <t>Identified homeless deaths</t>
  </si>
  <si>
    <t>Estimated homeless deaths</t>
  </si>
  <si>
    <t>Area</t>
  </si>
  <si>
    <t>Estimated homeless deaths 2017</t>
  </si>
  <si>
    <t>Estimated homeless deaths 2018</t>
  </si>
  <si>
    <t>Age group</t>
  </si>
  <si>
    <t>Sex</t>
  </si>
  <si>
    <t>Females</t>
  </si>
  <si>
    <t>Males</t>
  </si>
  <si>
    <t>Estimated homeless death rate 2017</t>
  </si>
  <si>
    <t>Estimated homeless death rate 2018</t>
  </si>
  <si>
    <t>Percentage of all homeless deaths 2017</t>
  </si>
  <si>
    <t>Percentage of all homeless deaths 2018</t>
  </si>
  <si>
    <t>Cause of death</t>
  </si>
  <si>
    <t>Identified deaths</t>
  </si>
  <si>
    <t>Persons</t>
  </si>
  <si>
    <t>Cause of death (ICD 10 chapter)</t>
  </si>
  <si>
    <t>Contents</t>
  </si>
  <si>
    <t>Figure 1</t>
  </si>
  <si>
    <t>Figure 2</t>
  </si>
  <si>
    <t>Figure 3</t>
  </si>
  <si>
    <t>Figure 4</t>
  </si>
  <si>
    <t>Figure 5</t>
  </si>
  <si>
    <t>Figure 6</t>
  </si>
  <si>
    <t>Table 1</t>
  </si>
  <si>
    <t>Table 2</t>
  </si>
  <si>
    <t>Table 3</t>
  </si>
  <si>
    <t>back to contents</t>
  </si>
  <si>
    <t>Neoplasms</t>
  </si>
  <si>
    <t>Year</t>
  </si>
  <si>
    <t>Note:</t>
  </si>
  <si>
    <t>It should be noted that there are overlaps between suicides and drug-related deaths whereby a death can be counted as both suicide and drug-related (e.g. intentional poisoning).  The categories in figure 5 should therefore not be added together as some deaths may appear in more than one category.</t>
  </si>
  <si>
    <t>Estimated deaths</t>
  </si>
  <si>
    <t>Estimated death rate (per million population)</t>
  </si>
  <si>
    <t>Homeless Deaths 2019 - All Tables and Figures</t>
  </si>
  <si>
    <t>Estimated Homeless deaths by sex and age group, 2019</t>
  </si>
  <si>
    <t>Estimated homeless deaths by country, 2019</t>
  </si>
  <si>
    <t>Estimated homeless deaths 2019</t>
  </si>
  <si>
    <t>Estimated homeless death rate 2019</t>
  </si>
  <si>
    <t>Percentage of all homeless deaths 2019</t>
  </si>
  <si>
    <t>Identified and estimated homeless deaths in Scotland 2017-2019</t>
  </si>
  <si>
    <t>Footnotes</t>
  </si>
  <si>
    <t>1) Figures are for deaths registered, rather than deaths occurring in each calendar year.</t>
  </si>
  <si>
    <t>2) Figures may include deaths of non-residents.</t>
  </si>
  <si>
    <t xml:space="preserve">3) Figures may not sum to the total number of estimated deaths due to rounding. </t>
  </si>
  <si>
    <t>4) Death rates per million population - based on total population in each area aged 15 to 74 years, NOT total numbers of homeless people.</t>
  </si>
  <si>
    <t>Table 1: Homeless deaths by local area, 2017-2019</t>
  </si>
  <si>
    <t>Table 3: Homeless deaths by cause of death, 2017-2019</t>
  </si>
  <si>
    <t>Estimated homeless deaths by selected causes of death, 2017-2019</t>
  </si>
  <si>
    <t>Homeless deaths by local area, 2017-2019</t>
  </si>
  <si>
    <t>Homeless deaths by age group and sex, 2017-2019</t>
  </si>
  <si>
    <t>Homeless deaths by cause of death, 2017-2019</t>
  </si>
  <si>
    <t>65 to 74</t>
  </si>
  <si>
    <t>Figure 6.  Estimated homeless deaths by country, 2017- 2019</t>
  </si>
  <si>
    <t>.</t>
  </si>
  <si>
    <t>Figure 5. Estimated homeless deaths by selected causes of death, 2017-2019</t>
  </si>
  <si>
    <t>Figure 2. Estimated Homeless deaths by sex and age group, 2019</t>
  </si>
  <si>
    <t>Figure 1. Identified and estimated homeless deaths in Scotland, 2017-2019</t>
  </si>
  <si>
    <t>Table 2: Homeless deaths by age group and sex, 2017-2019</t>
  </si>
  <si>
    <t>Estimated homeless deaths by cause of death (ICD-10 Chapter), 2017-2019</t>
  </si>
  <si>
    <t>Figure 4. Estimated homeless deaths by cause of death (ICD-10 Chapter), 2017-2019</t>
  </si>
  <si>
    <t>2) Death rates per million population - based on total population in each area aged 15 to 74 years, NOT total numbers of homeless people.</t>
  </si>
  <si>
    <t>Figure 3. Estimated Homeless deaths rates by local authority in Scotland, 2019</t>
  </si>
  <si>
    <t>Estimated Homeless death rates by local authority in Scotland, 2019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</si>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</sst>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##########0"/>
    <numFmt numFmtId="166" formatCode="#######0"/>
    <numFmt numFmtId="167" formatCode="#####0.0"/>
    <numFmt numFmtId="168" formatCode="#####################################################################################0"/>
    <numFmt numFmtId="169" formatCode="0.0"/>
    <numFmt numFmtId="170" formatCode=";;;"/>
    <numFmt numFmtId="171" formatCode="#####0"/>
  </numFmts>
  <fonts count="20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ourier New"/>
      <family val="2"/>
      <scheme val="minor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190"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9" fontId="4" fillId="2" borderId="3" xfId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9" fontId="4" fillId="2" borderId="5" xfId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9" fontId="4" fillId="2" borderId="8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3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9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4" fillId="2" borderId="5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9" fontId="4" fillId="2" borderId="8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/>
    </xf>
    <xf numFmtId="166" fontId="12" fillId="2" borderId="4" xfId="0" applyNumberFormat="1" applyFont="1" applyFill="1" applyBorder="1" applyAlignment="1"/>
    <xf numFmtId="166" fontId="12" fillId="2" borderId="0" xfId="0" applyNumberFormat="1" applyFont="1" applyFill="1" applyBorder="1" applyAlignment="1"/>
    <xf numFmtId="166" fontId="12" fillId="2" borderId="4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/>
    </xf>
    <xf numFmtId="166" fontId="12" fillId="2" borderId="6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left"/>
    </xf>
    <xf numFmtId="166" fontId="12" fillId="2" borderId="7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left"/>
    </xf>
    <xf numFmtId="2" fontId="12" fillId="2" borderId="0" xfId="1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9" fontId="12" fillId="2" borderId="0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left"/>
    </xf>
    <xf numFmtId="170" fontId="9" fillId="2" borderId="0" xfId="0" applyNumberFormat="1" applyFont="1" applyFill="1" applyBorder="1" applyAlignment="1">
      <alignment horizontal="left"/>
    </xf>
    <xf numFmtId="0" fontId="17" fillId="2" borderId="0" xfId="3" applyNumberFormat="1" applyFont="1" applyFill="1"/>
    <xf numFmtId="0" fontId="17" fillId="2" borderId="0" xfId="3" applyFont="1" applyFill="1"/>
    <xf numFmtId="0" fontId="12" fillId="2" borderId="13" xfId="0" applyFont="1" applyFill="1" applyBorder="1" applyAlignment="1">
      <alignment horizontal="left" vertical="top"/>
    </xf>
    <xf numFmtId="166" fontId="12" fillId="2" borderId="2" xfId="0" applyNumberFormat="1" applyFont="1" applyFill="1" applyBorder="1" applyAlignment="1">
      <alignment horizontal="right"/>
    </xf>
    <xf numFmtId="166" fontId="12" fillId="2" borderId="3" xfId="0" applyNumberFormat="1" applyFont="1" applyFill="1" applyBorder="1" applyAlignment="1">
      <alignment horizontal="right"/>
    </xf>
    <xf numFmtId="168" fontId="12" fillId="2" borderId="12" xfId="0" applyNumberFormat="1" applyFont="1" applyFill="1" applyBorder="1" applyAlignment="1">
      <alignment horizontal="left" vertical="top"/>
    </xf>
    <xf numFmtId="166" fontId="12" fillId="2" borderId="5" xfId="0" applyNumberFormat="1" applyFont="1" applyFill="1" applyBorder="1" applyAlignment="1"/>
    <xf numFmtId="168" fontId="12" fillId="2" borderId="14" xfId="0" applyNumberFormat="1" applyFont="1" applyFill="1" applyBorder="1" applyAlignment="1">
      <alignment horizontal="left" vertical="top"/>
    </xf>
    <xf numFmtId="166" fontId="12" fillId="2" borderId="8" xfId="0" applyNumberFormat="1" applyFont="1" applyFill="1" applyBorder="1" applyAlignment="1">
      <alignment horizontal="right"/>
    </xf>
    <xf numFmtId="166" fontId="12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66" fontId="12" fillId="2" borderId="1" xfId="0" applyNumberFormat="1" applyFont="1" applyFill="1" applyBorder="1" applyAlignment="1">
      <alignment horizontal="center"/>
    </xf>
    <xf numFmtId="166" fontId="12" fillId="2" borderId="4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9" fontId="4" fillId="2" borderId="4" xfId="0" applyNumberFormat="1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"/>
    </xf>
    <xf numFmtId="169" fontId="4" fillId="2" borderId="5" xfId="0" applyNumberFormat="1" applyFont="1" applyFill="1" applyBorder="1" applyAlignment="1">
      <alignment horizontal="center"/>
    </xf>
    <xf numFmtId="169" fontId="4" fillId="2" borderId="6" xfId="0" applyNumberFormat="1" applyFont="1" applyFill="1" applyBorder="1" applyAlignment="1">
      <alignment horizontal="center"/>
    </xf>
    <xf numFmtId="169" fontId="4" fillId="2" borderId="7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2" borderId="3" xfId="1" applyNumberFormat="1" applyFont="1" applyFill="1" applyBorder="1" applyAlignment="1">
      <alignment horizontal="center"/>
    </xf>
    <xf numFmtId="9" fontId="4" fillId="2" borderId="5" xfId="1" applyNumberFormat="1" applyFont="1" applyFill="1" applyBorder="1" applyAlignment="1">
      <alignment horizontal="center"/>
    </xf>
    <xf numFmtId="9" fontId="4" fillId="2" borderId="8" xfId="1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/>
    <xf numFmtId="167" fontId="12" fillId="2" borderId="5" xfId="0" applyNumberFormat="1" applyFont="1" applyFill="1" applyBorder="1" applyAlignment="1">
      <alignment horizontal="right"/>
    </xf>
    <xf numFmtId="167" fontId="12" fillId="2" borderId="8" xfId="0" applyNumberFormat="1" applyFont="1" applyFill="1" applyBorder="1" applyAlignment="1">
      <alignment horizontal="right"/>
    </xf>
    <xf numFmtId="167" fontId="12" fillId="2" borderId="5" xfId="0" applyNumberFormat="1" applyFont="1" applyFill="1" applyBorder="1" applyAlignment="1"/>
    <xf numFmtId="171" fontId="12" fillId="2" borderId="5" xfId="0" applyNumberFormat="1" applyFont="1" applyFill="1" applyBorder="1" applyAlignment="1">
      <alignment horizontal="right"/>
    </xf>
    <xf numFmtId="167" fontId="12" fillId="2" borderId="3" xfId="0" applyNumberFormat="1" applyFont="1" applyFill="1" applyBorder="1" applyAlignment="1">
      <alignment horizontal="center"/>
    </xf>
    <xf numFmtId="167" fontId="12" fillId="2" borderId="5" xfId="0" applyNumberFormat="1" applyFont="1" applyFill="1" applyBorder="1" applyAlignment="1">
      <alignment horizontal="center"/>
    </xf>
    <xf numFmtId="167" fontId="12" fillId="2" borderId="8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2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7" fillId="2" borderId="0" xfId="3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9" fillId="2" borderId="13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</cellXfs>
  <cellStyles count="15">
    <cellStyle name="Comma 2" xfId="4"/>
    <cellStyle name="Hyperlink" xfId="2" builtinId="8"/>
    <cellStyle name="Hyperlink 2" xfId="6"/>
    <cellStyle name="Hyperlink 2 2" xfId="7"/>
    <cellStyle name="Hyperlink 2 2 2" xfId="8"/>
    <cellStyle name="Hyperlink 3" xfId="9"/>
    <cellStyle name="Hyperlink 4" xfId="5"/>
    <cellStyle name="Normal" xfId="0" builtinId="0"/>
    <cellStyle name="Normal 10" xfId="10"/>
    <cellStyle name="Normal 2" xfId="11"/>
    <cellStyle name="Normal 2 2" xfId="12"/>
    <cellStyle name="Normal 3" xfId="3"/>
    <cellStyle name="Normal 4" xfId="13"/>
    <cellStyle name="Normal 8" xfId="14"/>
    <cellStyle name="Percent" xfId="1" builtinId="5"/>
  </cellStyles>
  <dxfs count="0"/>
  <tableStyles count="0" defaultTableStyle="TableStyleMedium9" defaultPivotStyle="PivotStyleMedium4"/>
  <colors>
    <mruColors>
      <color rgb="FFFAFBFE"/>
      <color rgb="FF203F7A"/>
      <color rgb="FF284F99"/>
      <color rgb="FF93A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Figure 1. Identified and estimated homeless deaths in Scotland 2017-2019</a:t>
            </a:r>
          </a:p>
        </c:rich>
      </c:tx>
      <c:layout>
        <c:manualLayout>
          <c:xMode val="edge"/>
          <c:yMode val="edge"/>
          <c:x val="0.19655012601072161"/>
          <c:y val="2.06457458413252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06643161765723E-2"/>
          <c:y val="8.5725336294907695E-2"/>
          <c:w val="0.87576326460554832"/>
          <c:h val="0.85156411815955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Identified homeless deaths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1'!$A$6:$A$8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'Data Fig 1'!$B$6:$B$8</c:f>
              <c:numCache>
                <c:formatCode>General</c:formatCode>
                <c:ptCount val="3"/>
                <c:pt idx="0">
                  <c:v>121</c:v>
                </c:pt>
                <c:pt idx="1">
                  <c:v>152</c:v>
                </c:pt>
                <c:pt idx="2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4-41B4-8E00-0527F309A9C2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Estimated homeless deaths</c:v>
                </c:pt>
              </c:strCache>
            </c:strRef>
          </c:tx>
          <c:spPr>
            <a:solidFill>
              <a:srgbClr val="203F7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79761419467843E-3"/>
                  <c:y val="7.5383755527427543E-2"/>
                </c:manualLayout>
              </c:layout>
              <c:tx>
                <c:rich>
                  <a:bodyPr/>
                  <a:lstStyle/>
                  <a:p>
                    <a:fld id="{928B817B-531A-4A51-B7DB-4AA0F95D359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74-41B4-8E00-0527F309A9C2}"/>
                </c:ext>
              </c:extLst>
            </c:dLbl>
            <c:dLbl>
              <c:idx val="1"/>
              <c:layout>
                <c:manualLayout>
                  <c:x val="2.7331631230020953E-3"/>
                  <c:y val="7.7808426347541593E-2"/>
                </c:manualLayout>
              </c:layout>
              <c:tx>
                <c:rich>
                  <a:bodyPr/>
                  <a:lstStyle/>
                  <a:p>
                    <a:fld id="{D2B57B6F-DA93-4FFE-B702-A682E35AB356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D74-41B4-8E00-0527F309A9C2}"/>
                </c:ext>
              </c:extLst>
            </c:dLbl>
            <c:dLbl>
              <c:idx val="2"/>
              <c:layout>
                <c:manualLayout>
                  <c:x val="2.7247956403269754E-3"/>
                  <c:y val="7.7393191195568117E-2"/>
                </c:manualLayout>
              </c:layout>
              <c:tx>
                <c:rich>
                  <a:bodyPr/>
                  <a:lstStyle/>
                  <a:p>
                    <a:fld id="{1A4D1102-2FE4-488C-B1C0-998EF6D7DED4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4AC-444B-B439-22605E308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'Data Fig 1'!$D$6:$D$8</c:f>
                <c:numCache>
                  <c:formatCode>General</c:formatCode>
                  <c:ptCount val="3"/>
                  <c:pt idx="0">
                    <c:v>13.2</c:v>
                  </c:pt>
                  <c:pt idx="1">
                    <c:v>11.9</c:v>
                  </c:pt>
                  <c:pt idx="2">
                    <c:v>11.3</c:v>
                  </c:pt>
                </c:numCache>
              </c:numRef>
            </c:plus>
            <c:minus>
              <c:numRef>
                <c:f>'Data Fig 1'!$E$6:$E$8</c:f>
                <c:numCache>
                  <c:formatCode>General</c:formatCode>
                  <c:ptCount val="3"/>
                  <c:pt idx="0">
                    <c:v>6.6</c:v>
                  </c:pt>
                  <c:pt idx="1">
                    <c:v>5.95</c:v>
                  </c:pt>
                  <c:pt idx="2">
                    <c:v>5.65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'Data Fig 1'!$A$6:$A$8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'Data Fig 1'!$C$6:$C$8</c:f>
              <c:numCache>
                <c:formatCode>General</c:formatCode>
                <c:ptCount val="3"/>
                <c:pt idx="0">
                  <c:v>164</c:v>
                </c:pt>
                <c:pt idx="1">
                  <c:v>195</c:v>
                </c:pt>
                <c:pt idx="2">
                  <c:v>216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#REF!</c15:f>
              </c15:datalabelsRange>
            </c:ext>
            <c:ext xmlns:c16="http://schemas.microsoft.com/office/drawing/2014/chart" uri="{C3380CC4-5D6E-409C-BE32-E72D297353CC}">
              <c16:uniqueId val="{00000003-5D74-41B4-8E00-0527F309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6540560"/>
        <c:axId val="426539904"/>
      </c:barChart>
      <c:catAx>
        <c:axId val="4265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39904"/>
        <c:crosses val="autoZero"/>
        <c:auto val="1"/>
        <c:lblAlgn val="ctr"/>
        <c:lblOffset val="100"/>
        <c:noMultiLvlLbl val="0"/>
      </c:catAx>
      <c:valAx>
        <c:axId val="426539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of homeless deaths</a:t>
                </a:r>
              </a:p>
            </c:rich>
          </c:tx>
          <c:layout>
            <c:manualLayout>
              <c:xMode val="edge"/>
              <c:yMode val="edge"/>
              <c:x val="1.6357141324636875E-2"/>
              <c:y val="0.3371650255617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66298607602174"/>
          <c:y val="4.3388918117910881E-2"/>
          <c:w val="0.569604368255058"/>
          <c:h val="0.11398878897966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/>
              <a:t>Figure 2. Estimated homeless deaths in Scotland by sex and age group, 2019</a:t>
            </a:r>
          </a:p>
        </c:rich>
      </c:tx>
      <c:layout>
        <c:manualLayout>
          <c:xMode val="edge"/>
          <c:yMode val="edge"/>
          <c:x val="0.1690834525283415"/>
          <c:y val="4.17508395370588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647543856806769E-2"/>
          <c:y val="6.4696542077120708E-2"/>
          <c:w val="0.90644206682695716"/>
          <c:h val="0.81005225429877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2'!$C$3</c:f>
              <c:strCache>
                <c:ptCount val="1"/>
                <c:pt idx="0">
                  <c:v>Estimated homeless deaths 2019</c:v>
                </c:pt>
              </c:strCache>
            </c:strRef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cat>
            <c:strRef>
              <c:f>'Data Fig 2'!$B$6:$B$18</c:f>
              <c:strCache>
                <c:ptCount val="13"/>
                <c:pt idx="0">
                  <c:v>15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to 74</c:v>
                </c:pt>
                <c:pt idx="7">
                  <c:v>15 to 24</c:v>
                </c:pt>
                <c:pt idx="8">
                  <c:v>25 to 34</c:v>
                </c:pt>
                <c:pt idx="9">
                  <c:v>35 to 44</c:v>
                </c:pt>
                <c:pt idx="10">
                  <c:v>45 to 54</c:v>
                </c:pt>
                <c:pt idx="11">
                  <c:v>55 to 64</c:v>
                </c:pt>
                <c:pt idx="12">
                  <c:v>65 to 74</c:v>
                </c:pt>
              </c:strCache>
            </c:strRef>
          </c:cat>
          <c:val>
            <c:numRef>
              <c:f>'Data Fig 2'!$C$6:$C$18</c:f>
              <c:numCache>
                <c:formatCode>0</c:formatCode>
                <c:ptCount val="13"/>
                <c:pt idx="0">
                  <c:v>3.7410000000000005</c:v>
                </c:pt>
                <c:pt idx="1">
                  <c:v>17.458000000000002</c:v>
                </c:pt>
                <c:pt idx="2">
                  <c:v>24.94</c:v>
                </c:pt>
                <c:pt idx="3">
                  <c:v>7.4820000000000011</c:v>
                </c:pt>
                <c:pt idx="4">
                  <c:v>2.4940000000000002</c:v>
                </c:pt>
                <c:pt idx="5">
                  <c:v>2.4940000000000002</c:v>
                </c:pt>
                <c:pt idx="7">
                  <c:v>12.47</c:v>
                </c:pt>
                <c:pt idx="8">
                  <c:v>31.175000000000004</c:v>
                </c:pt>
                <c:pt idx="9">
                  <c:v>51.127000000000002</c:v>
                </c:pt>
                <c:pt idx="10">
                  <c:v>34.916000000000004</c:v>
                </c:pt>
                <c:pt idx="11">
                  <c:v>21.199000000000002</c:v>
                </c:pt>
                <c:pt idx="12">
                  <c:v>6.2350000000000003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3-47FB-BC3C-8213853C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227148392"/>
        <c:axId val="227146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284F99"/>
                  </a:solidFill>
                  <a:ln>
                    <a:solidFill>
                      <a:srgbClr val="203F7A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Fig 2'!$B$6:$B$18</c15:sqref>
                        </c15:formulaRef>
                      </c:ext>
                    </c:extLst>
                    <c:strCache>
                      <c:ptCount val="13"/>
                      <c:pt idx="0">
                        <c:v>15 to 24</c:v>
                      </c:pt>
                      <c:pt idx="1">
                        <c:v>25 to 34</c:v>
                      </c:pt>
                      <c:pt idx="2">
                        <c:v>35 to 44</c:v>
                      </c:pt>
                      <c:pt idx="3">
                        <c:v>45 to 54</c:v>
                      </c:pt>
                      <c:pt idx="4">
                        <c:v>55 to 64</c:v>
                      </c:pt>
                      <c:pt idx="5">
                        <c:v>65 to 74</c:v>
                      </c:pt>
                      <c:pt idx="7">
                        <c:v>15 to 24</c:v>
                      </c:pt>
                      <c:pt idx="8">
                        <c:v>25 to 34</c:v>
                      </c:pt>
                      <c:pt idx="9">
                        <c:v>35 to 44</c:v>
                      </c:pt>
                      <c:pt idx="10">
                        <c:v>45 to 54</c:v>
                      </c:pt>
                      <c:pt idx="11">
                        <c:v>55 to 64</c:v>
                      </c:pt>
                      <c:pt idx="12">
                        <c:v>65 to 74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D3-47FB-BC3C-8213853C825A}"/>
                  </c:ext>
                </c:extLst>
              </c15:ser>
            </c15:filteredBarSeries>
          </c:ext>
        </c:extLst>
      </c:barChart>
      <c:catAx>
        <c:axId val="22714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Age at death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6096"/>
        <c:crosses val="autoZero"/>
        <c:auto val="1"/>
        <c:lblAlgn val="ctr"/>
        <c:lblOffset val="100"/>
        <c:noMultiLvlLbl val="0"/>
      </c:catAx>
      <c:valAx>
        <c:axId val="227146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Estimated 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tx1"/>
                </a:solidFill>
              </a:rPr>
              <a:t>Figure 3. Estimated homeless death rates by local authority in Scotand,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11887968481043E-2"/>
          <c:y val="6.4278232752778108E-2"/>
          <c:w val="0.91202020463925848"/>
          <c:h val="0.704219643254691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death rates 2019</c:v>
          </c:tx>
          <c:spPr>
            <a:solidFill>
              <a:srgbClr val="93A7CC"/>
            </a:solidFill>
            <a:ln>
              <a:solidFill>
                <a:srgbClr val="203F7A"/>
              </a:solidFill>
            </a:ln>
            <a:effectLst/>
          </c:spPr>
          <c:invertIfNegative val="0"/>
          <c:cat>
            <c:strRef>
              <c:f>'Data Fig 3'!$A$8:$A$39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'Data Fig 3'!$D$8:$D$39</c:f>
              <c:numCache>
                <c:formatCode>0.0</c:formatCode>
                <c:ptCount val="32"/>
                <c:pt idx="0">
                  <c:v>41.880538031999997</c:v>
                </c:pt>
                <c:pt idx="1">
                  <c:v>25.780309178</c:v>
                </c:pt>
                <c:pt idx="2">
                  <c:v>29.076749094</c:v>
                </c:pt>
                <c:pt idx="3">
                  <c:v>0</c:v>
                </c:pt>
                <c:pt idx="4">
                  <c:v>51.258429628999998</c:v>
                </c:pt>
                <c:pt idx="5">
                  <c:v>64.218766092999999</c:v>
                </c:pt>
                <c:pt idx="6">
                  <c:v>45.516347742000001</c:v>
                </c:pt>
                <c:pt idx="7">
                  <c:v>76.318458418000006</c:v>
                </c:pt>
                <c:pt idx="8">
                  <c:v>54.451770664999998</c:v>
                </c:pt>
                <c:pt idx="9">
                  <c:v>31.670243431999999</c:v>
                </c:pt>
                <c:pt idx="10">
                  <c:v>0</c:v>
                </c:pt>
                <c:pt idx="11">
                  <c:v>0</c:v>
                </c:pt>
                <c:pt idx="12">
                  <c:v>82.300045374000007</c:v>
                </c:pt>
                <c:pt idx="13">
                  <c:v>53.604052185999997</c:v>
                </c:pt>
                <c:pt idx="14">
                  <c:v>77.428904493999994</c:v>
                </c:pt>
                <c:pt idx="15">
                  <c:v>35.439627586</c:v>
                </c:pt>
                <c:pt idx="16">
                  <c:v>213.18790283000001</c:v>
                </c:pt>
                <c:pt idx="17">
                  <c:v>54.897644728000003</c:v>
                </c:pt>
                <c:pt idx="18">
                  <c:v>0</c:v>
                </c:pt>
                <c:pt idx="19">
                  <c:v>191.41424477999999</c:v>
                </c:pt>
                <c:pt idx="20">
                  <c:v>111.83522167</c:v>
                </c:pt>
                <c:pt idx="21">
                  <c:v>43.601567994</c:v>
                </c:pt>
                <c:pt idx="22">
                  <c:v>75.718015665999999</c:v>
                </c:pt>
                <c:pt idx="23">
                  <c:v>55.422714869000004</c:v>
                </c:pt>
                <c:pt idx="24">
                  <c:v>18.417457446</c:v>
                </c:pt>
                <c:pt idx="25">
                  <c:v>0</c:v>
                </c:pt>
                <c:pt idx="26">
                  <c:v>0</c:v>
                </c:pt>
                <c:pt idx="27">
                  <c:v>120.27391975</c:v>
                </c:pt>
                <c:pt idx="28">
                  <c:v>56.996713245999999</c:v>
                </c:pt>
                <c:pt idx="29">
                  <c:v>87.157694620000001</c:v>
                </c:pt>
                <c:pt idx="30">
                  <c:v>37.190575604000003</c:v>
                </c:pt>
                <c:pt idx="31">
                  <c:v>9.1027877743999994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161-97E7-EC6FB844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478928544"/>
        <c:axId val="478927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Fig 3'!$C$3</c15:sqref>
                        </c15:formulaRef>
                      </c:ext>
                    </c:extLst>
                    <c:strCache>
                      <c:ptCount val="1"/>
                      <c:pt idx="0">
                        <c:v>Estimated homeless death rate 2018</c:v>
                      </c:pt>
                    </c:strCache>
                  </c:strRef>
                </c:tx>
                <c:spPr>
                  <a:solidFill>
                    <a:srgbClr val="284F99"/>
                  </a:solidFill>
                  <a:ln>
                    <a:solidFill>
                      <a:srgbClr val="203F7A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Fig 3'!$A$8:$A$39</c15:sqref>
                        </c15:formulaRef>
                      </c:ext>
                    </c:extLst>
                    <c:strCache>
                      <c:ptCount val="32"/>
                      <c:pt idx="0">
                        <c:v>Aberdeen City</c:v>
                      </c:pt>
                      <c:pt idx="1">
                        <c:v>Aberdeenshire</c:v>
                      </c:pt>
                      <c:pt idx="2">
                        <c:v>Angus</c:v>
                      </c:pt>
                      <c:pt idx="3">
                        <c:v>Argyll and Bute</c:v>
                      </c:pt>
                      <c:pt idx="4">
                        <c:v>City of Edinburgh</c:v>
                      </c:pt>
                      <c:pt idx="5">
                        <c:v>Clackmannanshire</c:v>
                      </c:pt>
                      <c:pt idx="6">
                        <c:v>Dumfries and Galloway</c:v>
                      </c:pt>
                      <c:pt idx="7">
                        <c:v>Dundee City</c:v>
                      </c:pt>
                      <c:pt idx="8">
                        <c:v>East Ayrshire</c:v>
                      </c:pt>
                      <c:pt idx="9">
                        <c:v>East Dunbartonshire</c:v>
                      </c:pt>
                      <c:pt idx="10">
                        <c:v>East Lothian</c:v>
                      </c:pt>
                      <c:pt idx="11">
                        <c:v>East Renfrewshire</c:v>
                      </c:pt>
                      <c:pt idx="12">
                        <c:v>Falkirk</c:v>
                      </c:pt>
                      <c:pt idx="13">
                        <c:v>Fife</c:v>
                      </c:pt>
                      <c:pt idx="14">
                        <c:v>Glasgow City</c:v>
                      </c:pt>
                      <c:pt idx="15">
                        <c:v>Highland</c:v>
                      </c:pt>
                      <c:pt idx="16">
                        <c:v>Inverclyde</c:v>
                      </c:pt>
                      <c:pt idx="17">
                        <c:v>Midlothian</c:v>
                      </c:pt>
                      <c:pt idx="18">
                        <c:v>Moray</c:v>
                      </c:pt>
                      <c:pt idx="19">
                        <c:v>Na h-Eileanan Siar</c:v>
                      </c:pt>
                      <c:pt idx="20">
                        <c:v>North Ayrshire</c:v>
                      </c:pt>
                      <c:pt idx="21">
                        <c:v>North Lanarkshire</c:v>
                      </c:pt>
                      <c:pt idx="22">
                        <c:v>Orkney Islands</c:v>
                      </c:pt>
                      <c:pt idx="23">
                        <c:v>Perth and Kinross</c:v>
                      </c:pt>
                      <c:pt idx="24">
                        <c:v>Renfrewshire</c:v>
                      </c:pt>
                      <c:pt idx="25">
                        <c:v>Scottish Borders</c:v>
                      </c:pt>
                      <c:pt idx="26">
                        <c:v>Shetland Islands</c:v>
                      </c:pt>
                      <c:pt idx="27">
                        <c:v>South Ayrshire</c:v>
                      </c:pt>
                      <c:pt idx="28">
                        <c:v>South Lanarkshire</c:v>
                      </c:pt>
                      <c:pt idx="29">
                        <c:v>Stirling</c:v>
                      </c:pt>
                      <c:pt idx="30">
                        <c:v>West Dunbartonshire</c:v>
                      </c:pt>
                      <c:pt idx="31">
                        <c:v>West Lothian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Fig 3'!$C$8:$C$39</c15:sqref>
                        </c15:formulaRef>
                      </c:ext>
                    </c:extLst>
                    <c:numCache>
                      <c:formatCode>0.0</c:formatCode>
                      <c:ptCount val="32"/>
                      <c:pt idx="0">
                        <c:v>86.5</c:v>
                      </c:pt>
                      <c:pt idx="1">
                        <c:v>13.2</c:v>
                      </c:pt>
                      <c:pt idx="2">
                        <c:v>0</c:v>
                      </c:pt>
                      <c:pt idx="3">
                        <c:v>59.8</c:v>
                      </c:pt>
                      <c:pt idx="4">
                        <c:v>53.5</c:v>
                      </c:pt>
                      <c:pt idx="5">
                        <c:v>66.3</c:v>
                      </c:pt>
                      <c:pt idx="6">
                        <c:v>35.1</c:v>
                      </c:pt>
                      <c:pt idx="7">
                        <c:v>56.4</c:v>
                      </c:pt>
                      <c:pt idx="8">
                        <c:v>42.1</c:v>
                      </c:pt>
                      <c:pt idx="9">
                        <c:v>16.3</c:v>
                      </c:pt>
                      <c:pt idx="10">
                        <c:v>49.4</c:v>
                      </c:pt>
                      <c:pt idx="11">
                        <c:v>0</c:v>
                      </c:pt>
                      <c:pt idx="12">
                        <c:v>21.3</c:v>
                      </c:pt>
                      <c:pt idx="13">
                        <c:v>23.1</c:v>
                      </c:pt>
                      <c:pt idx="14">
                        <c:v>127.6</c:v>
                      </c:pt>
                      <c:pt idx="15">
                        <c:v>73</c:v>
                      </c:pt>
                      <c:pt idx="16">
                        <c:v>43.6</c:v>
                      </c:pt>
                      <c:pt idx="17">
                        <c:v>38</c:v>
                      </c:pt>
                      <c:pt idx="18">
                        <c:v>0</c:v>
                      </c:pt>
                      <c:pt idx="19">
                        <c:v>65.5</c:v>
                      </c:pt>
                      <c:pt idx="20">
                        <c:v>38.200000000000003</c:v>
                      </c:pt>
                      <c:pt idx="21">
                        <c:v>10</c:v>
                      </c:pt>
                      <c:pt idx="22">
                        <c:v>77.8</c:v>
                      </c:pt>
                      <c:pt idx="23">
                        <c:v>34.4</c:v>
                      </c:pt>
                      <c:pt idx="24">
                        <c:v>57.3</c:v>
                      </c:pt>
                      <c:pt idx="25">
                        <c:v>0</c:v>
                      </c:pt>
                      <c:pt idx="26">
                        <c:v>150.5</c:v>
                      </c:pt>
                      <c:pt idx="27">
                        <c:v>15.4</c:v>
                      </c:pt>
                      <c:pt idx="28">
                        <c:v>37.5</c:v>
                      </c:pt>
                      <c:pt idx="29">
                        <c:v>17.899999999999999</c:v>
                      </c:pt>
                      <c:pt idx="30">
                        <c:v>38.200000000000003</c:v>
                      </c:pt>
                      <c:pt idx="31">
                        <c:v>18.899999999999999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53D-4161-97E7-EC6FB844284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v>scotland 2019</c:v>
          </c:tx>
          <c:spPr>
            <a:ln w="31750" cap="rnd">
              <a:solidFill>
                <a:srgbClr val="203F7A"/>
              </a:solidFill>
              <a:round/>
            </a:ln>
            <a:effectLst/>
          </c:spPr>
          <c:marker>
            <c:symbol val="none"/>
          </c:marker>
          <c:val>
            <c:numRef>
              <c:f>'Data Fig 3'!$E$8:$E$39</c:f>
              <c:numCache>
                <c:formatCode>;;;</c:formatCode>
                <c:ptCount val="32"/>
                <c:pt idx="0">
                  <c:v>53.217885883999998</c:v>
                </c:pt>
                <c:pt idx="1">
                  <c:v>53.217885883999998</c:v>
                </c:pt>
                <c:pt idx="2">
                  <c:v>53.217885883999998</c:v>
                </c:pt>
                <c:pt idx="3">
                  <c:v>53.217885883999998</c:v>
                </c:pt>
                <c:pt idx="4">
                  <c:v>53.217885883999998</c:v>
                </c:pt>
                <c:pt idx="5">
                  <c:v>53.217885883999998</c:v>
                </c:pt>
                <c:pt idx="6">
                  <c:v>53.217885883999998</c:v>
                </c:pt>
                <c:pt idx="7">
                  <c:v>53.217885883999998</c:v>
                </c:pt>
                <c:pt idx="8">
                  <c:v>53.217885883999998</c:v>
                </c:pt>
                <c:pt idx="9">
                  <c:v>53.217885883999998</c:v>
                </c:pt>
                <c:pt idx="10">
                  <c:v>53.217885883999998</c:v>
                </c:pt>
                <c:pt idx="11">
                  <c:v>53.217885883999998</c:v>
                </c:pt>
                <c:pt idx="12">
                  <c:v>53.217885883999998</c:v>
                </c:pt>
                <c:pt idx="13">
                  <c:v>53.217885883999998</c:v>
                </c:pt>
                <c:pt idx="14">
                  <c:v>53.217885883999998</c:v>
                </c:pt>
                <c:pt idx="15">
                  <c:v>53.217885883999998</c:v>
                </c:pt>
                <c:pt idx="16">
                  <c:v>53.217885883999998</c:v>
                </c:pt>
                <c:pt idx="17">
                  <c:v>53.217885883999998</c:v>
                </c:pt>
                <c:pt idx="18">
                  <c:v>53.217885883999998</c:v>
                </c:pt>
                <c:pt idx="19">
                  <c:v>53.217885883999998</c:v>
                </c:pt>
                <c:pt idx="20">
                  <c:v>53.217885883999998</c:v>
                </c:pt>
                <c:pt idx="21">
                  <c:v>53.217885883999998</c:v>
                </c:pt>
                <c:pt idx="22">
                  <c:v>53.217885883999998</c:v>
                </c:pt>
                <c:pt idx="23">
                  <c:v>53.217885883999998</c:v>
                </c:pt>
                <c:pt idx="24">
                  <c:v>53.217885883999998</c:v>
                </c:pt>
                <c:pt idx="25">
                  <c:v>53.217885883999998</c:v>
                </c:pt>
                <c:pt idx="26">
                  <c:v>53.217885883999998</c:v>
                </c:pt>
                <c:pt idx="27">
                  <c:v>53.217885883999998</c:v>
                </c:pt>
                <c:pt idx="28">
                  <c:v>53.217885883999998</c:v>
                </c:pt>
                <c:pt idx="29">
                  <c:v>53.217885883999998</c:v>
                </c:pt>
                <c:pt idx="30">
                  <c:v>53.217885883999998</c:v>
                </c:pt>
                <c:pt idx="31">
                  <c:v>53.217885883999998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6-4FF9-B67A-5DB930B2B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28544"/>
        <c:axId val="47892756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Scotland 2017</c:v>
                </c:tx>
                <c:spPr>
                  <a:ln w="28575" cap="rnd">
                    <a:solidFill>
                      <a:srgbClr val="93A7CC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'Data Fig 3'!$D$7:$D$39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52.212984812999998</c:v>
                      </c:pt>
                      <c:pt idx="1">
                        <c:v>41.880538031999997</c:v>
                      </c:pt>
                      <c:pt idx="2">
                        <c:v>25.780309178</c:v>
                      </c:pt>
                      <c:pt idx="3">
                        <c:v>29.076749094</c:v>
                      </c:pt>
                      <c:pt idx="4">
                        <c:v>0</c:v>
                      </c:pt>
                      <c:pt idx="5">
                        <c:v>51.258429628999998</c:v>
                      </c:pt>
                      <c:pt idx="6">
                        <c:v>64.218766092999999</c:v>
                      </c:pt>
                      <c:pt idx="7">
                        <c:v>45.516347742000001</c:v>
                      </c:pt>
                      <c:pt idx="8">
                        <c:v>76.318458418000006</c:v>
                      </c:pt>
                      <c:pt idx="9">
                        <c:v>54.451770664999998</c:v>
                      </c:pt>
                      <c:pt idx="10">
                        <c:v>31.670243431999999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82.300045374000007</c:v>
                      </c:pt>
                      <c:pt idx="14">
                        <c:v>53.604052185999997</c:v>
                      </c:pt>
                      <c:pt idx="15">
                        <c:v>77.428904493999994</c:v>
                      </c:pt>
                      <c:pt idx="16">
                        <c:v>35.439627586</c:v>
                      </c:pt>
                      <c:pt idx="17">
                        <c:v>213.18790283000001</c:v>
                      </c:pt>
                      <c:pt idx="18">
                        <c:v>54.897644728000003</c:v>
                      </c:pt>
                      <c:pt idx="19">
                        <c:v>0</c:v>
                      </c:pt>
                      <c:pt idx="20">
                        <c:v>191.41424477999999</c:v>
                      </c:pt>
                      <c:pt idx="21">
                        <c:v>111.83522167</c:v>
                      </c:pt>
                      <c:pt idx="22">
                        <c:v>43.601567994</c:v>
                      </c:pt>
                      <c:pt idx="23">
                        <c:v>75.718015665999999</c:v>
                      </c:pt>
                      <c:pt idx="24">
                        <c:v>55.422714869000004</c:v>
                      </c:pt>
                      <c:pt idx="25">
                        <c:v>18.417457446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120.27391975</c:v>
                      </c:pt>
                      <c:pt idx="29">
                        <c:v>56.996713245999999</c:v>
                      </c:pt>
                      <c:pt idx="30">
                        <c:v>87.157694620000001</c:v>
                      </c:pt>
                      <c:pt idx="31">
                        <c:v>37.190575604000003</c:v>
                      </c:pt>
                      <c:pt idx="32">
                        <c:v>9.1027877743999994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36E-4D6C-9BA5-A614A1B41D6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Scotland 2018</c:v>
                </c:tx>
                <c:spPr>
                  <a:ln w="28575" cap="rnd">
                    <a:solidFill>
                      <a:srgbClr val="284F99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Fig 3'!$E$7:$E$39</c15:sqref>
                        </c15:formulaRef>
                      </c:ext>
                    </c:extLst>
                    <c:numCache>
                      <c:formatCode>;;;</c:formatCode>
                      <c:ptCount val="33"/>
                      <c:pt idx="0">
                        <c:v>52.212984812999998</c:v>
                      </c:pt>
                      <c:pt idx="1">
                        <c:v>53.217885883999998</c:v>
                      </c:pt>
                      <c:pt idx="2">
                        <c:v>53.217885883999998</c:v>
                      </c:pt>
                      <c:pt idx="3">
                        <c:v>53.217885883999998</c:v>
                      </c:pt>
                      <c:pt idx="4">
                        <c:v>53.217885883999998</c:v>
                      </c:pt>
                      <c:pt idx="5">
                        <c:v>53.217885883999998</c:v>
                      </c:pt>
                      <c:pt idx="6">
                        <c:v>53.217885883999998</c:v>
                      </c:pt>
                      <c:pt idx="7">
                        <c:v>53.217885883999998</c:v>
                      </c:pt>
                      <c:pt idx="8">
                        <c:v>53.217885883999998</c:v>
                      </c:pt>
                      <c:pt idx="9">
                        <c:v>53.217885883999998</c:v>
                      </c:pt>
                      <c:pt idx="10">
                        <c:v>53.217885883999998</c:v>
                      </c:pt>
                      <c:pt idx="11">
                        <c:v>53.217885883999998</c:v>
                      </c:pt>
                      <c:pt idx="12">
                        <c:v>53.217885883999998</c:v>
                      </c:pt>
                      <c:pt idx="13">
                        <c:v>53.217885883999998</c:v>
                      </c:pt>
                      <c:pt idx="14">
                        <c:v>53.217885883999998</c:v>
                      </c:pt>
                      <c:pt idx="15">
                        <c:v>53.217885883999998</c:v>
                      </c:pt>
                      <c:pt idx="16">
                        <c:v>53.217885883999998</c:v>
                      </c:pt>
                      <c:pt idx="17">
                        <c:v>53.217885883999998</c:v>
                      </c:pt>
                      <c:pt idx="18">
                        <c:v>53.217885883999998</c:v>
                      </c:pt>
                      <c:pt idx="19">
                        <c:v>53.217885883999998</c:v>
                      </c:pt>
                      <c:pt idx="20">
                        <c:v>53.217885883999998</c:v>
                      </c:pt>
                      <c:pt idx="21">
                        <c:v>53.217885883999998</c:v>
                      </c:pt>
                      <c:pt idx="22">
                        <c:v>53.217885883999998</c:v>
                      </c:pt>
                      <c:pt idx="23">
                        <c:v>53.217885883999998</c:v>
                      </c:pt>
                      <c:pt idx="24">
                        <c:v>53.217885883999998</c:v>
                      </c:pt>
                      <c:pt idx="25">
                        <c:v>53.217885883999998</c:v>
                      </c:pt>
                      <c:pt idx="26">
                        <c:v>53.217885883999998</c:v>
                      </c:pt>
                      <c:pt idx="27">
                        <c:v>53.217885883999998</c:v>
                      </c:pt>
                      <c:pt idx="28">
                        <c:v>53.217885883999998</c:v>
                      </c:pt>
                      <c:pt idx="29">
                        <c:v>53.217885883999998</c:v>
                      </c:pt>
                      <c:pt idx="30">
                        <c:v>53.217885883999998</c:v>
                      </c:pt>
                      <c:pt idx="31">
                        <c:v>53.217885883999998</c:v>
                      </c:pt>
                      <c:pt idx="32">
                        <c:v>53.217885883999998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6E-4D6C-9BA5-A614A1B41D64}"/>
                  </c:ext>
                </c:extLst>
              </c15:ser>
            </c15:filteredLineSeries>
          </c:ext>
        </c:extLst>
      </c:lineChart>
      <c:catAx>
        <c:axId val="4789285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rgbClr val="203F7A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7560"/>
        <c:crosses val="autoZero"/>
        <c:auto val="1"/>
        <c:lblAlgn val="ctr"/>
        <c:lblOffset val="100"/>
        <c:noMultiLvlLbl val="0"/>
      </c:catAx>
      <c:valAx>
        <c:axId val="478927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Estimated death rate per million population</a:t>
                </a:r>
              </a:p>
            </c:rich>
          </c:tx>
          <c:layout>
            <c:manualLayout>
              <c:xMode val="edge"/>
              <c:yMode val="edge"/>
              <c:x val="4.0821565615255994E-3"/>
              <c:y val="0.176959507361887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tx1"/>
                </a:solidFill>
              </a:rPr>
              <a:t>Figure 4. Estimated homeless deaths by cause of death (ICD-10 chapter), 2017-2019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91274138111294"/>
          <c:y val="7.5173295656802003E-2"/>
          <c:w val="0.78438703373046881"/>
          <c:h val="0.81896438755549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4'!$B$3</c:f>
              <c:strCache>
                <c:ptCount val="1"/>
                <c:pt idx="0">
                  <c:v>Estimated homeless deaths 2017</c:v>
                </c:pt>
              </c:strCache>
            </c:strRef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D6D4B2C-CED0-4404-85E6-87CC5B749FC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2FE-45EB-811B-50E365B4DD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E29D82-F7F3-4ACC-B150-6E4C8EACA29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FE-45EB-811B-50E365B4DD0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30AE39B-BAA2-48A8-9B5F-5172EC2DC00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2FE-45EB-811B-50E365B4DD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B59C224-81D3-4DF5-BDAA-78D1DD6896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2FE-45EB-811B-50E365B4DD0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1177B5A-4AD7-420E-BDA0-90211DC758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FE-45EB-811B-50E365B4DD0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2E49600-100B-4B5C-BD21-DDE14A0629E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2FE-45EB-811B-50E365B4DD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C8B598E-9E2A-4FAE-B712-232861D4DD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2FE-45EB-811B-50E365B4DD0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5DCAD7C-DA7C-4B7C-B508-D517DF2185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2FE-45EB-811B-50E365B4D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4'!$A$6:$A$13</c:f>
              <c:strCache>
                <c:ptCount val="8"/>
                <c:pt idx="0">
                  <c:v>All other causes</c:v>
                </c:pt>
                <c:pt idx="1">
                  <c:v>Respiratory diseases</c:v>
                </c:pt>
                <c:pt idx="2">
                  <c:v>Endrocrine, nutritional and metabolic diseases </c:v>
                </c:pt>
                <c:pt idx="3">
                  <c:v>Digestive system diseases</c:v>
                </c:pt>
                <c:pt idx="4">
                  <c:v>Neoplasms</c:v>
                </c:pt>
                <c:pt idx="5">
                  <c:v>Mental and behavioural disorders</c:v>
                </c:pt>
                <c:pt idx="6">
                  <c:v>Circulatory diseases</c:v>
                </c:pt>
                <c:pt idx="7">
                  <c:v>External causes</c:v>
                </c:pt>
              </c:strCache>
            </c:strRef>
          </c:cat>
          <c:val>
            <c:numRef>
              <c:f>'Data Fig 4'!$B$6:$B$13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8</c:v>
                </c:pt>
                <c:pt idx="5">
                  <c:v>8</c:v>
                </c:pt>
                <c:pt idx="6">
                  <c:v>23</c:v>
                </c:pt>
                <c:pt idx="7">
                  <c:v>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4'!$C$6:$C$13</c15:f>
                <c15:dlblRangeCache>
                  <c:ptCount val="8"/>
                  <c:pt idx="0">
                    <c:v>4%</c:v>
                  </c:pt>
                  <c:pt idx="1">
                    <c:v>3%</c:v>
                  </c:pt>
                  <c:pt idx="2">
                    <c:v>3%</c:v>
                  </c:pt>
                  <c:pt idx="3">
                    <c:v>9%</c:v>
                  </c:pt>
                  <c:pt idx="4">
                    <c:v>5%</c:v>
                  </c:pt>
                  <c:pt idx="5">
                    <c:v>5%</c:v>
                  </c:pt>
                  <c:pt idx="6">
                    <c:v>14%</c:v>
                  </c:pt>
                  <c:pt idx="7">
                    <c:v>55%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2FE-45EB-811B-50E365B4DD07}"/>
            </c:ext>
          </c:extLst>
        </c:ser>
        <c:ser>
          <c:idx val="1"/>
          <c:order val="1"/>
          <c:tx>
            <c:strRef>
              <c:f>'Data Fig 4'!$D$3</c:f>
              <c:strCache>
                <c:ptCount val="1"/>
                <c:pt idx="0">
                  <c:v>Estimated homeless deaths 2018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7B56175-995F-411E-AACC-EF1C274A73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2FE-45EB-811B-50E365B4DD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DD86275-9AA8-4B3D-890B-A57AB45D17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2FE-45EB-811B-50E365B4DD0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AB33EB0-1889-4574-AA0E-DF4E924578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2FE-45EB-811B-50E365B4DD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4D5CEFB-C3C9-4C43-BA64-002B0044A6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2FE-45EB-811B-50E365B4DD0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F6556FC-7EE7-43CF-BCDA-3C2AC5377D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2FE-45EB-811B-50E365B4DD0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F6C60EA-42A3-42BB-879E-7339B24D3B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2FE-45EB-811B-50E365B4DD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41B906C-4B11-4874-84BC-78032AAA631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2FE-45EB-811B-50E365B4DD0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B990530-FA11-4B5B-8E88-08B8D77F25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2FE-45EB-811B-50E365B4D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4'!$A$6:$A$13</c:f>
              <c:strCache>
                <c:ptCount val="8"/>
                <c:pt idx="0">
                  <c:v>All other causes</c:v>
                </c:pt>
                <c:pt idx="1">
                  <c:v>Respiratory diseases</c:v>
                </c:pt>
                <c:pt idx="2">
                  <c:v>Endrocrine, nutritional and metabolic diseases </c:v>
                </c:pt>
                <c:pt idx="3">
                  <c:v>Digestive system diseases</c:v>
                </c:pt>
                <c:pt idx="4">
                  <c:v>Neoplasms</c:v>
                </c:pt>
                <c:pt idx="5">
                  <c:v>Mental and behavioural disorders</c:v>
                </c:pt>
                <c:pt idx="6">
                  <c:v>Circulatory diseases</c:v>
                </c:pt>
                <c:pt idx="7">
                  <c:v>External causes</c:v>
                </c:pt>
              </c:strCache>
            </c:strRef>
          </c:cat>
          <c:val>
            <c:numRef>
              <c:f>'Data Fig 4'!$D$6:$D$13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23</c:v>
                </c:pt>
                <c:pt idx="7">
                  <c:v>118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4'!$E$6:$E$13</c15:f>
                <c15:dlblRangeCache>
                  <c:ptCount val="8"/>
                  <c:pt idx="0">
                    <c:v>4%</c:v>
                  </c:pt>
                  <c:pt idx="1">
                    <c:v>3%</c:v>
                  </c:pt>
                  <c:pt idx="2">
                    <c:v>4%</c:v>
                  </c:pt>
                  <c:pt idx="3">
                    <c:v>5%</c:v>
                  </c:pt>
                  <c:pt idx="4">
                    <c:v>6%</c:v>
                  </c:pt>
                  <c:pt idx="5">
                    <c:v>7%</c:v>
                  </c:pt>
                  <c:pt idx="6">
                    <c:v>12%</c:v>
                  </c:pt>
                  <c:pt idx="7">
                    <c:v>61%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2FE-45EB-811B-50E365B4DD07}"/>
            </c:ext>
          </c:extLst>
        </c:ser>
        <c:ser>
          <c:idx val="2"/>
          <c:order val="2"/>
          <c:tx>
            <c:v>Estimated homeless deaths 2019</c:v>
          </c:tx>
          <c:spPr>
            <a:solidFill>
              <a:srgbClr val="203F7A"/>
            </a:solidFill>
            <a:ln>
              <a:solidFill>
                <a:srgbClr val="203F7A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F2AB3A7-30C3-44AC-AD41-C0BE935104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7F5-4692-9598-220D4856ADC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1A500EC-AEBF-4B93-B447-F7058177E5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7F5-4692-9598-220D4856ADC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B2613EB-4F79-47B5-AA83-E871BF7F825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7F5-4692-9598-220D4856ADC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75F1C5F-15C9-4C24-AB3B-55CF80265C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7F5-4692-9598-220D4856ADC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2B3C83B-A256-4C88-8205-8806438F4A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7F5-4692-9598-220D4856ADC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DDCC35F-3D99-48CB-8F77-34F254AF2A0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7F5-4692-9598-220D4856ADC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3918A66-9B8A-4EE2-A1BA-05ADE8622E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7F5-4692-9598-220D4856ADC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FB3EDF4-CAB9-405F-AB7D-6DFD01CF38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7F5-4692-9598-220D4856A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Fig 4'!$F$6:$F$13</c:f>
              <c:numCache>
                <c:formatCode>General</c:formatCode>
                <c:ptCount val="8"/>
                <c:pt idx="0">
                  <c:v>14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15</c:v>
                </c:pt>
                <c:pt idx="7">
                  <c:v>151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4'!$G$6:$G$13</c15:f>
                <c15:dlblRangeCache>
                  <c:ptCount val="8"/>
                  <c:pt idx="0">
                    <c:v>6%</c:v>
                  </c:pt>
                  <c:pt idx="1">
                    <c:v>2%</c:v>
                  </c:pt>
                  <c:pt idx="2">
                    <c:v>2%</c:v>
                  </c:pt>
                  <c:pt idx="3">
                    <c:v>4%</c:v>
                  </c:pt>
                  <c:pt idx="4">
                    <c:v>5%</c:v>
                  </c:pt>
                  <c:pt idx="5">
                    <c:v>3%</c:v>
                  </c:pt>
                  <c:pt idx="6">
                    <c:v>7%</c:v>
                  </c:pt>
                  <c:pt idx="7">
                    <c:v>70%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050-480B-924F-B4EB3A0AE8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588277608"/>
        <c:axId val="588278920"/>
      </c:barChart>
      <c:catAx>
        <c:axId val="588277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8920"/>
        <c:crosses val="autoZero"/>
        <c:auto val="1"/>
        <c:lblAlgn val="ctr"/>
        <c:lblOffset val="100"/>
        <c:noMultiLvlLbl val="0"/>
      </c:catAx>
      <c:valAx>
        <c:axId val="588278920"/>
        <c:scaling>
          <c:orientation val="minMax"/>
          <c:max val="1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Estimated 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35250702653995"/>
          <c:y val="0.57555685236631426"/>
          <c:w val="0.26638975305198564"/>
          <c:h val="0.1207259217858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/>
              <a:t>Figure 5. Estimated homeless deaths by selected causes of death, 2017-2019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16209004324528"/>
          <c:y val="7.7468194009676583E-2"/>
          <c:w val="0.83494852283740539"/>
          <c:h val="0.82030213532838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5'!$B$3</c:f>
              <c:strCache>
                <c:ptCount val="1"/>
                <c:pt idx="0">
                  <c:v>Estimated homeless deaths 2017</c:v>
                </c:pt>
              </c:strCache>
            </c:strRef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509BE26-4F7D-4989-A274-0660040E481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D64-418F-9495-906D2E0C4D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9672284-53B4-4C8C-8198-8E872A1B602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D64-418F-9495-906D2E0C4D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D6B1967-7E0E-49C6-8ECD-F5287EB5A9F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D64-418F-9495-906D2E0C4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5'!$B$6:$B$8</c:f>
              <c:numCache>
                <c:formatCode>0</c:formatCode>
                <c:ptCount val="3"/>
                <c:pt idx="0">
                  <c:v>14.949</c:v>
                </c:pt>
                <c:pt idx="1">
                  <c:v>19.026</c:v>
                </c:pt>
                <c:pt idx="2">
                  <c:v>67.95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5'!$C$6:$C$8</c15:f>
                <c15:dlblRangeCache>
                  <c:ptCount val="3"/>
                  <c:pt idx="0">
                    <c:v>9%</c:v>
                  </c:pt>
                  <c:pt idx="1">
                    <c:v>12%</c:v>
                  </c:pt>
                  <c:pt idx="2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D64-418F-9495-906D2E0C4DA7}"/>
            </c:ext>
          </c:extLst>
        </c:ser>
        <c:ser>
          <c:idx val="1"/>
          <c:order val="1"/>
          <c:tx>
            <c:strRef>
              <c:f>'Data Fig 5'!$D$3</c:f>
              <c:strCache>
                <c:ptCount val="1"/>
                <c:pt idx="0">
                  <c:v>Estimated homeless deaths 2018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DD9A6EC-7B06-4415-9637-66549785F9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D64-418F-9495-906D2E0C4D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4DD190F-E3D5-4AFA-8913-358697656D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D64-418F-9495-906D2E0C4D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036B9A4-6542-44AF-A10B-A22C1DFD608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D64-418F-9495-906D2E0C4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5'!$D$6:$D$8</c:f>
              <c:numCache>
                <c:formatCode>0</c:formatCode>
                <c:ptCount val="3"/>
                <c:pt idx="0">
                  <c:v>15.419999999999998</c:v>
                </c:pt>
                <c:pt idx="1">
                  <c:v>15.419999999999998</c:v>
                </c:pt>
                <c:pt idx="2">
                  <c:v>104.08499999999999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5'!$E$6:$E$8</c15:f>
                <c15:dlblRangeCache>
                  <c:ptCount val="3"/>
                  <c:pt idx="0">
                    <c:v>8%</c:v>
                  </c:pt>
                  <c:pt idx="1">
                    <c:v>8%</c:v>
                  </c:pt>
                  <c:pt idx="2">
                    <c:v>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D64-418F-9495-906D2E0C4DA7}"/>
            </c:ext>
          </c:extLst>
        </c:ser>
        <c:ser>
          <c:idx val="2"/>
          <c:order val="2"/>
          <c:tx>
            <c:v>Estimated homeless deaths 2019</c:v>
          </c:tx>
          <c:spPr>
            <a:solidFill>
              <a:srgbClr val="203F7A"/>
            </a:solidFill>
            <a:ln>
              <a:solidFill>
                <a:srgbClr val="203F7A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BC5E25-4FDF-4424-84A2-C8B0CC2FEB6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456-4C00-BB29-34A41D94ABB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6CEAC6-F430-4B35-ADBD-07CEB37D2BB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456-4C00-BB29-34A41D94ABB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070D77B-E4E8-48E2-864E-DF72E022AF3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456-4C00-BB29-34A41D94AB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Fig 5'!$F$6:$F$8</c:f>
              <c:numCache>
                <c:formatCode>0</c:formatCode>
                <c:ptCount val="3"/>
                <c:pt idx="0">
                  <c:v>7</c:v>
                </c:pt>
                <c:pt idx="1">
                  <c:v>25</c:v>
                </c:pt>
                <c:pt idx="2">
                  <c:v>117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5'!$G$6:$G$8</c15:f>
                <c15:dlblRangeCache>
                  <c:ptCount val="3"/>
                  <c:pt idx="0">
                    <c:v>3%</c:v>
                  </c:pt>
                  <c:pt idx="1">
                    <c:v>12%</c:v>
                  </c:pt>
                  <c:pt idx="2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456-4C00-BB29-34A41D94AB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5818744"/>
        <c:axId val="515819728"/>
      </c:barChart>
      <c:catAx>
        <c:axId val="515818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9728"/>
        <c:crosses val="autoZero"/>
        <c:auto val="1"/>
        <c:lblAlgn val="ctr"/>
        <c:lblOffset val="100"/>
        <c:noMultiLvlLbl val="0"/>
      </c:catAx>
      <c:valAx>
        <c:axId val="51581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Estimated 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41233367533139"/>
          <c:y val="0.59037103741481767"/>
          <c:w val="0.26625370996796999"/>
          <c:h val="0.120749562363976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6.  Estimated homeless deaths by country,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57094123452553E-2"/>
          <c:y val="7.3069386681570841E-2"/>
          <c:w val="0.80768127624011599"/>
          <c:h val="0.86198036214097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6'!$F$3</c:f>
              <c:strCache>
                <c:ptCount val="1"/>
                <c:pt idx="0">
                  <c:v>Estimated homeless deaths 2019</c:v>
                </c:pt>
              </c:strCache>
            </c:strRef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23978201634877E-3"/>
                  <c:y val="1.06471816283924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09-42D4-8DB5-C7D592804FDD}"/>
                </c:ext>
              </c:extLst>
            </c:dLbl>
            <c:dLbl>
              <c:idx val="1"/>
              <c:layout>
                <c:manualLayout>
                  <c:x val="2.7247956403269654E-2"/>
                  <c:y val="6.311870202028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33-4E65-BFC2-EBB9E385540E}"/>
                </c:ext>
              </c:extLst>
            </c:dLbl>
            <c:dLbl>
              <c:idx val="2"/>
              <c:layout>
                <c:manualLayout>
                  <c:x val="2.4523160762942781E-2"/>
                  <c:y val="6.47181628392476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09-42D4-8DB5-C7D592804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6'!$A$7:$A$9</c:f>
              <c:strCache>
                <c:ptCount val="3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</c:strCache>
            </c:strRef>
          </c:cat>
          <c:val>
            <c:numRef>
              <c:f>'Data Fig 6'!$F$7:$F$9</c:f>
              <c:numCache>
                <c:formatCode>General</c:formatCode>
                <c:ptCount val="3"/>
                <c:pt idx="0">
                  <c:v>745</c:v>
                </c:pt>
                <c:pt idx="1">
                  <c:v>33</c:v>
                </c:pt>
                <c:pt idx="2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3-4E65-BFC2-EBB9E385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758224"/>
        <c:axId val="430763800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Fig 6'!$G$3</c:f>
              <c:strCache>
                <c:ptCount val="1"/>
                <c:pt idx="0">
                  <c:v>Estimated homeless death rate 2019</c:v>
                </c:pt>
              </c:strCache>
            </c:strRef>
          </c:tx>
          <c:spPr>
            <a:noFill/>
            <a:ln w="31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3132531810571722E-3"/>
                  <c:y val="-1.958934088400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48-4041-A8A5-D6CECCC79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203F7A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 Fig 6'!$G$7:$G$9</c:f>
                <c:numCache>
                  <c:formatCode>General</c:formatCode>
                  <c:ptCount val="3"/>
                  <c:pt idx="0">
                    <c:v>18</c:v>
                  </c:pt>
                  <c:pt idx="1">
                    <c:v>14.3</c:v>
                  </c:pt>
                  <c:pt idx="2">
                    <c:v>52.2</c:v>
                  </c:pt>
                </c:numCache>
              </c:numRef>
            </c:minus>
            <c:spPr>
              <a:noFill/>
              <a:ln w="127000" cap="flat" cmpd="sng" algn="ctr">
                <a:solidFill>
                  <a:srgbClr val="203F7A"/>
                </a:solidFill>
                <a:round/>
              </a:ln>
              <a:effectLst/>
            </c:spPr>
          </c:errBars>
          <c:cat>
            <c:strRef>
              <c:f>'Data Fig 6'!$A$7:$A$9</c:f>
              <c:strCache>
                <c:ptCount val="3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</c:strCache>
            </c:strRef>
          </c:cat>
          <c:val>
            <c:numRef>
              <c:f>'Data Fig 6'!$G$7:$G$9</c:f>
              <c:numCache>
                <c:formatCode>General</c:formatCode>
                <c:ptCount val="3"/>
                <c:pt idx="0" formatCode="0.0">
                  <c:v>18</c:v>
                </c:pt>
                <c:pt idx="1">
                  <c:v>14.3</c:v>
                </c:pt>
                <c:pt idx="2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33-4E65-BFC2-EBB9E385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2"/>
        <c:axId val="434087744"/>
        <c:axId val="434090696"/>
      </c:barChart>
      <c:catAx>
        <c:axId val="43075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30763800"/>
        <c:crosses val="autoZero"/>
        <c:auto val="1"/>
        <c:lblAlgn val="ctr"/>
        <c:lblOffset val="100"/>
        <c:noMultiLvlLbl val="0"/>
      </c:catAx>
      <c:valAx>
        <c:axId val="430763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Estimated number of homeless deaths</a:t>
                </a:r>
              </a:p>
            </c:rich>
          </c:tx>
          <c:layout>
            <c:manualLayout>
              <c:xMode val="edge"/>
              <c:yMode val="edge"/>
              <c:x val="1.774873001440324E-2"/>
              <c:y val="0.26364410463721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758224"/>
        <c:crosses val="autoZero"/>
        <c:crossBetween val="between"/>
      </c:valAx>
      <c:valAx>
        <c:axId val="434090696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homeless</a:t>
                </a:r>
                <a:r>
                  <a:rPr lang="en-US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death rate</a:t>
                </a:r>
                <a:r>
                  <a:rPr lang="en-US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per million population</a:t>
                </a:r>
              </a:p>
            </c:rich>
          </c:tx>
          <c:layout>
            <c:manualLayout>
              <c:xMode val="edge"/>
              <c:yMode val="edge"/>
              <c:x val="0.9699692119547727"/>
              <c:y val="0.2429028652211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087744"/>
        <c:crosses val="max"/>
        <c:crossBetween val="between"/>
      </c:valAx>
      <c:catAx>
        <c:axId val="43408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90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758469394322978"/>
          <c:y val="0.11105304686601022"/>
          <c:w val="0.37313930785899713"/>
          <c:h val="0.20840382687028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0.46681</cdr:x>
      <cdr:y>0.25596</cdr:y>
    </cdr:from>
    <cdr:to>
      <cdr:x>0.47676</cdr:x>
      <cdr:y>0.27096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351470" y="1557095"/>
          <a:ext cx="92752" cy="91249"/>
        </a:xfrm>
        <a:prstGeom xmlns:a="http://schemas.openxmlformats.org/drawingml/2006/main" prst="rect">
          <a:avLst/>
        </a:prstGeom>
        <a:solidFill xmlns:a="http://schemas.openxmlformats.org/drawingml/2006/main">
          <a:srgbClr val="203F7A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0.21688</cdr:x>
      <cdr:y>0.08024</cdr:y>
    </cdr:from>
    <cdr:to>
      <cdr:x>0.31862</cdr:x>
      <cdr:y>0.12292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1389" y="488149"/>
          <a:ext cx="948233" cy="259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Females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0.75184</cdr:x>
      <cdr:y>0.07518</cdr:y>
    </cdr:from>
    <cdr:to>
      <cdr:x>0.8349</cdr:x>
      <cdr:y>0.13294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07313" y="457352"/>
          <a:ext cx="774132" cy="351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511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0.07445</cdr:x>
      <cdr:y>0.5689</cdr:y>
    </cdr:from>
    <cdr:to>
      <cdr:x>0.24133</cdr:x>
      <cdr:y>0.6437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4905" y="3462546"/>
          <a:ext cx="1557547" cy="455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Scotland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0.71334</cdr:x>
      <cdr:y>0.7279</cdr:y>
    </cdr:from>
    <cdr:to>
      <cdr:x>0.95243</cdr:x>
      <cdr:y>0.81134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9613" y="4428050"/>
          <a:ext cx="2228749" cy="507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labels</a:t>
          </a:r>
          <a:r>
            <a:rPr lang="en-GB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are percentage of all homeless deaths that year</a:t>
          </a:r>
          <a:endParaRPr lang="en-GB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0.70551</cdr:x>
      <cdr:y>0.74153</cdr:y>
    </cdr:from>
    <cdr:to>
      <cdr:x>0.9446</cdr:x>
      <cdr:y>0.82497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9943" y="4510076"/>
          <a:ext cx="2229888" cy="507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labels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are percentage of all homeless deaths that year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sqref="A1:G1"/>
    </sheetView>
  </sheetViews>
  <sheetFormatPr defaultColWidth="9.140625" defaultRowHeight="12.75" x14ac:dyDescent="0.2"/>
  <cols>
    <col min="1" max="16384" width="9.140625" style="1"/>
  </cols>
  <sheetData>
    <row r="1" spans="1:9" ht="18" customHeight="1" x14ac:dyDescent="0.25">
      <c r="A1" s="116" t="s">
        <v>102</v>
      </c>
      <c r="B1" s="116"/>
      <c r="C1" s="116"/>
      <c r="D1" s="116"/>
      <c r="E1" s="116"/>
      <c r="F1" s="116"/>
      <c r="G1" s="116"/>
      <c r="H1" s="66"/>
    </row>
    <row r="2" spans="1:9" ht="15" customHeight="1" x14ac:dyDescent="0.2"/>
    <row r="3" spans="1:9" x14ac:dyDescent="0.2">
      <c r="A3" s="3" t="s">
        <v>85</v>
      </c>
      <c r="B3" s="3"/>
    </row>
    <row r="5" spans="1:9" x14ac:dyDescent="0.2">
      <c r="A5" s="43" t="s">
        <v>86</v>
      </c>
      <c r="B5" s="43"/>
      <c r="C5" s="117" t="s">
        <v>108</v>
      </c>
      <c r="D5" s="117"/>
      <c r="E5" s="117"/>
      <c r="F5" s="117"/>
      <c r="G5" s="117"/>
      <c r="H5" s="117"/>
      <c r="I5" s="117"/>
    </row>
    <row r="6" spans="1:9" x14ac:dyDescent="0.2">
      <c r="A6" s="43" t="s">
        <v>87</v>
      </c>
      <c r="B6" s="43"/>
      <c r="C6" s="117" t="s">
        <v>103</v>
      </c>
      <c r="D6" s="117"/>
      <c r="E6" s="117"/>
      <c r="F6" s="117"/>
      <c r="G6" s="117"/>
      <c r="H6" s="117"/>
      <c r="I6" s="117"/>
    </row>
    <row r="7" spans="1:9" x14ac:dyDescent="0.2">
      <c r="A7" s="43" t="s">
        <v>88</v>
      </c>
      <c r="B7" s="43"/>
      <c r="C7" s="117" t="s">
        <v>131</v>
      </c>
      <c r="D7" s="117"/>
      <c r="E7" s="117"/>
      <c r="F7" s="117"/>
      <c r="G7" s="117"/>
      <c r="H7" s="117"/>
      <c r="I7" s="117"/>
    </row>
    <row r="8" spans="1:9" x14ac:dyDescent="0.2">
      <c r="A8" s="43" t="s">
        <v>89</v>
      </c>
      <c r="B8" s="43"/>
      <c r="C8" s="117" t="s">
        <v>127</v>
      </c>
      <c r="D8" s="117"/>
      <c r="E8" s="117"/>
      <c r="F8" s="117"/>
      <c r="G8" s="117"/>
      <c r="H8" s="117"/>
      <c r="I8" s="117"/>
    </row>
    <row r="9" spans="1:9" x14ac:dyDescent="0.2">
      <c r="A9" s="43" t="s">
        <v>90</v>
      </c>
      <c r="B9" s="43"/>
      <c r="C9" s="117" t="s">
        <v>116</v>
      </c>
      <c r="D9" s="117"/>
      <c r="E9" s="117"/>
      <c r="F9" s="117"/>
      <c r="G9" s="117"/>
      <c r="H9" s="117"/>
      <c r="I9" s="117"/>
    </row>
    <row r="10" spans="1:9" x14ac:dyDescent="0.2">
      <c r="A10" s="43" t="s">
        <v>91</v>
      </c>
      <c r="B10" s="43"/>
      <c r="C10" s="117" t="s">
        <v>104</v>
      </c>
      <c r="D10" s="117"/>
      <c r="E10" s="117"/>
      <c r="F10" s="117"/>
      <c r="G10" s="117"/>
      <c r="H10" s="117"/>
      <c r="I10" s="117"/>
    </row>
    <row r="11" spans="1:9" x14ac:dyDescent="0.2">
      <c r="A11" s="43" t="s">
        <v>92</v>
      </c>
      <c r="B11" s="43"/>
      <c r="C11" s="117" t="s">
        <v>117</v>
      </c>
      <c r="D11" s="117"/>
      <c r="E11" s="117"/>
      <c r="F11" s="117"/>
      <c r="G11" s="117"/>
      <c r="H11" s="117"/>
      <c r="I11" s="117"/>
    </row>
    <row r="12" spans="1:9" x14ac:dyDescent="0.2">
      <c r="A12" s="43" t="s">
        <v>93</v>
      </c>
      <c r="B12" s="43"/>
      <c r="C12" s="117" t="s">
        <v>118</v>
      </c>
      <c r="D12" s="117"/>
      <c r="E12" s="117"/>
      <c r="F12" s="117"/>
      <c r="G12" s="117"/>
      <c r="H12" s="117"/>
      <c r="I12" s="117"/>
    </row>
    <row r="13" spans="1:9" x14ac:dyDescent="0.2">
      <c r="A13" s="43" t="s">
        <v>94</v>
      </c>
      <c r="B13" s="43"/>
      <c r="C13" s="117" t="s">
        <v>119</v>
      </c>
      <c r="D13" s="117"/>
      <c r="E13" s="117"/>
      <c r="F13" s="117"/>
      <c r="G13" s="117"/>
      <c r="H13" s="117"/>
      <c r="I13" s="117"/>
    </row>
    <row r="15" spans="1:9" x14ac:dyDescent="0.2">
      <c r="A15" s="115" t="s">
        <v>132</v>
      </c>
      <c r="B15" s="115"/>
      <c r="C15" s="115"/>
    </row>
    <row r="19" spans="1:2" x14ac:dyDescent="0.2">
      <c r="A19" s="37"/>
    </row>
    <row r="20" spans="1:2" x14ac:dyDescent="0.2">
      <c r="A20" s="71"/>
      <c r="B20" s="72"/>
    </row>
    <row r="21" spans="1:2" x14ac:dyDescent="0.2">
      <c r="A21" s="71"/>
      <c r="B21" s="72"/>
    </row>
    <row r="22" spans="1:2" x14ac:dyDescent="0.2">
      <c r="A22" s="71"/>
      <c r="B22" s="72"/>
    </row>
    <row r="23" spans="1:2" x14ac:dyDescent="0.2">
      <c r="A23" s="71"/>
      <c r="B23" s="72"/>
    </row>
    <row r="25" spans="1:2" x14ac:dyDescent="0.2">
      <c r="A25" s="115"/>
      <c r="B25" s="115"/>
    </row>
  </sheetData>
  <mergeCells count="12">
    <mergeCell ref="A25:B25"/>
    <mergeCell ref="A15:C15"/>
    <mergeCell ref="A1:G1"/>
    <mergeCell ref="C8:I8"/>
    <mergeCell ref="C9:I9"/>
    <mergeCell ref="C10:I10"/>
    <mergeCell ref="C11:I11"/>
    <mergeCell ref="C12:I12"/>
    <mergeCell ref="C13:I13"/>
    <mergeCell ref="C5:I5"/>
    <mergeCell ref="C6:I6"/>
    <mergeCell ref="C7:I7"/>
  </mergeCells>
  <hyperlinks>
    <hyperlink ref="C5:I5" location="'Data Fig 1'!A1" display="Identified and estimated homeless deaths in Scotland"/>
    <hyperlink ref="C6:I6" location="'Data Fig 2'!A1" display="Estimated Homeless deaths by sex and age group, 2017 and 2018"/>
    <hyperlink ref="C7:I7" location="'Data Fig 3'!A1" display="Estimated Homeless deaths by Local Authority, 2017 and 2018"/>
    <hyperlink ref="C8:I8" location="'Data Fig 4'!A1" display="Estimated homeless deaths by cause of death, 2017 and 2018 "/>
    <hyperlink ref="C9:I9" location="'Data Fig 5'!A1" display="Estimated homeless deaths by selected causes of death, 2017 and 2018 "/>
    <hyperlink ref="C10:I10" location="'Data Fig 6'!A1" display="Estimated homeless deaths by country, 2018"/>
    <hyperlink ref="C11:I11" location="'Table 1'!A1" display="Homeless deaths by local area, 2017 and 2018"/>
    <hyperlink ref="C12:I12" location="'Table 2'!A1" display="Homeless deaths by age group and sex, 2017 and 2018"/>
    <hyperlink ref="C13:I13" location="'Table 3'!A1" display="Homeless deaths by cause of death, 2017 and 20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4"/>
  <sheetViews>
    <sheetView showGridLines="0" zoomScaleNormal="100" workbookViewId="0"/>
  </sheetViews>
  <sheetFormatPr defaultColWidth="11.42578125" defaultRowHeight="12.75" customHeight="1" x14ac:dyDescent="0.2"/>
  <cols>
    <col min="1" max="1" width="85.85546875" style="39" customWidth="1"/>
    <col min="2" max="2" width="12.140625" style="39" customWidth="1"/>
    <col min="3" max="3" width="11.7109375" style="39" bestFit="1" customWidth="1"/>
    <col min="4" max="4" width="10.7109375" style="39" bestFit="1" customWidth="1"/>
    <col min="5" max="5" width="11.7109375" style="39" bestFit="1" customWidth="1"/>
    <col min="6" max="6" width="11.42578125" style="39"/>
    <col min="7" max="7" width="11.85546875" style="39" customWidth="1"/>
    <col min="8" max="16384" width="11.42578125" style="39"/>
  </cols>
  <sheetData>
    <row r="1" spans="1:77" ht="18" customHeight="1" x14ac:dyDescent="0.25">
      <c r="A1" s="67" t="s">
        <v>115</v>
      </c>
      <c r="B1" s="44"/>
      <c r="C1" s="118" t="s">
        <v>95</v>
      </c>
      <c r="D1" s="118"/>
      <c r="E1" s="44"/>
      <c r="F1" s="44"/>
      <c r="G1" s="44"/>
      <c r="H1" s="44"/>
      <c r="I1" s="44"/>
      <c r="J1" s="44"/>
      <c r="K1" s="4" t="s">
        <v>95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1:77" ht="1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</row>
    <row r="3" spans="1:77" s="169" customFormat="1" ht="12.75" customHeight="1" x14ac:dyDescent="0.2">
      <c r="A3" s="164" t="s">
        <v>84</v>
      </c>
      <c r="B3" s="180">
        <v>2017</v>
      </c>
      <c r="C3" s="181"/>
      <c r="D3" s="180">
        <v>2018</v>
      </c>
      <c r="E3" s="182"/>
      <c r="F3" s="180">
        <v>2019</v>
      </c>
      <c r="G3" s="182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</row>
    <row r="4" spans="1:77" s="169" customFormat="1" ht="12.75" customHeight="1" x14ac:dyDescent="0.2">
      <c r="A4" s="170"/>
      <c r="B4" s="171" t="s">
        <v>82</v>
      </c>
      <c r="C4" s="173" t="s">
        <v>100</v>
      </c>
      <c r="D4" s="171" t="s">
        <v>82</v>
      </c>
      <c r="E4" s="173" t="s">
        <v>100</v>
      </c>
      <c r="F4" s="171" t="s">
        <v>82</v>
      </c>
      <c r="G4" s="173" t="s">
        <v>100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</row>
    <row r="5" spans="1:77" s="169" customFormat="1" ht="12.75" customHeight="1" x14ac:dyDescent="0.2">
      <c r="A5" s="170"/>
      <c r="B5" s="175"/>
      <c r="C5" s="177"/>
      <c r="D5" s="175"/>
      <c r="E5" s="177"/>
      <c r="F5" s="175"/>
      <c r="G5" s="17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</row>
    <row r="6" spans="1:77" ht="12.75" customHeight="1" x14ac:dyDescent="0.2">
      <c r="A6" s="73" t="s">
        <v>39</v>
      </c>
      <c r="B6" s="74">
        <v>121</v>
      </c>
      <c r="C6" s="75">
        <v>164</v>
      </c>
      <c r="D6" s="74">
        <v>152</v>
      </c>
      <c r="E6" s="75">
        <v>195</v>
      </c>
      <c r="F6" s="111">
        <v>173</v>
      </c>
      <c r="G6" s="112">
        <v>216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</row>
    <row r="7" spans="1:77" ht="12.75" customHeight="1" x14ac:dyDescent="0.2">
      <c r="A7" s="76" t="s">
        <v>40</v>
      </c>
      <c r="B7" s="47">
        <v>1</v>
      </c>
      <c r="C7" s="77">
        <v>1</v>
      </c>
      <c r="D7" s="47">
        <v>2</v>
      </c>
      <c r="E7" s="77">
        <v>3</v>
      </c>
      <c r="F7" s="47">
        <v>3</v>
      </c>
      <c r="G7" s="77">
        <v>3.7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</row>
    <row r="8" spans="1:77" ht="12.75" customHeight="1" x14ac:dyDescent="0.2">
      <c r="A8" s="76" t="s">
        <v>41</v>
      </c>
      <c r="B8" s="49">
        <v>6</v>
      </c>
      <c r="C8" s="50">
        <v>8</v>
      </c>
      <c r="D8" s="49">
        <v>9</v>
      </c>
      <c r="E8" s="50">
        <v>12</v>
      </c>
      <c r="F8" s="49">
        <v>9</v>
      </c>
      <c r="G8" s="50">
        <v>11.223000000000001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</row>
    <row r="9" spans="1:77" ht="12.75" customHeight="1" x14ac:dyDescent="0.2">
      <c r="A9" s="76" t="s">
        <v>42</v>
      </c>
      <c r="B9" s="49">
        <v>4</v>
      </c>
      <c r="C9" s="50">
        <v>5</v>
      </c>
      <c r="D9" s="49">
        <v>6</v>
      </c>
      <c r="E9" s="50">
        <v>8</v>
      </c>
      <c r="F9" s="49">
        <v>4</v>
      </c>
      <c r="G9" s="50">
        <v>4.9880000000000004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</row>
    <row r="10" spans="1:77" ht="12.75" customHeight="1" x14ac:dyDescent="0.2">
      <c r="A10" s="76" t="s">
        <v>43</v>
      </c>
      <c r="B10" s="49">
        <v>6</v>
      </c>
      <c r="C10" s="50">
        <v>8</v>
      </c>
      <c r="D10" s="49">
        <v>10</v>
      </c>
      <c r="E10" s="50">
        <v>13</v>
      </c>
      <c r="F10" s="49">
        <v>5</v>
      </c>
      <c r="G10" s="50">
        <v>6.2350000000000003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</row>
    <row r="11" spans="1:77" ht="12.75" customHeight="1" x14ac:dyDescent="0.2">
      <c r="A11" s="76" t="s">
        <v>44</v>
      </c>
      <c r="B11" s="49">
        <v>1</v>
      </c>
      <c r="C11" s="50">
        <v>1</v>
      </c>
      <c r="D11" s="49">
        <v>0</v>
      </c>
      <c r="E11" s="50">
        <v>0</v>
      </c>
      <c r="F11" s="49">
        <v>3</v>
      </c>
      <c r="G11" s="50">
        <v>3.7410000000000001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</row>
    <row r="12" spans="1:77" ht="12.75" customHeight="1" x14ac:dyDescent="0.2">
      <c r="A12" s="76" t="s">
        <v>45</v>
      </c>
      <c r="B12" s="49">
        <v>17</v>
      </c>
      <c r="C12" s="50">
        <v>23</v>
      </c>
      <c r="D12" s="49">
        <v>18</v>
      </c>
      <c r="E12" s="50">
        <v>23</v>
      </c>
      <c r="F12" s="49">
        <v>12</v>
      </c>
      <c r="G12" s="50">
        <v>14.964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</row>
    <row r="13" spans="1:77" ht="12.75" customHeight="1" x14ac:dyDescent="0.2">
      <c r="A13" s="76" t="s">
        <v>46</v>
      </c>
      <c r="B13" s="49">
        <v>4</v>
      </c>
      <c r="C13" s="50">
        <v>5</v>
      </c>
      <c r="D13" s="49">
        <v>4</v>
      </c>
      <c r="E13" s="50">
        <v>5</v>
      </c>
      <c r="F13" s="49">
        <v>4</v>
      </c>
      <c r="G13" s="50">
        <v>4.9880000000000004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</row>
    <row r="14" spans="1:77" ht="12.75" customHeight="1" x14ac:dyDescent="0.2">
      <c r="A14" s="76" t="s">
        <v>47</v>
      </c>
      <c r="B14" s="49">
        <v>11</v>
      </c>
      <c r="C14" s="50">
        <v>15</v>
      </c>
      <c r="D14" s="49">
        <v>8</v>
      </c>
      <c r="E14" s="50">
        <v>10</v>
      </c>
      <c r="F14" s="49">
        <v>7</v>
      </c>
      <c r="G14" s="50">
        <v>8.7289999999999992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</row>
    <row r="15" spans="1:77" ht="12.75" customHeight="1" x14ac:dyDescent="0.2">
      <c r="A15" s="76" t="s">
        <v>48</v>
      </c>
      <c r="B15" s="49">
        <v>1</v>
      </c>
      <c r="C15" s="50">
        <v>1</v>
      </c>
      <c r="D15" s="49">
        <v>0</v>
      </c>
      <c r="E15" s="50">
        <v>0</v>
      </c>
      <c r="F15" s="49">
        <v>1</v>
      </c>
      <c r="G15" s="50">
        <v>1.2470000000000001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</row>
    <row r="16" spans="1:77" ht="12.75" customHeight="1" x14ac:dyDescent="0.2">
      <c r="A16" s="76" t="s">
        <v>49</v>
      </c>
      <c r="B16" s="49">
        <v>1</v>
      </c>
      <c r="C16" s="50">
        <v>1</v>
      </c>
      <c r="D16" s="49">
        <v>0</v>
      </c>
      <c r="E16" s="50">
        <v>0</v>
      </c>
      <c r="F16" s="49">
        <v>0</v>
      </c>
      <c r="G16" s="50"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</row>
    <row r="17" spans="1:77" ht="12.75" customHeight="1" x14ac:dyDescent="0.2">
      <c r="A17" s="76" t="s">
        <v>50</v>
      </c>
      <c r="B17" s="49">
        <v>1</v>
      </c>
      <c r="C17" s="50">
        <v>1</v>
      </c>
      <c r="D17" s="49">
        <v>0</v>
      </c>
      <c r="E17" s="50">
        <v>0</v>
      </c>
      <c r="F17" s="49">
        <v>0</v>
      </c>
      <c r="G17" s="50"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</row>
    <row r="18" spans="1:77" ht="12.75" customHeight="1" x14ac:dyDescent="0.2">
      <c r="A18" s="76" t="s">
        <v>51</v>
      </c>
      <c r="B18" s="49">
        <v>1</v>
      </c>
      <c r="C18" s="50">
        <v>1</v>
      </c>
      <c r="D18" s="49">
        <v>3</v>
      </c>
      <c r="E18" s="50">
        <v>4</v>
      </c>
      <c r="F18" s="49">
        <v>4</v>
      </c>
      <c r="G18" s="50">
        <v>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</row>
    <row r="19" spans="1:77" ht="12.75" customHeight="1" x14ac:dyDescent="0.2">
      <c r="A19" s="78" t="s">
        <v>52</v>
      </c>
      <c r="B19" s="54">
        <v>67</v>
      </c>
      <c r="C19" s="79">
        <v>91</v>
      </c>
      <c r="D19" s="54">
        <v>92</v>
      </c>
      <c r="E19" s="79">
        <v>118</v>
      </c>
      <c r="F19" s="54">
        <v>121</v>
      </c>
      <c r="G19" s="79">
        <v>150.9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</row>
    <row r="20" spans="1:77" ht="12.7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</row>
    <row r="21" spans="1:77" ht="12.75" customHeight="1" x14ac:dyDescent="0.2">
      <c r="A21" s="37" t="s">
        <v>109</v>
      </c>
      <c r="B21" s="1"/>
      <c r="C21" s="1"/>
      <c r="D21" s="1"/>
      <c r="E21" s="1"/>
      <c r="F21" s="1"/>
      <c r="G21" s="1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</row>
    <row r="22" spans="1:77" ht="12.75" customHeight="1" x14ac:dyDescent="0.2">
      <c r="A22" s="71" t="s">
        <v>110</v>
      </c>
      <c r="B22" s="72"/>
      <c r="C22" s="1"/>
      <c r="D22" s="1"/>
      <c r="E22" s="1"/>
      <c r="F22" s="1"/>
      <c r="G22" s="1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</row>
    <row r="23" spans="1:77" ht="12.75" customHeight="1" x14ac:dyDescent="0.2">
      <c r="A23" s="71" t="s">
        <v>111</v>
      </c>
      <c r="B23" s="72"/>
      <c r="C23" s="1"/>
      <c r="D23" s="1"/>
      <c r="E23" s="1"/>
      <c r="F23" s="1"/>
      <c r="G23" s="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</row>
    <row r="24" spans="1:77" ht="12.75" customHeight="1" x14ac:dyDescent="0.2">
      <c r="A24" s="71" t="s">
        <v>112</v>
      </c>
      <c r="B24" s="72"/>
      <c r="C24" s="1"/>
      <c r="D24" s="1"/>
      <c r="E24" s="1"/>
      <c r="F24" s="1"/>
      <c r="G24" s="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</row>
    <row r="25" spans="1:77" ht="12.75" customHeight="1" x14ac:dyDescent="0.2">
      <c r="A25" s="1"/>
      <c r="B25" s="1"/>
      <c r="C25" s="1"/>
      <c r="D25" s="1"/>
      <c r="E25" s="1"/>
      <c r="F25" s="1"/>
      <c r="G25" s="1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</row>
    <row r="26" spans="1:77" ht="12.75" customHeight="1" x14ac:dyDescent="0.2">
      <c r="A26" s="115" t="s">
        <v>132</v>
      </c>
      <c r="B26" s="115"/>
      <c r="C26" s="1"/>
      <c r="D26" s="1"/>
      <c r="E26" s="1"/>
      <c r="F26" s="1"/>
      <c r="G26" s="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7" ht="12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</row>
    <row r="28" spans="1:77" ht="12.7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</row>
    <row r="29" spans="1:77" ht="12.7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</row>
    <row r="30" spans="1:77" ht="12.7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</row>
    <row r="31" spans="1:77" ht="12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</row>
    <row r="32" spans="1:77" ht="12.7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</row>
    <row r="33" spans="1:77" ht="12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</row>
    <row r="34" spans="1:77" ht="12.7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</row>
    <row r="35" spans="1:77" ht="12.7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</row>
    <row r="36" spans="1:77" ht="12.7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</row>
    <row r="37" spans="1:77" ht="12.75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</row>
    <row r="38" spans="1:77" ht="12.7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</row>
    <row r="39" spans="1:77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</row>
    <row r="40" spans="1:77" ht="12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</row>
    <row r="41" spans="1:77" ht="12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</row>
    <row r="42" spans="1:77" ht="12.7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</row>
    <row r="43" spans="1:77" ht="12.7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</row>
    <row r="44" spans="1:77" ht="12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</row>
    <row r="45" spans="1:77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</row>
    <row r="46" spans="1:77" ht="12.7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</row>
    <row r="47" spans="1:77" ht="12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</row>
    <row r="48" spans="1:77" ht="12.7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</row>
    <row r="49" spans="1:77" ht="12.7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</row>
    <row r="50" spans="1:77" ht="12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</row>
    <row r="51" spans="1:77" ht="12.7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</row>
    <row r="52" spans="1:77" ht="12.7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</row>
    <row r="53" spans="1:77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</row>
    <row r="54" spans="1:77" ht="12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7" ht="12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7" ht="12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7" ht="12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7" ht="12.7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</row>
    <row r="59" spans="1:77" ht="12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7" ht="12.7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7" ht="12.7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7" ht="12.7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</row>
    <row r="63" spans="1:77" ht="12.7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7" ht="12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7" ht="12.7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</row>
    <row r="66" spans="1:77" ht="12.7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</row>
    <row r="67" spans="1:77" ht="12.7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</row>
    <row r="68" spans="1:77" ht="12.7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</row>
    <row r="69" spans="1:77" ht="12.7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</row>
    <row r="70" spans="1:77" ht="12.75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7" ht="12.7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</row>
    <row r="72" spans="1:77" ht="12.7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</row>
    <row r="73" spans="1:77" ht="12.75" customHeigh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</row>
    <row r="74" spans="1:77" ht="12.7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</row>
    <row r="75" spans="1:77" ht="12.7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</row>
    <row r="76" spans="1:77" ht="12.75" customHeight="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</row>
    <row r="77" spans="1:77" ht="12.7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1:77" ht="12.7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</row>
    <row r="79" spans="1:77" ht="12.7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</row>
    <row r="80" spans="1:77" ht="12.7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</row>
    <row r="81" spans="1:77" ht="12.7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7" ht="12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</row>
    <row r="83" spans="1:77" ht="12.7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7" ht="12.7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</row>
    <row r="85" spans="1:77" ht="12.7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7" ht="12.7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</row>
    <row r="87" spans="1:77" ht="12.7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7" ht="12.7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</row>
    <row r="89" spans="1:77" ht="12.7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7" ht="12.7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</row>
    <row r="91" spans="1:77" ht="12.75" customHeight="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</row>
    <row r="92" spans="1:77" ht="12.7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</row>
    <row r="93" spans="1:77" ht="12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7" ht="12.75" customHeight="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</row>
    <row r="95" spans="1:77" ht="12.7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</row>
    <row r="96" spans="1:77" ht="12.75" customHeight="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</row>
    <row r="97" spans="1:77" ht="12.75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</row>
    <row r="98" spans="1:77" ht="12.75" customHeight="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</row>
    <row r="99" spans="1:77" ht="12.75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7" ht="12.75" customHeight="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</row>
    <row r="101" spans="1:77" ht="12.75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7" ht="12.75" customHeight="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</row>
    <row r="103" spans="1:77" ht="12.75" customHeight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</row>
    <row r="104" spans="1:77" ht="12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</row>
    <row r="105" spans="1:77" ht="12.75" customHeight="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7" ht="12.75" customHeigh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</row>
    <row r="107" spans="1:77" ht="12.75" customHeight="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</row>
    <row r="108" spans="1:77" ht="12.75" customHeight="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</row>
    <row r="109" spans="1:77" ht="12.7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7" ht="12.75" customHeight="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</row>
    <row r="111" spans="1:77" ht="12.75" customHeight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</row>
    <row r="112" spans="1:77" ht="12.75" customHeight="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</row>
    <row r="113" spans="1:77" ht="12.75" customHeight="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</row>
    <row r="114" spans="1:77" ht="12.75" customHeight="1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</row>
    <row r="115" spans="1:77" ht="12.75" customHeight="1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</row>
    <row r="116" spans="1:77" ht="12.75" customHeight="1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</row>
    <row r="117" spans="1:77" ht="12.75" customHeight="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</row>
    <row r="118" spans="1:77" ht="12.75" customHeight="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</row>
    <row r="119" spans="1:77" ht="12.7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</row>
    <row r="120" spans="1:77" ht="12.75" customHeight="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</row>
    <row r="121" spans="1:77" ht="12.75" customHeight="1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</row>
    <row r="122" spans="1:77" ht="12.7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</row>
    <row r="123" spans="1:77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</row>
    <row r="124" spans="1:77" ht="12.75" customHeight="1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</row>
    <row r="125" spans="1:77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</row>
    <row r="126" spans="1:77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</row>
    <row r="127" spans="1:77" ht="12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</row>
    <row r="128" spans="1:77" ht="12.75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</row>
    <row r="129" spans="1:77" ht="12.75" customHeight="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</row>
    <row r="130" spans="1:77" ht="12.75" customHeight="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</row>
    <row r="131" spans="1:77" ht="12.75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</row>
    <row r="132" spans="1:77" ht="12.75" customHeight="1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</row>
    <row r="133" spans="1:77" ht="12.7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</row>
    <row r="134" spans="1:77" ht="12.75" customHeigh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</row>
    <row r="135" spans="1:77" ht="12.75" customHeight="1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</row>
    <row r="136" spans="1:77" ht="12.75" customHeight="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</row>
    <row r="137" spans="1:77" ht="12.75" customHeight="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</row>
    <row r="138" spans="1:77" ht="12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</row>
    <row r="139" spans="1:77" ht="12.75" customHeight="1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</row>
    <row r="140" spans="1:77" ht="12.75" customHeight="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</row>
    <row r="141" spans="1:77" ht="12.75" customHeight="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</row>
    <row r="142" spans="1:77" ht="12.75" customHeight="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</row>
    <row r="143" spans="1:77" ht="12.75" customHeigh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</row>
    <row r="144" spans="1:77" ht="12.75" customHeight="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</row>
  </sheetData>
  <sortState ref="A26:C38">
    <sortCondition ref="B26:B38"/>
  </sortState>
  <mergeCells count="12">
    <mergeCell ref="F3:G3"/>
    <mergeCell ref="F4:F5"/>
    <mergeCell ref="G4:G5"/>
    <mergeCell ref="A26:B26"/>
    <mergeCell ref="C1:D1"/>
    <mergeCell ref="A3:A5"/>
    <mergeCell ref="B3:C3"/>
    <mergeCell ref="D3:E3"/>
    <mergeCell ref="B4:B5"/>
    <mergeCell ref="C4:C5"/>
    <mergeCell ref="D4:D5"/>
    <mergeCell ref="E4:E5"/>
  </mergeCells>
  <hyperlinks>
    <hyperlink ref="K1" location="Contents!A1" display="back to contents"/>
    <hyperlink ref="C1" location="Contents!A1" display="back to contents"/>
  </hyperlink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sqref="A1:H1"/>
    </sheetView>
  </sheetViews>
  <sheetFormatPr defaultColWidth="9.140625" defaultRowHeight="12.75" customHeight="1" x14ac:dyDescent="0.2"/>
  <cols>
    <col min="1" max="1" width="6.85546875" style="1" customWidth="1"/>
    <col min="2" max="2" width="12.140625" style="1" customWidth="1"/>
    <col min="3" max="3" width="11.7109375" style="1" customWidth="1"/>
    <col min="4" max="4" width="12.85546875" style="1" customWidth="1"/>
    <col min="5" max="5" width="11.7109375" style="1" customWidth="1"/>
    <col min="6" max="16384" width="9.140625" style="1"/>
  </cols>
  <sheetData>
    <row r="1" spans="1:12" ht="18" customHeight="1" x14ac:dyDescent="0.25">
      <c r="A1" s="122" t="s">
        <v>125</v>
      </c>
      <c r="B1" s="122"/>
      <c r="C1" s="122"/>
      <c r="D1" s="122"/>
      <c r="E1" s="122"/>
      <c r="F1" s="122"/>
      <c r="G1" s="122"/>
      <c r="H1" s="122"/>
      <c r="J1" s="118" t="s">
        <v>95</v>
      </c>
      <c r="K1" s="118"/>
      <c r="L1" s="4"/>
    </row>
    <row r="2" spans="1:12" ht="15" customHeight="1" x14ac:dyDescent="0.2"/>
    <row r="3" spans="1:12" s="3" customFormat="1" ht="12.75" customHeight="1" x14ac:dyDescent="0.2">
      <c r="A3" s="123" t="s">
        <v>97</v>
      </c>
      <c r="B3" s="124" t="s">
        <v>68</v>
      </c>
      <c r="C3" s="125" t="s">
        <v>69</v>
      </c>
      <c r="D3" s="126" t="s">
        <v>67</v>
      </c>
      <c r="E3" s="127"/>
      <c r="F3" s="127"/>
    </row>
    <row r="4" spans="1:12" s="3" customFormat="1" ht="12.75" customHeight="1" x14ac:dyDescent="0.2">
      <c r="A4" s="128"/>
      <c r="B4" s="129"/>
      <c r="C4" s="130"/>
      <c r="D4" s="131"/>
      <c r="E4" s="127"/>
      <c r="F4" s="127"/>
    </row>
    <row r="5" spans="1:12" s="3" customFormat="1" ht="12.75" customHeight="1" x14ac:dyDescent="0.2">
      <c r="A5" s="132"/>
      <c r="B5" s="133"/>
      <c r="C5" s="134"/>
      <c r="D5" s="135"/>
      <c r="E5" s="127"/>
      <c r="F5" s="127"/>
    </row>
    <row r="6" spans="1:12" ht="12.75" customHeight="1" x14ac:dyDescent="0.2">
      <c r="A6" s="6">
        <v>2017</v>
      </c>
      <c r="B6" s="7">
        <v>121</v>
      </c>
      <c r="C6" s="8">
        <v>164</v>
      </c>
      <c r="D6" s="9">
        <v>13.2</v>
      </c>
      <c r="E6" s="69">
        <f>D6/2</f>
        <v>6.6</v>
      </c>
      <c r="F6" s="68"/>
    </row>
    <row r="7" spans="1:12" ht="12.75" customHeight="1" x14ac:dyDescent="0.2">
      <c r="A7" s="6">
        <v>2018</v>
      </c>
      <c r="B7" s="42">
        <v>152</v>
      </c>
      <c r="C7" s="40">
        <v>195</v>
      </c>
      <c r="D7" s="41">
        <v>11.9</v>
      </c>
      <c r="E7" s="69">
        <f t="shared" ref="E7:E8" si="0">D7/2</f>
        <v>5.95</v>
      </c>
      <c r="F7" s="68"/>
    </row>
    <row r="8" spans="1:12" ht="12.75" customHeight="1" x14ac:dyDescent="0.2">
      <c r="A8" s="65">
        <v>2019</v>
      </c>
      <c r="B8" s="85">
        <v>173</v>
      </c>
      <c r="C8" s="85">
        <v>216</v>
      </c>
      <c r="D8" s="86">
        <v>11.3</v>
      </c>
      <c r="E8" s="69">
        <f t="shared" si="0"/>
        <v>5.65</v>
      </c>
      <c r="F8" s="68"/>
    </row>
    <row r="10" spans="1:12" ht="12.75" customHeight="1" x14ac:dyDescent="0.2">
      <c r="A10" s="136" t="s">
        <v>109</v>
      </c>
      <c r="B10" s="136"/>
    </row>
    <row r="11" spans="1:12" ht="12.75" customHeight="1" x14ac:dyDescent="0.2">
      <c r="A11" s="137" t="s">
        <v>110</v>
      </c>
      <c r="B11" s="137"/>
      <c r="C11" s="137"/>
      <c r="D11" s="137"/>
      <c r="E11" s="137"/>
      <c r="F11" s="137"/>
      <c r="G11" s="72"/>
      <c r="H11" s="72"/>
      <c r="I11" s="72"/>
      <c r="J11" s="72"/>
      <c r="K11" s="72"/>
      <c r="L11" s="72"/>
    </row>
    <row r="12" spans="1:12" ht="12.75" customHeight="1" x14ac:dyDescent="0.2">
      <c r="A12" s="137" t="s">
        <v>111</v>
      </c>
      <c r="B12" s="137"/>
      <c r="C12" s="137"/>
      <c r="D12" s="137"/>
      <c r="E12" s="72"/>
      <c r="F12" s="72"/>
      <c r="G12" s="72"/>
      <c r="H12" s="72"/>
      <c r="I12" s="72"/>
      <c r="J12" s="72"/>
      <c r="K12" s="72"/>
      <c r="L12" s="72"/>
    </row>
    <row r="13" spans="1:12" ht="12.75" customHeight="1" x14ac:dyDescent="0.2">
      <c r="A13" s="137" t="s">
        <v>112</v>
      </c>
      <c r="B13" s="137"/>
      <c r="C13" s="137"/>
      <c r="D13" s="137"/>
      <c r="E13" s="137"/>
      <c r="F13" s="72"/>
      <c r="G13" s="72"/>
      <c r="H13" s="72"/>
      <c r="I13" s="72"/>
      <c r="J13" s="72"/>
      <c r="K13" s="72"/>
      <c r="L13" s="72"/>
    </row>
    <row r="15" spans="1:12" ht="12.75" customHeight="1" x14ac:dyDescent="0.2">
      <c r="A15" s="115" t="s">
        <v>132</v>
      </c>
      <c r="B15" s="115"/>
    </row>
  </sheetData>
  <mergeCells count="11">
    <mergeCell ref="A15:B15"/>
    <mergeCell ref="J1:K1"/>
    <mergeCell ref="A3:A5"/>
    <mergeCell ref="B3:B5"/>
    <mergeCell ref="C3:C5"/>
    <mergeCell ref="D3:D5"/>
    <mergeCell ref="A1:H1"/>
    <mergeCell ref="A10:B10"/>
    <mergeCell ref="A11:F11"/>
    <mergeCell ref="A12:D12"/>
    <mergeCell ref="A13:E13"/>
  </mergeCells>
  <hyperlinks>
    <hyperlink ref="J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E1"/>
    </sheetView>
  </sheetViews>
  <sheetFormatPr defaultColWidth="9.140625" defaultRowHeight="12.75" customHeight="1" x14ac:dyDescent="0.2"/>
  <cols>
    <col min="1" max="1" width="10.85546875" style="1" customWidth="1"/>
    <col min="2" max="2" width="13.28515625" style="1" customWidth="1"/>
    <col min="3" max="3" width="27.85546875" style="1" customWidth="1"/>
    <col min="4" max="4" width="11.28515625" style="1" customWidth="1"/>
    <col min="5" max="5" width="9.85546875" style="1" customWidth="1"/>
    <col min="6" max="16384" width="9.140625" style="1"/>
  </cols>
  <sheetData>
    <row r="1" spans="1:8" ht="18" customHeight="1" x14ac:dyDescent="0.25">
      <c r="A1" s="116" t="s">
        <v>124</v>
      </c>
      <c r="B1" s="116"/>
      <c r="C1" s="116"/>
      <c r="D1" s="116"/>
      <c r="E1" s="116"/>
      <c r="F1" s="114"/>
      <c r="G1" s="118" t="s">
        <v>95</v>
      </c>
      <c r="H1" s="118"/>
    </row>
    <row r="2" spans="1:8" ht="15" customHeight="1" x14ac:dyDescent="0.2"/>
    <row r="3" spans="1:8" x14ac:dyDescent="0.2">
      <c r="A3" s="138" t="s">
        <v>74</v>
      </c>
      <c r="B3" s="145" t="s">
        <v>73</v>
      </c>
      <c r="C3" s="148" t="s">
        <v>105</v>
      </c>
    </row>
    <row r="4" spans="1:8" x14ac:dyDescent="0.2">
      <c r="A4" s="139"/>
      <c r="B4" s="146"/>
      <c r="C4" s="149"/>
    </row>
    <row r="5" spans="1:8" ht="12.75" customHeight="1" x14ac:dyDescent="0.2">
      <c r="A5" s="140"/>
      <c r="B5" s="147"/>
      <c r="C5" s="150"/>
    </row>
    <row r="6" spans="1:8" ht="12.75" customHeight="1" x14ac:dyDescent="0.2">
      <c r="A6" s="141" t="s">
        <v>75</v>
      </c>
      <c r="B6" s="35" t="s">
        <v>33</v>
      </c>
      <c r="C6" s="96">
        <v>3.7410000000000005</v>
      </c>
    </row>
    <row r="7" spans="1:8" ht="12.75" customHeight="1" x14ac:dyDescent="0.2">
      <c r="A7" s="142"/>
      <c r="B7" s="1" t="s">
        <v>34</v>
      </c>
      <c r="C7" s="97">
        <v>17.458000000000002</v>
      </c>
    </row>
    <row r="8" spans="1:8" ht="12.75" customHeight="1" x14ac:dyDescent="0.2">
      <c r="A8" s="142"/>
      <c r="B8" s="1" t="s">
        <v>35</v>
      </c>
      <c r="C8" s="97">
        <v>24.94</v>
      </c>
      <c r="D8" s="81"/>
    </row>
    <row r="9" spans="1:8" ht="12.75" customHeight="1" x14ac:dyDescent="0.2">
      <c r="A9" s="142"/>
      <c r="B9" s="1" t="s">
        <v>36</v>
      </c>
      <c r="C9" s="97">
        <v>7.4820000000000011</v>
      </c>
      <c r="D9" s="81"/>
    </row>
    <row r="10" spans="1:8" ht="12.75" customHeight="1" x14ac:dyDescent="0.2">
      <c r="A10" s="142"/>
      <c r="B10" s="1" t="s">
        <v>37</v>
      </c>
      <c r="C10" s="97">
        <v>2.4940000000000002</v>
      </c>
    </row>
    <row r="11" spans="1:8" ht="12.75" customHeight="1" x14ac:dyDescent="0.2">
      <c r="A11" s="143"/>
      <c r="B11" s="36" t="s">
        <v>120</v>
      </c>
      <c r="C11" s="98">
        <v>2.4940000000000002</v>
      </c>
      <c r="D11" s="81"/>
    </row>
    <row r="12" spans="1:8" ht="12.75" customHeight="1" x14ac:dyDescent="0.2">
      <c r="A12" s="144"/>
      <c r="C12" s="99"/>
      <c r="D12" s="81"/>
    </row>
    <row r="13" spans="1:8" ht="12.75" customHeight="1" x14ac:dyDescent="0.2">
      <c r="A13" s="142" t="s">
        <v>76</v>
      </c>
      <c r="B13" s="1" t="s">
        <v>33</v>
      </c>
      <c r="C13" s="97">
        <v>12.47</v>
      </c>
      <c r="D13" s="81"/>
    </row>
    <row r="14" spans="1:8" ht="12.75" customHeight="1" x14ac:dyDescent="0.2">
      <c r="A14" s="142"/>
      <c r="B14" s="1" t="s">
        <v>34</v>
      </c>
      <c r="C14" s="97">
        <v>31.175000000000004</v>
      </c>
    </row>
    <row r="15" spans="1:8" ht="12.75" customHeight="1" x14ac:dyDescent="0.2">
      <c r="A15" s="142"/>
      <c r="B15" s="1" t="s">
        <v>35</v>
      </c>
      <c r="C15" s="97">
        <v>51.127000000000002</v>
      </c>
    </row>
    <row r="16" spans="1:8" ht="12.75" customHeight="1" x14ac:dyDescent="0.2">
      <c r="A16" s="142"/>
      <c r="B16" s="1" t="s">
        <v>36</v>
      </c>
      <c r="C16" s="97">
        <v>34.916000000000004</v>
      </c>
    </row>
    <row r="17" spans="1:4" ht="12.75" customHeight="1" x14ac:dyDescent="0.2">
      <c r="A17" s="142"/>
      <c r="B17" s="1" t="s">
        <v>37</v>
      </c>
      <c r="C17" s="97">
        <v>21.199000000000002</v>
      </c>
    </row>
    <row r="18" spans="1:4" ht="12.75" customHeight="1" x14ac:dyDescent="0.2">
      <c r="A18" s="143"/>
      <c r="B18" s="36" t="s">
        <v>120</v>
      </c>
      <c r="C18" s="98">
        <v>6.2350000000000003</v>
      </c>
    </row>
    <row r="19" spans="1:4" ht="12.75" customHeight="1" x14ac:dyDescent="0.2">
      <c r="A19" s="29"/>
    </row>
    <row r="20" spans="1:4" ht="12.75" customHeight="1" x14ac:dyDescent="0.2">
      <c r="A20" s="37" t="s">
        <v>109</v>
      </c>
    </row>
    <row r="21" spans="1:4" ht="12.75" customHeight="1" x14ac:dyDescent="0.2">
      <c r="A21" s="137" t="s">
        <v>110</v>
      </c>
      <c r="B21" s="137"/>
      <c r="C21" s="137"/>
      <c r="D21" s="137"/>
    </row>
    <row r="22" spans="1:4" ht="12.75" customHeight="1" x14ac:dyDescent="0.2">
      <c r="A22" s="137" t="s">
        <v>111</v>
      </c>
      <c r="B22" s="137"/>
      <c r="C22" s="137"/>
    </row>
    <row r="23" spans="1:4" ht="12.75" customHeight="1" x14ac:dyDescent="0.2">
      <c r="A23" s="137" t="s">
        <v>112</v>
      </c>
      <c r="B23" s="137"/>
      <c r="C23" s="137"/>
      <c r="D23" s="137"/>
    </row>
    <row r="25" spans="1:4" ht="12.75" customHeight="1" x14ac:dyDescent="0.2">
      <c r="A25" s="115" t="s">
        <v>132</v>
      </c>
      <c r="B25" s="115"/>
    </row>
  </sheetData>
  <mergeCells count="11">
    <mergeCell ref="A25:B25"/>
    <mergeCell ref="G1:H1"/>
    <mergeCell ref="A3:A5"/>
    <mergeCell ref="B3:B5"/>
    <mergeCell ref="C3:C5"/>
    <mergeCell ref="A6:A11"/>
    <mergeCell ref="A13:A18"/>
    <mergeCell ref="A1:E1"/>
    <mergeCell ref="A21:D21"/>
    <mergeCell ref="A22:C22"/>
    <mergeCell ref="A23:D23"/>
  </mergeCells>
  <hyperlinks>
    <hyperlink ref="G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3" workbookViewId="0">
      <selection activeCell="A41" sqref="A41"/>
    </sheetView>
  </sheetViews>
  <sheetFormatPr defaultColWidth="9.140625" defaultRowHeight="12.75" customHeight="1" x14ac:dyDescent="0.2"/>
  <cols>
    <col min="1" max="1" width="21.42578125" style="1" customWidth="1"/>
    <col min="2" max="2" width="11.5703125" style="1" customWidth="1"/>
    <col min="3" max="3" width="11.7109375" style="1" customWidth="1"/>
    <col min="4" max="4" width="12.5703125" style="1" customWidth="1"/>
    <col min="5" max="6" width="9.140625" style="1"/>
    <col min="7" max="7" width="11.140625" style="1" customWidth="1"/>
    <col min="8" max="16384" width="9.140625" style="1"/>
  </cols>
  <sheetData>
    <row r="1" spans="1:11" ht="18" customHeight="1" x14ac:dyDescent="0.25">
      <c r="A1" s="116" t="s">
        <v>130</v>
      </c>
      <c r="B1" s="116"/>
      <c r="C1" s="116"/>
      <c r="D1" s="116"/>
      <c r="E1" s="116"/>
      <c r="F1" s="116"/>
      <c r="G1" s="116"/>
      <c r="I1" s="118" t="s">
        <v>95</v>
      </c>
      <c r="J1" s="118"/>
      <c r="K1" s="4"/>
    </row>
    <row r="2" spans="1:11" ht="15" customHeight="1" x14ac:dyDescent="0.2"/>
    <row r="3" spans="1:11" s="3" customFormat="1" ht="12.6" customHeight="1" x14ac:dyDescent="0.2">
      <c r="A3" s="145" t="s">
        <v>70</v>
      </c>
      <c r="B3" s="125" t="s">
        <v>77</v>
      </c>
      <c r="C3" s="125" t="s">
        <v>78</v>
      </c>
      <c r="D3" s="126" t="s">
        <v>106</v>
      </c>
    </row>
    <row r="4" spans="1:11" s="3" customFormat="1" x14ac:dyDescent="0.2">
      <c r="A4" s="146"/>
      <c r="B4" s="130"/>
      <c r="C4" s="130"/>
      <c r="D4" s="131"/>
    </row>
    <row r="5" spans="1:11" s="3" customFormat="1" x14ac:dyDescent="0.2">
      <c r="A5" s="146"/>
      <c r="B5" s="130"/>
      <c r="C5" s="130"/>
      <c r="D5" s="131"/>
    </row>
    <row r="6" spans="1:11" s="3" customFormat="1" x14ac:dyDescent="0.2">
      <c r="A6" s="147"/>
      <c r="B6" s="134"/>
      <c r="C6" s="134"/>
      <c r="D6" s="135"/>
    </row>
    <row r="7" spans="1:11" ht="12.75" customHeight="1" x14ac:dyDescent="0.2">
      <c r="A7" s="34" t="s">
        <v>53</v>
      </c>
      <c r="B7" s="90">
        <v>40</v>
      </c>
      <c r="C7" s="91">
        <v>47.4</v>
      </c>
      <c r="D7" s="92">
        <v>52.212984812999998</v>
      </c>
      <c r="E7" s="70">
        <f>D7</f>
        <v>52.212984812999998</v>
      </c>
    </row>
    <row r="8" spans="1:11" ht="12.75" customHeight="1" x14ac:dyDescent="0.2">
      <c r="A8" s="12" t="s">
        <v>1</v>
      </c>
      <c r="B8" s="90">
        <v>22.7</v>
      </c>
      <c r="C8" s="91">
        <v>86.5</v>
      </c>
      <c r="D8" s="92">
        <v>41.880538031999997</v>
      </c>
      <c r="E8" s="70">
        <v>53.217885883999998</v>
      </c>
    </row>
    <row r="9" spans="1:11" ht="12.75" customHeight="1" x14ac:dyDescent="0.2">
      <c r="A9" s="12" t="s">
        <v>2</v>
      </c>
      <c r="B9" s="90">
        <v>34.799999999999997</v>
      </c>
      <c r="C9" s="91">
        <v>13.2</v>
      </c>
      <c r="D9" s="92">
        <v>25.780309178</v>
      </c>
      <c r="E9" s="70">
        <v>53.217885883999998</v>
      </c>
    </row>
    <row r="10" spans="1:11" ht="12.75" customHeight="1" x14ac:dyDescent="0.2">
      <c r="A10" s="12" t="s">
        <v>3</v>
      </c>
      <c r="B10" s="90">
        <v>15.8</v>
      </c>
      <c r="C10" s="91">
        <v>0</v>
      </c>
      <c r="D10" s="92">
        <v>29.076749094</v>
      </c>
      <c r="E10" s="70">
        <v>53.217885883999998</v>
      </c>
    </row>
    <row r="11" spans="1:11" ht="12.75" customHeight="1" x14ac:dyDescent="0.2">
      <c r="A11" s="12" t="s">
        <v>4</v>
      </c>
      <c r="B11" s="90">
        <v>20.9</v>
      </c>
      <c r="C11" s="91">
        <v>59.8</v>
      </c>
      <c r="D11" s="92">
        <v>0</v>
      </c>
      <c r="E11" s="70">
        <v>53.217885883999998</v>
      </c>
    </row>
    <row r="12" spans="1:11" ht="12.75" customHeight="1" x14ac:dyDescent="0.2">
      <c r="A12" s="12" t="s">
        <v>5</v>
      </c>
      <c r="B12" s="90">
        <v>53.9</v>
      </c>
      <c r="C12" s="91">
        <v>53.5</v>
      </c>
      <c r="D12" s="92">
        <v>51.258429628999998</v>
      </c>
      <c r="E12" s="70">
        <v>53.217885883999998</v>
      </c>
    </row>
    <row r="13" spans="1:11" ht="12.75" customHeight="1" x14ac:dyDescent="0.2">
      <c r="A13" s="12" t="s">
        <v>6</v>
      </c>
      <c r="B13" s="90">
        <v>0</v>
      </c>
      <c r="C13" s="91">
        <v>66.3</v>
      </c>
      <c r="D13" s="92">
        <v>64.218766092999999</v>
      </c>
      <c r="E13" s="70">
        <v>53.217885883999998</v>
      </c>
    </row>
    <row r="14" spans="1:11" ht="12.75" customHeight="1" x14ac:dyDescent="0.2">
      <c r="A14" s="12" t="s">
        <v>7</v>
      </c>
      <c r="B14" s="90">
        <v>49.2</v>
      </c>
      <c r="C14" s="91">
        <v>35.1</v>
      </c>
      <c r="D14" s="92">
        <v>45.516347742000001</v>
      </c>
      <c r="E14" s="70">
        <v>53.217885883999998</v>
      </c>
    </row>
    <row r="15" spans="1:11" ht="12.75" customHeight="1" x14ac:dyDescent="0.2">
      <c r="A15" s="12" t="s">
        <v>8</v>
      </c>
      <c r="B15" s="90">
        <v>59.8</v>
      </c>
      <c r="C15" s="91">
        <v>56.4</v>
      </c>
      <c r="D15" s="92">
        <v>76.318458418000006</v>
      </c>
      <c r="E15" s="70">
        <v>53.217885883999998</v>
      </c>
    </row>
    <row r="16" spans="1:11" ht="12.75" customHeight="1" x14ac:dyDescent="0.2">
      <c r="A16" s="12" t="s">
        <v>9</v>
      </c>
      <c r="B16" s="90">
        <v>0</v>
      </c>
      <c r="C16" s="91">
        <v>42.1</v>
      </c>
      <c r="D16" s="92">
        <v>54.451770664999998</v>
      </c>
      <c r="E16" s="70">
        <v>53.217885883999998</v>
      </c>
    </row>
    <row r="17" spans="1:5" ht="12.75" customHeight="1" x14ac:dyDescent="0.2">
      <c r="A17" s="12" t="s">
        <v>10</v>
      </c>
      <c r="B17" s="90">
        <v>17.2</v>
      </c>
      <c r="C17" s="91">
        <v>16.3</v>
      </c>
      <c r="D17" s="92">
        <v>31.670243431999999</v>
      </c>
      <c r="E17" s="70">
        <v>53.217885883999998</v>
      </c>
    </row>
    <row r="18" spans="1:5" ht="12.75" customHeight="1" x14ac:dyDescent="0.2">
      <c r="A18" s="12" t="s">
        <v>11</v>
      </c>
      <c r="B18" s="90">
        <v>35</v>
      </c>
      <c r="C18" s="91">
        <v>49.4</v>
      </c>
      <c r="D18" s="92">
        <v>0</v>
      </c>
      <c r="E18" s="70">
        <v>53.217885883999998</v>
      </c>
    </row>
    <row r="19" spans="1:5" ht="12.75" customHeight="1" x14ac:dyDescent="0.2">
      <c r="A19" s="12" t="s">
        <v>12</v>
      </c>
      <c r="B19" s="90">
        <v>0</v>
      </c>
      <c r="C19" s="91">
        <v>0</v>
      </c>
      <c r="D19" s="92">
        <v>0</v>
      </c>
      <c r="E19" s="70">
        <v>53.217885883999998</v>
      </c>
    </row>
    <row r="20" spans="1:5" ht="12.75" customHeight="1" x14ac:dyDescent="0.2">
      <c r="A20" s="12" t="s">
        <v>13</v>
      </c>
      <c r="B20" s="90">
        <v>22.5</v>
      </c>
      <c r="C20" s="91">
        <v>21.3</v>
      </c>
      <c r="D20" s="92">
        <v>82.300045374000007</v>
      </c>
      <c r="E20" s="70">
        <v>53.217885883999998</v>
      </c>
    </row>
    <row r="21" spans="1:5" ht="12.75" customHeight="1" x14ac:dyDescent="0.2">
      <c r="A21" s="12" t="s">
        <v>14</v>
      </c>
      <c r="B21" s="90">
        <v>24.4</v>
      </c>
      <c r="C21" s="91">
        <v>23.1</v>
      </c>
      <c r="D21" s="92">
        <v>53.604052185999997</v>
      </c>
      <c r="E21" s="70">
        <v>53.217885883999998</v>
      </c>
    </row>
    <row r="22" spans="1:5" ht="12.75" customHeight="1" x14ac:dyDescent="0.2">
      <c r="A22" s="12" t="s">
        <v>15</v>
      </c>
      <c r="B22" s="90">
        <v>80.7</v>
      </c>
      <c r="C22" s="91">
        <v>127.6</v>
      </c>
      <c r="D22" s="92">
        <v>77.428904493999994</v>
      </c>
      <c r="E22" s="70">
        <v>53.217885883999998</v>
      </c>
    </row>
    <row r="23" spans="1:5" ht="12.75" customHeight="1" x14ac:dyDescent="0.2">
      <c r="A23" s="12" t="s">
        <v>16</v>
      </c>
      <c r="B23" s="90">
        <v>46.3</v>
      </c>
      <c r="C23" s="91">
        <v>73</v>
      </c>
      <c r="D23" s="92">
        <v>35.439627586</v>
      </c>
      <c r="E23" s="70">
        <v>53.217885883999998</v>
      </c>
    </row>
    <row r="24" spans="1:5" ht="12.75" customHeight="1" x14ac:dyDescent="0.2">
      <c r="A24" s="12" t="s">
        <v>17</v>
      </c>
      <c r="B24" s="90">
        <v>22.8</v>
      </c>
      <c r="C24" s="91">
        <v>43.6</v>
      </c>
      <c r="D24" s="92">
        <v>213.18790283000001</v>
      </c>
      <c r="E24" s="70">
        <v>53.217885883999998</v>
      </c>
    </row>
    <row r="25" spans="1:5" ht="12.75" customHeight="1" x14ac:dyDescent="0.2">
      <c r="A25" s="12" t="s">
        <v>18</v>
      </c>
      <c r="B25" s="90">
        <v>61</v>
      </c>
      <c r="C25" s="91">
        <v>38</v>
      </c>
      <c r="D25" s="92">
        <v>54.897644728000003</v>
      </c>
      <c r="E25" s="70">
        <v>53.217885883999998</v>
      </c>
    </row>
    <row r="26" spans="1:5" ht="12.75" customHeight="1" x14ac:dyDescent="0.2">
      <c r="A26" s="12" t="s">
        <v>19</v>
      </c>
      <c r="B26" s="90">
        <v>19</v>
      </c>
      <c r="C26" s="91">
        <v>0</v>
      </c>
      <c r="D26" s="92">
        <v>0</v>
      </c>
      <c r="E26" s="70">
        <v>53.217885883999998</v>
      </c>
    </row>
    <row r="27" spans="1:5" ht="12.75" customHeight="1" x14ac:dyDescent="0.2">
      <c r="A27" s="12" t="s">
        <v>20</v>
      </c>
      <c r="B27" s="90">
        <v>68.8</v>
      </c>
      <c r="C27" s="91">
        <v>65.5</v>
      </c>
      <c r="D27" s="92">
        <v>191.41424477999999</v>
      </c>
      <c r="E27" s="70">
        <v>53.217885883999998</v>
      </c>
    </row>
    <row r="28" spans="1:5" ht="12.75" customHeight="1" x14ac:dyDescent="0.2">
      <c r="A28" s="12" t="s">
        <v>21</v>
      </c>
      <c r="B28" s="90">
        <v>40.200000000000003</v>
      </c>
      <c r="C28" s="91">
        <v>38.200000000000003</v>
      </c>
      <c r="D28" s="92">
        <v>111.83522167</v>
      </c>
      <c r="E28" s="70">
        <v>53.217885883999998</v>
      </c>
    </row>
    <row r="29" spans="1:5" ht="12.75" customHeight="1" x14ac:dyDescent="0.2">
      <c r="A29" s="12" t="s">
        <v>22</v>
      </c>
      <c r="B29" s="90">
        <v>26.5</v>
      </c>
      <c r="C29" s="91">
        <v>10</v>
      </c>
      <c r="D29" s="92">
        <v>43.601567994</v>
      </c>
      <c r="E29" s="70">
        <v>53.217885883999998</v>
      </c>
    </row>
    <row r="30" spans="1:5" ht="12.75" customHeight="1" x14ac:dyDescent="0.2">
      <c r="A30" s="12" t="s">
        <v>23</v>
      </c>
      <c r="B30" s="90">
        <v>0</v>
      </c>
      <c r="C30" s="91">
        <v>77.8</v>
      </c>
      <c r="D30" s="92">
        <v>75.718015665999999</v>
      </c>
      <c r="E30" s="70">
        <v>53.217885883999998</v>
      </c>
    </row>
    <row r="31" spans="1:5" ht="12.75" customHeight="1" x14ac:dyDescent="0.2">
      <c r="A31" s="12" t="s">
        <v>24</v>
      </c>
      <c r="B31" s="90">
        <v>12.1</v>
      </c>
      <c r="C31" s="91">
        <v>34.4</v>
      </c>
      <c r="D31" s="92">
        <v>55.422714869000004</v>
      </c>
      <c r="E31" s="70">
        <v>53.217885883999998</v>
      </c>
    </row>
    <row r="32" spans="1:5" ht="12.75" customHeight="1" x14ac:dyDescent="0.2">
      <c r="A32" s="12" t="s">
        <v>25</v>
      </c>
      <c r="B32" s="90">
        <v>50.7</v>
      </c>
      <c r="C32" s="91">
        <v>57.3</v>
      </c>
      <c r="D32" s="92">
        <v>18.417457446</v>
      </c>
      <c r="E32" s="70">
        <v>53.217885883999998</v>
      </c>
    </row>
    <row r="33" spans="1:8" ht="12.75" customHeight="1" x14ac:dyDescent="0.2">
      <c r="A33" s="12" t="s">
        <v>26</v>
      </c>
      <c r="B33" s="90">
        <v>16</v>
      </c>
      <c r="C33" s="91">
        <v>0</v>
      </c>
      <c r="D33" s="92">
        <v>0</v>
      </c>
      <c r="E33" s="70">
        <v>53.217885883999998</v>
      </c>
    </row>
    <row r="34" spans="1:8" ht="12.75" customHeight="1" x14ac:dyDescent="0.2">
      <c r="A34" s="12" t="s">
        <v>27</v>
      </c>
      <c r="B34" s="90">
        <v>0</v>
      </c>
      <c r="C34" s="91">
        <v>150.5</v>
      </c>
      <c r="D34" s="92">
        <v>0</v>
      </c>
      <c r="E34" s="70">
        <v>53.217885883999998</v>
      </c>
    </row>
    <row r="35" spans="1:8" ht="12.75" customHeight="1" x14ac:dyDescent="0.2">
      <c r="A35" s="12" t="s">
        <v>28</v>
      </c>
      <c r="B35" s="90">
        <v>16.3</v>
      </c>
      <c r="C35" s="91">
        <v>15.4</v>
      </c>
      <c r="D35" s="92">
        <v>120.27391975</v>
      </c>
      <c r="E35" s="70">
        <v>53.217885883999998</v>
      </c>
    </row>
    <row r="36" spans="1:8" ht="12.75" customHeight="1" x14ac:dyDescent="0.2">
      <c r="A36" s="12" t="s">
        <v>29</v>
      </c>
      <c r="B36" s="90">
        <v>73.7</v>
      </c>
      <c r="C36" s="91">
        <v>37.5</v>
      </c>
      <c r="D36" s="92">
        <v>56.996713245999999</v>
      </c>
      <c r="E36" s="70">
        <v>53.217885883999998</v>
      </c>
    </row>
    <row r="37" spans="1:8" ht="12.75" customHeight="1" x14ac:dyDescent="0.2">
      <c r="A37" s="12" t="s">
        <v>30</v>
      </c>
      <c r="B37" s="90">
        <v>0</v>
      </c>
      <c r="C37" s="91">
        <v>17.899999999999999</v>
      </c>
      <c r="D37" s="92">
        <v>87.157694620000001</v>
      </c>
      <c r="E37" s="70">
        <v>53.217885883999998</v>
      </c>
    </row>
    <row r="38" spans="1:8" ht="12.75" customHeight="1" x14ac:dyDescent="0.2">
      <c r="A38" s="12" t="s">
        <v>31</v>
      </c>
      <c r="B38" s="90">
        <v>80.400000000000006</v>
      </c>
      <c r="C38" s="91">
        <v>38.200000000000003</v>
      </c>
      <c r="D38" s="92">
        <v>37.190575604000003</v>
      </c>
      <c r="E38" s="70">
        <v>53.217885883999998</v>
      </c>
    </row>
    <row r="39" spans="1:8" ht="12.75" customHeight="1" x14ac:dyDescent="0.2">
      <c r="A39" s="13" t="s">
        <v>32</v>
      </c>
      <c r="B39" s="93">
        <v>20</v>
      </c>
      <c r="C39" s="94">
        <v>18.899999999999999</v>
      </c>
      <c r="D39" s="95">
        <v>9.1027877743999994</v>
      </c>
      <c r="E39" s="70">
        <v>53.217885883999998</v>
      </c>
    </row>
    <row r="41" spans="1:8" ht="12.75" customHeight="1" x14ac:dyDescent="0.2">
      <c r="A41" s="37" t="s">
        <v>109</v>
      </c>
    </row>
    <row r="42" spans="1:8" ht="12.75" customHeight="1" x14ac:dyDescent="0.2">
      <c r="A42" s="137" t="s">
        <v>110</v>
      </c>
      <c r="B42" s="137"/>
      <c r="C42" s="137"/>
      <c r="D42" s="137"/>
      <c r="E42" s="137"/>
    </row>
    <row r="43" spans="1:8" ht="12.75" customHeight="1" x14ac:dyDescent="0.2">
      <c r="A43" s="137" t="s">
        <v>111</v>
      </c>
      <c r="B43" s="137"/>
      <c r="C43" s="137"/>
    </row>
    <row r="44" spans="1:8" ht="12.75" customHeight="1" x14ac:dyDescent="0.2">
      <c r="A44" s="137" t="s">
        <v>112</v>
      </c>
      <c r="B44" s="137"/>
      <c r="C44" s="137"/>
      <c r="D44" s="137"/>
    </row>
    <row r="45" spans="1:8" ht="12.75" customHeight="1" x14ac:dyDescent="0.2">
      <c r="A45" s="137" t="s">
        <v>113</v>
      </c>
      <c r="B45" s="137"/>
      <c r="C45" s="137"/>
      <c r="D45" s="137"/>
      <c r="E45" s="137"/>
      <c r="F45" s="137"/>
      <c r="G45" s="137"/>
      <c r="H45" s="137"/>
    </row>
    <row r="47" spans="1:8" ht="12.75" customHeight="1" x14ac:dyDescent="0.2">
      <c r="A47" s="113" t="s">
        <v>132</v>
      </c>
      <c r="B47" s="113"/>
    </row>
  </sheetData>
  <mergeCells count="10">
    <mergeCell ref="I1:J1"/>
    <mergeCell ref="A1:G1"/>
    <mergeCell ref="A3:A6"/>
    <mergeCell ref="B3:B6"/>
    <mergeCell ref="C3:C6"/>
    <mergeCell ref="D3:D6"/>
    <mergeCell ref="A42:E42"/>
    <mergeCell ref="A43:C43"/>
    <mergeCell ref="A44:D44"/>
    <mergeCell ref="A45:H45"/>
  </mergeCells>
  <hyperlinks>
    <hyperlink ref="I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sqref="A1:D1"/>
    </sheetView>
  </sheetViews>
  <sheetFormatPr defaultColWidth="9.140625" defaultRowHeight="12.75" customHeight="1" x14ac:dyDescent="0.2"/>
  <cols>
    <col min="1" max="1" width="42.28515625" style="1" customWidth="1"/>
    <col min="2" max="2" width="17.28515625" style="1" customWidth="1"/>
    <col min="3" max="3" width="15.140625" style="1" customWidth="1"/>
    <col min="4" max="4" width="16.5703125" style="1" customWidth="1"/>
    <col min="5" max="5" width="15.85546875" style="1" customWidth="1"/>
    <col min="6" max="6" width="16.42578125" style="1" customWidth="1"/>
    <col min="7" max="7" width="18.5703125" style="1" customWidth="1"/>
    <col min="8" max="16384" width="9.140625" style="1"/>
  </cols>
  <sheetData>
    <row r="1" spans="1:11" ht="18" customHeight="1" x14ac:dyDescent="0.25">
      <c r="A1" s="116" t="s">
        <v>128</v>
      </c>
      <c r="B1" s="116"/>
      <c r="C1" s="116"/>
      <c r="D1" s="116"/>
      <c r="E1" s="114"/>
      <c r="G1" s="151" t="s">
        <v>95</v>
      </c>
      <c r="H1" s="151"/>
      <c r="K1" s="4"/>
    </row>
    <row r="2" spans="1:11" ht="15" customHeight="1" x14ac:dyDescent="0.2"/>
    <row r="3" spans="1:11" s="3" customFormat="1" ht="15" customHeight="1" x14ac:dyDescent="0.2">
      <c r="A3" s="145" t="s">
        <v>81</v>
      </c>
      <c r="B3" s="125" t="s">
        <v>71</v>
      </c>
      <c r="C3" s="126" t="s">
        <v>79</v>
      </c>
      <c r="D3" s="125" t="s">
        <v>72</v>
      </c>
      <c r="E3" s="126" t="s">
        <v>80</v>
      </c>
      <c r="F3" s="125" t="s">
        <v>105</v>
      </c>
      <c r="G3" s="126" t="s">
        <v>107</v>
      </c>
    </row>
    <row r="4" spans="1:11" s="3" customFormat="1" x14ac:dyDescent="0.2">
      <c r="A4" s="146"/>
      <c r="B4" s="130"/>
      <c r="C4" s="131"/>
      <c r="D4" s="130"/>
      <c r="E4" s="131"/>
      <c r="F4" s="130"/>
      <c r="G4" s="131"/>
    </row>
    <row r="5" spans="1:11" s="3" customFormat="1" ht="12.75" customHeight="1" x14ac:dyDescent="0.2">
      <c r="A5" s="147"/>
      <c r="B5" s="134"/>
      <c r="C5" s="135"/>
      <c r="D5" s="134"/>
      <c r="E5" s="135"/>
      <c r="F5" s="134"/>
      <c r="G5" s="131"/>
    </row>
    <row r="6" spans="1:11" ht="12.75" customHeight="1" x14ac:dyDescent="0.2">
      <c r="A6" s="24" t="s">
        <v>55</v>
      </c>
      <c r="B6" s="7">
        <v>6</v>
      </c>
      <c r="C6" s="25">
        <v>3.6585365853658534E-2</v>
      </c>
      <c r="D6" s="8">
        <v>7</v>
      </c>
      <c r="E6" s="25">
        <v>3.5897435897435895E-2</v>
      </c>
      <c r="F6" s="87">
        <v>14</v>
      </c>
      <c r="G6" s="25">
        <f>F6/216</f>
        <v>6.4814814814814811E-2</v>
      </c>
    </row>
    <row r="7" spans="1:11" ht="12.75" customHeight="1" x14ac:dyDescent="0.2">
      <c r="A7" s="26" t="s">
        <v>56</v>
      </c>
      <c r="B7" s="27">
        <v>5</v>
      </c>
      <c r="C7" s="30">
        <v>3.048780487804878E-2</v>
      </c>
      <c r="D7" s="29">
        <v>5</v>
      </c>
      <c r="E7" s="30">
        <v>2.564102564102564E-2</v>
      </c>
      <c r="F7" s="88">
        <v>5</v>
      </c>
      <c r="G7" s="30">
        <f t="shared" ref="G7:G13" si="0">F7/216</f>
        <v>2.3148148148148147E-2</v>
      </c>
    </row>
    <row r="8" spans="1:11" ht="12.75" customHeight="1" x14ac:dyDescent="0.2">
      <c r="A8" s="26" t="s">
        <v>57</v>
      </c>
      <c r="B8" s="27">
        <v>5</v>
      </c>
      <c r="C8" s="30">
        <v>3.048780487804878E-2</v>
      </c>
      <c r="D8" s="29">
        <v>8</v>
      </c>
      <c r="E8" s="30">
        <v>4.1025641025641026E-2</v>
      </c>
      <c r="F8" s="88">
        <v>5</v>
      </c>
      <c r="G8" s="30">
        <f t="shared" si="0"/>
        <v>2.3148148148148147E-2</v>
      </c>
    </row>
    <row r="9" spans="1:11" ht="12.75" customHeight="1" x14ac:dyDescent="0.2">
      <c r="A9" s="26" t="s">
        <v>58</v>
      </c>
      <c r="B9" s="27">
        <v>15</v>
      </c>
      <c r="C9" s="30">
        <v>9.1463414634146339E-2</v>
      </c>
      <c r="D9" s="29">
        <v>10</v>
      </c>
      <c r="E9" s="30">
        <v>5.128205128205128E-2</v>
      </c>
      <c r="F9" s="88">
        <v>9</v>
      </c>
      <c r="G9" s="30">
        <f t="shared" si="0"/>
        <v>4.1666666666666664E-2</v>
      </c>
    </row>
    <row r="10" spans="1:11" ht="12.75" customHeight="1" x14ac:dyDescent="0.2">
      <c r="A10" s="26" t="s">
        <v>96</v>
      </c>
      <c r="B10" s="27">
        <v>8</v>
      </c>
      <c r="C10" s="30">
        <v>4.878048780487805E-2</v>
      </c>
      <c r="D10" s="29">
        <v>12</v>
      </c>
      <c r="E10" s="30">
        <v>6.1538461538461542E-2</v>
      </c>
      <c r="F10" s="88">
        <v>11</v>
      </c>
      <c r="G10" s="30">
        <f t="shared" si="0"/>
        <v>5.0925925925925923E-2</v>
      </c>
    </row>
    <row r="11" spans="1:11" ht="12.75" customHeight="1" x14ac:dyDescent="0.2">
      <c r="A11" s="26" t="s">
        <v>59</v>
      </c>
      <c r="B11" s="27">
        <v>8</v>
      </c>
      <c r="C11" s="30">
        <v>4.878048780487805E-2</v>
      </c>
      <c r="D11" s="29">
        <v>13</v>
      </c>
      <c r="E11" s="30">
        <v>6.6666666666666666E-2</v>
      </c>
      <c r="F11" s="88">
        <v>6</v>
      </c>
      <c r="G11" s="30">
        <f t="shared" si="0"/>
        <v>2.7777777777777776E-2</v>
      </c>
    </row>
    <row r="12" spans="1:11" ht="12.75" customHeight="1" x14ac:dyDescent="0.2">
      <c r="A12" s="26" t="s">
        <v>60</v>
      </c>
      <c r="B12" s="27">
        <v>23</v>
      </c>
      <c r="C12" s="30">
        <v>0.1402439024390244</v>
      </c>
      <c r="D12" s="29">
        <v>23</v>
      </c>
      <c r="E12" s="30">
        <v>0.11794871794871795</v>
      </c>
      <c r="F12" s="88">
        <v>15</v>
      </c>
      <c r="G12" s="30">
        <f t="shared" si="0"/>
        <v>6.9444444444444448E-2</v>
      </c>
    </row>
    <row r="13" spans="1:11" ht="12.75" customHeight="1" x14ac:dyDescent="0.2">
      <c r="A13" s="31" t="s">
        <v>61</v>
      </c>
      <c r="B13" s="10">
        <v>91</v>
      </c>
      <c r="C13" s="32">
        <v>0.55487804878048785</v>
      </c>
      <c r="D13" s="11">
        <v>118</v>
      </c>
      <c r="E13" s="32">
        <v>0.60512820512820509</v>
      </c>
      <c r="F13" s="89">
        <v>151</v>
      </c>
      <c r="G13" s="32">
        <f t="shared" si="0"/>
        <v>0.69907407407407407</v>
      </c>
    </row>
    <row r="14" spans="1:11" ht="12.75" customHeight="1" x14ac:dyDescent="0.2">
      <c r="A14" s="33"/>
      <c r="B14" s="29"/>
      <c r="C14" s="28"/>
      <c r="D14" s="29"/>
      <c r="E14" s="28"/>
    </row>
    <row r="15" spans="1:11" ht="12.75" customHeight="1" x14ac:dyDescent="0.2">
      <c r="A15" s="37" t="s">
        <v>109</v>
      </c>
    </row>
    <row r="16" spans="1:11" ht="12.75" customHeight="1" x14ac:dyDescent="0.2">
      <c r="A16" s="137" t="s">
        <v>110</v>
      </c>
      <c r="B16" s="137"/>
      <c r="C16" s="137"/>
    </row>
    <row r="17" spans="1:2" ht="12.75" customHeight="1" x14ac:dyDescent="0.2">
      <c r="A17" s="71" t="s">
        <v>111</v>
      </c>
      <c r="B17" s="72"/>
    </row>
    <row r="18" spans="1:2" ht="12.75" customHeight="1" x14ac:dyDescent="0.2">
      <c r="A18" s="137" t="s">
        <v>112</v>
      </c>
      <c r="B18" s="137"/>
    </row>
    <row r="20" spans="1:2" ht="12.75" customHeight="1" x14ac:dyDescent="0.2">
      <c r="A20" s="113" t="s">
        <v>132</v>
      </c>
      <c r="B20" s="113"/>
    </row>
  </sheetData>
  <mergeCells count="10">
    <mergeCell ref="A3:A5"/>
    <mergeCell ref="B3:B5"/>
    <mergeCell ref="C3:C5"/>
    <mergeCell ref="D3:D5"/>
    <mergeCell ref="E3:E5"/>
    <mergeCell ref="F3:F5"/>
    <mergeCell ref="G3:G5"/>
    <mergeCell ref="A1:D1"/>
    <mergeCell ref="A16:C16"/>
    <mergeCell ref="A18:B18"/>
  </mergeCells>
  <hyperlinks>
    <hyperlink ref="G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F1"/>
    </sheetView>
  </sheetViews>
  <sheetFormatPr defaultColWidth="9.140625" defaultRowHeight="12.75" customHeight="1" x14ac:dyDescent="0.2"/>
  <cols>
    <col min="1" max="1" width="18" style="1" customWidth="1"/>
    <col min="2" max="2" width="14.85546875" style="1" customWidth="1"/>
    <col min="3" max="3" width="15" style="1" customWidth="1"/>
    <col min="4" max="4" width="13.5703125" style="1" customWidth="1"/>
    <col min="5" max="5" width="16" style="1" customWidth="1"/>
    <col min="6" max="6" width="13.7109375" style="1" customWidth="1"/>
    <col min="7" max="7" width="14.140625" style="1" customWidth="1"/>
    <col min="8" max="16384" width="9.140625" style="1"/>
  </cols>
  <sheetData>
    <row r="1" spans="1:11" ht="18" customHeight="1" x14ac:dyDescent="0.25">
      <c r="A1" s="116" t="s">
        <v>123</v>
      </c>
      <c r="B1" s="116"/>
      <c r="C1" s="116"/>
      <c r="D1" s="116"/>
      <c r="E1" s="116"/>
      <c r="F1" s="116"/>
      <c r="G1" s="114"/>
      <c r="H1" s="118" t="s">
        <v>95</v>
      </c>
      <c r="I1" s="118"/>
      <c r="K1" s="4"/>
    </row>
    <row r="2" spans="1:11" ht="15" customHeight="1" x14ac:dyDescent="0.2"/>
    <row r="3" spans="1:11" s="3" customFormat="1" x14ac:dyDescent="0.2">
      <c r="A3" s="145" t="s">
        <v>81</v>
      </c>
      <c r="B3" s="125" t="s">
        <v>71</v>
      </c>
      <c r="C3" s="126" t="s">
        <v>79</v>
      </c>
      <c r="D3" s="125" t="s">
        <v>72</v>
      </c>
      <c r="E3" s="126" t="s">
        <v>80</v>
      </c>
      <c r="F3" s="125" t="s">
        <v>105</v>
      </c>
      <c r="G3" s="126" t="s">
        <v>107</v>
      </c>
    </row>
    <row r="4" spans="1:11" s="3" customFormat="1" x14ac:dyDescent="0.2">
      <c r="A4" s="146"/>
      <c r="B4" s="130"/>
      <c r="C4" s="131"/>
      <c r="D4" s="130"/>
      <c r="E4" s="131"/>
      <c r="F4" s="130"/>
      <c r="G4" s="131"/>
    </row>
    <row r="5" spans="1:11" s="3" customFormat="1" ht="12.75" customHeight="1" x14ac:dyDescent="0.2">
      <c r="A5" s="147"/>
      <c r="B5" s="134"/>
      <c r="C5" s="135"/>
      <c r="D5" s="134"/>
      <c r="E5" s="135"/>
      <c r="F5" s="134"/>
      <c r="G5" s="131"/>
    </row>
    <row r="6" spans="1:11" ht="12.75" customHeight="1" x14ac:dyDescent="0.2">
      <c r="A6" s="5" t="s">
        <v>65</v>
      </c>
      <c r="B6" s="14">
        <v>14.949</v>
      </c>
      <c r="C6" s="16">
        <v>9.1152439024390242E-2</v>
      </c>
      <c r="D6" s="15">
        <v>15.419999999999998</v>
      </c>
      <c r="E6" s="16">
        <v>7.9076923076923072E-2</v>
      </c>
      <c r="F6" s="15">
        <v>7</v>
      </c>
      <c r="G6" s="100">
        <f>F6/216</f>
        <v>3.2407407407407406E-2</v>
      </c>
    </row>
    <row r="7" spans="1:11" ht="12.75" customHeight="1" x14ac:dyDescent="0.2">
      <c r="A7" s="12" t="s">
        <v>66</v>
      </c>
      <c r="B7" s="17">
        <v>19.026</v>
      </c>
      <c r="C7" s="20">
        <v>0.11601219512195121</v>
      </c>
      <c r="D7" s="19">
        <v>15.419999999999998</v>
      </c>
      <c r="E7" s="20">
        <v>7.9076923076923072E-2</v>
      </c>
      <c r="F7" s="19">
        <v>25</v>
      </c>
      <c r="G7" s="101">
        <f t="shared" ref="G7:G8" si="0">F7/216</f>
        <v>0.11574074074074074</v>
      </c>
    </row>
    <row r="8" spans="1:11" ht="12.75" customHeight="1" x14ac:dyDescent="0.2">
      <c r="A8" s="13" t="s">
        <v>64</v>
      </c>
      <c r="B8" s="21">
        <v>67.95</v>
      </c>
      <c r="C8" s="23">
        <v>0.41432926829268296</v>
      </c>
      <c r="D8" s="22">
        <v>104.08499999999999</v>
      </c>
      <c r="E8" s="23">
        <v>0.53376923076923077</v>
      </c>
      <c r="F8" s="22">
        <v>117</v>
      </c>
      <c r="G8" s="102">
        <f t="shared" si="0"/>
        <v>0.54166666666666663</v>
      </c>
    </row>
    <row r="9" spans="1:11" ht="12.75" customHeight="1" x14ac:dyDescent="0.2">
      <c r="B9" s="19"/>
      <c r="C9" s="18"/>
      <c r="D9" s="19"/>
      <c r="E9" s="18"/>
    </row>
    <row r="10" spans="1:11" ht="12.75" customHeight="1" x14ac:dyDescent="0.2">
      <c r="A10" s="37" t="s">
        <v>98</v>
      </c>
      <c r="B10" s="2"/>
      <c r="C10" s="2"/>
      <c r="D10" s="2"/>
      <c r="E10" s="2"/>
    </row>
    <row r="11" spans="1:11" ht="12.75" customHeight="1" x14ac:dyDescent="0.2">
      <c r="A11" s="119" t="s">
        <v>99</v>
      </c>
      <c r="B11" s="119"/>
      <c r="C11" s="119"/>
      <c r="D11" s="119"/>
      <c r="E11" s="119"/>
    </row>
    <row r="12" spans="1:11" ht="12.75" customHeight="1" x14ac:dyDescent="0.2">
      <c r="A12" s="119"/>
      <c r="B12" s="119"/>
      <c r="C12" s="119"/>
      <c r="D12" s="119"/>
      <c r="E12" s="119"/>
    </row>
    <row r="13" spans="1:11" ht="12.75" customHeight="1" x14ac:dyDescent="0.2">
      <c r="A13" s="119"/>
      <c r="B13" s="119"/>
      <c r="C13" s="119"/>
      <c r="D13" s="119"/>
      <c r="E13" s="119"/>
    </row>
    <row r="14" spans="1:11" ht="12.75" customHeight="1" x14ac:dyDescent="0.2">
      <c r="A14" s="38"/>
      <c r="B14" s="38"/>
      <c r="C14" s="38"/>
      <c r="D14" s="38"/>
      <c r="E14" s="38"/>
    </row>
    <row r="15" spans="1:11" ht="12.75" customHeight="1" x14ac:dyDescent="0.2">
      <c r="A15" s="2" t="s">
        <v>132</v>
      </c>
      <c r="B15" s="2"/>
      <c r="C15" s="2"/>
      <c r="D15" s="2"/>
      <c r="E15" s="2"/>
    </row>
  </sheetData>
  <sortState ref="A3:E5">
    <sortCondition ref="B3:B5"/>
  </sortState>
  <mergeCells count="10">
    <mergeCell ref="A11:E13"/>
    <mergeCell ref="H1:I1"/>
    <mergeCell ref="A3:A5"/>
    <mergeCell ref="B3:B5"/>
    <mergeCell ref="C3:C5"/>
    <mergeCell ref="D3:D5"/>
    <mergeCell ref="E3:E5"/>
    <mergeCell ref="F3:F5"/>
    <mergeCell ref="G3:G5"/>
    <mergeCell ref="A1:F1"/>
  </mergeCells>
  <hyperlinks>
    <hyperlink ref="H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F1"/>
    </sheetView>
  </sheetViews>
  <sheetFormatPr defaultColWidth="9.140625" defaultRowHeight="12.75" x14ac:dyDescent="0.2"/>
  <cols>
    <col min="1" max="1" width="12.140625" style="1" customWidth="1"/>
    <col min="2" max="7" width="11.42578125" style="1" customWidth="1"/>
    <col min="8" max="12" width="9.140625" style="1"/>
    <col min="13" max="13" width="9.85546875" style="1" bestFit="1" customWidth="1"/>
    <col min="14" max="16384" width="9.140625" style="1"/>
  </cols>
  <sheetData>
    <row r="1" spans="1:9" ht="18" customHeight="1" x14ac:dyDescent="0.25">
      <c r="A1" s="116" t="s">
        <v>121</v>
      </c>
      <c r="B1" s="116"/>
      <c r="C1" s="116"/>
      <c r="D1" s="116"/>
      <c r="E1" s="116"/>
      <c r="F1" s="116"/>
      <c r="G1" s="3"/>
      <c r="H1" s="163" t="s">
        <v>95</v>
      </c>
      <c r="I1" s="163"/>
    </row>
    <row r="2" spans="1:9" ht="15" customHeight="1" x14ac:dyDescent="0.2"/>
    <row r="3" spans="1:9" s="3" customFormat="1" ht="15" customHeight="1" x14ac:dyDescent="0.2">
      <c r="A3" s="159"/>
      <c r="B3" s="124" t="s">
        <v>71</v>
      </c>
      <c r="C3" s="125" t="s">
        <v>77</v>
      </c>
      <c r="D3" s="124" t="s">
        <v>72</v>
      </c>
      <c r="E3" s="125" t="s">
        <v>78</v>
      </c>
      <c r="F3" s="124" t="s">
        <v>105</v>
      </c>
      <c r="G3" s="126" t="s">
        <v>106</v>
      </c>
    </row>
    <row r="4" spans="1:9" s="3" customFormat="1" ht="15" customHeight="1" x14ac:dyDescent="0.2">
      <c r="A4" s="160"/>
      <c r="B4" s="129"/>
      <c r="C4" s="130"/>
      <c r="D4" s="129"/>
      <c r="E4" s="130"/>
      <c r="F4" s="129"/>
      <c r="G4" s="131"/>
    </row>
    <row r="5" spans="1:9" s="3" customFormat="1" ht="15" customHeight="1" x14ac:dyDescent="0.2">
      <c r="A5" s="160"/>
      <c r="B5" s="129"/>
      <c r="C5" s="130"/>
      <c r="D5" s="129"/>
      <c r="E5" s="130"/>
      <c r="F5" s="129"/>
      <c r="G5" s="131"/>
    </row>
    <row r="6" spans="1:9" s="3" customFormat="1" x14ac:dyDescent="0.2">
      <c r="A6" s="161"/>
      <c r="B6" s="133"/>
      <c r="C6" s="134"/>
      <c r="D6" s="133"/>
      <c r="E6" s="134"/>
      <c r="F6" s="133"/>
      <c r="G6" s="135"/>
    </row>
    <row r="7" spans="1:9" x14ac:dyDescent="0.2">
      <c r="A7" s="5" t="s">
        <v>62</v>
      </c>
      <c r="B7" s="152">
        <v>584</v>
      </c>
      <c r="C7" s="153">
        <v>14.2</v>
      </c>
      <c r="D7" s="152">
        <v>692</v>
      </c>
      <c r="E7" s="153">
        <v>16.8</v>
      </c>
      <c r="F7" s="152">
        <v>745</v>
      </c>
      <c r="G7" s="154">
        <v>18</v>
      </c>
    </row>
    <row r="8" spans="1:9" x14ac:dyDescent="0.2">
      <c r="A8" s="12" t="s">
        <v>63</v>
      </c>
      <c r="B8" s="155">
        <v>13</v>
      </c>
      <c r="C8" s="156">
        <v>5.8</v>
      </c>
      <c r="D8" s="155">
        <v>34</v>
      </c>
      <c r="E8" s="156">
        <v>14.5</v>
      </c>
      <c r="F8" s="155">
        <v>33</v>
      </c>
      <c r="G8" s="156">
        <v>14.3</v>
      </c>
    </row>
    <row r="9" spans="1:9" x14ac:dyDescent="0.2">
      <c r="A9" s="13" t="s">
        <v>53</v>
      </c>
      <c r="B9" s="157">
        <v>165</v>
      </c>
      <c r="C9" s="95">
        <v>40</v>
      </c>
      <c r="D9" s="157">
        <v>195</v>
      </c>
      <c r="E9" s="158">
        <v>47.4</v>
      </c>
      <c r="F9" s="157">
        <v>216</v>
      </c>
      <c r="G9" s="158">
        <v>52.2</v>
      </c>
    </row>
    <row r="10" spans="1:9" s="113" customFormat="1" ht="11.25" x14ac:dyDescent="0.2">
      <c r="F10" s="162"/>
      <c r="G10" s="162"/>
    </row>
    <row r="11" spans="1:9" s="113" customFormat="1" ht="11.25" x14ac:dyDescent="0.2">
      <c r="A11" s="37" t="s">
        <v>109</v>
      </c>
    </row>
    <row r="12" spans="1:9" s="113" customFormat="1" ht="11.25" x14ac:dyDescent="0.2">
      <c r="A12" s="137" t="s">
        <v>110</v>
      </c>
      <c r="B12" s="137"/>
      <c r="C12" s="137"/>
      <c r="D12" s="137"/>
      <c r="E12" s="137"/>
      <c r="F12" s="137"/>
    </row>
    <row r="13" spans="1:9" s="113" customFormat="1" ht="11.25" x14ac:dyDescent="0.2">
      <c r="A13" s="137" t="s">
        <v>129</v>
      </c>
      <c r="B13" s="137"/>
      <c r="C13" s="137"/>
      <c r="D13" s="137"/>
      <c r="E13" s="137"/>
      <c r="F13" s="137"/>
      <c r="G13" s="137"/>
      <c r="H13" s="137"/>
      <c r="I13" s="137"/>
    </row>
    <row r="14" spans="1:9" s="113" customFormat="1" ht="11.25" x14ac:dyDescent="0.2"/>
    <row r="15" spans="1:9" s="113" customFormat="1" ht="11.25" x14ac:dyDescent="0.2">
      <c r="A15" s="115" t="s">
        <v>132</v>
      </c>
      <c r="B15" s="115"/>
    </row>
    <row r="16" spans="1:9" s="113" customFormat="1" ht="11.25" x14ac:dyDescent="0.2"/>
    <row r="17" s="113" customFormat="1" ht="11.25" x14ac:dyDescent="0.2"/>
    <row r="18" s="113" customFormat="1" ht="11.25" x14ac:dyDescent="0.2"/>
    <row r="19" s="113" customFormat="1" ht="11.25" x14ac:dyDescent="0.2"/>
  </sheetData>
  <mergeCells count="12">
    <mergeCell ref="A15:B15"/>
    <mergeCell ref="A1:F1"/>
    <mergeCell ref="G3:G6"/>
    <mergeCell ref="F3:F6"/>
    <mergeCell ref="E3:E6"/>
    <mergeCell ref="D3:D6"/>
    <mergeCell ref="C3:C6"/>
    <mergeCell ref="B3:B6"/>
    <mergeCell ref="A3:A6"/>
    <mergeCell ref="A12:F12"/>
    <mergeCell ref="A13:I13"/>
    <mergeCell ref="H1:I1"/>
  </mergeCells>
  <hyperlinks>
    <hyperlink ref="H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6"/>
  <sheetViews>
    <sheetView zoomScaleNormal="100" workbookViewId="0">
      <selection sqref="A1:D1"/>
    </sheetView>
  </sheetViews>
  <sheetFormatPr defaultColWidth="11.42578125" defaultRowHeight="12.75" customHeight="1" x14ac:dyDescent="0.2"/>
  <cols>
    <col min="1" max="1" width="25" style="39" customWidth="1"/>
    <col min="2" max="2" width="10.7109375" style="39" bestFit="1" customWidth="1"/>
    <col min="3" max="3" width="11.7109375" style="39" bestFit="1" customWidth="1"/>
    <col min="4" max="4" width="18.7109375" style="39" customWidth="1"/>
    <col min="5" max="5" width="10.7109375" style="39" bestFit="1" customWidth="1"/>
    <col min="6" max="6" width="11.7109375" style="39" bestFit="1" customWidth="1"/>
    <col min="7" max="7" width="16.85546875" style="39" customWidth="1"/>
    <col min="8" max="9" width="11.42578125" style="39"/>
    <col min="10" max="10" width="13.85546875" style="39" customWidth="1"/>
    <col min="11" max="16384" width="11.42578125" style="39"/>
  </cols>
  <sheetData>
    <row r="1" spans="1:72" ht="18" customHeight="1" x14ac:dyDescent="0.25">
      <c r="A1" s="121" t="s">
        <v>114</v>
      </c>
      <c r="B1" s="121"/>
      <c r="C1" s="121"/>
      <c r="D1" s="121"/>
      <c r="E1" s="44"/>
      <c r="F1" s="118" t="s">
        <v>95</v>
      </c>
      <c r="G1" s="118"/>
      <c r="H1" s="44"/>
      <c r="I1" s="44"/>
      <c r="J1" s="44"/>
      <c r="K1" s="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spans="1:72" ht="15" customHeight="1" x14ac:dyDescent="0.2">
      <c r="A2" s="44"/>
      <c r="B2" s="120"/>
      <c r="C2" s="120"/>
      <c r="D2" s="120"/>
      <c r="E2" s="120"/>
      <c r="F2" s="120"/>
      <c r="G2" s="120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</row>
    <row r="3" spans="1:72" s="169" customFormat="1" ht="12.75" customHeight="1" x14ac:dyDescent="0.2">
      <c r="A3" s="164" t="s">
        <v>70</v>
      </c>
      <c r="B3" s="165">
        <v>2017</v>
      </c>
      <c r="C3" s="166"/>
      <c r="D3" s="167"/>
      <c r="E3" s="165">
        <v>2018</v>
      </c>
      <c r="F3" s="166"/>
      <c r="G3" s="167"/>
      <c r="H3" s="165">
        <v>2019</v>
      </c>
      <c r="I3" s="166"/>
      <c r="J3" s="167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</row>
    <row r="4" spans="1:72" s="169" customFormat="1" ht="12.75" customHeight="1" x14ac:dyDescent="0.2">
      <c r="A4" s="170"/>
      <c r="B4" s="171" t="s">
        <v>82</v>
      </c>
      <c r="C4" s="172" t="s">
        <v>100</v>
      </c>
      <c r="D4" s="173" t="s">
        <v>101</v>
      </c>
      <c r="E4" s="171" t="s">
        <v>82</v>
      </c>
      <c r="F4" s="172" t="s">
        <v>100</v>
      </c>
      <c r="G4" s="173" t="s">
        <v>101</v>
      </c>
      <c r="H4" s="171" t="s">
        <v>82</v>
      </c>
      <c r="I4" s="172" t="s">
        <v>100</v>
      </c>
      <c r="J4" s="173" t="s">
        <v>101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</row>
    <row r="5" spans="1:72" s="169" customFormat="1" ht="12.75" customHeight="1" x14ac:dyDescent="0.2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</row>
    <row r="6" spans="1:72" s="169" customFormat="1" ht="12.75" customHeight="1" x14ac:dyDescent="0.2">
      <c r="A6" s="174"/>
      <c r="B6" s="175"/>
      <c r="C6" s="176"/>
      <c r="D6" s="177"/>
      <c r="E6" s="175"/>
      <c r="F6" s="176"/>
      <c r="G6" s="177"/>
      <c r="H6" s="175"/>
      <c r="I6" s="176"/>
      <c r="J6" s="17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</row>
    <row r="7" spans="1:72" ht="12.75" customHeight="1" x14ac:dyDescent="0.2">
      <c r="A7" s="45" t="s">
        <v>53</v>
      </c>
      <c r="B7" s="46">
        <v>121</v>
      </c>
      <c r="C7" s="47">
        <v>164.4</v>
      </c>
      <c r="D7" s="103">
        <v>40</v>
      </c>
      <c r="E7" s="47">
        <v>152</v>
      </c>
      <c r="F7" s="47">
        <v>195.3</v>
      </c>
      <c r="G7" s="106">
        <v>47.4</v>
      </c>
      <c r="H7" s="47">
        <v>173</v>
      </c>
      <c r="I7" s="47">
        <v>215.73099999999999</v>
      </c>
      <c r="J7" s="106">
        <v>52.212984812999998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</row>
    <row r="8" spans="1:72" ht="12.75" customHeight="1" x14ac:dyDescent="0.2">
      <c r="A8" s="45" t="s">
        <v>1</v>
      </c>
      <c r="B8" s="48">
        <v>3</v>
      </c>
      <c r="C8" s="49">
        <v>4.0999999999999996</v>
      </c>
      <c r="D8" s="104">
        <v>22.7</v>
      </c>
      <c r="E8" s="49">
        <v>12</v>
      </c>
      <c r="F8" s="49">
        <v>15.4</v>
      </c>
      <c r="G8" s="104">
        <v>86.5</v>
      </c>
      <c r="H8" s="49">
        <v>6</v>
      </c>
      <c r="I8" s="49">
        <v>7.4820000000000002</v>
      </c>
      <c r="J8" s="104">
        <v>41.880538031999997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</row>
    <row r="9" spans="1:72" ht="12.75" customHeight="1" x14ac:dyDescent="0.2">
      <c r="A9" s="45" t="s">
        <v>2</v>
      </c>
      <c r="B9" s="48">
        <v>5</v>
      </c>
      <c r="C9" s="49">
        <v>6.8</v>
      </c>
      <c r="D9" s="104">
        <v>34.799999999999997</v>
      </c>
      <c r="E9" s="49">
        <v>2</v>
      </c>
      <c r="F9" s="49">
        <v>2.6</v>
      </c>
      <c r="G9" s="104">
        <v>13.2</v>
      </c>
      <c r="H9" s="49">
        <v>4</v>
      </c>
      <c r="I9" s="49">
        <v>4.9880000000000004</v>
      </c>
      <c r="J9" s="104">
        <v>25.780309178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</row>
    <row r="10" spans="1:72" ht="12.75" customHeight="1" x14ac:dyDescent="0.2">
      <c r="A10" s="45" t="s">
        <v>3</v>
      </c>
      <c r="B10" s="48">
        <v>1</v>
      </c>
      <c r="C10" s="49">
        <v>1.4</v>
      </c>
      <c r="D10" s="104">
        <v>15.8</v>
      </c>
      <c r="E10" s="49">
        <v>0</v>
      </c>
      <c r="F10" s="49">
        <v>0</v>
      </c>
      <c r="G10" s="50">
        <v>0</v>
      </c>
      <c r="H10" s="49">
        <v>2</v>
      </c>
      <c r="I10" s="49">
        <v>2.4940000000000002</v>
      </c>
      <c r="J10" s="50">
        <v>29.076749094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</row>
    <row r="11" spans="1:72" ht="12.75" customHeight="1" x14ac:dyDescent="0.2">
      <c r="A11" s="45" t="s">
        <v>4</v>
      </c>
      <c r="B11" s="48">
        <v>1</v>
      </c>
      <c r="C11" s="49">
        <v>1.4</v>
      </c>
      <c r="D11" s="104">
        <v>20.9</v>
      </c>
      <c r="E11" s="49">
        <v>3</v>
      </c>
      <c r="F11" s="49">
        <v>3.9</v>
      </c>
      <c r="G11" s="104">
        <v>59.8</v>
      </c>
      <c r="H11" s="49">
        <v>0</v>
      </c>
      <c r="I11" s="49">
        <v>0</v>
      </c>
      <c r="J11" s="107"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</row>
    <row r="12" spans="1:72" ht="12.75" customHeight="1" x14ac:dyDescent="0.2">
      <c r="A12" s="45" t="s">
        <v>5</v>
      </c>
      <c r="B12" s="48">
        <v>16</v>
      </c>
      <c r="C12" s="49">
        <v>21.7</v>
      </c>
      <c r="D12" s="104">
        <v>53.9</v>
      </c>
      <c r="E12" s="49">
        <v>17</v>
      </c>
      <c r="F12" s="49">
        <v>21.8</v>
      </c>
      <c r="G12" s="104">
        <v>53.5</v>
      </c>
      <c r="H12" s="49">
        <v>17</v>
      </c>
      <c r="I12" s="49">
        <v>21.199000000000002</v>
      </c>
      <c r="J12" s="104">
        <v>51.258429628999998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</row>
    <row r="13" spans="1:72" ht="12.75" customHeight="1" x14ac:dyDescent="0.2">
      <c r="A13" s="45" t="s">
        <v>6</v>
      </c>
      <c r="B13" s="48">
        <v>0</v>
      </c>
      <c r="C13" s="49">
        <v>0</v>
      </c>
      <c r="D13" s="50">
        <v>0</v>
      </c>
      <c r="E13" s="49">
        <v>2</v>
      </c>
      <c r="F13" s="49">
        <v>2.6</v>
      </c>
      <c r="G13" s="104">
        <v>66.3</v>
      </c>
      <c r="H13" s="49">
        <v>2</v>
      </c>
      <c r="I13" s="49">
        <v>2.4940000000000002</v>
      </c>
      <c r="J13" s="104">
        <v>64.218766092999999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</row>
    <row r="14" spans="1:72" ht="12.75" customHeight="1" x14ac:dyDescent="0.2">
      <c r="A14" s="45" t="s">
        <v>7</v>
      </c>
      <c r="B14" s="48">
        <v>4</v>
      </c>
      <c r="C14" s="49">
        <v>5.4</v>
      </c>
      <c r="D14" s="104">
        <v>49.2</v>
      </c>
      <c r="E14" s="49">
        <v>3</v>
      </c>
      <c r="F14" s="49">
        <v>3.9</v>
      </c>
      <c r="G14" s="104">
        <v>35.1</v>
      </c>
      <c r="H14" s="49">
        <v>4</v>
      </c>
      <c r="I14" s="49">
        <v>4.9880000000000004</v>
      </c>
      <c r="J14" s="104">
        <v>45.516347742000001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</row>
    <row r="15" spans="1:72" ht="12.75" customHeight="1" x14ac:dyDescent="0.2">
      <c r="A15" s="45" t="s">
        <v>8</v>
      </c>
      <c r="B15" s="48">
        <v>5</v>
      </c>
      <c r="C15" s="49">
        <v>6.8</v>
      </c>
      <c r="D15" s="104">
        <v>59.8</v>
      </c>
      <c r="E15" s="49">
        <v>5</v>
      </c>
      <c r="F15" s="49">
        <v>6.4</v>
      </c>
      <c r="G15" s="104">
        <v>56.4</v>
      </c>
      <c r="H15" s="49">
        <v>7</v>
      </c>
      <c r="I15" s="49">
        <v>8.7289999999999992</v>
      </c>
      <c r="J15" s="104">
        <v>76.318458418000006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</row>
    <row r="16" spans="1:72" ht="12.75" customHeight="1" x14ac:dyDescent="0.2">
      <c r="A16" s="45" t="s">
        <v>9</v>
      </c>
      <c r="B16" s="48">
        <v>0</v>
      </c>
      <c r="C16" s="49">
        <v>0</v>
      </c>
      <c r="D16" s="50">
        <v>0</v>
      </c>
      <c r="E16" s="49">
        <v>3</v>
      </c>
      <c r="F16" s="49">
        <v>3.9</v>
      </c>
      <c r="G16" s="104">
        <v>42.1</v>
      </c>
      <c r="H16" s="49">
        <v>4</v>
      </c>
      <c r="I16" s="49">
        <v>4.9880000000000004</v>
      </c>
      <c r="J16" s="104">
        <v>54.451770664999998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</row>
    <row r="17" spans="1:72" ht="12.75" customHeight="1" x14ac:dyDescent="0.2">
      <c r="A17" s="45" t="s">
        <v>10</v>
      </c>
      <c r="B17" s="48">
        <v>1</v>
      </c>
      <c r="C17" s="49">
        <v>1.4</v>
      </c>
      <c r="D17" s="104">
        <v>17.2</v>
      </c>
      <c r="E17" s="49">
        <v>1</v>
      </c>
      <c r="F17" s="49">
        <v>1.3</v>
      </c>
      <c r="G17" s="104">
        <v>16.3</v>
      </c>
      <c r="H17" s="49">
        <v>2</v>
      </c>
      <c r="I17" s="49">
        <v>2.4940000000000002</v>
      </c>
      <c r="J17" s="104">
        <v>31.670243431999999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</row>
    <row r="18" spans="1:72" ht="12.75" customHeight="1" x14ac:dyDescent="0.2">
      <c r="A18" s="45" t="s">
        <v>11</v>
      </c>
      <c r="B18" s="48">
        <v>2</v>
      </c>
      <c r="C18" s="49">
        <v>2.7</v>
      </c>
      <c r="D18" s="104">
        <v>35</v>
      </c>
      <c r="E18" s="49">
        <v>3</v>
      </c>
      <c r="F18" s="49">
        <v>3.9</v>
      </c>
      <c r="G18" s="104">
        <v>49.4</v>
      </c>
      <c r="H18" s="49">
        <v>0</v>
      </c>
      <c r="I18" s="49">
        <v>0</v>
      </c>
      <c r="J18" s="107"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</row>
    <row r="19" spans="1:72" ht="12.75" customHeight="1" x14ac:dyDescent="0.2">
      <c r="A19" s="45" t="s">
        <v>12</v>
      </c>
      <c r="B19" s="48">
        <v>0</v>
      </c>
      <c r="C19" s="49">
        <v>0</v>
      </c>
      <c r="D19" s="50">
        <v>0</v>
      </c>
      <c r="E19" s="49">
        <v>0</v>
      </c>
      <c r="F19" s="49">
        <v>0</v>
      </c>
      <c r="G19" s="50">
        <v>0</v>
      </c>
      <c r="H19" s="49">
        <v>0</v>
      </c>
      <c r="I19" s="49">
        <v>0</v>
      </c>
      <c r="J19" s="50"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</row>
    <row r="20" spans="1:72" ht="12.75" customHeight="1" x14ac:dyDescent="0.2">
      <c r="A20" s="45" t="s">
        <v>13</v>
      </c>
      <c r="B20" s="48">
        <v>2</v>
      </c>
      <c r="C20" s="49">
        <v>2.7</v>
      </c>
      <c r="D20" s="104">
        <v>22.5</v>
      </c>
      <c r="E20" s="49">
        <v>2</v>
      </c>
      <c r="F20" s="49">
        <v>2.6</v>
      </c>
      <c r="G20" s="104">
        <v>21.3</v>
      </c>
      <c r="H20" s="49">
        <v>8</v>
      </c>
      <c r="I20" s="49">
        <v>9.9760000000000009</v>
      </c>
      <c r="J20" s="104">
        <v>82.300045374000007</v>
      </c>
      <c r="K20" s="44"/>
      <c r="L20" s="51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</row>
    <row r="21" spans="1:72" ht="12.75" customHeight="1" x14ac:dyDescent="0.2">
      <c r="A21" s="45" t="s">
        <v>14</v>
      </c>
      <c r="B21" s="48">
        <v>5</v>
      </c>
      <c r="C21" s="49">
        <v>6.8</v>
      </c>
      <c r="D21" s="104">
        <v>24.4</v>
      </c>
      <c r="E21" s="49">
        <v>5</v>
      </c>
      <c r="F21" s="49">
        <v>6.4</v>
      </c>
      <c r="G21" s="104">
        <v>23.1</v>
      </c>
      <c r="H21" s="49">
        <v>12</v>
      </c>
      <c r="I21" s="49">
        <v>14.964</v>
      </c>
      <c r="J21" s="104">
        <v>53.604052185999997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</row>
    <row r="22" spans="1:72" ht="12.75" customHeight="1" x14ac:dyDescent="0.2">
      <c r="A22" s="45" t="s">
        <v>15</v>
      </c>
      <c r="B22" s="48">
        <v>29</v>
      </c>
      <c r="C22" s="49">
        <v>39.4</v>
      </c>
      <c r="D22" s="104">
        <v>80.7</v>
      </c>
      <c r="E22" s="49">
        <v>49</v>
      </c>
      <c r="F22" s="49">
        <v>63</v>
      </c>
      <c r="G22" s="104">
        <v>127.6</v>
      </c>
      <c r="H22" s="49">
        <v>31</v>
      </c>
      <c r="I22" s="49">
        <v>38.656999999999996</v>
      </c>
      <c r="J22" s="104">
        <v>77.428904493999994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</row>
    <row r="23" spans="1:72" ht="12.75" customHeight="1" x14ac:dyDescent="0.2">
      <c r="A23" s="45" t="s">
        <v>16</v>
      </c>
      <c r="B23" s="48">
        <v>6</v>
      </c>
      <c r="C23" s="49">
        <v>8.1999999999999993</v>
      </c>
      <c r="D23" s="104">
        <v>46.3</v>
      </c>
      <c r="E23" s="49">
        <v>10</v>
      </c>
      <c r="F23" s="49">
        <v>12.9</v>
      </c>
      <c r="G23" s="104">
        <v>73</v>
      </c>
      <c r="H23" s="49">
        <v>5</v>
      </c>
      <c r="I23" s="49">
        <v>6.2350000000000003</v>
      </c>
      <c r="J23" s="104">
        <v>35.439627586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</row>
    <row r="24" spans="1:72" ht="12.75" customHeight="1" x14ac:dyDescent="0.2">
      <c r="A24" s="45" t="s">
        <v>17</v>
      </c>
      <c r="B24" s="48">
        <v>1</v>
      </c>
      <c r="C24" s="49">
        <v>1.4</v>
      </c>
      <c r="D24" s="104">
        <v>22.8</v>
      </c>
      <c r="E24" s="49">
        <v>2</v>
      </c>
      <c r="F24" s="49">
        <v>2.6</v>
      </c>
      <c r="G24" s="104">
        <v>43.6</v>
      </c>
      <c r="H24" s="49">
        <v>10</v>
      </c>
      <c r="I24" s="49">
        <v>12.47</v>
      </c>
      <c r="J24" s="104">
        <v>213.18790283000001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</row>
    <row r="25" spans="1:72" ht="12.75" customHeight="1" x14ac:dyDescent="0.2">
      <c r="A25" s="45" t="s">
        <v>18</v>
      </c>
      <c r="B25" s="48">
        <v>3</v>
      </c>
      <c r="C25" s="49">
        <v>4.0999999999999996</v>
      </c>
      <c r="D25" s="104">
        <v>61</v>
      </c>
      <c r="E25" s="49">
        <v>2</v>
      </c>
      <c r="F25" s="49">
        <v>2.6</v>
      </c>
      <c r="G25" s="104">
        <v>38</v>
      </c>
      <c r="H25" s="49">
        <v>3</v>
      </c>
      <c r="I25" s="49">
        <v>3.7410000000000001</v>
      </c>
      <c r="J25" s="104">
        <v>54.897644728000003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</row>
    <row r="26" spans="1:72" ht="12.75" customHeight="1" x14ac:dyDescent="0.2">
      <c r="A26" s="45" t="s">
        <v>19</v>
      </c>
      <c r="B26" s="48">
        <v>1</v>
      </c>
      <c r="C26" s="49">
        <v>1.4</v>
      </c>
      <c r="D26" s="104">
        <v>19</v>
      </c>
      <c r="E26" s="49">
        <v>0</v>
      </c>
      <c r="F26" s="49">
        <v>0</v>
      </c>
      <c r="G26" s="50">
        <v>0</v>
      </c>
      <c r="H26" s="49">
        <v>0</v>
      </c>
      <c r="I26" s="49">
        <v>0</v>
      </c>
      <c r="J26" s="50">
        <v>0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</row>
    <row r="27" spans="1:72" ht="12.75" customHeight="1" x14ac:dyDescent="0.2">
      <c r="A27" s="45" t="s">
        <v>20</v>
      </c>
      <c r="B27" s="48">
        <v>1</v>
      </c>
      <c r="C27" s="49">
        <v>1.4</v>
      </c>
      <c r="D27" s="104">
        <v>68.8</v>
      </c>
      <c r="E27" s="49">
        <v>1</v>
      </c>
      <c r="F27" s="49">
        <v>1.3</v>
      </c>
      <c r="G27" s="104">
        <v>65.5</v>
      </c>
      <c r="H27" s="49">
        <v>3</v>
      </c>
      <c r="I27" s="49">
        <v>3.7410000000000001</v>
      </c>
      <c r="J27" s="104">
        <v>191.41424477999999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</row>
    <row r="28" spans="1:72" ht="12.75" customHeight="1" x14ac:dyDescent="0.2">
      <c r="A28" s="45" t="s">
        <v>21</v>
      </c>
      <c r="B28" s="48">
        <v>3</v>
      </c>
      <c r="C28" s="49">
        <v>4.0999999999999996</v>
      </c>
      <c r="D28" s="104">
        <v>40.200000000000003</v>
      </c>
      <c r="E28" s="49">
        <v>3</v>
      </c>
      <c r="F28" s="49">
        <v>3.9</v>
      </c>
      <c r="G28" s="104">
        <v>38.200000000000003</v>
      </c>
      <c r="H28" s="49">
        <v>9</v>
      </c>
      <c r="I28" s="49">
        <v>11.223000000000001</v>
      </c>
      <c r="J28" s="104">
        <v>111.83522167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</row>
    <row r="29" spans="1:72" ht="12.75" customHeight="1" x14ac:dyDescent="0.2">
      <c r="A29" s="45" t="s">
        <v>22</v>
      </c>
      <c r="B29" s="48">
        <v>5</v>
      </c>
      <c r="C29" s="49">
        <v>6.8</v>
      </c>
      <c r="D29" s="104">
        <v>26.5</v>
      </c>
      <c r="E29" s="49">
        <v>2</v>
      </c>
      <c r="F29" s="49">
        <v>2.6</v>
      </c>
      <c r="G29" s="104">
        <v>10</v>
      </c>
      <c r="H29" s="49">
        <v>9</v>
      </c>
      <c r="I29" s="49">
        <v>11.223000000000001</v>
      </c>
      <c r="J29" s="104">
        <v>43.601567994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</row>
    <row r="30" spans="1:72" ht="12.75" customHeight="1" x14ac:dyDescent="0.2">
      <c r="A30" s="45" t="s">
        <v>23</v>
      </c>
      <c r="B30" s="48">
        <v>0</v>
      </c>
      <c r="C30" s="49">
        <v>0</v>
      </c>
      <c r="D30" s="50">
        <v>0</v>
      </c>
      <c r="E30" s="49">
        <v>1</v>
      </c>
      <c r="F30" s="49">
        <v>1.3</v>
      </c>
      <c r="G30" s="104">
        <v>77.8</v>
      </c>
      <c r="H30" s="49">
        <v>1</v>
      </c>
      <c r="I30" s="49">
        <v>1.2470000000000001</v>
      </c>
      <c r="J30" s="104">
        <v>75.718015665999999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</row>
    <row r="31" spans="1:72" ht="12.75" customHeight="1" x14ac:dyDescent="0.2">
      <c r="A31" s="45" t="s">
        <v>24</v>
      </c>
      <c r="B31" s="48">
        <v>1</v>
      </c>
      <c r="C31" s="49">
        <v>1.4</v>
      </c>
      <c r="D31" s="104">
        <v>12.1</v>
      </c>
      <c r="E31" s="49">
        <v>3</v>
      </c>
      <c r="F31" s="49">
        <v>3.9</v>
      </c>
      <c r="G31" s="104">
        <v>34.4</v>
      </c>
      <c r="H31" s="49">
        <v>5</v>
      </c>
      <c r="I31" s="49">
        <v>6.2350000000000003</v>
      </c>
      <c r="J31" s="104">
        <v>55.422714869000004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</row>
    <row r="32" spans="1:72" ht="12.75" customHeight="1" x14ac:dyDescent="0.2">
      <c r="A32" s="45" t="s">
        <v>25</v>
      </c>
      <c r="B32" s="48">
        <v>5</v>
      </c>
      <c r="C32" s="49">
        <v>6.8</v>
      </c>
      <c r="D32" s="104">
        <v>50.7</v>
      </c>
      <c r="E32" s="49">
        <v>6</v>
      </c>
      <c r="F32" s="49">
        <v>7.7</v>
      </c>
      <c r="G32" s="104">
        <v>57.3</v>
      </c>
      <c r="H32" s="49">
        <v>2</v>
      </c>
      <c r="I32" s="49">
        <v>2.4940000000000002</v>
      </c>
      <c r="J32" s="104">
        <v>18.417457446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</row>
    <row r="33" spans="1:72" ht="12.75" customHeight="1" x14ac:dyDescent="0.2">
      <c r="A33" s="45" t="s">
        <v>26</v>
      </c>
      <c r="B33" s="48">
        <v>1</v>
      </c>
      <c r="C33" s="49">
        <v>1.4</v>
      </c>
      <c r="D33" s="104">
        <v>16</v>
      </c>
      <c r="E33" s="49">
        <v>0</v>
      </c>
      <c r="F33" s="49">
        <v>0</v>
      </c>
      <c r="G33" s="50">
        <v>0</v>
      </c>
      <c r="H33" s="49">
        <v>0</v>
      </c>
      <c r="I33" s="49">
        <v>0</v>
      </c>
      <c r="J33" s="50">
        <v>0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</row>
    <row r="34" spans="1:72" ht="12.75" customHeight="1" x14ac:dyDescent="0.2">
      <c r="A34" s="45" t="s">
        <v>27</v>
      </c>
      <c r="B34" s="48">
        <v>0</v>
      </c>
      <c r="C34" s="49">
        <v>0</v>
      </c>
      <c r="D34" s="50">
        <v>0</v>
      </c>
      <c r="E34" s="49">
        <v>2</v>
      </c>
      <c r="F34" s="49">
        <v>2.6</v>
      </c>
      <c r="G34" s="104">
        <v>150.5</v>
      </c>
      <c r="H34" s="49" t="s">
        <v>122</v>
      </c>
      <c r="I34" s="49" t="s">
        <v>122</v>
      </c>
      <c r="J34" s="104" t="s">
        <v>122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</row>
    <row r="35" spans="1:72" ht="12.75" customHeight="1" x14ac:dyDescent="0.2">
      <c r="A35" s="45" t="s">
        <v>28</v>
      </c>
      <c r="B35" s="48">
        <v>1</v>
      </c>
      <c r="C35" s="49">
        <v>1.4</v>
      </c>
      <c r="D35" s="104">
        <v>16.3</v>
      </c>
      <c r="E35" s="49">
        <v>1</v>
      </c>
      <c r="F35" s="49">
        <v>1.3</v>
      </c>
      <c r="G35" s="104">
        <v>15.4</v>
      </c>
      <c r="H35" s="49">
        <v>8</v>
      </c>
      <c r="I35" s="49">
        <v>9.9760000000000009</v>
      </c>
      <c r="J35" s="104">
        <v>120.27391975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</row>
    <row r="36" spans="1:72" ht="12.75" customHeight="1" x14ac:dyDescent="0.2">
      <c r="A36" s="45" t="s">
        <v>29</v>
      </c>
      <c r="B36" s="48">
        <v>13</v>
      </c>
      <c r="C36" s="49">
        <v>17.7</v>
      </c>
      <c r="D36" s="104">
        <v>73.7</v>
      </c>
      <c r="E36" s="49">
        <v>7</v>
      </c>
      <c r="F36" s="49">
        <v>9</v>
      </c>
      <c r="G36" s="104">
        <v>37.5</v>
      </c>
      <c r="H36" s="49">
        <v>11</v>
      </c>
      <c r="I36" s="49">
        <v>13.717000000000001</v>
      </c>
      <c r="J36" s="104">
        <v>56.996713245999999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</row>
    <row r="37" spans="1:72" ht="12.75" customHeight="1" x14ac:dyDescent="0.2">
      <c r="A37" s="45" t="s">
        <v>30</v>
      </c>
      <c r="B37" s="48">
        <v>0</v>
      </c>
      <c r="C37" s="49">
        <v>0</v>
      </c>
      <c r="D37" s="50">
        <v>0</v>
      </c>
      <c r="E37" s="49">
        <v>1</v>
      </c>
      <c r="F37" s="49">
        <v>1.3</v>
      </c>
      <c r="G37" s="104">
        <v>17.899999999999999</v>
      </c>
      <c r="H37" s="49">
        <v>5</v>
      </c>
      <c r="I37" s="49">
        <v>6.2350000000000003</v>
      </c>
      <c r="J37" s="104">
        <v>87.157694620000001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</row>
    <row r="38" spans="1:72" ht="12.75" customHeight="1" x14ac:dyDescent="0.2">
      <c r="A38" s="45" t="s">
        <v>31</v>
      </c>
      <c r="B38" s="48">
        <v>4</v>
      </c>
      <c r="C38" s="49">
        <v>5.4</v>
      </c>
      <c r="D38" s="104">
        <v>80.400000000000006</v>
      </c>
      <c r="E38" s="49">
        <v>2</v>
      </c>
      <c r="F38" s="49">
        <v>2.6</v>
      </c>
      <c r="G38" s="104">
        <v>38.200000000000003</v>
      </c>
      <c r="H38" s="49">
        <v>2</v>
      </c>
      <c r="I38" s="49">
        <v>2.4940000000000002</v>
      </c>
      <c r="J38" s="104">
        <v>37.190575604000003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</row>
    <row r="39" spans="1:72" ht="12.75" customHeight="1" x14ac:dyDescent="0.2">
      <c r="A39" s="52" t="s">
        <v>32</v>
      </c>
      <c r="B39" s="53">
        <v>2</v>
      </c>
      <c r="C39" s="54">
        <v>2.7</v>
      </c>
      <c r="D39" s="105">
        <v>20</v>
      </c>
      <c r="E39" s="54">
        <v>2</v>
      </c>
      <c r="F39" s="54">
        <v>2.6</v>
      </c>
      <c r="G39" s="105">
        <v>18.899999999999999</v>
      </c>
      <c r="H39" s="54">
        <v>1</v>
      </c>
      <c r="I39" s="54">
        <v>1.2470000000000001</v>
      </c>
      <c r="J39" s="105">
        <v>9.1027877743999994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</row>
    <row r="40" spans="1:72" ht="12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</row>
    <row r="41" spans="1:72" ht="12.75" customHeight="1" x14ac:dyDescent="0.2">
      <c r="A41" s="37" t="s">
        <v>109</v>
      </c>
      <c r="B41" s="1"/>
      <c r="C41" s="1"/>
      <c r="D41" s="1"/>
      <c r="E41" s="1"/>
      <c r="F41" s="1"/>
      <c r="G41" s="1"/>
      <c r="H41" s="1"/>
      <c r="I41" s="1"/>
      <c r="J41" s="1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</row>
    <row r="42" spans="1:72" ht="12.75" customHeight="1" x14ac:dyDescent="0.2">
      <c r="A42" s="137" t="s">
        <v>110</v>
      </c>
      <c r="B42" s="137"/>
      <c r="C42" s="137"/>
      <c r="D42" s="137"/>
      <c r="E42" s="1"/>
      <c r="F42" s="1"/>
      <c r="G42" s="1"/>
      <c r="H42" s="1"/>
      <c r="I42" s="1"/>
      <c r="J42" s="1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</row>
    <row r="43" spans="1:72" ht="12.75" customHeight="1" x14ac:dyDescent="0.2">
      <c r="A43" s="137" t="s">
        <v>111</v>
      </c>
      <c r="B43" s="137"/>
      <c r="C43" s="1"/>
      <c r="D43" s="1"/>
      <c r="E43" s="1"/>
      <c r="F43" s="1"/>
      <c r="G43" s="1"/>
      <c r="H43" s="1"/>
      <c r="I43" s="1"/>
      <c r="J43" s="1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</row>
    <row r="44" spans="1:72" ht="12.75" customHeight="1" x14ac:dyDescent="0.2">
      <c r="A44" s="137" t="s">
        <v>112</v>
      </c>
      <c r="B44" s="137"/>
      <c r="C44" s="137"/>
      <c r="D44" s="137"/>
      <c r="E44" s="1"/>
      <c r="F44" s="1"/>
      <c r="G44" s="1"/>
      <c r="H44" s="1"/>
      <c r="I44" s="1"/>
      <c r="J44" s="1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</row>
    <row r="45" spans="1:72" ht="12.75" customHeight="1" x14ac:dyDescent="0.2">
      <c r="A45" s="137" t="s">
        <v>113</v>
      </c>
      <c r="B45" s="137"/>
      <c r="C45" s="137"/>
      <c r="D45" s="137"/>
      <c r="E45" s="137"/>
      <c r="F45" s="137"/>
      <c r="G45" s="137"/>
      <c r="H45" s="1"/>
      <c r="I45" s="1"/>
      <c r="J45" s="1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</row>
    <row r="46" spans="1:7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</row>
    <row r="47" spans="1:72" ht="12.75" customHeight="1" x14ac:dyDescent="0.2">
      <c r="A47" s="113" t="s">
        <v>132</v>
      </c>
      <c r="B47" s="113"/>
      <c r="C47" s="1"/>
      <c r="D47" s="1"/>
      <c r="E47" s="1"/>
      <c r="F47" s="1"/>
      <c r="G47" s="1"/>
      <c r="H47" s="1"/>
      <c r="I47" s="1"/>
      <c r="J47" s="1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</row>
    <row r="48" spans="1:7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</row>
    <row r="49" spans="1:72" ht="12.7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</row>
    <row r="50" spans="1:72" ht="12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</row>
    <row r="51" spans="1:72" ht="12.7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</row>
    <row r="52" spans="1:72" ht="12.7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</row>
    <row r="53" spans="1:72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</row>
    <row r="54" spans="1:72" ht="12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</row>
    <row r="55" spans="1:72" ht="12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</row>
    <row r="56" spans="1:72" ht="12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</row>
    <row r="57" spans="1:72" ht="12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</row>
    <row r="58" spans="1:72" ht="12.7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</row>
    <row r="59" spans="1:72" ht="12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</row>
    <row r="60" spans="1:72" ht="12.7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</row>
    <row r="61" spans="1:72" ht="12.7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</row>
    <row r="62" spans="1:72" ht="12.7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</row>
    <row r="63" spans="1:72" ht="12.7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</row>
    <row r="64" spans="1:72" ht="12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</row>
    <row r="65" spans="1:72" ht="12.7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</row>
    <row r="66" spans="1:72" ht="12.7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</row>
    <row r="67" spans="1:72" ht="12.7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</row>
    <row r="68" spans="1:72" ht="12.7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</row>
    <row r="69" spans="1:72" ht="12.7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</row>
    <row r="70" spans="1:72" ht="12.75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</row>
    <row r="71" spans="1:72" ht="12.7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</row>
    <row r="72" spans="1:72" ht="12.7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</row>
    <row r="73" spans="1:72" ht="12.75" customHeigh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</row>
    <row r="74" spans="1:72" ht="12.7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</row>
    <row r="75" spans="1:72" ht="12.7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</row>
    <row r="76" spans="1:72" ht="12.75" customHeight="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</row>
    <row r="77" spans="1:72" ht="12.7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</row>
    <row r="78" spans="1:72" ht="12.7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</row>
    <row r="79" spans="1:72" ht="12.7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</row>
    <row r="80" spans="1:72" ht="12.7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</row>
    <row r="81" spans="1:72" ht="12.7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</row>
    <row r="82" spans="1:72" ht="12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</row>
    <row r="83" spans="1:72" ht="12.7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</row>
    <row r="84" spans="1:72" ht="12.7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</row>
    <row r="85" spans="1:72" ht="12.7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</row>
    <row r="86" spans="1:72" ht="12.7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</row>
    <row r="87" spans="1:72" ht="12.7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</row>
    <row r="88" spans="1:72" ht="12.7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</row>
    <row r="89" spans="1:72" ht="12.7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</row>
    <row r="90" spans="1:72" ht="12.7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</row>
    <row r="91" spans="1:72" ht="12.75" customHeight="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</row>
    <row r="92" spans="1:72" ht="12.7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</row>
    <row r="93" spans="1:72" ht="12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</row>
    <row r="94" spans="1:72" ht="12.75" customHeight="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</row>
    <row r="95" spans="1:72" ht="12.7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</row>
    <row r="96" spans="1:72" ht="12.75" customHeight="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</row>
  </sheetData>
  <mergeCells count="20">
    <mergeCell ref="H3:J3"/>
    <mergeCell ref="H4:H6"/>
    <mergeCell ref="I4:I6"/>
    <mergeCell ref="J4:J6"/>
    <mergeCell ref="G4:G6"/>
    <mergeCell ref="A42:D42"/>
    <mergeCell ref="A43:B43"/>
    <mergeCell ref="A44:D44"/>
    <mergeCell ref="A45:G45"/>
    <mergeCell ref="B2:G2"/>
    <mergeCell ref="B3:D3"/>
    <mergeCell ref="E3:G3"/>
    <mergeCell ref="A1:D1"/>
    <mergeCell ref="F1:G1"/>
    <mergeCell ref="A3:A6"/>
    <mergeCell ref="B4:B6"/>
    <mergeCell ref="C4:C6"/>
    <mergeCell ref="D4:D6"/>
    <mergeCell ref="E4:E6"/>
    <mergeCell ref="F4:F6"/>
  </mergeCells>
  <hyperlinks>
    <hyperlink ref="F1" location="Contents!A1" display="back to contents"/>
  </hyperlink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Normal="100" workbookViewId="0">
      <selection sqref="A1:E1"/>
    </sheetView>
  </sheetViews>
  <sheetFormatPr defaultColWidth="11.42578125" defaultRowHeight="12.75" customHeight="1" x14ac:dyDescent="0.2"/>
  <cols>
    <col min="1" max="1" width="14" style="39" customWidth="1"/>
    <col min="2" max="2" width="14.7109375" style="39" bestFit="1" customWidth="1"/>
    <col min="3" max="3" width="14.140625" style="39" customWidth="1"/>
    <col min="4" max="4" width="11.7109375" style="39" bestFit="1" customWidth="1"/>
    <col min="5" max="5" width="18" style="39" customWidth="1"/>
    <col min="6" max="6" width="10.7109375" style="39" bestFit="1" customWidth="1"/>
    <col min="7" max="7" width="11.7109375" style="39" bestFit="1" customWidth="1"/>
    <col min="8" max="8" width="18.5703125" style="39" customWidth="1"/>
    <col min="9" max="10" width="11.42578125" style="39"/>
    <col min="11" max="11" width="21.5703125" style="39" customWidth="1"/>
    <col min="12" max="16384" width="11.42578125" style="39"/>
  </cols>
  <sheetData>
    <row r="1" spans="1:29" ht="18" customHeight="1" x14ac:dyDescent="0.25">
      <c r="A1" s="121" t="s">
        <v>126</v>
      </c>
      <c r="B1" s="121"/>
      <c r="C1" s="121"/>
      <c r="D1" s="121"/>
      <c r="E1" s="121"/>
      <c r="F1" s="44"/>
      <c r="G1" s="118" t="s">
        <v>95</v>
      </c>
      <c r="H1" s="118"/>
      <c r="I1" s="44"/>
      <c r="J1" s="44"/>
      <c r="K1" s="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" customHeight="1" x14ac:dyDescent="0.2">
      <c r="A2" s="55" t="s">
        <v>0</v>
      </c>
      <c r="B2" s="55"/>
      <c r="C2" s="120"/>
      <c r="D2" s="120"/>
      <c r="E2" s="120"/>
      <c r="F2" s="120"/>
      <c r="G2" s="120"/>
      <c r="H2" s="120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169" customFormat="1" ht="12.75" customHeight="1" x14ac:dyDescent="0.2">
      <c r="A3" s="178" t="s">
        <v>74</v>
      </c>
      <c r="B3" s="179" t="s">
        <v>73</v>
      </c>
      <c r="C3" s="180">
        <v>2017</v>
      </c>
      <c r="D3" s="181"/>
      <c r="E3" s="182"/>
      <c r="F3" s="180">
        <v>2018</v>
      </c>
      <c r="G3" s="181"/>
      <c r="H3" s="182"/>
      <c r="I3" s="180">
        <v>2019</v>
      </c>
      <c r="J3" s="181"/>
      <c r="K3" s="182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</row>
    <row r="4" spans="1:29" s="169" customFormat="1" ht="12.75" customHeight="1" x14ac:dyDescent="0.2">
      <c r="A4" s="183"/>
      <c r="B4" s="184"/>
      <c r="C4" s="171" t="s">
        <v>82</v>
      </c>
      <c r="D4" s="172" t="s">
        <v>100</v>
      </c>
      <c r="E4" s="173" t="s">
        <v>101</v>
      </c>
      <c r="F4" s="171" t="s">
        <v>82</v>
      </c>
      <c r="G4" s="172" t="s">
        <v>100</v>
      </c>
      <c r="H4" s="173" t="s">
        <v>101</v>
      </c>
      <c r="I4" s="171" t="s">
        <v>82</v>
      </c>
      <c r="J4" s="172" t="s">
        <v>100</v>
      </c>
      <c r="K4" s="173" t="s">
        <v>101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</row>
    <row r="5" spans="1:29" s="169" customFormat="1" ht="12.75" customHeight="1" x14ac:dyDescent="0.2">
      <c r="A5" s="183"/>
      <c r="B5" s="184"/>
      <c r="C5" s="171"/>
      <c r="D5" s="172"/>
      <c r="E5" s="173"/>
      <c r="F5" s="171"/>
      <c r="G5" s="172"/>
      <c r="H5" s="173"/>
      <c r="I5" s="171"/>
      <c r="J5" s="172"/>
      <c r="K5" s="173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</row>
    <row r="6" spans="1:29" s="169" customFormat="1" ht="12.75" customHeight="1" x14ac:dyDescent="0.2">
      <c r="A6" s="185"/>
      <c r="B6" s="186"/>
      <c r="C6" s="175"/>
      <c r="D6" s="176"/>
      <c r="E6" s="177"/>
      <c r="F6" s="175"/>
      <c r="G6" s="176"/>
      <c r="H6" s="177"/>
      <c r="I6" s="175"/>
      <c r="J6" s="176"/>
      <c r="K6" s="17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</row>
    <row r="7" spans="1:29" ht="12.75" customHeight="1" x14ac:dyDescent="0.2">
      <c r="A7" s="187" t="s">
        <v>75</v>
      </c>
      <c r="B7" s="56" t="s">
        <v>54</v>
      </c>
      <c r="C7" s="82">
        <v>32</v>
      </c>
      <c r="D7" s="80">
        <v>43</v>
      </c>
      <c r="E7" s="108">
        <v>15.6</v>
      </c>
      <c r="F7" s="80">
        <v>31</v>
      </c>
      <c r="G7" s="80">
        <v>40</v>
      </c>
      <c r="H7" s="108">
        <v>14.3</v>
      </c>
      <c r="I7" s="80">
        <v>47</v>
      </c>
      <c r="J7" s="80">
        <v>58.609000000000002</v>
      </c>
      <c r="K7" s="108">
        <v>27.840903692866032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12.75" customHeight="1" x14ac:dyDescent="0.2">
      <c r="A8" s="188"/>
      <c r="B8" s="57" t="s">
        <v>33</v>
      </c>
      <c r="C8" s="83">
        <v>0</v>
      </c>
      <c r="D8" s="58">
        <v>0</v>
      </c>
      <c r="E8" s="109">
        <v>0</v>
      </c>
      <c r="F8" s="58">
        <v>0</v>
      </c>
      <c r="G8" s="58">
        <v>0</v>
      </c>
      <c r="H8" s="109">
        <v>0</v>
      </c>
      <c r="I8" s="58">
        <v>3</v>
      </c>
      <c r="J8" s="58">
        <v>3.7410000000000005</v>
      </c>
      <c r="K8" s="109">
        <v>12.099904261650323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12.75" customHeight="1" x14ac:dyDescent="0.2">
      <c r="A9" s="188"/>
      <c r="B9" s="57" t="s">
        <v>34</v>
      </c>
      <c r="C9" s="83">
        <v>9</v>
      </c>
      <c r="D9" s="58">
        <v>12</v>
      </c>
      <c r="E9" s="109">
        <v>32.799999999999997</v>
      </c>
      <c r="F9" s="58">
        <v>6</v>
      </c>
      <c r="G9" s="58">
        <v>8</v>
      </c>
      <c r="H9" s="109">
        <v>20.6</v>
      </c>
      <c r="I9" s="58">
        <v>14</v>
      </c>
      <c r="J9" s="58">
        <v>17.458000000000002</v>
      </c>
      <c r="K9" s="109">
        <v>46.192761775740998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12.75" customHeight="1" x14ac:dyDescent="0.2">
      <c r="A10" s="188"/>
      <c r="B10" s="57" t="s">
        <v>35</v>
      </c>
      <c r="C10" s="83">
        <v>11</v>
      </c>
      <c r="D10" s="58">
        <v>15</v>
      </c>
      <c r="E10" s="109">
        <v>44.2</v>
      </c>
      <c r="F10" s="58">
        <v>16</v>
      </c>
      <c r="G10" s="58">
        <v>21</v>
      </c>
      <c r="H10" s="109">
        <v>60.6</v>
      </c>
      <c r="I10" s="58">
        <v>20</v>
      </c>
      <c r="J10" s="58">
        <v>24.94</v>
      </c>
      <c r="K10" s="109">
        <v>72.809015005546797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2.75" customHeight="1" x14ac:dyDescent="0.2">
      <c r="A11" s="188"/>
      <c r="B11" s="57" t="s">
        <v>36</v>
      </c>
      <c r="C11" s="83">
        <v>4</v>
      </c>
      <c r="D11" s="58">
        <v>5</v>
      </c>
      <c r="E11" s="109">
        <v>13.3</v>
      </c>
      <c r="F11" s="58">
        <v>5</v>
      </c>
      <c r="G11" s="58">
        <v>6</v>
      </c>
      <c r="H11" s="109">
        <v>16</v>
      </c>
      <c r="I11" s="58">
        <v>6</v>
      </c>
      <c r="J11" s="58">
        <v>7.4820000000000011</v>
      </c>
      <c r="K11" s="109">
        <v>18.999685116151515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12.75" customHeight="1" x14ac:dyDescent="0.2">
      <c r="A12" s="188"/>
      <c r="B12" s="57" t="s">
        <v>37</v>
      </c>
      <c r="C12" s="83">
        <v>5</v>
      </c>
      <c r="D12" s="58">
        <v>7</v>
      </c>
      <c r="E12" s="109">
        <v>18.7</v>
      </c>
      <c r="F12" s="58">
        <v>2</v>
      </c>
      <c r="G12" s="58">
        <v>3</v>
      </c>
      <c r="H12" s="109">
        <v>6.9</v>
      </c>
      <c r="I12" s="58">
        <v>2</v>
      </c>
      <c r="J12" s="58">
        <v>2.4940000000000002</v>
      </c>
      <c r="K12" s="109">
        <v>6.5598952100139671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2.75" customHeight="1" x14ac:dyDescent="0.2">
      <c r="A13" s="189"/>
      <c r="B13" s="59" t="s">
        <v>38</v>
      </c>
      <c r="C13" s="84">
        <v>3</v>
      </c>
      <c r="D13" s="60">
        <v>4</v>
      </c>
      <c r="E13" s="110">
        <v>7.3</v>
      </c>
      <c r="F13" s="60">
        <v>2</v>
      </c>
      <c r="G13" s="60">
        <v>3</v>
      </c>
      <c r="H13" s="110">
        <v>4.5</v>
      </c>
      <c r="I13" s="60">
        <v>2</v>
      </c>
      <c r="J13" s="60">
        <v>2.4940000000000002</v>
      </c>
      <c r="K13" s="110">
        <v>8.2719460300297509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2.75" customHeight="1" x14ac:dyDescent="0.2">
      <c r="A14" s="187" t="s">
        <v>76</v>
      </c>
      <c r="B14" s="56" t="s">
        <v>54</v>
      </c>
      <c r="C14" s="82">
        <v>89</v>
      </c>
      <c r="D14" s="80">
        <v>121</v>
      </c>
      <c r="E14" s="108">
        <v>45.8</v>
      </c>
      <c r="F14" s="80">
        <v>121</v>
      </c>
      <c r="G14" s="80">
        <v>155</v>
      </c>
      <c r="H14" s="108">
        <v>58.7</v>
      </c>
      <c r="I14" s="80">
        <v>126</v>
      </c>
      <c r="J14" s="80">
        <v>157.12200000000001</v>
      </c>
      <c r="K14" s="108">
        <v>77.529470396376226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2.75" customHeight="1" x14ac:dyDescent="0.2">
      <c r="A15" s="188"/>
      <c r="B15" s="57" t="s">
        <v>33</v>
      </c>
      <c r="C15" s="83">
        <v>5</v>
      </c>
      <c r="D15" s="58">
        <v>7</v>
      </c>
      <c r="E15" s="109">
        <v>20.8</v>
      </c>
      <c r="F15" s="58">
        <v>5</v>
      </c>
      <c r="G15" s="58">
        <v>6</v>
      </c>
      <c r="H15" s="109">
        <v>19.899999999999999</v>
      </c>
      <c r="I15" s="58">
        <v>10</v>
      </c>
      <c r="J15" s="58">
        <v>12.47</v>
      </c>
      <c r="K15" s="109">
        <v>38.939788532279117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 x14ac:dyDescent="0.2">
      <c r="A16" s="188"/>
      <c r="B16" s="57" t="s">
        <v>34</v>
      </c>
      <c r="C16" s="83">
        <v>13</v>
      </c>
      <c r="D16" s="58">
        <v>18</v>
      </c>
      <c r="E16" s="109">
        <v>48.4</v>
      </c>
      <c r="F16" s="58">
        <v>17</v>
      </c>
      <c r="G16" s="58">
        <v>22</v>
      </c>
      <c r="H16" s="109">
        <v>59.3</v>
      </c>
      <c r="I16" s="58">
        <v>25</v>
      </c>
      <c r="J16" s="58">
        <v>31.175000000000004</v>
      </c>
      <c r="K16" s="109">
        <v>83.404676547701868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ht="12.75" customHeight="1" x14ac:dyDescent="0.2">
      <c r="A17" s="188"/>
      <c r="B17" s="57" t="s">
        <v>35</v>
      </c>
      <c r="C17" s="83">
        <v>29</v>
      </c>
      <c r="D17" s="58">
        <v>39</v>
      </c>
      <c r="E17" s="109">
        <v>121</v>
      </c>
      <c r="F17" s="58">
        <v>40</v>
      </c>
      <c r="G17" s="58">
        <v>51</v>
      </c>
      <c r="H17" s="109">
        <v>157.5</v>
      </c>
      <c r="I17" s="58">
        <v>41</v>
      </c>
      <c r="J17" s="58">
        <v>51.127000000000002</v>
      </c>
      <c r="K17" s="109">
        <v>155.20591110274609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12.75" customHeight="1" x14ac:dyDescent="0.2">
      <c r="A18" s="188"/>
      <c r="B18" s="57" t="s">
        <v>36</v>
      </c>
      <c r="C18" s="83">
        <v>25</v>
      </c>
      <c r="D18" s="58">
        <v>34</v>
      </c>
      <c r="E18" s="109">
        <v>88.7</v>
      </c>
      <c r="F18" s="58">
        <v>38</v>
      </c>
      <c r="G18" s="58">
        <v>49</v>
      </c>
      <c r="H18" s="109">
        <v>129.69999999999999</v>
      </c>
      <c r="I18" s="58">
        <v>28</v>
      </c>
      <c r="J18" s="58">
        <v>34.916000000000004</v>
      </c>
      <c r="K18" s="109">
        <v>94.686944070811833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12.75" customHeight="1" x14ac:dyDescent="0.2">
      <c r="A19" s="188"/>
      <c r="B19" s="57" t="s">
        <v>37</v>
      </c>
      <c r="C19" s="83">
        <v>11</v>
      </c>
      <c r="D19" s="58">
        <v>15</v>
      </c>
      <c r="E19" s="109">
        <v>43.4</v>
      </c>
      <c r="F19" s="58">
        <v>17</v>
      </c>
      <c r="G19" s="58">
        <v>22</v>
      </c>
      <c r="H19" s="109">
        <v>62.2</v>
      </c>
      <c r="I19" s="58">
        <v>17</v>
      </c>
      <c r="J19" s="58">
        <v>21.199000000000002</v>
      </c>
      <c r="K19" s="109">
        <v>59.276844309853566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2.75" customHeight="1" x14ac:dyDescent="0.2">
      <c r="A20" s="189"/>
      <c r="B20" s="59" t="s">
        <v>38</v>
      </c>
      <c r="C20" s="84">
        <v>6</v>
      </c>
      <c r="D20" s="60">
        <v>8</v>
      </c>
      <c r="E20" s="110">
        <v>18</v>
      </c>
      <c r="F20" s="60">
        <v>4</v>
      </c>
      <c r="G20" s="60">
        <v>5</v>
      </c>
      <c r="H20" s="110">
        <v>11.2</v>
      </c>
      <c r="I20" s="60">
        <v>5</v>
      </c>
      <c r="J20" s="60">
        <v>6.2350000000000003</v>
      </c>
      <c r="K20" s="110">
        <v>22.525370395124263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12.75" customHeight="1" x14ac:dyDescent="0.2">
      <c r="A21" s="188" t="s">
        <v>83</v>
      </c>
      <c r="B21" s="57" t="s">
        <v>54</v>
      </c>
      <c r="C21" s="83">
        <v>121</v>
      </c>
      <c r="D21" s="58">
        <v>164</v>
      </c>
      <c r="E21" s="109">
        <v>30.3</v>
      </c>
      <c r="F21" s="58">
        <v>152</v>
      </c>
      <c r="G21" s="58">
        <v>195</v>
      </c>
      <c r="H21" s="109">
        <v>35.9</v>
      </c>
      <c r="I21" s="58">
        <v>173</v>
      </c>
      <c r="J21" s="58">
        <v>215.73100000000002</v>
      </c>
      <c r="K21" s="109">
        <v>52.212984812730689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2.75" customHeight="1" x14ac:dyDescent="0.2">
      <c r="A22" s="188"/>
      <c r="B22" s="57" t="s">
        <v>33</v>
      </c>
      <c r="C22" s="83">
        <v>5</v>
      </c>
      <c r="D22" s="58">
        <v>7</v>
      </c>
      <c r="E22" s="109">
        <v>10.5</v>
      </c>
      <c r="F22" s="58">
        <v>5</v>
      </c>
      <c r="G22" s="58">
        <v>6</v>
      </c>
      <c r="H22" s="109">
        <v>10.1</v>
      </c>
      <c r="I22" s="58">
        <v>13</v>
      </c>
      <c r="J22" s="58">
        <v>16.211000000000002</v>
      </c>
      <c r="K22" s="109">
        <v>25.755702923671862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2.75" customHeight="1" x14ac:dyDescent="0.2">
      <c r="A23" s="188"/>
      <c r="B23" s="57" t="s">
        <v>34</v>
      </c>
      <c r="C23" s="83">
        <v>22</v>
      </c>
      <c r="D23" s="58">
        <v>30</v>
      </c>
      <c r="E23" s="109">
        <v>40.5</v>
      </c>
      <c r="F23" s="58">
        <v>23</v>
      </c>
      <c r="G23" s="58">
        <v>30</v>
      </c>
      <c r="H23" s="109">
        <v>39.700000000000003</v>
      </c>
      <c r="I23" s="58">
        <v>39</v>
      </c>
      <c r="J23" s="58">
        <v>48.633000000000003</v>
      </c>
      <c r="K23" s="109">
        <v>64.695803479496305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12.75" customHeight="1" x14ac:dyDescent="0.2">
      <c r="A24" s="188"/>
      <c r="B24" s="57" t="s">
        <v>35</v>
      </c>
      <c r="C24" s="83">
        <v>40</v>
      </c>
      <c r="D24" s="58">
        <v>54</v>
      </c>
      <c r="E24" s="109">
        <v>81.900000000000006</v>
      </c>
      <c r="F24" s="58">
        <v>56</v>
      </c>
      <c r="G24" s="58">
        <v>72</v>
      </c>
      <c r="H24" s="109">
        <v>108.1</v>
      </c>
      <c r="I24" s="58">
        <v>61</v>
      </c>
      <c r="J24" s="58">
        <v>76.067000000000007</v>
      </c>
      <c r="K24" s="109">
        <v>113.2026894698149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12.75" customHeight="1" x14ac:dyDescent="0.2">
      <c r="A25" s="188"/>
      <c r="B25" s="57" t="s">
        <v>36</v>
      </c>
      <c r="C25" s="83">
        <v>29</v>
      </c>
      <c r="D25" s="58">
        <v>39</v>
      </c>
      <c r="E25" s="109">
        <v>49.8</v>
      </c>
      <c r="F25" s="58">
        <v>43</v>
      </c>
      <c r="G25" s="58">
        <v>55</v>
      </c>
      <c r="H25" s="109">
        <v>70.900000000000006</v>
      </c>
      <c r="I25" s="58">
        <v>34</v>
      </c>
      <c r="J25" s="58">
        <v>42.398000000000003</v>
      </c>
      <c r="K25" s="109">
        <v>55.600434333314105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2.75" customHeight="1" x14ac:dyDescent="0.2">
      <c r="A26" s="188"/>
      <c r="B26" s="57" t="s">
        <v>37</v>
      </c>
      <c r="C26" s="83">
        <v>16</v>
      </c>
      <c r="D26" s="58">
        <v>22</v>
      </c>
      <c r="E26" s="109">
        <v>30.7</v>
      </c>
      <c r="F26" s="58">
        <v>19</v>
      </c>
      <c r="G26" s="58">
        <v>24</v>
      </c>
      <c r="H26" s="109">
        <v>33.799999999999997</v>
      </c>
      <c r="I26" s="58">
        <v>19</v>
      </c>
      <c r="J26" s="58">
        <v>23.693000000000001</v>
      </c>
      <c r="K26" s="109">
        <v>32.11234237262407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12.75" customHeight="1" x14ac:dyDescent="0.2">
      <c r="A27" s="189"/>
      <c r="B27" s="59" t="s">
        <v>38</v>
      </c>
      <c r="C27" s="84">
        <v>9</v>
      </c>
      <c r="D27" s="60">
        <v>12</v>
      </c>
      <c r="E27" s="110">
        <v>12.1</v>
      </c>
      <c r="F27" s="60">
        <v>6</v>
      </c>
      <c r="G27" s="60">
        <v>8</v>
      </c>
      <c r="H27" s="110">
        <v>7.5</v>
      </c>
      <c r="I27" s="60">
        <v>7</v>
      </c>
      <c r="J27" s="60">
        <v>8.729000000000001</v>
      </c>
      <c r="K27" s="110">
        <v>15.094241743039946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12.7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12.75" customHeight="1" x14ac:dyDescent="0.2">
      <c r="A29" s="37" t="s">
        <v>109</v>
      </c>
      <c r="B29" s="1"/>
      <c r="C29" s="1"/>
      <c r="D29" s="1"/>
      <c r="E29" s="1"/>
      <c r="F29" s="1"/>
      <c r="G29" s="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2.75" customHeight="1" x14ac:dyDescent="0.2">
      <c r="A30" s="137" t="s">
        <v>110</v>
      </c>
      <c r="B30" s="137"/>
      <c r="C30" s="137"/>
      <c r="D30" s="137"/>
      <c r="E30" s="137"/>
      <c r="F30" s="1"/>
      <c r="G30" s="1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2.75" customHeight="1" x14ac:dyDescent="0.2">
      <c r="A31" s="137" t="s">
        <v>111</v>
      </c>
      <c r="B31" s="137"/>
      <c r="C31" s="137"/>
      <c r="D31" s="1"/>
      <c r="E31" s="1"/>
      <c r="F31" s="1"/>
      <c r="G31" s="1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2.75" customHeight="1" x14ac:dyDescent="0.2">
      <c r="A32" s="137" t="s">
        <v>112</v>
      </c>
      <c r="B32" s="137"/>
      <c r="C32" s="137"/>
      <c r="D32" s="137"/>
      <c r="E32" s="137"/>
      <c r="F32" s="1"/>
      <c r="G32" s="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12.75" customHeight="1" x14ac:dyDescent="0.2">
      <c r="A33" s="137" t="s">
        <v>113</v>
      </c>
      <c r="B33" s="137"/>
      <c r="C33" s="137"/>
      <c r="D33" s="137"/>
      <c r="E33" s="137"/>
      <c r="F33" s="137"/>
      <c r="G33" s="13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2.75" customHeight="1" x14ac:dyDescent="0.2">
      <c r="A34" s="1"/>
      <c r="B34" s="1"/>
      <c r="C34" s="1"/>
      <c r="D34" s="1"/>
      <c r="E34" s="1"/>
      <c r="F34" s="1"/>
      <c r="G34" s="1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2.75" customHeight="1" x14ac:dyDescent="0.2">
      <c r="A35" s="115" t="s">
        <v>132</v>
      </c>
      <c r="B35" s="115"/>
      <c r="C35" s="1"/>
      <c r="D35" s="1"/>
      <c r="E35" s="1"/>
      <c r="F35" s="1"/>
      <c r="G35" s="1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2.75" customHeight="1" x14ac:dyDescent="0.2">
      <c r="A36" s="1"/>
      <c r="B36" s="1"/>
      <c r="C36" s="1"/>
      <c r="D36" s="1"/>
      <c r="E36" s="1"/>
      <c r="F36" s="1"/>
      <c r="G36" s="1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2.75" customHeight="1" x14ac:dyDescent="0.2">
      <c r="A37" s="44"/>
      <c r="B37" s="44"/>
      <c r="C37" s="57"/>
      <c r="D37" s="61"/>
      <c r="E37" s="61"/>
      <c r="F37" s="62"/>
      <c r="G37" s="6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2.75" customHeight="1" x14ac:dyDescent="0.2">
      <c r="A38" s="44"/>
      <c r="B38" s="44"/>
      <c r="C38" s="57"/>
      <c r="D38" s="61"/>
      <c r="E38" s="61"/>
      <c r="F38" s="62"/>
      <c r="G38" s="6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2.75" customHeight="1" x14ac:dyDescent="0.2">
      <c r="A39" s="44"/>
      <c r="B39" s="44"/>
      <c r="C39" s="57"/>
      <c r="D39" s="61"/>
      <c r="E39" s="61"/>
      <c r="F39" s="62"/>
      <c r="G39" s="6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12.75" customHeight="1" x14ac:dyDescent="0.2">
      <c r="A40" s="44"/>
      <c r="B40" s="44"/>
      <c r="C40" s="57"/>
      <c r="D40" s="61"/>
      <c r="E40" s="61"/>
      <c r="F40" s="62"/>
      <c r="G40" s="6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12.75" customHeight="1" x14ac:dyDescent="0.2">
      <c r="A41" s="44"/>
      <c r="B41" s="44"/>
      <c r="C41" s="57"/>
      <c r="D41" s="61"/>
      <c r="E41" s="61"/>
      <c r="F41" s="62"/>
      <c r="G41" s="6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12.75" customHeight="1" x14ac:dyDescent="0.2">
      <c r="A42" s="44"/>
      <c r="B42" s="44"/>
      <c r="C42" s="57"/>
      <c r="D42" s="61"/>
      <c r="E42" s="61"/>
      <c r="F42" s="62"/>
      <c r="G42" s="6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2.75" customHeight="1" x14ac:dyDescent="0.2">
      <c r="A43" s="44"/>
      <c r="B43" s="44"/>
      <c r="C43" s="57"/>
      <c r="D43" s="61"/>
      <c r="E43" s="61"/>
      <c r="F43" s="62"/>
      <c r="G43" s="6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2.75" customHeight="1" x14ac:dyDescent="0.2">
      <c r="A44" s="44"/>
      <c r="B44" s="44"/>
      <c r="C44" s="57"/>
      <c r="D44" s="61"/>
      <c r="E44" s="61"/>
      <c r="F44" s="62"/>
      <c r="G44" s="6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2.75" customHeight="1" x14ac:dyDescent="0.2">
      <c r="A45" s="44"/>
      <c r="B45" s="44"/>
      <c r="C45" s="57"/>
      <c r="D45" s="61"/>
      <c r="E45" s="61"/>
      <c r="F45" s="62"/>
      <c r="G45" s="6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12.75" customHeight="1" x14ac:dyDescent="0.2">
      <c r="A46" s="44"/>
      <c r="B46" s="44"/>
      <c r="C46" s="57"/>
      <c r="D46" s="61"/>
      <c r="E46" s="61"/>
      <c r="F46" s="62"/>
      <c r="G46" s="6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ht="12.75" customHeight="1" x14ac:dyDescent="0.2">
      <c r="A47" s="44"/>
      <c r="B47" s="44"/>
      <c r="C47" s="57"/>
      <c r="D47" s="61"/>
      <c r="E47" s="61"/>
      <c r="F47" s="62"/>
      <c r="G47" s="6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2.75" customHeight="1" x14ac:dyDescent="0.2">
      <c r="A48" s="44"/>
      <c r="B48" s="44"/>
      <c r="C48" s="57"/>
      <c r="D48" s="61"/>
      <c r="E48" s="61"/>
      <c r="F48" s="62"/>
      <c r="G48" s="6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12.75" customHeight="1" x14ac:dyDescent="0.2">
      <c r="A49" s="44"/>
      <c r="B49" s="44"/>
      <c r="C49" s="44"/>
      <c r="D49" s="44"/>
      <c r="E49" s="44"/>
      <c r="F49" s="44"/>
      <c r="G49" s="6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12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</sheetData>
  <mergeCells count="25">
    <mergeCell ref="A35:B35"/>
    <mergeCell ref="C3:E3"/>
    <mergeCell ref="F3:H3"/>
    <mergeCell ref="I3:K3"/>
    <mergeCell ref="I4:I6"/>
    <mergeCell ref="J4:J6"/>
    <mergeCell ref="K4:K6"/>
    <mergeCell ref="A7:A13"/>
    <mergeCell ref="A14:A20"/>
    <mergeCell ref="A21:A27"/>
    <mergeCell ref="A30:E30"/>
    <mergeCell ref="A31:C31"/>
    <mergeCell ref="A32:E32"/>
    <mergeCell ref="A33:G33"/>
    <mergeCell ref="A1:E1"/>
    <mergeCell ref="G1:H1"/>
    <mergeCell ref="A3:A6"/>
    <mergeCell ref="B3:B6"/>
    <mergeCell ref="C4:C6"/>
    <mergeCell ref="D4:D6"/>
    <mergeCell ref="E4:E6"/>
    <mergeCell ref="F4:F6"/>
    <mergeCell ref="G4:G6"/>
    <mergeCell ref="H4:H6"/>
    <mergeCell ref="C2:H2"/>
  </mergeCells>
  <hyperlinks>
    <hyperlink ref="G1" location="Contents!A1" display="back to contents"/>
  </hyperlinks>
  <pageMargins left="0.05" right="0.05" top="0.5" bottom="0.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A32017274</value>
    </field>
    <field name="Objective-Title">
      <value order="0">Homeless deaths - tables and figures - 2019</value>
    </field>
    <field name="Objective-Description">
      <value order="0"/>
    </field>
    <field name="Objective-CreationStamp">
      <value order="0">2021-02-10T17:23:42Z</value>
    </field>
    <field name="Objective-IsApproved">
      <value order="0">false</value>
    </field>
    <field name="Objective-IsPublished">
      <value order="0">true</value>
    </field>
    <field name="Objective-DatePublished">
      <value order="0">2021-02-18T12:26:35Z</value>
    </field>
    <field name="Objective-ModificationStamp">
      <value order="0">2021-02-18T12:26:36Z</value>
    </field>
    <field name="Objective-Owner">
      <value order="0">Pilkington, Lucy L (Z617497)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of Homeless People: 2019-2024</value>
    </field>
    <field name="Objective-Parent">
      <value order="0">National Records of Scotland (NRS): Vital Events: Publications: Deaths of Homeless People: 2019-2024</value>
    </field>
    <field name="Objective-State">
      <value order="0">Published</value>
    </field>
    <field name="Objective-VersionId">
      <value order="0">vA46821878</value>
    </field>
    <field name="Objective-Version">
      <value order="0">12.0</value>
    </field>
    <field name="Objective-VersionNumber">
      <value order="0">14</value>
    </field>
    <field name="Objective-VersionComment">
      <value order="0"/>
    </field>
    <field name="Objective-FileNumber">
      <value order="0">PROJ/39772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</vt:vector>
  </HeadingPairs>
  <TitlesOfParts>
    <vt:vector size="16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Table 1</vt:lpstr>
      <vt:lpstr>Table 2</vt:lpstr>
      <vt:lpstr>Table 3</vt:lpstr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revision>1</cp:revision>
  <dcterms:created xsi:type="dcterms:W3CDTF">2020-01-14T11:59:32Z</dcterms:created>
  <dcterms:modified xsi:type="dcterms:W3CDTF">2021-02-18T18:15:24Z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A32017274</vt:lpwstr>
  </property>
  <property fmtid="{D5CDD505-2E9C-101B-9397-08002B2CF9AE}" pid="4" name="Objective-Title">
    <vt:lpwstr>Homeless deaths - tables and figures - 2019</vt:lpwstr>
  </property>
  <property fmtid="{D5CDD505-2E9C-101B-9397-08002B2CF9AE}" pid="5" name="Objective-Description">
    <vt:lpwstr/>
  </property>
  <property fmtid="{D5CDD505-2E9C-101B-9397-08002B2CF9AE}" pid="6" name="Objective-CreationStamp">
    <vt:filetime>2021-02-10T17:23:42Z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2021-02-18T12:26:35Z</vt:filetime>
  </property>
  <property fmtid="{D5CDD505-2E9C-101B-9397-08002B2CF9AE}" pid="10" name="Objective-ModificationStamp">
    <vt:filetime>2021-02-18T12:26:36Z</vt:filetime>
  </property>
  <property fmtid="{D5CDD505-2E9C-101B-9397-08002B2CF9AE}" pid="11" name="Objective-Owner">
    <vt:lpwstr>Pilkington, Lucy L (Z617497)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of Homeless People: 2019-2024</vt:lpwstr>
  </property>
  <property fmtid="{D5CDD505-2E9C-101B-9397-08002B2CF9AE}" pid="13" name="Objective-Parent">
    <vt:lpwstr>National Records of Scotland (NRS): Vital Events: Publications: Deaths of Homeless People: 2019-2024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vA46821878</vt:lpwstr>
  </property>
  <property fmtid="{D5CDD505-2E9C-101B-9397-08002B2CF9AE}" pid="16" name="Objective-Version">
    <vt:lpwstr>12.0</vt:lpwstr>
  </property>
  <property fmtid="{D5CDD505-2E9C-101B-9397-08002B2CF9AE}" pid="17" name="Objective-VersionNumber">
    <vt:r8>14</vt:r8>
  </property>
  <property fmtid="{D5CDD505-2E9C-101B-9397-08002B2CF9AE}" pid="18" name="Objective-VersionComment">
    <vt:lpwstr/>
  </property>
  <property fmtid="{D5CDD505-2E9C-101B-9397-08002B2CF9AE}" pid="19" name="Objective-FileNumber">
    <vt:lpwstr>PROJ/39772</vt:lpwstr>
  </property>
  <property fmtid="{D5CDD505-2E9C-101B-9397-08002B2CF9AE}" pid="20" name="Objective-Classification">
    <vt:lpwstr>OFFICIAL-SENSITIVE-PERSONAL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