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23" r:id="rId1"/>
    <sheet name="Table of contents" sheetId="8" r:id="rId2"/>
    <sheet name="Notes" sheetId="24" r:id="rId3"/>
    <sheet name="2005" sheetId="15" r:id="rId4"/>
    <sheet name="2006" sheetId="16" r:id="rId5"/>
    <sheet name="2007" sheetId="25" r:id="rId6"/>
    <sheet name="2008" sheetId="26" r:id="rId7"/>
    <sheet name="2009" sheetId="27" r:id="rId8"/>
    <sheet name="2010" sheetId="28" r:id="rId9"/>
    <sheet name="2011" sheetId="29" r:id="rId10"/>
    <sheet name="2012" sheetId="30" r:id="rId11"/>
    <sheet name="2013" sheetId="31" r:id="rId12"/>
    <sheet name="2014" sheetId="32" r:id="rId13"/>
    <sheet name="2015" sheetId="33" r:id="rId14"/>
    <sheet name="2016" sheetId="34" r:id="rId15"/>
    <sheet name="2017" sheetId="35" r:id="rId16"/>
    <sheet name="2018" sheetId="10" r:id="rId17"/>
    <sheet name="2019" sheetId="21" r:id="rId18"/>
    <sheet name="2020" sheetId="22" r:id="rId19"/>
    <sheet name="2021" sheetId="36" r:id="rId20"/>
  </sheets>
  <calcPr calcId="162913"/>
</workbook>
</file>

<file path=xl/calcChain.xml><?xml version="1.0" encoding="utf-8"?>
<calcChain xmlns="http://schemas.openxmlformats.org/spreadsheetml/2006/main">
  <c r="A21" i="8" l="1"/>
  <c r="A20" i="8"/>
  <c r="A19" i="8"/>
  <c r="A18" i="8"/>
  <c r="A17" i="8"/>
  <c r="A16" i="8"/>
  <c r="A15" i="8"/>
  <c r="A14" i="8"/>
  <c r="A13" i="8"/>
  <c r="A12" i="8"/>
  <c r="A11" i="8"/>
  <c r="A10" i="8"/>
  <c r="A9" i="8"/>
  <c r="A8" i="8"/>
  <c r="A7" i="8"/>
  <c r="A6" i="8"/>
  <c r="A5" i="8"/>
  <c r="A30" i="23"/>
  <c r="A4" i="36"/>
  <c r="A3" i="24"/>
</calcChain>
</file>

<file path=xl/sharedStrings.xml><?xml version="1.0" encoding="utf-8"?>
<sst xmlns="http://schemas.openxmlformats.org/spreadsheetml/2006/main" count="3003" uniqueCount="153">
  <si>
    <t>Dumfries and Galloway</t>
  </si>
  <si>
    <t>Fife</t>
  </si>
  <si>
    <t>Highland</t>
  </si>
  <si>
    <t>Scotland</t>
  </si>
  <si>
    <t>SIMD decile</t>
  </si>
  <si>
    <t>Department:</t>
  </si>
  <si>
    <t>National Records of Scotland (NRS)</t>
  </si>
  <si>
    <t>Supplier:</t>
  </si>
  <si>
    <t>General Details</t>
  </si>
  <si>
    <t>back to contents</t>
  </si>
  <si>
    <t>© Crown Copyright 2021</t>
  </si>
  <si>
    <t>2005 to 2020</t>
  </si>
  <si>
    <t>Household estimates and projections Branch</t>
  </si>
  <si>
    <t>Information on attachment type and number of rooms was not available when data was extracted from the Assessors' Portal for 2005 and for the period 2018-2020</t>
  </si>
  <si>
    <t>Deciles</t>
  </si>
  <si>
    <t>Total number of dwellings</t>
  </si>
  <si>
    <t>Dwellings per hectare</t>
  </si>
  <si>
    <t>Ayrshire and Arran</t>
  </si>
  <si>
    <t>Borders</t>
  </si>
  <si>
    <t>Forth Valley</t>
  </si>
  <si>
    <t>Grampian</t>
  </si>
  <si>
    <t>Greater Glasgow and Clyde</t>
  </si>
  <si>
    <t>Lanarkshire</t>
  </si>
  <si>
    <t>Lothian</t>
  </si>
  <si>
    <t>Orkney</t>
  </si>
  <si>
    <t>Shetland</t>
  </si>
  <si>
    <t>Tayside</t>
  </si>
  <si>
    <t>Western Isles</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</si>
  <si>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</si>
  <si>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</si>
  <si>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Scottish index of multiple deprivation, 2020</t>
  </si>
  <si>
    <t>Dwellings estimates and characteristics of dwellings by Scottish Index of Multiple Deprivation (SIMD) 2020 decile and NHS NHS health board area, 2005-2020</t>
  </si>
  <si>
    <t>Dwellings estimates and characteristics of dwellings by Scottish Index of Multiple Deprivation (SIMD) 2020 decile by NHS health board area, 2005</t>
  </si>
  <si>
    <t>Dwellings estimates and characteristics of dwellings by Scottish Index of Multiple Deprivation (SIMD) 2020 decile by NHS health board area, 2006</t>
  </si>
  <si>
    <t>Dwellings estimates and characteristics of dwellings by Scottish Index of Multiple Deprivation (SIMD) 2020 decile by NHS health board area, 2007</t>
  </si>
  <si>
    <t>Dwellings estimates and characteristics of dwellings by Scottish Index of Multiple Deprivation (SIMD) 2020 decile by NHS health board area, 2008</t>
  </si>
  <si>
    <t>Dwellings estimates and characteristics of dwellings by Scottish Index of Multiple Deprivation (SIMD) 2020 decile by NHS health board area, 2009</t>
  </si>
  <si>
    <t>Dwellings estimates and characteristics of dwellings by Scottish Index of Multiple Deprivation (SIMD) 2020 decile by NHS health board area, 2011</t>
  </si>
  <si>
    <t>Dwellings estimates and characteristics of dwellings by Scottish Index of Multiple Deprivation (SIMD) 2020 decile by NHS health board area, 2012</t>
  </si>
  <si>
    <t>Dwellings estimates and characteristics of dwellings by Scottish Index of Multiple Deprivation (SIMD) 2020 decile by NHS health board area, 2013</t>
  </si>
  <si>
    <t>Dwellings estimates and characteristics of dwellings by Scottish Index of Multiple Deprivation (SIMD) 2020 decile by NHS health board area, 2014</t>
  </si>
  <si>
    <t>Dwellings estimates and characteristics of dwellings by Scottish Index of Multiple Deprivation (SIMD) 2020 decile by NHS health board area, 2015</t>
  </si>
  <si>
    <t>Dwellings estimates and characteristics of dwellings by Scottish Index of Multiple Deprivation (SIMD) 2020 decile by NHS health board area, 2016</t>
  </si>
  <si>
    <t>Dwellings estimates and characteristics of dwellings by Scottish Index of Multiple Deprivation (SIMD) 2020 decile by NHS health board area, 2017</t>
  </si>
  <si>
    <t>Dwellings estimates and characteristics of dwellings by Scottish Index of Multiple Deprivation (SIMD) 2020 decile by NHS health board area, 2018</t>
  </si>
  <si>
    <t>Dwellings estimates and characteristics of dwellings by Scottish Index of Multiple Deprivation (SIMD) 2020 decile by NHS health board area, 2019</t>
  </si>
  <si>
    <t>Dwellings estimates and characteristics of dwellings by Scottish Index of Multiple Deprivation (SIMD) 2020 decile by NHS health board area, 2020</t>
  </si>
  <si>
    <t>Link to NRS website: Small area statistics on households and dwellings (opens a new window)</t>
  </si>
  <si>
    <t>Publication date</t>
  </si>
  <si>
    <t>Geographic coverage</t>
  </si>
  <si>
    <t>Time period of data</t>
  </si>
  <si>
    <t>December 2005 to December 2021.</t>
  </si>
  <si>
    <t>Supplier</t>
  </si>
  <si>
    <t>Department</t>
  </si>
  <si>
    <t>Household estimates and projections</t>
  </si>
  <si>
    <t>Source:</t>
  </si>
  <si>
    <t>Scottish Assessors’ Portal data</t>
  </si>
  <si>
    <t>General notes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</si>
  <si>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</si>
  <si>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Scottish Index of Multiple Deprivation (SIMD) 2020 decile</t>
  </si>
  <si>
    <t>Scottish index of multiple deprivation, 2020 (open in a new window)</t>
  </si>
  <si>
    <t>Dwellings estimates and characteristics of dwellings by Scottish Index of Multiple Deprivation (SIMD) 2020 decile, 2005-2020</t>
  </si>
  <si>
    <t>Dataset title:</t>
  </si>
  <si>
    <t>Time period of dataset:</t>
  </si>
  <si>
    <t>National Records of Scotland</t>
  </si>
  <si>
    <t>Geographic coverage:</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</si>
  <si>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</si>
  <si>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</si>
  <si>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</si>
  <si>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</si>
  <si>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</si>
  <si>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</si>
  <si>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</si>
  <si>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Dwellings estimates and characteristics of dwellings by Scottish Index of Multiple Deprivation (SIMD) 2020 decile and NHS health board area, 2005-2021</t>
  </si>
  <si>
    <t xml:space="preserve">These tables show the dwelling estimates and characteristic of dwellings by Scottish Index of Multiple Deprivation (SIMD) 2020 deciles in each NHS health board area as at December for each year from 2005 onwards. </t>
  </si>
  <si>
    <t>The 10 SIMD areas in each of the 14 health board areas in Scotland.</t>
  </si>
  <si>
    <t>Contents of this spreadsheet and links to each worksheet</t>
  </si>
  <si>
    <t>This worksheet contains one table.</t>
  </si>
  <si>
    <t>Worksheet name</t>
  </si>
  <si>
    <t>Worksheet title</t>
  </si>
  <si>
    <t>Type of dwellings and number of rooms not available at the time of publication.</t>
  </si>
  <si>
    <t>Back to contents</t>
  </si>
  <si>
    <t>Dwellings estimates and characteristics of dwellings by Scottish Index of Multiple Deprivation (SIMD) 2020 decile by NHS health board area, 2015 [Note 1]</t>
  </si>
  <si>
    <t>This worksheet contains one table. Some cells refer to notes which are explained on the notes worksheet.</t>
  </si>
  <si>
    <t>This worksheet contains one table.</t>
  </si>
  <si>
    <t>Type of dwellings and number of rooms not available at the time of publication.</t>
  </si>
  <si>
    <t>Scotland</t>
  </si>
  <si>
    <t>Ayrshire and Arran</t>
  </si>
  <si>
    <t>1</t>
  </si>
  <si>
    <t>2</t>
  </si>
  <si>
    <t>3</t>
  </si>
  <si>
    <t>4</t>
  </si>
  <si>
    <t>5</t>
  </si>
  <si>
    <t>6</t>
  </si>
  <si>
    <t>7</t>
  </si>
  <si>
    <t>8</t>
  </si>
  <si>
    <t>9</t>
  </si>
  <si>
    <t>10</t>
  </si>
  <si>
    <t>Borders</t>
  </si>
  <si>
    <t>Dumfries and Galloway</t>
  </si>
  <si>
    <t>Fife</t>
  </si>
  <si>
    <t>Forth Valley</t>
  </si>
  <si>
    <t>Grampian</t>
  </si>
  <si>
    <t>Greater Glasgow and Clyde</t>
  </si>
  <si>
    <t>Highland</t>
  </si>
  <si>
    <t>Lanarkshire</t>
  </si>
  <si>
    <t>Lothian</t>
  </si>
  <si>
    <t>Orkney</t>
  </si>
  <si>
    <t>Shetland</t>
  </si>
  <si>
    <t>Tayside</t>
  </si>
  <si>
    <t>Western Isles</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</si>
  <si>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</si>
  <si>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</si>
  <si>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</si>
  <si>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</si>
  <si>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</si>
  <si>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</si>
  <si>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</si>
  <si>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</si>
  <si>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23/06/2022</t>
  </si>
  <si>
    <t>Council Tax band: 
  A</t>
  </si>
  <si>
    <t>Council Tax band: 
  B</t>
  </si>
  <si>
    <t>Council Tax band: 
  C</t>
  </si>
  <si>
    <t>Council Tax band: 
  D</t>
  </si>
  <si>
    <t>Council Tax band: 
  E</t>
  </si>
  <si>
    <t>Council Tax band: 
  F</t>
  </si>
  <si>
    <t>Council Tax band: 
  G</t>
  </si>
  <si>
    <t>Council Tax band: 
  H</t>
  </si>
  <si>
    <t xml:space="preserve">Area /
NHS health board </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</si>
  <si>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</si>
  <si>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</si>
  <si>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</si>
  <si>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</si>
  <si>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</si>
  <si>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</si>
  <si>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</si>
  <si>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</si>
  <si>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</si>
  <si>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</si>
  <si>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</si>
  <si>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</si>
  <si>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</si>
  <si>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</si>
  <si>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</si>
  <si>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</si>
  <si>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</si>
  <si>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</si>
  <si>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</si>
  <si>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</si>
  <si>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</si>
  <si>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Area / 
NHS health board</t>
  </si>
  <si>
    <t>Dwellings estimates and characteristics of dwellings by Scottish Index of Multiple Deprivation (SIMD) 2020 decile by NHS health board area, 2016 [Note 2]</t>
  </si>
  <si>
    <t>Dwellings estimates and characteristics of dwellings by Scottish Index of Multiple Deprivation (SIMD) 2020 decile by NHS health board area,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</si>
</sst>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4" x14ac:knownFonts="1">
    <font>
      <sz val="12"/>
      <name val="Arial"/>
      <family val="2"/>
    </font>
    <font>
      <u/>
      <sz val="10"/>
      <color indexed="12"/>
      <name val="Arial"/>
      <family val="2"/>
    </font>
    <font>
      <sz val="10"/>
      <color rgb="FF000000"/>
      <name val="Arial"/>
      <family val="2"/>
    </font>
    <font>
      <b/>
      <sz val="15"/>
      <color rgb="FF000000"/>
      <name val="Arial"/>
      <family val="2"/>
    </font>
    <font>
      <sz val="12"/>
      <color theme="1"/>
      <name val="Arial"/>
      <family val="2"/>
    </font>
    <font>
      <u/>
      <sz val="12"/>
      <color indexed="12"/>
      <name val="Arial"/>
      <family val="2"/>
    </font>
    <font>
      <sz val="12"/>
      <color rgb="FF000000"/>
      <name val="Arial"/>
      <family val="2"/>
    </font>
    <font>
      <b/>
      <sz val="12"/>
      <color rgb="FF000000"/>
      <name val="Arial"/>
      <family val="2"/>
    </font>
    <font>
      <sz val="11"/>
      <color rgb="FF000000"/>
      <name val="Arial"/>
      <family val="2"/>
    </font>
    <font>
      <b/>
      <sz val="12"/>
      <color rgb="FF000000"/>
      <name val="Arial"/>
      <family val="2"/>
    </font>
    <font>
      <b/>
      <sz val="10"/>
      <color rgb="FF000000"/>
      <name val="Arial"/>
      <family val="2"/>
    </font>
    <font>
      <sz val="8"/>
      <color rgb="FF000000"/>
      <name val="Arial"/>
      <family val="2"/>
    </font>
    <font>
      <sz val="12"/>
      <color rgb="FF000000"/>
      <name val="Arial"/>
      <family val="2"/>
    </font>
    <font>
      <b/>
      <sz val="12"/>
      <color theme="1"/>
      <name val="Arial"/>
      <family val="2"/>
    </font>
    <font>
      <sz val="12"/>
      <color rgb="FF000000"/>
      <name val="Arial"/>
      <family val="2"/>
    </font>
    <font>
      <u/>
      <sz val="12"/>
      <color theme="10"/>
      <name val="Arial"/>
      <family val="2"/>
    </font>
    <font>
      <sz val="10"/>
      <color theme="1"/>
      <name val="Arial"/>
      <family val="2"/>
    </font>
    <font>
      <sz val="11"/>
      <color theme="1"/>
      <name val="Arial"/>
      <family val="2"/>
    </font>
    <font>
      <u/>
      <sz val="12"/>
      <color theme="10"/>
      <name val="Arial"/>
      <family val="2"/>
    </font>
    <font>
      <b/>
      <sz val="12"/>
      <color rgb="FF000000"/>
      <name val="Arial"/>
      <family val="2"/>
    </font>
    <font>
      <b/>
      <sz val="14"/>
      <name val="Arial"/>
      <family val="2"/>
    </font>
    <font>
      <u/>
      <sz val="14"/>
      <color theme="11"/>
      <name val="Arial"/>
      <family val="2"/>
    </font>
    <font>
      <b/>
      <sz val="16"/>
      <name val="Arial"/>
      <family val="2"/>
    </font>
    <font>
      <b/>
      <sz val="12"/>
      <name val="Arial"/>
      <family val="2"/>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style="thin">
        <color indexed="64"/>
      </top>
      <bottom style="thin">
        <color indexed="64"/>
      </bottom>
      <diagonal/>
    </border>
  </borders>
  <cellStyleXfs count="8">
    <xf numFmtId="0" fontId="0" fillId="0" borderId="0"/>
    <xf numFmtId="0" fontId="15" fillId="0" borderId="0" applyNumberFormat="0" applyFill="0" applyBorder="0" applyAlignment="0" applyProtection="0"/>
    <xf numFmtId="0" fontId="21" fillId="0" borderId="0" applyNumberFormat="0" applyFill="0" applyBorder="0" applyAlignment="0" applyProtection="0"/>
    <xf numFmtId="0" fontId="22" fillId="0" borderId="0" applyNumberFormat="0" applyAlignment="0" applyProtection="0"/>
    <xf numFmtId="0" fontId="20" fillId="0" borderId="0" applyNumberFormat="0" applyAlignment="0" applyProtection="0"/>
    <xf numFmtId="0" fontId="23" fillId="0" borderId="0" applyNumberFormat="0" applyFill="0" applyProtection="0"/>
    <xf numFmtId="0" fontId="2" fillId="0" borderId="0" applyNumberFormat="0" applyBorder="0" applyProtection="0"/>
    <xf numFmtId="0" fontId="2" fillId="0" borderId="0" applyNumberFormat="0" applyFill="0" applyBorder="0" applyAlignment="0" applyProtection="0"/>
  </cellStyleXfs>
  <cellXfs count="96">
    <xf numFmtId="0" fontId="0" fillId="0" borderId="0" xfId="0"/>
    <xf numFmtId="0" fontId="1" fillId="0" borderId="0" xfId="0" applyFont="1"/>
    <xf numFmtId="3" fontId="2" fillId="0" borderId="0" xfId="0" applyNumberFormat="1"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3" fontId="4" fillId="0" borderId="0" xfId="0" applyNumberFormat="1" applyFont="1" applyAlignment="1">
      <alignment wrapText="1"/>
    </xf>
    <xf numFmtId="3" fontId="5" fillId="0" borderId="0" xfId="0" applyNumberFormat="1" applyFont="1" applyAlignment="1">
      <alignment wrapText="1"/>
    </xf>
    <xf numFmtId="3" fontId="6" fillId="0" borderId="0" xfId="0" applyNumberFormat="1" applyFont="1"/>
    <xf numFmtId="3" fontId="6" fillId="0" borderId="0" xfId="0" applyNumberFormat="1" applyFont="1" applyAlignment="1">
      <alignment wrapText="1"/>
    </xf>
    <xf numFmtId="3" fontId="8" fillId="0" borderId="0" xfId="0" applyNumberFormat="1" applyFont="1"/>
    <xf numFmtId="3" fontId="8" fillId="0" borderId="0" xfId="0" applyNumberFormat="1" applyFont="1" applyAlignment="1">
      <alignment vertical="center"/>
    </xf>
    <xf numFmtId="3" fontId="6" fillId="0" borderId="0" xfId="0" applyNumberFormat="1" applyFont="1" applyAlignment="1">
      <alignment vertical="center"/>
    </xf>
    <xf numFmtId="0" fontId="1" fillId="0" borderId="0" xfId="0" applyFont="1" applyAlignment="1">
      <alignment vertical="center"/>
    </xf>
    <xf numFmtId="3" fontId="9" fillId="0" borderId="0" xfId="0" applyNumberFormat="1" applyFont="1"/>
    <xf numFmtId="3" fontId="9" fillId="0" borderId="0" xfId="0" applyNumberFormat="1" applyFont="1" applyAlignment="1">
      <alignment vertical="center"/>
    </xf>
    <xf numFmtId="3" fontId="10" fillId="0" borderId="0" xfId="0" applyNumberFormat="1" applyFont="1" applyAlignment="1">
      <alignment vertical="center"/>
    </xf>
    <xf numFmtId="3" fontId="2" fillId="0" borderId="0" xfId="0" applyNumberFormat="1" applyFont="1" applyAlignment="1">
      <alignment vertical="center"/>
    </xf>
    <xf numFmtId="3" fontId="2" fillId="0" borderId="0" xfId="0" applyNumberFormat="1" applyFont="1" applyAlignment="1">
      <alignment horizontal="left" vertical="center" wrapText="1"/>
    </xf>
    <xf numFmtId="0" fontId="2" fillId="0" borderId="0" xfId="0" applyFont="1" applyAlignment="1">
      <alignment wrapText="1"/>
    </xf>
    <xf numFmtId="0" fontId="10" fillId="0" borderId="0" xfId="0" applyFont="1" applyAlignment="1">
      <alignment vertical="center"/>
    </xf>
    <xf numFmtId="3" fontId="2" fillId="0" borderId="0" xfId="0" applyNumberFormat="1" applyFont="1"/>
    <xf numFmtId="0" fontId="2" fillId="0" borderId="0" xfId="0" applyFont="1" applyAlignment="1">
      <alignment vertical="center"/>
    </xf>
    <xf numFmtId="3" fontId="11" fillId="0" borderId="0" xfId="0" applyNumberFormat="1" applyFont="1" applyAlignment="1">
      <alignment vertical="center"/>
    </xf>
    <xf numFmtId="0" fontId="9" fillId="0" borderId="0" xfId="0" applyFont="1"/>
    <xf numFmtId="0" fontId="3" fillId="0" borderId="0" xfId="0" applyFont="1"/>
    <xf numFmtId="0" fontId="14" fillId="0" borderId="0" xfId="0" applyFont="1"/>
    <xf numFmtId="0" fontId="15" fillId="0" borderId="0" xfId="0" applyFont="1"/>
    <xf numFmtId="0" fontId="11" fillId="0" borderId="0" xfId="0" applyFont="1" applyAlignment="1">
      <alignment horizontal="left"/>
    </xf>
    <xf numFmtId="0" fontId="4" fillId="0" borderId="0" xfId="0" applyFont="1"/>
    <xf numFmtId="0" fontId="4" fillId="0" borderId="0" xfId="0" applyFont="1" applyAlignment="1">
      <alignment horizontal="right"/>
    </xf>
    <xf numFmtId="0" fontId="9" fillId="0" borderId="0" xfId="0" applyFont="1" applyAlignment="1">
      <alignment horizontal="left"/>
    </xf>
    <xf numFmtId="164" fontId="13" fillId="0" borderId="0" xfId="0" applyNumberFormat="1" applyFont="1" applyAlignment="1">
      <alignment vertical="center" wrapText="1"/>
    </xf>
    <xf numFmtId="43" fontId="13" fillId="0" borderId="0" xfId="0" applyNumberFormat="1" applyFont="1" applyAlignment="1">
      <alignment vertical="center"/>
    </xf>
    <xf numFmtId="164" fontId="16" fillId="0" borderId="0" xfId="0" applyNumberFormat="1" applyFont="1"/>
    <xf numFmtId="0" fontId="10" fillId="0" borderId="0" xfId="0" applyFont="1" applyAlignment="1">
      <alignment horizontal="left"/>
    </xf>
    <xf numFmtId="0" fontId="17" fillId="0" borderId="0" xfId="0" applyFont="1"/>
    <xf numFmtId="0" fontId="1" fillId="0" borderId="0" xfId="0" applyFont="1" applyAlignment="1">
      <alignment horizontal="left"/>
    </xf>
    <xf numFmtId="0" fontId="5" fillId="0" borderId="0" xfId="0" applyFont="1"/>
    <xf numFmtId="3" fontId="9" fillId="0" borderId="0" xfId="0" applyNumberFormat="1" applyFont="1" applyAlignment="1">
      <alignment horizontal="left" vertical="center"/>
    </xf>
    <xf numFmtId="3" fontId="4" fillId="0" borderId="0" xfId="0" applyNumberFormat="1" applyFont="1"/>
    <xf numFmtId="164" fontId="4" fillId="0" borderId="0" xfId="0" applyNumberFormat="1" applyFont="1"/>
    <xf numFmtId="0" fontId="6" fillId="0" borderId="0" xfId="0" applyFont="1"/>
    <xf numFmtId="164" fontId="13" fillId="0" borderId="0" xfId="0" applyNumberFormat="1" applyFont="1" applyAlignment="1">
      <alignment horizontal="right" vertical="center" wrapText="1"/>
    </xf>
    <xf numFmtId="2" fontId="13" fillId="0" borderId="0" xfId="0" applyNumberFormat="1" applyFont="1" applyAlignment="1">
      <alignment horizontal="right" vertical="center"/>
    </xf>
    <xf numFmtId="3" fontId="4" fillId="0" borderId="0" xfId="0" applyNumberFormat="1" applyFont="1" applyAlignment="1">
      <alignment horizontal="right"/>
    </xf>
    <xf numFmtId="164" fontId="4" fillId="0" borderId="0" xfId="0" applyNumberFormat="1" applyFont="1" applyAlignment="1">
      <alignment horizontal="right"/>
    </xf>
    <xf numFmtId="0" fontId="16" fillId="0" borderId="0" xfId="0" applyFont="1"/>
    <xf numFmtId="0" fontId="16" fillId="0" borderId="0" xfId="0" applyFont="1" applyAlignment="1">
      <alignment horizontal="left"/>
    </xf>
    <xf numFmtId="164" fontId="17" fillId="0" borderId="0" xfId="0" applyNumberFormat="1" applyFont="1"/>
    <xf numFmtId="0" fontId="2" fillId="0" borderId="0" xfId="0" applyFont="1"/>
    <xf numFmtId="0" fontId="18" fillId="0" borderId="0" xfId="0" applyFont="1"/>
    <xf numFmtId="3" fontId="12" fillId="0" borderId="0" xfId="0" applyNumberFormat="1" applyFont="1"/>
    <xf numFmtId="2" fontId="12" fillId="0" borderId="0" xfId="0" applyNumberFormat="1" applyFont="1"/>
    <xf numFmtId="0" fontId="20" fillId="0" borderId="0" xfId="4"/>
    <xf numFmtId="0" fontId="0" fillId="0" borderId="0" xfId="0" applyFont="1" applyFill="1" applyAlignment="1">
      <alignment horizontal="left" wrapText="1"/>
    </xf>
    <xf numFmtId="0" fontId="15" fillId="0" borderId="0" xfId="1" applyFill="1"/>
    <xf numFmtId="0" fontId="0" fillId="0" borderId="0" xfId="0" applyFill="1"/>
    <xf numFmtId="3" fontId="22" fillId="0" borderId="0" xfId="3" applyNumberFormat="1"/>
    <xf numFmtId="3" fontId="4" fillId="0" borderId="0" xfId="0" quotePrefix="1" applyNumberFormat="1" applyFont="1" applyAlignment="1">
      <alignment wrapText="1"/>
    </xf>
    <xf numFmtId="3" fontId="20" fillId="0" borderId="0" xfId="4" applyNumberFormat="1" applyAlignment="1">
      <alignment horizontal="left"/>
    </xf>
    <xf numFmtId="0" fontId="9" fillId="0" borderId="0" xfId="0" applyFont="1" applyFill="1"/>
    <xf numFmtId="3" fontId="6" fillId="0" borderId="0" xfId="0" applyNumberFormat="1" applyFont="1" applyFill="1"/>
    <xf numFmtId="0" fontId="13" fillId="0" borderId="0" xfId="0" applyFont="1" applyFill="1" applyAlignment="1">
      <alignment horizontal="left" wrapText="1"/>
    </xf>
    <xf numFmtId="0" fontId="1" fillId="0" borderId="0" xfId="0" applyFont="1" applyFill="1" applyAlignment="1">
      <alignment vertical="center"/>
    </xf>
    <xf numFmtId="0" fontId="12" fillId="0" borderId="0" xfId="0" applyFont="1" applyFill="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vertical="top"/>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14" fillId="0" borderId="0" xfId="0" applyFont="1" applyFill="1" applyBorder="1" applyAlignment="1">
      <alignment vertical="top"/>
    </xf>
    <xf numFmtId="0" fontId="7" fillId="0" borderId="1" xfId="0" applyFont="1" applyFill="1" applyBorder="1" applyAlignment="1">
      <alignment horizontal="right" vertical="top" wrapText="1"/>
    </xf>
    <xf numFmtId="0" fontId="7" fillId="0" borderId="2" xfId="0" applyFont="1" applyFill="1" applyBorder="1" applyAlignment="1">
      <alignment horizontal="right" vertical="top" wrapText="1"/>
    </xf>
    <xf numFmtId="0" fontId="17" fillId="0" borderId="0" xfId="0" applyFont="1" applyFill="1"/>
    <xf numFmtId="0" fontId="1" fillId="0" borderId="0" xfId="0" applyFont="1" applyFill="1" applyAlignment="1">
      <alignment horizontal="left"/>
    </xf>
    <xf numFmtId="0" fontId="5" fillId="0" borderId="0" xfId="0" applyFont="1" applyFill="1"/>
    <xf numFmtId="3" fontId="9" fillId="0" borderId="0" xfId="0" applyNumberFormat="1" applyFont="1" applyFill="1" applyAlignment="1">
      <alignment horizontal="left" vertical="center"/>
    </xf>
    <xf numFmtId="164" fontId="13" fillId="0" borderId="0" xfId="0" applyNumberFormat="1" applyFont="1" applyFill="1" applyAlignment="1">
      <alignment horizontal="right" vertical="center" wrapText="1"/>
    </xf>
    <xf numFmtId="2" fontId="13" fillId="0" borderId="0" xfId="0" applyNumberFormat="1" applyFont="1" applyFill="1" applyAlignment="1">
      <alignment horizontal="right" vertical="center"/>
    </xf>
    <xf numFmtId="0" fontId="4" fillId="0" borderId="0" xfId="0" applyFont="1" applyFill="1"/>
    <xf numFmtId="3" fontId="4" fillId="0" borderId="0" xfId="0" applyNumberFormat="1" applyFont="1" applyFill="1" applyAlignment="1">
      <alignment horizontal="right"/>
    </xf>
    <xf numFmtId="0" fontId="4" fillId="0" borderId="0" xfId="0" applyFont="1" applyFill="1" applyAlignment="1">
      <alignment horizontal="right"/>
    </xf>
    <xf numFmtId="164" fontId="4" fillId="0" borderId="0" xfId="0" applyNumberFormat="1" applyFont="1" applyFill="1" applyAlignment="1">
      <alignment horizontal="right"/>
    </xf>
    <xf numFmtId="0" fontId="22" fillId="0" borderId="0" xfId="3"/>
    <xf numFmtId="3" fontId="7" fillId="0" borderId="2" xfId="0" applyNumberFormat="1" applyFont="1" applyFill="1" applyBorder="1" applyAlignment="1">
      <alignment horizontal="left" vertical="top" wrapText="1"/>
    </xf>
    <xf numFmtId="3" fontId="9" fillId="0" borderId="2" xfId="0" applyNumberFormat="1" applyFont="1" applyFill="1" applyBorder="1" applyAlignment="1">
      <alignment horizontal="left" vertical="top"/>
    </xf>
    <xf numFmtId="0" fontId="0" fillId="0" borderId="0" xfId="0" applyFill="1" applyAlignment="1">
      <alignment vertical="top"/>
    </xf>
    <xf numFmtId="3" fontId="7" fillId="0" borderId="2" xfId="0" applyNumberFormat="1" applyFont="1" applyBorder="1" applyAlignment="1">
      <alignment horizontal="left" vertical="top" wrapText="1"/>
    </xf>
    <xf numFmtId="3" fontId="9" fillId="0" borderId="2" xfId="0" applyNumberFormat="1" applyFont="1" applyBorder="1" applyAlignment="1">
      <alignment horizontal="left" vertical="top"/>
    </xf>
    <xf numFmtId="3" fontId="12" fillId="0" borderId="0" xfId="0" applyNumberFormat="1" applyFont="1" applyAlignment="1">
      <alignment horizontal="right"/>
    </xf>
    <xf numFmtId="0" fontId="19" fillId="0" borderId="0" xfId="0" applyFont="1" applyAlignment="1">
      <alignment horizontal="left" vertical="center"/>
    </xf>
    <xf numFmtId="3" fontId="19" fillId="0" borderId="0" xfId="0" applyNumberFormat="1" applyFont="1" applyAlignment="1">
      <alignment horizontal="left" vertical="center"/>
    </xf>
    <xf numFmtId="0" fontId="0" fillId="0" borderId="0" xfId="0" applyAlignment="1">
      <alignment horizontal="left" vertical="center"/>
    </xf>
    <xf numFmtId="3" fontId="19" fillId="0" borderId="0" xfId="0" applyNumberFormat="1" applyFont="1" applyAlignment="1">
      <alignment horizontal="right" vertical="center"/>
    </xf>
    <xf numFmtId="2" fontId="19" fillId="0" borderId="0" xfId="0" applyNumberFormat="1" applyFont="1" applyAlignment="1">
      <alignment horizontal="right" vertical="center"/>
    </xf>
    <xf numFmtId="0" fontId="1" fillId="0" borderId="0" xfId="0" applyFont="1"/>
    <xf numFmtId="3" fontId="2" fillId="0" borderId="0" xfId="0" applyNumberFormat="1" applyFont="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395">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indexed="8"/>
        <name val="Arial"/>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top"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ont>
        <b/>
      </font>
      <fill>
        <patternFill patternType="none">
          <fgColor indexed="64"/>
          <bgColor auto="1"/>
        </patternFill>
      </fill>
      <border diagonalUp="0" diagonalDown="0">
        <left style="thin">
          <color rgb="FF000000"/>
        </left>
        <right style="thin">
          <color rgb="FF000000"/>
        </right>
        <top/>
        <bottom/>
        <vertical style="thin">
          <color rgb="FF000000"/>
        </vertical>
        <horizontal style="thin">
          <color rgb="FF000000"/>
        </horizontal>
      </border>
    </dxf>
    <dxf>
      <font>
        <strike val="0"/>
        <outline val="0"/>
        <shadow val="0"/>
        <vertAlign val="baseline"/>
        <sz val="12"/>
        <name val="Arial"/>
        <scheme val="none"/>
      </font>
      <fill>
        <patternFill patternType="none">
          <fgColor indexed="64"/>
          <bgColor auto="1"/>
        </patternFill>
      </fill>
      <alignment horizontal="general" vertical="center" textRotation="0" wrapText="0" indent="0" justifyLastLine="0" shrinkToFit="0" readingOrder="0"/>
      <protection locked="1" hidden="0"/>
    </dxf>
    <dxf>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
      <font>
        <strike val="0"/>
        <outline val="0"/>
        <shadow val="0"/>
        <vertAlign val="baseline"/>
        <sz val="12"/>
        <name val="Arial"/>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3" name="TableofContentsTable2" displayName="TableofContentsTable2" ref="A4:B21" totalsRowShown="0" headerRowDxfId="394" dataDxfId="393">
  <autoFilter ref="A4:B21">
    <filterColumn colId="0" hiddenButton="1"/>
    <filterColumn colId="1" hiddenButton="1"/>
  </autoFilter>
  <tableColumns count="2">
    <tableColumn id="1" name="Worksheet name" dataDxfId="392" dataCellStyle="Hyperlink"/>
    <tableColumn id="2" name="Worksheet title" dataDxfId="391" dataCellStyle="Hyperlink"/>
  </tableColumns>
  <tableStyleInfo showFirstColumn="0" showLastColumn="0" showRowStripes="0" showColumnStripes="0"/>
</table>
</file>

<file path=xl/tables/table10.xml><?xml version="1.0" encoding="utf-8"?>
<table xmlns="http://schemas.openxmlformats.org/spreadsheetml/2006/main" id="12" name="Table2012" displayName="Table2012" ref="A4:Y145" totalsRowShown="0" headerRowDxfId="208" dataDxfId="207">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206"/>
    <tableColumn id="2" name="SIMD decile" dataDxfId="205"/>
    <tableColumn id="3" name="Total number of dwellings" dataDxfId="204"/>
    <tableColumn id="4" name="Dwellings per hectare" dataDxfId="203"/>
    <tableColumn id="5" name="Council Tax band: _x000a_ A" dataDxfId="202"/>
    <tableColumn id="6" name="Council Tax band: _x000a_ B" dataDxfId="201"/>
    <tableColumn id="7" name="Council Tax band: _x000a_ C" dataDxfId="200"/>
    <tableColumn id="8" name="Council Tax band: _x000a_ D" dataDxfId="199"/>
    <tableColumn id="9" name="Council Tax band: _x000a_ E" dataDxfId="198"/>
    <tableColumn id="10" name="Council Tax band: _x000a_ F" dataDxfId="197"/>
    <tableColumn id="11" name="Council Tax band: _x000a_ G" dataDxfId="196"/>
    <tableColumn id="12" name="Council Tax band: _x000a_ H" dataDxfId="195"/>
    <tableColumn id="13" name="Type of dwelling: _x000a_ Detached" dataDxfId="194"/>
    <tableColumn id="14" name="Type of dwelling: _x000a_ Semidetached" dataDxfId="193"/>
    <tableColumn id="15" name="Type of dwelling: _x000a_ Terraced" dataDxfId="192"/>
    <tableColumn id="16" name="Type of dwelling: _x000a_ Flat" dataDxfId="191"/>
    <tableColumn id="17" name="Type of dwelling: _x000a_  Unknown" dataDxfId="190"/>
    <tableColumn id="18" name="Number of rooms in dwelling: _x000a_ 1" dataDxfId="189"/>
    <tableColumn id="19" name="Number of rooms in dwelling: _x000a_ 2" dataDxfId="188"/>
    <tableColumn id="20" name="Number of rooms in dwelling: _x000a_ 3" dataDxfId="187"/>
    <tableColumn id="21" name="Number of rooms in dwelling: _x000a_ 4" dataDxfId="186"/>
    <tableColumn id="22" name="Number of rooms in dwelling: _x000a_ 5" dataDxfId="185"/>
    <tableColumn id="23" name="Number of rooms in dwelling: _x000a_ 6" dataDxfId="184"/>
    <tableColumn id="24" name="Number of rooms in dwelling: _x000a_ 7+" dataDxfId="183"/>
    <tableColumn id="25" name="Number of rooms in dwelling: _x000a_ Unknown" dataDxfId="182"/>
  </tableColumns>
  <tableStyleInfo showFirstColumn="0" showLastColumn="0" showRowStripes="0" showColumnStripes="0"/>
</table>
</file>

<file path=xl/tables/table11.xml><?xml version="1.0" encoding="utf-8"?>
<table xmlns="http://schemas.openxmlformats.org/spreadsheetml/2006/main" id="13" name="Table2013" displayName="Table2013" ref="A4:Y145" totalsRowShown="0" headerRowDxfId="181" dataDxfId="180">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179"/>
    <tableColumn id="2" name="SIMD decile" dataDxfId="178"/>
    <tableColumn id="3" name="Total number of dwellings" dataDxfId="177"/>
    <tableColumn id="4" name="Dwellings per hectare" dataDxfId="176"/>
    <tableColumn id="5" name="Council Tax band: _x000a_ A" dataDxfId="175"/>
    <tableColumn id="6" name="Council Tax band: _x000a_ B" dataDxfId="174"/>
    <tableColumn id="7" name="Council Tax band: _x000a_ C" dataDxfId="173"/>
    <tableColumn id="8" name="Council Tax band: _x000a_ D" dataDxfId="172"/>
    <tableColumn id="9" name="Council Tax band: _x000a_ E" dataDxfId="171"/>
    <tableColumn id="10" name="Council Tax band: _x000a_ F" dataDxfId="170"/>
    <tableColumn id="11" name="Council Tax band: _x000a_ G" dataDxfId="169"/>
    <tableColumn id="12" name="Council Tax band: _x000a_ H" dataDxfId="168"/>
    <tableColumn id="13" name="Type of dwelling: _x000a_ Detached" dataDxfId="167"/>
    <tableColumn id="14" name="Type of dwelling: _x000a_ Semidetached" dataDxfId="166"/>
    <tableColumn id="15" name="Type of dwelling: _x000a_ Terraced" dataDxfId="165"/>
    <tableColumn id="16" name="Type of dwelling: _x000a_ Flat" dataDxfId="164"/>
    <tableColumn id="17" name="Type of dwelling: _x000a_  Unknown" dataDxfId="163"/>
    <tableColumn id="18" name="Number of rooms in dwelling: _x000a_ 1" dataDxfId="162"/>
    <tableColumn id="19" name="Number of rooms in dwelling: _x000a_ 2" dataDxfId="161"/>
    <tableColumn id="20" name="Number of rooms in dwelling: _x000a_ 3" dataDxfId="160"/>
    <tableColumn id="21" name="Number of rooms in dwelling: _x000a_ 4" dataDxfId="159"/>
    <tableColumn id="22" name="Number of rooms in dwelling: _x000a_ 5" dataDxfId="158"/>
    <tableColumn id="23" name="Number of rooms in dwelling: _x000a_ 6" dataDxfId="157"/>
    <tableColumn id="24" name="Number of rooms in dwelling: _x000a_ 7+" dataDxfId="156"/>
    <tableColumn id="25" name="Number of rooms in dwelling: _x000a_ Unknown" dataDxfId="155"/>
  </tableColumns>
  <tableStyleInfo showFirstColumn="0" showLastColumn="0" showRowStripes="0" showColumnStripes="0"/>
</table>
</file>

<file path=xl/tables/table12.xml><?xml version="1.0" encoding="utf-8"?>
<table xmlns="http://schemas.openxmlformats.org/spreadsheetml/2006/main" id="14" name="Table2014" displayName="Table2014" ref="A4:Y145" totalsRowShown="0" headerRowDxfId="154" dataDxfId="153">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152"/>
    <tableColumn id="2" name="SIMD decile" dataDxfId="151"/>
    <tableColumn id="3" name="Total number of dwellings" dataDxfId="150"/>
    <tableColumn id="4" name="Dwellings per hectare" dataDxfId="149"/>
    <tableColumn id="5" name="Council Tax band: _x000a_ A" dataDxfId="148"/>
    <tableColumn id="6" name="Council Tax band: _x000a_ B" dataDxfId="147"/>
    <tableColumn id="7" name="Council Tax band: _x000a_ C" dataDxfId="146"/>
    <tableColumn id="8" name="Council Tax band: _x000a_ D" dataDxfId="145"/>
    <tableColumn id="9" name="Council Tax band: _x000a_ E" dataDxfId="144"/>
    <tableColumn id="10" name="Council Tax band: _x000a_ F" dataDxfId="143"/>
    <tableColumn id="11" name="Council Tax band: _x000a_ G" dataDxfId="142"/>
    <tableColumn id="12" name="Council Tax band: _x000a_ H" dataDxfId="141"/>
    <tableColumn id="13" name="Type of dwelling: _x000a_ Detached" dataDxfId="140"/>
    <tableColumn id="14" name="Type of dwelling: _x000a_ Semidetached" dataDxfId="139"/>
    <tableColumn id="15" name="Type of dwelling: _x000a_ Terraced" dataDxfId="138"/>
    <tableColumn id="16" name="Type of dwelling: _x000a_ Flat" dataDxfId="137"/>
    <tableColumn id="17" name="Type of dwelling: _x000a_  Unknown" dataDxfId="136"/>
    <tableColumn id="18" name="Number of rooms in dwelling: _x000a_ 1" dataDxfId="135"/>
    <tableColumn id="19" name="Number of rooms in dwelling: _x000a_ 2" dataDxfId="134"/>
    <tableColumn id="20" name="Number of rooms in dwelling: _x000a_ 3" dataDxfId="133"/>
    <tableColumn id="21" name="Number of rooms in dwelling: _x000a_ 4" dataDxfId="132"/>
    <tableColumn id="22" name="Number of rooms in dwelling: _x000a_ 5" dataDxfId="131"/>
    <tableColumn id="23" name="Number of rooms in dwelling: _x000a_ 6" dataDxfId="130"/>
    <tableColumn id="24" name="Number of rooms in dwelling: _x000a_ 7+" dataDxfId="129"/>
    <tableColumn id="25" name="Number of rooms in dwelling: _x000a_ Unknown" dataDxfId="128"/>
  </tableColumns>
  <tableStyleInfo name="TableStyleLight1" showFirstColumn="0" showLastColumn="0" showRowStripes="0" showColumnStripes="0"/>
</table>
</file>

<file path=xl/tables/table13.xml><?xml version="1.0" encoding="utf-8"?>
<table xmlns="http://schemas.openxmlformats.org/spreadsheetml/2006/main" id="15" name="Table2015" displayName="Table2015" ref="A4:Y145" totalsRowShown="0" headerRowDxfId="127" dataDxfId="126">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125"/>
    <tableColumn id="2" name="SIMD decile" dataDxfId="124"/>
    <tableColumn id="3" name="Total number of dwellings" dataDxfId="123"/>
    <tableColumn id="4" name="Dwellings per hectare" dataDxfId="122"/>
    <tableColumn id="5" name="Council Tax band: _x000a_ A" dataDxfId="121"/>
    <tableColumn id="6" name="Council Tax band: _x000a_ B" dataDxfId="120"/>
    <tableColumn id="7" name="Council Tax band: _x000a_ C" dataDxfId="119"/>
    <tableColumn id="8" name="Council Tax band: _x000a_ D" dataDxfId="118"/>
    <tableColumn id="9" name="Council Tax band: _x000a_ E" dataDxfId="117"/>
    <tableColumn id="10" name="Council Tax band: _x000a_ F" dataDxfId="116"/>
    <tableColumn id="11" name="Council Tax band: _x000a_ G" dataDxfId="115"/>
    <tableColumn id="12" name="Council Tax band: _x000a_ H" dataDxfId="114"/>
    <tableColumn id="13" name="Type of dwelling: _x000a_ Detached" dataDxfId="113"/>
    <tableColumn id="14" name="Type of dwelling: _x000a_ Semidetached" dataDxfId="112"/>
    <tableColumn id="15" name="Type of dwelling: _x000a_ Terraced" dataDxfId="111"/>
    <tableColumn id="16" name="Type of dwelling: _x000a_ Flat" dataDxfId="110"/>
    <tableColumn id="17" name="Type of dwelling: _x000a_  Unknown" dataDxfId="109"/>
    <tableColumn id="18" name="Number of rooms in dwelling: _x000a_ 1" dataDxfId="108"/>
    <tableColumn id="19" name="Number of rooms in dwelling: _x000a_ 2" dataDxfId="107"/>
    <tableColumn id="20" name="Number of rooms in dwelling: _x000a_ 3" dataDxfId="106"/>
    <tableColumn id="21" name="Number of rooms in dwelling: _x000a_ 4" dataDxfId="105"/>
    <tableColumn id="22" name="Number of rooms in dwelling: _x000a_ 5" dataDxfId="104"/>
    <tableColumn id="23" name="Number of rooms in dwelling: _x000a_ 6" dataDxfId="103"/>
    <tableColumn id="24" name="Number of rooms in dwelling: _x000a_ 7+" dataDxfId="102"/>
    <tableColumn id="25" name="Number of rooms in dwelling: _x000a_ Unknown" dataDxfId="101"/>
  </tableColumns>
  <tableStyleInfo showFirstColumn="0" showLastColumn="0" showRowStripes="0" showColumnStripes="0"/>
</table>
</file>

<file path=xl/tables/table14.xml><?xml version="1.0" encoding="utf-8"?>
<table xmlns="http://schemas.openxmlformats.org/spreadsheetml/2006/main" id="16" name="Table2016" displayName="Table2016" ref="A4:Y145" totalsRowShown="0" headerRowDxfId="100" dataDxfId="99">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98"/>
    <tableColumn id="2" name="SIMD decile" dataDxfId="97"/>
    <tableColumn id="3" name="Total number of dwellings" dataDxfId="96"/>
    <tableColumn id="4" name="Dwellings per hectare" dataDxfId="95"/>
    <tableColumn id="5" name="Council Tax band: _x000a_ A" dataDxfId="94"/>
    <tableColumn id="6" name="Council Tax band: _x000a_ B" dataDxfId="93"/>
    <tableColumn id="7" name="Council Tax band: _x000a_ C" dataDxfId="92"/>
    <tableColumn id="8" name="Council Tax band: _x000a_ D" dataDxfId="91"/>
    <tableColumn id="9" name="Council Tax band: _x000a_ E" dataDxfId="90"/>
    <tableColumn id="10" name="Council Tax band: _x000a_ F" dataDxfId="89"/>
    <tableColumn id="11" name="Council Tax band: _x000a_ G" dataDxfId="88"/>
    <tableColumn id="12" name="Council Tax band: _x000a_ H" dataDxfId="87"/>
    <tableColumn id="13" name="Type of dwelling: _x000a_ Detached" dataDxfId="86"/>
    <tableColumn id="14" name="Type of dwelling: _x000a_ Semidetached" dataDxfId="85"/>
    <tableColumn id="15" name="Type of dwelling: _x000a_ Terraced" dataDxfId="84"/>
    <tableColumn id="16" name="Type of dwelling: _x000a_ Flat" dataDxfId="83"/>
    <tableColumn id="17" name="Type of dwelling: _x000a_  Unknown" dataDxfId="82"/>
    <tableColumn id="18" name="Number of rooms in dwelling: _x000a_ 1" dataDxfId="81"/>
    <tableColumn id="19" name="Number of rooms in dwelling: _x000a_ 2" dataDxfId="80"/>
    <tableColumn id="20" name="Number of rooms in dwelling: _x000a_ 3" dataDxfId="79"/>
    <tableColumn id="21" name="Number of rooms in dwelling: _x000a_ 4" dataDxfId="78"/>
    <tableColumn id="22" name="Number of rooms in dwelling: _x000a_ 5" dataDxfId="77"/>
    <tableColumn id="23" name="Number of rooms in dwelling: _x000a_ 6" dataDxfId="76"/>
    <tableColumn id="24" name="Number of rooms in dwelling: _x000a_ 7+" dataDxfId="75"/>
    <tableColumn id="25" name="Number of rooms in dwelling: _x000a_ Unknown" dataDxfId="74"/>
  </tableColumns>
  <tableStyleInfo showFirstColumn="0" showLastColumn="0" showRowStripes="0" showColumnStripes="0"/>
</table>
</file>

<file path=xl/tables/table15.xml><?xml version="1.0" encoding="utf-8"?>
<table xmlns="http://schemas.openxmlformats.org/spreadsheetml/2006/main" id="17" name="Table2017" displayName="Table2017" ref="A4:Y145" totalsRowShown="0" headerRowDxfId="73" dataDxfId="72">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71"/>
    <tableColumn id="2" name="SIMD decile" dataDxfId="70"/>
    <tableColumn id="3" name="Total number of dwellings" dataDxfId="69"/>
    <tableColumn id="4" name="Dwellings per hectare" dataDxfId="68"/>
    <tableColumn id="5" name="Council Tax band: _x000a_ A" dataDxfId="67"/>
    <tableColumn id="6" name="Council Tax band: _x000a_ B" dataDxfId="66"/>
    <tableColumn id="7" name="Council Tax band: _x000a_ C" dataDxfId="65"/>
    <tableColumn id="8" name="Council Tax band: _x000a_ D" dataDxfId="64"/>
    <tableColumn id="9" name="Council Tax band: _x000a_ E" dataDxfId="63"/>
    <tableColumn id="10" name="Council Tax band: _x000a_ F" dataDxfId="62"/>
    <tableColumn id="11" name="Council Tax band: _x000a_ G" dataDxfId="61"/>
    <tableColumn id="12" name="Council Tax band: _x000a_ H" dataDxfId="60"/>
    <tableColumn id="13" name="Type of dwelling: _x000a_ Detached" dataDxfId="59"/>
    <tableColumn id="14" name="Type of dwelling: _x000a_ Semidetached" dataDxfId="58"/>
    <tableColumn id="15" name="Type of dwelling: _x000a_ Terraced" dataDxfId="57"/>
    <tableColumn id="16" name="Type of dwelling: _x000a_ Flat" dataDxfId="56"/>
    <tableColumn id="17" name="Type of dwelling: _x000a_  Unknown" dataDxfId="55"/>
    <tableColumn id="18" name="Number of rooms in dwelling: _x000a_ 1" dataDxfId="54"/>
    <tableColumn id="19" name="Number of rooms in dwelling: _x000a_ 2" dataDxfId="53"/>
    <tableColumn id="20" name="Number of rooms in dwelling: _x000a_ 3" dataDxfId="52"/>
    <tableColumn id="21" name="Number of rooms in dwelling: _x000a_ 4" dataDxfId="51"/>
    <tableColumn id="22" name="Number of rooms in dwelling: _x000a_ 5" dataDxfId="50"/>
    <tableColumn id="23" name="Number of rooms in dwelling: _x000a_ 6" dataDxfId="49"/>
    <tableColumn id="24" name="Number of rooms in dwelling: _x000a_ 7+" dataDxfId="48"/>
    <tableColumn id="25" name="Number of rooms in dwelling: _x000a_ Unknown" dataDxfId="47"/>
  </tableColumns>
  <tableStyleInfo showFirstColumn="0" showLastColumn="0" showRowStripes="0" showColumnStripes="0"/>
</table>
</file>

<file path=xl/tables/table16.xml><?xml version="1.0" encoding="utf-8"?>
<table xmlns="http://schemas.openxmlformats.org/spreadsheetml/2006/main" id="18" name="Table2018" displayName="Table2018" ref="A5:L146" totalsRowShown="0" headerRowDxfId="46" dataDxfId="44" headerRowBorderDxfId="45">
  <autoFilter ref="A5:L1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_x000a_NHS health board " dataDxfId="43"/>
    <tableColumn id="2" name="SIMD decile" dataDxfId="42"/>
    <tableColumn id="3" name="Total number of dwellings" dataDxfId="41"/>
    <tableColumn id="4" name="Dwellings per hectare" dataDxfId="40"/>
    <tableColumn id="5" name="Council Tax band: _x000a_  A" dataDxfId="39"/>
    <tableColumn id="6" name="Council Tax band: _x000a_  B" dataDxfId="38"/>
    <tableColumn id="7" name="Council Tax band: _x000a_  C" dataDxfId="37"/>
    <tableColumn id="8" name="Council Tax band: _x000a_  D" dataDxfId="36"/>
    <tableColumn id="9" name="Council Tax band: _x000a_  E" dataDxfId="35"/>
    <tableColumn id="10" name="Council Tax band: _x000a_  F" dataDxfId="34"/>
    <tableColumn id="11" name="Council Tax band: _x000a_  G" dataDxfId="33"/>
    <tableColumn id="12" name="Council Tax band: _x000a_  H" dataDxfId="32"/>
  </tableColumns>
  <tableStyleInfo showFirstColumn="0" showLastColumn="0" showRowStripes="0" showColumnStripes="0"/>
</table>
</file>

<file path=xl/tables/table17.xml><?xml version="1.0" encoding="utf-8"?>
<table xmlns="http://schemas.openxmlformats.org/spreadsheetml/2006/main" id="19" name="Table2019" displayName="Table2019" ref="A5:L146" totalsRowShown="0" headerRowDxfId="31" dataDxfId="29" headerRowBorderDxfId="30">
  <autoFilter ref="A5:L1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_x000a_NHS health board " dataDxfId="28"/>
    <tableColumn id="2" name="SIMD decile" dataDxfId="27"/>
    <tableColumn id="3" name="Total number of dwellings" dataDxfId="26"/>
    <tableColumn id="4" name="Dwellings per hectare" dataDxfId="25"/>
    <tableColumn id="5" name="Council Tax band: _x000a_  A" dataDxfId="24"/>
    <tableColumn id="6" name="Council Tax band: _x000a_  B" dataDxfId="23"/>
    <tableColumn id="7" name="Council Tax band: _x000a_  C" dataDxfId="22"/>
    <tableColumn id="8" name="Council Tax band: _x000a_  D" dataDxfId="21"/>
    <tableColumn id="9" name="Council Tax band: _x000a_  E" dataDxfId="20"/>
    <tableColumn id="10" name="Council Tax band: _x000a_  F" dataDxfId="19"/>
    <tableColumn id="11" name="Council Tax band: _x000a_  G" dataDxfId="18"/>
    <tableColumn id="12" name="Council Tax band: _x000a_  H" dataDxfId="17"/>
  </tableColumns>
  <tableStyleInfo showFirstColumn="0" showLastColumn="0" showRowStripes="0" showColumnStripes="0"/>
</table>
</file>

<file path=xl/tables/table18.xml><?xml version="1.0" encoding="utf-8"?>
<table xmlns="http://schemas.openxmlformats.org/spreadsheetml/2006/main" id="20" name="Table2020" displayName="Table2020" ref="A5:L146" totalsRowShown="0" headerRowDxfId="16" dataDxfId="14" headerRowBorderDxfId="15">
  <autoFilter ref="A5:L1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_x000a_NHS health board " dataDxfId="13"/>
    <tableColumn id="2" name="SIMD decile" dataDxfId="12"/>
    <tableColumn id="3" name="Total number of dwellings" dataDxfId="11"/>
    <tableColumn id="4" name="Dwellings per hectare" dataDxfId="10"/>
    <tableColumn id="5" name="Council Tax band: _x000a_  A" dataDxfId="9"/>
    <tableColumn id="6" name="Council Tax band: _x000a_  B" dataDxfId="8"/>
    <tableColumn id="7" name="Council Tax band: _x000a_  C" dataDxfId="7"/>
    <tableColumn id="8" name="Council Tax band: _x000a_  D" dataDxfId="6"/>
    <tableColumn id="9" name="Council Tax band: _x000a_  E" dataDxfId="5"/>
    <tableColumn id="10" name="Council Tax band: _x000a_  F" dataDxfId="4"/>
    <tableColumn id="11" name="Council Tax band: _x000a_  G" dataDxfId="3"/>
    <tableColumn id="12" name="Council Tax band: _x000a_  H" dataDxfId="2"/>
  </tableColumns>
  <tableStyleInfo showFirstColumn="0" showLastColumn="0" showRowStripes="0" showColumnStripes="0"/>
</table>
</file>

<file path=xl/tables/table19.xml><?xml version="1.0" encoding="utf-8"?>
<table xmlns="http://schemas.openxmlformats.org/spreadsheetml/2006/main" id="21" name="table2021" displayName="table2021" ref="A5:L132" totalsRowShown="0" headerRowDxfId="1" headerRowBorderDxfId="0">
  <tableColumns count="12">
    <tableColumn id="1" name="Area /_x000a_NHS health board "/>
    <tableColumn id="2" name="SIMD decil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2.xml><?xml version="1.0" encoding="utf-8"?>
<table xmlns="http://schemas.openxmlformats.org/spreadsheetml/2006/main" id="4" name="Notes" displayName="Notes" ref="A4:C6" totalsRowShown="0" headerRowDxfId="390" dataDxfId="389">
  <tableColumns count="3">
    <tableColumn id="1" name="Note number" dataDxfId="388"/>
    <tableColumn id="2" name="Note text" dataDxfId="387"/>
    <tableColumn id="3" name="Related Tables" dataDxfId="386"/>
  </tableColumns>
  <tableStyleInfo name="none" showFirstColumn="0" showLastColumn="0" showRowStripes="1" showColumnStripes="0"/>
</table>
</file>

<file path=xl/tables/table3.xml><?xml version="1.0" encoding="utf-8"?>
<table xmlns="http://schemas.openxmlformats.org/spreadsheetml/2006/main" id="5" name="Table2005" displayName="Table2005" ref="A5:L146" totalsRowShown="0" headerRowDxfId="385" dataDxfId="383" headerRowBorderDxfId="384">
  <autoFilter ref="A5:L1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_x000a_NHS health board " dataDxfId="382"/>
    <tableColumn id="2" name="SIMD decile" dataDxfId="381"/>
    <tableColumn id="3" name="Total number of dwellings" dataDxfId="380"/>
    <tableColumn id="4" name="Dwellings per hectare" dataDxfId="379"/>
    <tableColumn id="5" name="Council Tax band: _x000a_  A" dataDxfId="378"/>
    <tableColumn id="6" name="Council Tax band: _x000a_  B" dataDxfId="377"/>
    <tableColumn id="7" name="Council Tax band: _x000a_  C" dataDxfId="376"/>
    <tableColumn id="8" name="Council Tax band: _x000a_  D" dataDxfId="375"/>
    <tableColumn id="9" name="Council Tax band: _x000a_  E" dataDxfId="374"/>
    <tableColumn id="10" name="Council Tax band: _x000a_  F" dataDxfId="373"/>
    <tableColumn id="11" name="Council Tax band: _x000a_  G" dataDxfId="372"/>
    <tableColumn id="12" name="Council Tax band: _x000a_  H" dataDxfId="371"/>
  </tableColumns>
  <tableStyleInfo showFirstColumn="0" showLastColumn="0" showRowStripes="0" showColumnStripes="0"/>
</table>
</file>

<file path=xl/tables/table4.xml><?xml version="1.0" encoding="utf-8"?>
<table xmlns="http://schemas.openxmlformats.org/spreadsheetml/2006/main" id="6" name="Table2006" displayName="Table2006" ref="A4:Y145" totalsRowShown="0" headerRowDxfId="370" dataDxfId="369">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368"/>
    <tableColumn id="2" name="SIMD decile" dataDxfId="367"/>
    <tableColumn id="3" name="Total number of dwellings" dataDxfId="366"/>
    <tableColumn id="4" name="Dwellings per hectare" dataDxfId="365"/>
    <tableColumn id="5" name="Council Tax band: _x000a_ A" dataDxfId="364"/>
    <tableColumn id="6" name="Council Tax band: _x000a_ B" dataDxfId="363"/>
    <tableColumn id="7" name="Council Tax band: _x000a_ C" dataDxfId="362"/>
    <tableColumn id="8" name="Council Tax band: _x000a_ D" dataDxfId="361"/>
    <tableColumn id="9" name="Council Tax band: _x000a_ E" dataDxfId="360"/>
    <tableColumn id="10" name="Council Tax band: _x000a_ F" dataDxfId="359"/>
    <tableColumn id="11" name="Council Tax band: _x000a_ G" dataDxfId="358"/>
    <tableColumn id="12" name="Council Tax band: _x000a_ H" dataDxfId="357"/>
    <tableColumn id="13" name="Type of dwelling: _x000a_ Detached" dataDxfId="356"/>
    <tableColumn id="14" name="Type of dwelling: _x000a_ Semidetached" dataDxfId="355"/>
    <tableColumn id="15" name="Type of dwelling: _x000a_ Terraced" dataDxfId="354"/>
    <tableColumn id="16" name="Type of dwelling: _x000a_ Flat" dataDxfId="353"/>
    <tableColumn id="17" name="Type of dwelling: _x000a_  Unknown" dataDxfId="352"/>
    <tableColumn id="18" name="Number of rooms in dwelling: _x000a_ 1" dataDxfId="351"/>
    <tableColumn id="19" name="Number of rooms in dwelling: _x000a_ 2" dataDxfId="350"/>
    <tableColumn id="20" name="Number of rooms in dwelling: _x000a_ 3" dataDxfId="349"/>
    <tableColumn id="21" name="Number of rooms in dwelling: _x000a_ 4" dataDxfId="348"/>
    <tableColumn id="22" name="Number of rooms in dwelling: _x000a_ 5" dataDxfId="347"/>
    <tableColumn id="23" name="Number of rooms in dwelling: _x000a_ 6" dataDxfId="346"/>
    <tableColumn id="24" name="Number of rooms in dwelling: _x000a_ 7+" dataDxfId="345"/>
    <tableColumn id="25" name="Number of rooms in dwelling: _x000a_ Unknown" dataDxfId="344"/>
  </tableColumns>
  <tableStyleInfo showFirstColumn="0" showLastColumn="0" showRowStripes="0" showColumnStripes="0"/>
</table>
</file>

<file path=xl/tables/table5.xml><?xml version="1.0" encoding="utf-8"?>
<table xmlns="http://schemas.openxmlformats.org/spreadsheetml/2006/main" id="7" name="Table2007" displayName="Table2007" ref="A4:Y145" totalsRowShown="0" headerRowDxfId="343" dataDxfId="342">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341"/>
    <tableColumn id="2" name="SIMD decile" dataDxfId="340"/>
    <tableColumn id="3" name="Total number of dwellings" dataDxfId="339"/>
    <tableColumn id="4" name="Dwellings per hectare" dataDxfId="338"/>
    <tableColumn id="5" name="Council Tax band: _x000a_ A" dataDxfId="337"/>
    <tableColumn id="6" name="Council Tax band: _x000a_ B" dataDxfId="336"/>
    <tableColumn id="7" name="Council Tax band: _x000a_ C" dataDxfId="335"/>
    <tableColumn id="8" name="Council Tax band: _x000a_ D" dataDxfId="334"/>
    <tableColumn id="9" name="Council Tax band: _x000a_ E" dataDxfId="333"/>
    <tableColumn id="10" name="Council Tax band: _x000a_ F" dataDxfId="332"/>
    <tableColumn id="11" name="Council Tax band: _x000a_ G" dataDxfId="331"/>
    <tableColumn id="12" name="Council Tax band: _x000a_ H" dataDxfId="330"/>
    <tableColumn id="13" name="Type of dwelling: _x000a_ Detached" dataDxfId="329"/>
    <tableColumn id="14" name="Type of dwelling: _x000a_ Semidetached" dataDxfId="328"/>
    <tableColumn id="15" name="Type of dwelling: _x000a_ Terraced" dataDxfId="327"/>
    <tableColumn id="16" name="Type of dwelling: _x000a_ Flat" dataDxfId="326"/>
    <tableColumn id="17" name="Type of dwelling: _x000a_  Unknown" dataDxfId="325"/>
    <tableColumn id="18" name="Number of rooms in dwelling: _x000a_ 1" dataDxfId="324"/>
    <tableColumn id="19" name="Number of rooms in dwelling: _x000a_ 2" dataDxfId="323"/>
    <tableColumn id="20" name="Number of rooms in dwelling: _x000a_ 3" dataDxfId="322"/>
    <tableColumn id="21" name="Number of rooms in dwelling: _x000a_ 4" dataDxfId="321"/>
    <tableColumn id="22" name="Number of rooms in dwelling: _x000a_ 5" dataDxfId="320"/>
    <tableColumn id="23" name="Number of rooms in dwelling: _x000a_ 6" dataDxfId="319"/>
    <tableColumn id="24" name="Number of rooms in dwelling: _x000a_ 7+" dataDxfId="318"/>
    <tableColumn id="25" name="Number of rooms in dwelling: _x000a_ Unknown" dataDxfId="317"/>
  </tableColumns>
  <tableStyleInfo showFirstColumn="0" showLastColumn="0" showRowStripes="0" showColumnStripes="0"/>
</table>
</file>

<file path=xl/tables/table6.xml><?xml version="1.0" encoding="utf-8"?>
<table xmlns="http://schemas.openxmlformats.org/spreadsheetml/2006/main" id="8" name="Table2008" displayName="Table2008" ref="A4:Y145" totalsRowShown="0" headerRowDxfId="316" dataDxfId="315">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314"/>
    <tableColumn id="2" name="SIMD decile" dataDxfId="313"/>
    <tableColumn id="3" name="Total number of dwellings" dataDxfId="312"/>
    <tableColumn id="4" name="Dwellings per hectare" dataDxfId="311"/>
    <tableColumn id="5" name="Council Tax band: _x000a_ A" dataDxfId="310"/>
    <tableColumn id="6" name="Council Tax band: _x000a_ B" dataDxfId="309"/>
    <tableColumn id="7" name="Council Tax band: _x000a_ C" dataDxfId="308"/>
    <tableColumn id="8" name="Council Tax band: _x000a_ D" dataDxfId="307"/>
    <tableColumn id="9" name="Council Tax band: _x000a_ E" dataDxfId="306"/>
    <tableColumn id="10" name="Council Tax band: _x000a_ F" dataDxfId="305"/>
    <tableColumn id="11" name="Council Tax band: _x000a_ G" dataDxfId="304"/>
    <tableColumn id="12" name="Council Tax band: _x000a_ H" dataDxfId="303"/>
    <tableColumn id="13" name="Type of dwelling: _x000a_ Detached" dataDxfId="302"/>
    <tableColumn id="14" name="Type of dwelling: _x000a_ Semidetached" dataDxfId="301"/>
    <tableColumn id="15" name="Type of dwelling: _x000a_ Terraced" dataDxfId="300"/>
    <tableColumn id="16" name="Type of dwelling: _x000a_ Flat" dataDxfId="299"/>
    <tableColumn id="17" name="Type of dwelling: _x000a_  Unknown" dataDxfId="298"/>
    <tableColumn id="18" name="Number of rooms in dwelling: _x000a_ 1" dataDxfId="297"/>
    <tableColumn id="19" name="Number of rooms in dwelling: _x000a_ 2" dataDxfId="296"/>
    <tableColumn id="20" name="Number of rooms in dwelling: _x000a_ 3" dataDxfId="295"/>
    <tableColumn id="21" name="Number of rooms in dwelling: _x000a_ 4" dataDxfId="294"/>
    <tableColumn id="22" name="Number of rooms in dwelling: _x000a_ 5" dataDxfId="293"/>
    <tableColumn id="23" name="Number of rooms in dwelling: _x000a_ 6" dataDxfId="292"/>
    <tableColumn id="24" name="Number of rooms in dwelling: _x000a_ 7+" dataDxfId="291"/>
    <tableColumn id="25" name="Number of rooms in dwelling: _x000a_ Unknown" dataDxfId="290"/>
  </tableColumns>
  <tableStyleInfo showFirstColumn="0" showLastColumn="0" showRowStripes="0" showColumnStripes="0"/>
</table>
</file>

<file path=xl/tables/table7.xml><?xml version="1.0" encoding="utf-8"?>
<table xmlns="http://schemas.openxmlformats.org/spreadsheetml/2006/main" id="9" name="Table2009" displayName="Table2009" ref="A4:Y145" totalsRowShown="0" headerRowDxfId="289" dataDxfId="288">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287"/>
    <tableColumn id="2" name="SIMD decile" dataDxfId="286"/>
    <tableColumn id="3" name="Total number of dwellings" dataDxfId="285"/>
    <tableColumn id="4" name="Dwellings per hectare" dataDxfId="284"/>
    <tableColumn id="5" name="Council Tax band: _x000a_ A" dataDxfId="283"/>
    <tableColumn id="6" name="Council Tax band: _x000a_ B" dataDxfId="282"/>
    <tableColumn id="7" name="Council Tax band: _x000a_ C" dataDxfId="281"/>
    <tableColumn id="8" name="Council Tax band: _x000a_ D" dataDxfId="280"/>
    <tableColumn id="9" name="Council Tax band: _x000a_ E" dataDxfId="279"/>
    <tableColumn id="10" name="Council Tax band: _x000a_ F" dataDxfId="278"/>
    <tableColumn id="11" name="Council Tax band: _x000a_ G" dataDxfId="277"/>
    <tableColumn id="12" name="Council Tax band: _x000a_ H" dataDxfId="276"/>
    <tableColumn id="13" name="Type of dwelling: _x000a_ Detached" dataDxfId="275"/>
    <tableColumn id="14" name="Type of dwelling: _x000a_ Semidetached" dataDxfId="274"/>
    <tableColumn id="15" name="Type of dwelling: _x000a_ Terraced" dataDxfId="273"/>
    <tableColumn id="16" name="Type of dwelling: _x000a_ Flat" dataDxfId="272"/>
    <tableColumn id="17" name="Type of dwelling: _x000a_  Unknown" dataDxfId="271"/>
    <tableColumn id="18" name="Number of rooms in dwelling: _x000a_ 1" dataDxfId="270"/>
    <tableColumn id="19" name="Number of rooms in dwelling: _x000a_ 2" dataDxfId="269"/>
    <tableColumn id="20" name="Number of rooms in dwelling: _x000a_ 3" dataDxfId="268"/>
    <tableColumn id="21" name="Number of rooms in dwelling: _x000a_ 4" dataDxfId="267"/>
    <tableColumn id="22" name="Number of rooms in dwelling: _x000a_ 5" dataDxfId="266"/>
    <tableColumn id="23" name="Number of rooms in dwelling: _x000a_ 6" dataDxfId="265"/>
    <tableColumn id="24" name="Number of rooms in dwelling: _x000a_ 7+" dataDxfId="264"/>
    <tableColumn id="25" name="Number of rooms in dwelling: _x000a_ Unknown" dataDxfId="263"/>
  </tableColumns>
  <tableStyleInfo showFirstColumn="0" showLastColumn="0" showRowStripes="0" showColumnStripes="0"/>
</table>
</file>

<file path=xl/tables/table8.xml><?xml version="1.0" encoding="utf-8"?>
<table xmlns="http://schemas.openxmlformats.org/spreadsheetml/2006/main" id="10" name="Table2010" displayName="Table2010" ref="A4:Y145" totalsRowShown="0" headerRowDxfId="262" dataDxfId="261">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260"/>
    <tableColumn id="2" name="SIMD decile" dataDxfId="259"/>
    <tableColumn id="3" name="Total number of dwellings" dataDxfId="258"/>
    <tableColumn id="4" name="Dwellings per hectare" dataDxfId="257"/>
    <tableColumn id="5" name="Council Tax band: _x000a_ A" dataDxfId="256"/>
    <tableColumn id="6" name="Council Tax band: _x000a_ B" dataDxfId="255"/>
    <tableColumn id="7" name="Council Tax band: _x000a_ C" dataDxfId="254"/>
    <tableColumn id="8" name="Council Tax band: _x000a_ D" dataDxfId="253"/>
    <tableColumn id="9" name="Council Tax band: _x000a_ E" dataDxfId="252"/>
    <tableColumn id="10" name="Council Tax band: _x000a_ F" dataDxfId="251"/>
    <tableColumn id="11" name="Council Tax band: _x000a_ G" dataDxfId="250"/>
    <tableColumn id="12" name="Council Tax band: _x000a_ H" dataDxfId="249"/>
    <tableColumn id="13" name="Type of dwelling: _x000a_ Detached" dataDxfId="248"/>
    <tableColumn id="14" name="Type of dwelling: _x000a_ Semidetached" dataDxfId="247"/>
    <tableColumn id="15" name="Type of dwelling: _x000a_ Terraced" dataDxfId="246"/>
    <tableColumn id="16" name="Type of dwelling: _x000a_ Flat" dataDxfId="245"/>
    <tableColumn id="17" name="Type of dwelling: _x000a_  Unknown" dataDxfId="244"/>
    <tableColumn id="18" name="Number of rooms in dwelling: _x000a_ 1" dataDxfId="243"/>
    <tableColumn id="19" name="Number of rooms in dwelling: _x000a_ 2" dataDxfId="242"/>
    <tableColumn id="20" name="Number of rooms in dwelling: _x000a_ 3" dataDxfId="241"/>
    <tableColumn id="21" name="Number of rooms in dwelling: _x000a_ 4" dataDxfId="240"/>
    <tableColumn id="22" name="Number of rooms in dwelling: _x000a_ 5" dataDxfId="239"/>
    <tableColumn id="23" name="Number of rooms in dwelling: _x000a_ 6" dataDxfId="238"/>
    <tableColumn id="24" name="Number of rooms in dwelling: _x000a_ 7+" dataDxfId="237"/>
    <tableColumn id="25" name="Number of rooms in dwelling: _x000a_ Unknown" dataDxfId="236"/>
  </tableColumns>
  <tableStyleInfo showFirstColumn="0" showLastColumn="0" showRowStripes="0" showColumnStripes="0"/>
</table>
</file>

<file path=xl/tables/table9.xml><?xml version="1.0" encoding="utf-8"?>
<table xmlns="http://schemas.openxmlformats.org/spreadsheetml/2006/main" id="11" name="Table2011" displayName="Table2011" ref="A4:Y145" totalsRowShown="0" headerRowDxfId="235" dataDxfId="234">
  <autoFilter ref="A4:Y1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Area / _x000a_NHS health board" dataDxfId="233"/>
    <tableColumn id="2" name="SIMD decile" dataDxfId="232"/>
    <tableColumn id="3" name="Total number of dwellings" dataDxfId="231"/>
    <tableColumn id="4" name="Dwellings per hectare" dataDxfId="230"/>
    <tableColumn id="5" name="Council Tax band: _x000a_ A" dataDxfId="229"/>
    <tableColumn id="6" name="Council Tax band: _x000a_ B" dataDxfId="228"/>
    <tableColumn id="7" name="Council Tax band: _x000a_ C" dataDxfId="227"/>
    <tableColumn id="8" name="Council Tax band: _x000a_ D" dataDxfId="226"/>
    <tableColumn id="9" name="Council Tax band: _x000a_ E" dataDxfId="225"/>
    <tableColumn id="10" name="Council Tax band: _x000a_ F" dataDxfId="224"/>
    <tableColumn id="11" name="Council Tax band: _x000a_ G" dataDxfId="223"/>
    <tableColumn id="12" name="Council Tax band: _x000a_ H" dataDxfId="222"/>
    <tableColumn id="13" name="Type of dwelling: _x000a_ Detached" dataDxfId="221"/>
    <tableColumn id="14" name="Type of dwelling: _x000a_ Semidetached" dataDxfId="220"/>
    <tableColumn id="15" name="Type of dwelling: _x000a_ Terraced" dataDxfId="219"/>
    <tableColumn id="16" name="Type of dwelling: _x000a_ Flat" dataDxfId="218"/>
    <tableColumn id="17" name="Type of dwelling: _x000a_  Unknown" dataDxfId="217"/>
    <tableColumn id="18" name="Number of rooms in dwelling: _x000a_ 1" dataDxfId="216"/>
    <tableColumn id="19" name="Number of rooms in dwelling: _x000a_ 2" dataDxfId="215"/>
    <tableColumn id="20" name="Number of rooms in dwelling: _x000a_ 3" dataDxfId="214"/>
    <tableColumn id="21" name="Number of rooms in dwelling: _x000a_ 4" dataDxfId="213"/>
    <tableColumn id="22" name="Number of rooms in dwelling: _x000a_ 5" dataDxfId="212"/>
    <tableColumn id="23" name="Number of rooms in dwelling: _x000a_ 6" dataDxfId="211"/>
    <tableColumn id="24" name="Number of rooms in dwelling: _x000a_ 7+" dataDxfId="210"/>
    <tableColumn id="25" name="Number of rooms in dwelling: _x000a_ Unknown" dataDxfId="209"/>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2" Type="http://schemas.openxmlformats.org/officeDocument/2006/relationships/hyperlink" Target="https://www.nrscotland.gov.uk/statistics-and-data/statistics/statistics-by-theme/households/household-estimates/small-area-statistics-on-households-and-dwellings" TargetMode="External"/><Relationship Id="rId1" Type="http://schemas.openxmlformats.org/officeDocument/2006/relationships/hyperlink" Target="https://www.gov.scot/collections/scottish-index-of-multiple-deprivation-2020/" TargetMode="External"/><Relationship Id="rId6" Type="http://schemas.openxmlformats.org/officeDocument/2006/relationships/hyperlink" Target="mailto:communications@nrscotland.gov.uk" TargetMode="External"/><Relationship Id="rId5" Type="http://schemas.openxmlformats.org/officeDocument/2006/relationships/hyperlink" Target="mailto:statisticscustomerservices@nrscotland.gov.uk"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workbookViewId="0"/>
  </sheetViews>
  <sheetFormatPr defaultRowHeight="15" x14ac:dyDescent="0.25"/>
  <cols>
    <col min="1" max="1" width="162.36328125" customWidth="1"/>
  </cols>
  <sheetData>
    <row r="1" spans="1:1" ht="19.5" customHeight="1" x14ac:dyDescent="0.4">
      <c r="A1" s="57" t="s">
        <v>73</v>
      </c>
    </row>
    <row r="2" spans="1:1" ht="30" customHeight="1" x14ac:dyDescent="0.25">
      <c r="A2" s="5" t="s">
        <v>74</v>
      </c>
    </row>
    <row r="3" spans="1:1" x14ac:dyDescent="0.25">
      <c r="A3" s="6" t="s">
        <v>47</v>
      </c>
    </row>
    <row r="4" spans="1:1" ht="30" customHeight="1" x14ac:dyDescent="0.3">
      <c r="A4" s="59" t="s">
        <v>48</v>
      </c>
    </row>
    <row r="5" spans="1:1" x14ac:dyDescent="0.25">
      <c r="A5" s="58" t="s">
        <v>119</v>
      </c>
    </row>
    <row r="6" spans="1:1" ht="19.5" customHeight="1" x14ac:dyDescent="0.3">
      <c r="A6" s="59" t="s">
        <v>49</v>
      </c>
    </row>
    <row r="7" spans="1:1" x14ac:dyDescent="0.25">
      <c r="A7" s="5" t="s">
        <v>75</v>
      </c>
    </row>
    <row r="8" spans="1:1" ht="18" customHeight="1" x14ac:dyDescent="0.3">
      <c r="A8" s="59" t="s">
        <v>50</v>
      </c>
    </row>
    <row r="9" spans="1:1" x14ac:dyDescent="0.25">
      <c r="A9" s="5" t="s">
        <v>51</v>
      </c>
    </row>
    <row r="10" spans="1:1" ht="18" customHeight="1" x14ac:dyDescent="0.3">
      <c r="A10" s="59" t="s">
        <v>52</v>
      </c>
    </row>
    <row r="11" spans="1:1" x14ac:dyDescent="0.25">
      <c r="A11" s="5" t="s">
        <v>6</v>
      </c>
    </row>
    <row r="12" spans="1:1" ht="18" customHeight="1" x14ac:dyDescent="0.3">
      <c r="A12" s="59" t="s">
        <v>53</v>
      </c>
    </row>
    <row r="13" spans="1:1" x14ac:dyDescent="0.25">
      <c r="A13" s="5" t="s">
        <v>54</v>
      </c>
    </row>
    <row r="14" spans="1:1" ht="18" customHeight="1" x14ac:dyDescent="0.3">
      <c r="A14" s="59" t="s">
        <v>55</v>
      </c>
    </row>
    <row r="15" spans="1:1" x14ac:dyDescent="0.25">
      <c r="A15" s="7" t="s">
        <v>56</v>
      </c>
    </row>
    <row r="16" spans="1:1" ht="18" customHeight="1" x14ac:dyDescent="0.3">
      <c r="A16" s="59" t="s">
        <v>57</v>
      </c>
    </row>
    <row r="17" spans="1:1" ht="45" customHeight="1" x14ac:dyDescent="0.25">
      <c r="A17" s="5" t="s">
        <v>58</v>
      </c>
    </row>
    <row r="18" spans="1:1" ht="18" customHeight="1" x14ac:dyDescent="0.3">
      <c r="A18" s="59" t="s">
        <v>59</v>
      </c>
    </row>
    <row r="19" spans="1:1" ht="45" customHeight="1" x14ac:dyDescent="0.25">
      <c r="A19" s="8" t="s">
        <v>28</v>
      </c>
    </row>
    <row r="20" spans="1:1" ht="21" customHeight="1" x14ac:dyDescent="0.25">
      <c r="A20" s="7" t="s">
        <v>29</v>
      </c>
    </row>
    <row r="21" spans="1:1" x14ac:dyDescent="0.25">
      <c r="A21" s="6" t="s">
        <v>60</v>
      </c>
    </row>
    <row r="22" spans="1:1" ht="34.5" customHeight="1" x14ac:dyDescent="0.3">
      <c r="A22" s="53" t="s">
        <v>111</v>
      </c>
    </row>
    <row r="23" spans="1:1" ht="30" x14ac:dyDescent="0.25">
      <c r="A23" s="54" t="s">
        <v>112</v>
      </c>
    </row>
    <row r="24" spans="1:1" x14ac:dyDescent="0.25">
      <c r="A24" s="55" t="s">
        <v>113</v>
      </c>
    </row>
    <row r="25" spans="1:1" ht="17.399999999999999" x14ac:dyDescent="0.3">
      <c r="A25" s="53" t="s">
        <v>114</v>
      </c>
    </row>
    <row r="26" spans="1:1" x14ac:dyDescent="0.25">
      <c r="A26" s="54" t="s">
        <v>115</v>
      </c>
    </row>
    <row r="27" spans="1:1" x14ac:dyDescent="0.25">
      <c r="A27" s="56" t="s">
        <v>116</v>
      </c>
    </row>
    <row r="28" spans="1:1" x14ac:dyDescent="0.25">
      <c r="A28" s="55" t="s">
        <v>117</v>
      </c>
    </row>
    <row r="29" spans="1:1" x14ac:dyDescent="0.25">
      <c r="A29" s="55" t="s">
        <v>118</v>
      </c>
    </row>
    <row r="30" spans="1:1" x14ac:dyDescent="0.25">
      <c r="A30" s="55" t="str">
        <f>HYPERLINK("#'Table of contents'!A1", "Go to contents")</f>
        <v>Go to contents</v>
      </c>
    </row>
    <row r="44" spans="1:15" ht="18" customHeight="1" x14ac:dyDescent="0.25">
      <c r="B44" s="9"/>
      <c r="C44" s="94" t="s">
        <v>9</v>
      </c>
      <c r="D44" s="94"/>
      <c r="E44" s="9"/>
      <c r="F44" s="9"/>
      <c r="G44" s="9"/>
      <c r="H44" s="9"/>
      <c r="I44" s="9"/>
      <c r="J44" s="7"/>
      <c r="K44" s="7"/>
      <c r="L44" s="7"/>
      <c r="M44" s="1"/>
      <c r="N44" s="1"/>
      <c r="O44" s="1"/>
    </row>
    <row r="45" spans="1:15" ht="15" customHeight="1" x14ac:dyDescent="0.25">
      <c r="B45" s="10"/>
      <c r="C45" s="10"/>
      <c r="D45" s="10"/>
      <c r="E45" s="10"/>
      <c r="F45" s="10"/>
      <c r="G45" s="10"/>
      <c r="H45" s="10"/>
      <c r="I45" s="10"/>
      <c r="J45" s="11"/>
      <c r="K45" s="11"/>
      <c r="M45" s="12"/>
      <c r="N45" s="12"/>
    </row>
    <row r="46" spans="1:15" ht="15" customHeight="1" x14ac:dyDescent="0.3">
      <c r="A46" s="13" t="s">
        <v>8</v>
      </c>
      <c r="B46" s="95" t="s">
        <v>61</v>
      </c>
      <c r="C46" s="95"/>
      <c r="D46" s="95"/>
      <c r="E46" s="95"/>
      <c r="F46" s="95"/>
      <c r="G46" s="95"/>
      <c r="H46" s="95"/>
      <c r="I46" s="95"/>
      <c r="J46" s="95"/>
      <c r="K46" s="95"/>
      <c r="L46" s="95"/>
      <c r="M46" s="95"/>
    </row>
    <row r="47" spans="1:15" ht="15.75" customHeight="1" x14ac:dyDescent="0.25">
      <c r="A47" s="14"/>
      <c r="B47" s="95" t="s">
        <v>11</v>
      </c>
      <c r="C47" s="95"/>
      <c r="D47" s="95"/>
      <c r="E47" s="10"/>
      <c r="F47" s="10"/>
      <c r="G47" s="10"/>
      <c r="H47" s="10"/>
      <c r="I47" s="10"/>
      <c r="J47" s="11"/>
      <c r="K47" s="11"/>
    </row>
    <row r="48" spans="1:15" x14ac:dyDescent="0.25">
      <c r="A48" s="15" t="s">
        <v>62</v>
      </c>
      <c r="B48" s="16" t="s">
        <v>3</v>
      </c>
      <c r="C48" s="10"/>
      <c r="D48" s="10"/>
      <c r="E48" s="10"/>
      <c r="F48" s="10"/>
      <c r="G48" s="10"/>
      <c r="H48" s="10"/>
      <c r="I48" s="10"/>
      <c r="J48" s="11"/>
      <c r="K48" s="11"/>
    </row>
    <row r="49" spans="1:13" x14ac:dyDescent="0.25">
      <c r="A49" s="15" t="s">
        <v>63</v>
      </c>
      <c r="B49" s="95" t="s">
        <v>64</v>
      </c>
      <c r="C49" s="95"/>
      <c r="D49" s="95"/>
      <c r="E49" s="10"/>
      <c r="F49" s="10"/>
      <c r="G49" s="10"/>
      <c r="H49" s="10"/>
      <c r="I49" s="10"/>
      <c r="J49" s="11"/>
      <c r="K49" s="11"/>
    </row>
    <row r="50" spans="1:13" x14ac:dyDescent="0.25">
      <c r="A50" s="15" t="s">
        <v>65</v>
      </c>
      <c r="B50" s="95" t="s">
        <v>12</v>
      </c>
      <c r="C50" s="95"/>
      <c r="D50" s="95"/>
      <c r="E50" s="95"/>
      <c r="F50" s="95"/>
      <c r="G50" s="95"/>
      <c r="H50" s="95"/>
      <c r="I50" s="10"/>
      <c r="J50" s="11"/>
      <c r="K50" s="11"/>
    </row>
    <row r="51" spans="1:13" x14ac:dyDescent="0.25">
      <c r="A51" s="15" t="s">
        <v>7</v>
      </c>
      <c r="B51" s="2"/>
      <c r="C51" s="2"/>
      <c r="D51" s="2"/>
      <c r="E51" s="2"/>
      <c r="F51" s="2"/>
      <c r="G51" s="2"/>
      <c r="H51" s="2"/>
      <c r="I51" s="10"/>
      <c r="J51" s="11"/>
      <c r="K51" s="11"/>
    </row>
    <row r="52" spans="1:13" ht="15" customHeight="1" x14ac:dyDescent="0.25">
      <c r="A52" s="15" t="s">
        <v>5</v>
      </c>
      <c r="B52" s="17"/>
      <c r="C52" s="17"/>
      <c r="D52" s="17"/>
      <c r="E52" s="17"/>
      <c r="F52" s="17"/>
      <c r="G52" s="17"/>
      <c r="H52" s="17"/>
      <c r="I52" s="17"/>
      <c r="J52" s="17"/>
      <c r="K52" s="17"/>
      <c r="L52" s="17"/>
    </row>
    <row r="53" spans="1:13" ht="12.75" customHeight="1" x14ac:dyDescent="0.25">
      <c r="A53" s="15"/>
      <c r="B53" s="17"/>
      <c r="C53" s="17"/>
      <c r="D53" s="17"/>
      <c r="E53" s="17"/>
      <c r="F53" s="17"/>
      <c r="G53" s="17"/>
      <c r="H53" s="17"/>
      <c r="I53" s="17"/>
      <c r="J53" s="17"/>
      <c r="K53" s="17"/>
      <c r="L53" s="17"/>
      <c r="M53" s="16"/>
    </row>
    <row r="54" spans="1:13" ht="22.5" customHeight="1" x14ac:dyDescent="0.25">
      <c r="A54" s="17" t="s">
        <v>13</v>
      </c>
      <c r="B54" s="10"/>
      <c r="C54" s="10"/>
      <c r="E54" s="10"/>
      <c r="F54" s="10"/>
      <c r="G54" s="10"/>
      <c r="H54" s="10"/>
      <c r="I54" s="10"/>
      <c r="J54" s="10"/>
      <c r="K54" s="10"/>
      <c r="L54" s="10"/>
    </row>
    <row r="55" spans="1:13" ht="15" customHeight="1" x14ac:dyDescent="0.25">
      <c r="A55" s="17"/>
      <c r="B55" s="18"/>
      <c r="C55" s="18"/>
      <c r="D55" s="18"/>
      <c r="E55" s="18"/>
      <c r="F55" s="18"/>
      <c r="G55" s="18"/>
      <c r="H55" s="18"/>
      <c r="I55" s="18"/>
      <c r="J55" s="18"/>
      <c r="K55" s="18"/>
      <c r="L55" s="18"/>
    </row>
    <row r="56" spans="1:13" x14ac:dyDescent="0.25">
      <c r="A56" s="19" t="s">
        <v>14</v>
      </c>
      <c r="B56" s="18"/>
      <c r="C56" s="18"/>
      <c r="D56" s="18"/>
      <c r="E56" s="18"/>
      <c r="F56" s="18"/>
      <c r="G56" s="18"/>
      <c r="H56" s="18"/>
      <c r="I56" s="18"/>
      <c r="J56" s="18"/>
      <c r="K56" s="18"/>
      <c r="L56" s="18"/>
    </row>
    <row r="57" spans="1:13" ht="38.25" customHeight="1" x14ac:dyDescent="0.25">
      <c r="A57" s="18" t="s">
        <v>28</v>
      </c>
      <c r="B57" s="18"/>
      <c r="C57" s="18"/>
      <c r="D57" s="18"/>
      <c r="E57" s="18"/>
      <c r="F57" s="18"/>
      <c r="G57" s="18"/>
      <c r="H57" s="18"/>
      <c r="I57" s="18"/>
      <c r="J57" s="18"/>
      <c r="K57" s="18"/>
      <c r="L57" s="18"/>
      <c r="M57" s="20"/>
    </row>
    <row r="58" spans="1:13" ht="17.25" customHeight="1" x14ac:dyDescent="0.25">
      <c r="A58" s="18"/>
      <c r="B58" s="21"/>
      <c r="C58" s="21"/>
      <c r="D58" s="21"/>
      <c r="E58" s="21"/>
      <c r="F58" s="21"/>
      <c r="G58" s="21"/>
      <c r="H58" s="21"/>
      <c r="I58" s="21"/>
      <c r="J58" s="21"/>
      <c r="K58" s="21"/>
      <c r="L58" s="21"/>
      <c r="M58" s="16"/>
    </row>
    <row r="59" spans="1:13" x14ac:dyDescent="0.25">
      <c r="A59" s="18"/>
      <c r="B59" s="4"/>
      <c r="C59" s="4"/>
      <c r="D59" s="4"/>
      <c r="E59" s="4"/>
      <c r="F59" s="4"/>
      <c r="G59" s="4"/>
      <c r="H59" s="4"/>
      <c r="I59" s="4"/>
      <c r="J59" s="4"/>
      <c r="K59" s="4"/>
      <c r="L59" s="4"/>
      <c r="M59" s="16"/>
    </row>
    <row r="60" spans="1:13" x14ac:dyDescent="0.25">
      <c r="A60" s="21" t="s">
        <v>29</v>
      </c>
      <c r="B60" s="4"/>
      <c r="C60" s="4"/>
      <c r="D60" s="4"/>
      <c r="E60" s="4"/>
      <c r="F60" s="4"/>
      <c r="G60" s="4"/>
      <c r="H60" s="4"/>
      <c r="I60" s="4"/>
      <c r="J60" s="4"/>
      <c r="K60" s="4"/>
      <c r="L60" s="4"/>
      <c r="M60" s="16"/>
    </row>
    <row r="61" spans="1:13" x14ac:dyDescent="0.25">
      <c r="A61" s="3" t="s">
        <v>30</v>
      </c>
    </row>
    <row r="62" spans="1:13" x14ac:dyDescent="0.25">
      <c r="A62" s="3"/>
    </row>
    <row r="63" spans="1:13" x14ac:dyDescent="0.25">
      <c r="A63" s="22" t="s">
        <v>10</v>
      </c>
    </row>
  </sheetData>
  <mergeCells count="5">
    <mergeCell ref="C44:D44"/>
    <mergeCell ref="B46:M46"/>
    <mergeCell ref="B47:D47"/>
    <mergeCell ref="B49:D49"/>
    <mergeCell ref="B50:H50"/>
  </mergeCells>
  <hyperlinks>
    <hyperlink ref="C44" location="Contents!A1" display="back to contents"/>
    <hyperlink ref="A61" r:id="rId1"/>
    <hyperlink ref="A3" r:id="rId2"/>
    <hyperlink ref="A21" r:id="rId3" display="Scottish index of multiple deprivation, 2020"/>
    <hyperlink ref="A24" r:id="rId4"/>
    <hyperlink ref="A28" r:id="rId5"/>
    <hyperlink ref="A29" r:id="rId6"/>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37</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2506062</v>
      </c>
      <c r="D5" s="43">
        <v>0.3215492593964544</v>
      </c>
      <c r="E5" s="42">
        <v>551053</v>
      </c>
      <c r="F5" s="42">
        <v>593551</v>
      </c>
      <c r="G5" s="42">
        <v>400384</v>
      </c>
      <c r="H5" s="42">
        <v>324482</v>
      </c>
      <c r="I5" s="42">
        <v>327592</v>
      </c>
      <c r="J5" s="42">
        <v>180998</v>
      </c>
      <c r="K5" s="42">
        <v>115308</v>
      </c>
      <c r="L5" s="42">
        <v>12694</v>
      </c>
      <c r="M5" s="42">
        <v>524418</v>
      </c>
      <c r="N5" s="42">
        <v>497263</v>
      </c>
      <c r="O5" s="42">
        <v>517103</v>
      </c>
      <c r="P5" s="42">
        <v>954533</v>
      </c>
      <c r="Q5" s="42">
        <v>12745</v>
      </c>
      <c r="R5" s="42">
        <v>19901</v>
      </c>
      <c r="S5" s="42">
        <v>301410</v>
      </c>
      <c r="T5" s="42">
        <v>736361</v>
      </c>
      <c r="U5" s="42">
        <v>668329</v>
      </c>
      <c r="V5" s="42">
        <v>412425</v>
      </c>
      <c r="W5" s="42">
        <v>183067</v>
      </c>
      <c r="X5" s="42">
        <v>149735</v>
      </c>
      <c r="Y5" s="42">
        <v>34834</v>
      </c>
    </row>
    <row r="6" spans="1:25" ht="15" customHeight="1" x14ac:dyDescent="0.25">
      <c r="A6" s="28" t="s">
        <v>17</v>
      </c>
      <c r="B6" s="28">
        <v>1</v>
      </c>
      <c r="C6" s="44">
        <v>27049</v>
      </c>
      <c r="D6" s="29">
        <v>17.39</v>
      </c>
      <c r="E6" s="44">
        <v>15799</v>
      </c>
      <c r="F6" s="44">
        <v>7648</v>
      </c>
      <c r="G6" s="44">
        <v>2049</v>
      </c>
      <c r="H6" s="44">
        <v>1087</v>
      </c>
      <c r="I6" s="44">
        <v>387</v>
      </c>
      <c r="J6" s="44">
        <v>67</v>
      </c>
      <c r="K6" s="44">
        <v>10</v>
      </c>
      <c r="L6" s="44">
        <v>2</v>
      </c>
      <c r="M6" s="44">
        <v>534</v>
      </c>
      <c r="N6" s="44">
        <v>5286</v>
      </c>
      <c r="O6" s="44">
        <v>7744</v>
      </c>
      <c r="P6" s="44">
        <v>13467</v>
      </c>
      <c r="Q6" s="44">
        <v>18</v>
      </c>
      <c r="R6" s="44">
        <v>91</v>
      </c>
      <c r="S6" s="44">
        <v>4279</v>
      </c>
      <c r="T6" s="44">
        <v>9643</v>
      </c>
      <c r="U6" s="44">
        <v>9290</v>
      </c>
      <c r="V6" s="44">
        <v>3327</v>
      </c>
      <c r="W6" s="44">
        <v>255</v>
      </c>
      <c r="X6" s="44">
        <v>142</v>
      </c>
      <c r="Y6" s="44">
        <v>22</v>
      </c>
    </row>
    <row r="7" spans="1:25" ht="15" customHeight="1" x14ac:dyDescent="0.25">
      <c r="A7" s="28" t="s">
        <v>17</v>
      </c>
      <c r="B7" s="28">
        <v>2</v>
      </c>
      <c r="C7" s="44">
        <v>31520</v>
      </c>
      <c r="D7" s="29">
        <v>14.81</v>
      </c>
      <c r="E7" s="44">
        <v>16313</v>
      </c>
      <c r="F7" s="44">
        <v>9432</v>
      </c>
      <c r="G7" s="44">
        <v>2766</v>
      </c>
      <c r="H7" s="44">
        <v>1758</v>
      </c>
      <c r="I7" s="44">
        <v>973</v>
      </c>
      <c r="J7" s="44">
        <v>233</v>
      </c>
      <c r="K7" s="44">
        <v>43</v>
      </c>
      <c r="L7" s="44">
        <v>2</v>
      </c>
      <c r="M7" s="44">
        <v>1470</v>
      </c>
      <c r="N7" s="44">
        <v>6868</v>
      </c>
      <c r="O7" s="44">
        <v>12824</v>
      </c>
      <c r="P7" s="44">
        <v>10286</v>
      </c>
      <c r="Q7" s="44">
        <v>72</v>
      </c>
      <c r="R7" s="44">
        <v>94</v>
      </c>
      <c r="S7" s="44">
        <v>3886</v>
      </c>
      <c r="T7" s="44">
        <v>8497</v>
      </c>
      <c r="U7" s="44">
        <v>12347</v>
      </c>
      <c r="V7" s="44">
        <v>5462</v>
      </c>
      <c r="W7" s="44">
        <v>804</v>
      </c>
      <c r="X7" s="44">
        <v>359</v>
      </c>
      <c r="Y7" s="44">
        <v>71</v>
      </c>
    </row>
    <row r="8" spans="1:25" ht="15" customHeight="1" x14ac:dyDescent="0.25">
      <c r="A8" s="28" t="s">
        <v>17</v>
      </c>
      <c r="B8" s="28">
        <v>3</v>
      </c>
      <c r="C8" s="44">
        <v>18652</v>
      </c>
      <c r="D8" s="29">
        <v>1.1399999999999999</v>
      </c>
      <c r="E8" s="44">
        <v>8230</v>
      </c>
      <c r="F8" s="44">
        <v>6315</v>
      </c>
      <c r="G8" s="44">
        <v>1778</v>
      </c>
      <c r="H8" s="44">
        <v>1217</v>
      </c>
      <c r="I8" s="44">
        <v>882</v>
      </c>
      <c r="J8" s="44">
        <v>201</v>
      </c>
      <c r="K8" s="44">
        <v>27</v>
      </c>
      <c r="L8" s="44">
        <v>2</v>
      </c>
      <c r="M8" s="44">
        <v>1395</v>
      </c>
      <c r="N8" s="44">
        <v>4502</v>
      </c>
      <c r="O8" s="44">
        <v>7092</v>
      </c>
      <c r="P8" s="44">
        <v>5641</v>
      </c>
      <c r="Q8" s="44">
        <v>22</v>
      </c>
      <c r="R8" s="44">
        <v>47</v>
      </c>
      <c r="S8" s="44">
        <v>2370</v>
      </c>
      <c r="T8" s="44">
        <v>5432</v>
      </c>
      <c r="U8" s="44">
        <v>6519</v>
      </c>
      <c r="V8" s="44">
        <v>3382</v>
      </c>
      <c r="W8" s="44">
        <v>548</v>
      </c>
      <c r="X8" s="44">
        <v>329</v>
      </c>
      <c r="Y8" s="44">
        <v>25</v>
      </c>
    </row>
    <row r="9" spans="1:25" ht="15" customHeight="1" x14ac:dyDescent="0.25">
      <c r="A9" s="28" t="s">
        <v>17</v>
      </c>
      <c r="B9" s="28">
        <v>4</v>
      </c>
      <c r="C9" s="44">
        <v>22300</v>
      </c>
      <c r="D9" s="29">
        <v>0.42</v>
      </c>
      <c r="E9" s="44">
        <v>7102</v>
      </c>
      <c r="F9" s="44">
        <v>7061</v>
      </c>
      <c r="G9" s="44">
        <v>2580</v>
      </c>
      <c r="H9" s="44">
        <v>2462</v>
      </c>
      <c r="I9" s="44">
        <v>2061</v>
      </c>
      <c r="J9" s="44">
        <v>762</v>
      </c>
      <c r="K9" s="44">
        <v>247</v>
      </c>
      <c r="L9" s="44">
        <v>25</v>
      </c>
      <c r="M9" s="44">
        <v>3091</v>
      </c>
      <c r="N9" s="44">
        <v>4667</v>
      </c>
      <c r="O9" s="44">
        <v>7727</v>
      </c>
      <c r="P9" s="44">
        <v>6774</v>
      </c>
      <c r="Q9" s="44">
        <v>41</v>
      </c>
      <c r="R9" s="44">
        <v>25</v>
      </c>
      <c r="S9" s="44">
        <v>2738</v>
      </c>
      <c r="T9" s="44">
        <v>6712</v>
      </c>
      <c r="U9" s="44">
        <v>7064</v>
      </c>
      <c r="V9" s="44">
        <v>3888</v>
      </c>
      <c r="W9" s="44">
        <v>1045</v>
      </c>
      <c r="X9" s="44">
        <v>781</v>
      </c>
      <c r="Y9" s="44">
        <v>47</v>
      </c>
    </row>
    <row r="10" spans="1:25" ht="15" customHeight="1" x14ac:dyDescent="0.25">
      <c r="A10" s="28" t="s">
        <v>17</v>
      </c>
      <c r="B10" s="28">
        <v>5</v>
      </c>
      <c r="C10" s="44">
        <v>19414</v>
      </c>
      <c r="D10" s="29">
        <v>0.24</v>
      </c>
      <c r="E10" s="44">
        <v>4317</v>
      </c>
      <c r="F10" s="44">
        <v>4338</v>
      </c>
      <c r="G10" s="44">
        <v>3679</v>
      </c>
      <c r="H10" s="44">
        <v>2730</v>
      </c>
      <c r="I10" s="44">
        <v>2838</v>
      </c>
      <c r="J10" s="44">
        <v>1105</v>
      </c>
      <c r="K10" s="44">
        <v>376</v>
      </c>
      <c r="L10" s="44">
        <v>31</v>
      </c>
      <c r="M10" s="44">
        <v>4825</v>
      </c>
      <c r="N10" s="44">
        <v>5378</v>
      </c>
      <c r="O10" s="44">
        <v>5833</v>
      </c>
      <c r="P10" s="44">
        <v>3322</v>
      </c>
      <c r="Q10" s="44">
        <v>56</v>
      </c>
      <c r="R10" s="44">
        <v>73</v>
      </c>
      <c r="S10" s="44">
        <v>1474</v>
      </c>
      <c r="T10" s="44">
        <v>4487</v>
      </c>
      <c r="U10" s="44">
        <v>6412</v>
      </c>
      <c r="V10" s="44">
        <v>4150</v>
      </c>
      <c r="W10" s="44">
        <v>1494</v>
      </c>
      <c r="X10" s="44">
        <v>1259</v>
      </c>
      <c r="Y10" s="44">
        <v>65</v>
      </c>
    </row>
    <row r="11" spans="1:25" ht="15" customHeight="1" x14ac:dyDescent="0.25">
      <c r="A11" s="28" t="s">
        <v>17</v>
      </c>
      <c r="B11" s="28">
        <v>6</v>
      </c>
      <c r="C11" s="44">
        <v>11046</v>
      </c>
      <c r="D11" s="29">
        <v>0.15</v>
      </c>
      <c r="E11" s="44">
        <v>2102</v>
      </c>
      <c r="F11" s="44">
        <v>1587</v>
      </c>
      <c r="G11" s="44">
        <v>1847</v>
      </c>
      <c r="H11" s="44">
        <v>2094</v>
      </c>
      <c r="I11" s="44">
        <v>2190</v>
      </c>
      <c r="J11" s="44">
        <v>901</v>
      </c>
      <c r="K11" s="44">
        <v>290</v>
      </c>
      <c r="L11" s="44">
        <v>35</v>
      </c>
      <c r="M11" s="44">
        <v>3700</v>
      </c>
      <c r="N11" s="44">
        <v>2875</v>
      </c>
      <c r="O11" s="44">
        <v>2328</v>
      </c>
      <c r="P11" s="44">
        <v>2103</v>
      </c>
      <c r="Q11" s="44">
        <v>40</v>
      </c>
      <c r="R11" s="44">
        <v>27</v>
      </c>
      <c r="S11" s="44">
        <v>868</v>
      </c>
      <c r="T11" s="44">
        <v>2670</v>
      </c>
      <c r="U11" s="44">
        <v>3087</v>
      </c>
      <c r="V11" s="44">
        <v>2255</v>
      </c>
      <c r="W11" s="44">
        <v>1093</v>
      </c>
      <c r="X11" s="44">
        <v>1010</v>
      </c>
      <c r="Y11" s="44">
        <v>36</v>
      </c>
    </row>
    <row r="12" spans="1:25" ht="15" customHeight="1" x14ac:dyDescent="0.25">
      <c r="A12" s="28" t="s">
        <v>17</v>
      </c>
      <c r="B12" s="28">
        <v>7</v>
      </c>
      <c r="C12" s="44">
        <v>13581</v>
      </c>
      <c r="D12" s="29">
        <v>0.17</v>
      </c>
      <c r="E12" s="44">
        <v>1146</v>
      </c>
      <c r="F12" s="44">
        <v>2245</v>
      </c>
      <c r="G12" s="44">
        <v>2136</v>
      </c>
      <c r="H12" s="44">
        <v>2474</v>
      </c>
      <c r="I12" s="44">
        <v>3726</v>
      </c>
      <c r="J12" s="44">
        <v>1260</v>
      </c>
      <c r="K12" s="44">
        <v>548</v>
      </c>
      <c r="L12" s="44">
        <v>46</v>
      </c>
      <c r="M12" s="44">
        <v>4780</v>
      </c>
      <c r="N12" s="44">
        <v>4255</v>
      </c>
      <c r="O12" s="44">
        <v>2019</v>
      </c>
      <c r="P12" s="44">
        <v>2380</v>
      </c>
      <c r="Q12" s="44">
        <v>147</v>
      </c>
      <c r="R12" s="44">
        <v>36</v>
      </c>
      <c r="S12" s="44">
        <v>915</v>
      </c>
      <c r="T12" s="44">
        <v>2919</v>
      </c>
      <c r="U12" s="44">
        <v>3841</v>
      </c>
      <c r="V12" s="44">
        <v>2792</v>
      </c>
      <c r="W12" s="44">
        <v>1557</v>
      </c>
      <c r="X12" s="44">
        <v>1375</v>
      </c>
      <c r="Y12" s="44">
        <v>146</v>
      </c>
    </row>
    <row r="13" spans="1:25" ht="15" customHeight="1" x14ac:dyDescent="0.25">
      <c r="A13" s="28" t="s">
        <v>17</v>
      </c>
      <c r="B13" s="28">
        <v>8</v>
      </c>
      <c r="C13" s="44">
        <v>11446</v>
      </c>
      <c r="D13" s="29">
        <v>0.41</v>
      </c>
      <c r="E13" s="44">
        <v>540</v>
      </c>
      <c r="F13" s="44">
        <v>1043</v>
      </c>
      <c r="G13" s="44">
        <v>1504</v>
      </c>
      <c r="H13" s="44">
        <v>2848</v>
      </c>
      <c r="I13" s="44">
        <v>3074</v>
      </c>
      <c r="J13" s="44">
        <v>1705</v>
      </c>
      <c r="K13" s="44">
        <v>703</v>
      </c>
      <c r="L13" s="44">
        <v>29</v>
      </c>
      <c r="M13" s="44">
        <v>5356</v>
      </c>
      <c r="N13" s="44">
        <v>3392</v>
      </c>
      <c r="O13" s="44">
        <v>1356</v>
      </c>
      <c r="P13" s="44">
        <v>1303</v>
      </c>
      <c r="Q13" s="44">
        <v>39</v>
      </c>
      <c r="R13" s="44">
        <v>26</v>
      </c>
      <c r="S13" s="44">
        <v>605</v>
      </c>
      <c r="T13" s="44">
        <v>2006</v>
      </c>
      <c r="U13" s="44">
        <v>2924</v>
      </c>
      <c r="V13" s="44">
        <v>3005</v>
      </c>
      <c r="W13" s="44">
        <v>1611</v>
      </c>
      <c r="X13" s="44">
        <v>1233</v>
      </c>
      <c r="Y13" s="44">
        <v>36</v>
      </c>
    </row>
    <row r="14" spans="1:25" ht="15" customHeight="1" x14ac:dyDescent="0.25">
      <c r="A14" s="28" t="s">
        <v>17</v>
      </c>
      <c r="B14" s="28">
        <v>9</v>
      </c>
      <c r="C14" s="44">
        <v>15332</v>
      </c>
      <c r="D14" s="29">
        <v>7.31</v>
      </c>
      <c r="E14" s="44">
        <v>153</v>
      </c>
      <c r="F14" s="44">
        <v>406</v>
      </c>
      <c r="G14" s="44">
        <v>1484</v>
      </c>
      <c r="H14" s="44">
        <v>3218</v>
      </c>
      <c r="I14" s="44">
        <v>5294</v>
      </c>
      <c r="J14" s="44">
        <v>3085</v>
      </c>
      <c r="K14" s="44">
        <v>1590</v>
      </c>
      <c r="L14" s="44">
        <v>102</v>
      </c>
      <c r="M14" s="44">
        <v>8238</v>
      </c>
      <c r="N14" s="44">
        <v>4393</v>
      </c>
      <c r="O14" s="44">
        <v>981</v>
      </c>
      <c r="P14" s="44">
        <v>1710</v>
      </c>
      <c r="Q14" s="44">
        <v>10</v>
      </c>
      <c r="R14" s="44">
        <v>10</v>
      </c>
      <c r="S14" s="44">
        <v>426</v>
      </c>
      <c r="T14" s="44">
        <v>1989</v>
      </c>
      <c r="U14" s="44">
        <v>3274</v>
      </c>
      <c r="V14" s="44">
        <v>4888</v>
      </c>
      <c r="W14" s="44">
        <v>2879</v>
      </c>
      <c r="X14" s="44">
        <v>1856</v>
      </c>
      <c r="Y14" s="44">
        <v>10</v>
      </c>
    </row>
    <row r="15" spans="1:25" ht="15" customHeight="1" x14ac:dyDescent="0.25">
      <c r="A15" s="28" t="s">
        <v>17</v>
      </c>
      <c r="B15" s="28">
        <v>10</v>
      </c>
      <c r="C15" s="44">
        <v>7077</v>
      </c>
      <c r="D15" s="29">
        <v>7.84</v>
      </c>
      <c r="E15" s="44">
        <v>119</v>
      </c>
      <c r="F15" s="44">
        <v>119</v>
      </c>
      <c r="G15" s="44">
        <v>369</v>
      </c>
      <c r="H15" s="44">
        <v>1072</v>
      </c>
      <c r="I15" s="44">
        <v>2597</v>
      </c>
      <c r="J15" s="44">
        <v>1600</v>
      </c>
      <c r="K15" s="44">
        <v>1108</v>
      </c>
      <c r="L15" s="44">
        <v>93</v>
      </c>
      <c r="M15" s="44">
        <v>4157</v>
      </c>
      <c r="N15" s="44">
        <v>1901</v>
      </c>
      <c r="O15" s="44">
        <v>318</v>
      </c>
      <c r="P15" s="44">
        <v>697</v>
      </c>
      <c r="Q15" s="44">
        <v>4</v>
      </c>
      <c r="R15" s="44">
        <v>4</v>
      </c>
      <c r="S15" s="44">
        <v>238</v>
      </c>
      <c r="T15" s="44">
        <v>699</v>
      </c>
      <c r="U15" s="44">
        <v>1364</v>
      </c>
      <c r="V15" s="44">
        <v>1962</v>
      </c>
      <c r="W15" s="44">
        <v>1457</v>
      </c>
      <c r="X15" s="44">
        <v>1349</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2712</v>
      </c>
      <c r="D17" s="29">
        <v>15.23</v>
      </c>
      <c r="E17" s="44">
        <v>2033</v>
      </c>
      <c r="F17" s="44">
        <v>449</v>
      </c>
      <c r="G17" s="44">
        <v>127</v>
      </c>
      <c r="H17" s="44">
        <v>57</v>
      </c>
      <c r="I17" s="44">
        <v>27</v>
      </c>
      <c r="J17" s="44">
        <v>7</v>
      </c>
      <c r="K17" s="44">
        <v>10</v>
      </c>
      <c r="L17" s="44">
        <v>2</v>
      </c>
      <c r="M17" s="44">
        <v>69</v>
      </c>
      <c r="N17" s="44">
        <v>451</v>
      </c>
      <c r="O17" s="44">
        <v>731</v>
      </c>
      <c r="P17" s="44">
        <v>1458</v>
      </c>
      <c r="Q17" s="44">
        <v>3</v>
      </c>
      <c r="R17" s="44">
        <v>28</v>
      </c>
      <c r="S17" s="44">
        <v>702</v>
      </c>
      <c r="T17" s="44">
        <v>1060</v>
      </c>
      <c r="U17" s="44">
        <v>718</v>
      </c>
      <c r="V17" s="44">
        <v>146</v>
      </c>
      <c r="W17" s="44">
        <v>29</v>
      </c>
      <c r="X17" s="44">
        <v>26</v>
      </c>
      <c r="Y17" s="44">
        <v>3</v>
      </c>
    </row>
    <row r="18" spans="1:25" ht="15" customHeight="1" x14ac:dyDescent="0.25">
      <c r="A18" s="28" t="s">
        <v>18</v>
      </c>
      <c r="B18" s="28">
        <v>3</v>
      </c>
      <c r="C18" s="44">
        <v>2634</v>
      </c>
      <c r="D18" s="29">
        <v>21.43</v>
      </c>
      <c r="E18" s="44">
        <v>1426</v>
      </c>
      <c r="F18" s="44">
        <v>702</v>
      </c>
      <c r="G18" s="44">
        <v>205</v>
      </c>
      <c r="H18" s="44">
        <v>211</v>
      </c>
      <c r="I18" s="44">
        <v>70</v>
      </c>
      <c r="J18" s="44">
        <v>14</v>
      </c>
      <c r="K18" s="44">
        <v>6</v>
      </c>
      <c r="L18" s="44">
        <v>0</v>
      </c>
      <c r="M18" s="44">
        <v>81</v>
      </c>
      <c r="N18" s="44">
        <v>253</v>
      </c>
      <c r="O18" s="44">
        <v>358</v>
      </c>
      <c r="P18" s="44">
        <v>1926</v>
      </c>
      <c r="Q18" s="44">
        <v>16</v>
      </c>
      <c r="R18" s="44">
        <v>79</v>
      </c>
      <c r="S18" s="44">
        <v>762</v>
      </c>
      <c r="T18" s="44">
        <v>950</v>
      </c>
      <c r="U18" s="44">
        <v>491</v>
      </c>
      <c r="V18" s="44">
        <v>220</v>
      </c>
      <c r="W18" s="44">
        <v>72</v>
      </c>
      <c r="X18" s="44">
        <v>44</v>
      </c>
      <c r="Y18" s="44">
        <v>16</v>
      </c>
    </row>
    <row r="19" spans="1:25" ht="15" customHeight="1" x14ac:dyDescent="0.25">
      <c r="A19" s="28" t="s">
        <v>18</v>
      </c>
      <c r="B19" s="28">
        <v>4</v>
      </c>
      <c r="C19" s="44">
        <v>7299</v>
      </c>
      <c r="D19" s="29">
        <v>0.37</v>
      </c>
      <c r="E19" s="44">
        <v>3587</v>
      </c>
      <c r="F19" s="44">
        <v>2082</v>
      </c>
      <c r="G19" s="44">
        <v>619</v>
      </c>
      <c r="H19" s="44">
        <v>310</v>
      </c>
      <c r="I19" s="44">
        <v>364</v>
      </c>
      <c r="J19" s="44">
        <v>219</v>
      </c>
      <c r="K19" s="44">
        <v>113</v>
      </c>
      <c r="L19" s="44">
        <v>5</v>
      </c>
      <c r="M19" s="44">
        <v>758</v>
      </c>
      <c r="N19" s="44">
        <v>861</v>
      </c>
      <c r="O19" s="44">
        <v>1792</v>
      </c>
      <c r="P19" s="44">
        <v>3853</v>
      </c>
      <c r="Q19" s="44">
        <v>35</v>
      </c>
      <c r="R19" s="44">
        <v>144</v>
      </c>
      <c r="S19" s="44">
        <v>1478</v>
      </c>
      <c r="T19" s="44">
        <v>2601</v>
      </c>
      <c r="U19" s="44">
        <v>1863</v>
      </c>
      <c r="V19" s="44">
        <v>680</v>
      </c>
      <c r="W19" s="44">
        <v>296</v>
      </c>
      <c r="X19" s="44">
        <v>204</v>
      </c>
      <c r="Y19" s="44">
        <v>33</v>
      </c>
    </row>
    <row r="20" spans="1:25" ht="15" customHeight="1" x14ac:dyDescent="0.25">
      <c r="A20" s="28" t="s">
        <v>18</v>
      </c>
      <c r="B20" s="28">
        <v>5</v>
      </c>
      <c r="C20" s="44">
        <v>9422</v>
      </c>
      <c r="D20" s="29">
        <v>0.1</v>
      </c>
      <c r="E20" s="44">
        <v>3044</v>
      </c>
      <c r="F20" s="44">
        <v>2923</v>
      </c>
      <c r="G20" s="44">
        <v>1159</v>
      </c>
      <c r="H20" s="44">
        <v>785</v>
      </c>
      <c r="I20" s="44">
        <v>782</v>
      </c>
      <c r="J20" s="44">
        <v>428</v>
      </c>
      <c r="K20" s="44">
        <v>276</v>
      </c>
      <c r="L20" s="44">
        <v>25</v>
      </c>
      <c r="M20" s="44">
        <v>1742</v>
      </c>
      <c r="N20" s="44">
        <v>2002</v>
      </c>
      <c r="O20" s="44">
        <v>2742</v>
      </c>
      <c r="P20" s="44">
        <v>2817</v>
      </c>
      <c r="Q20" s="44">
        <v>119</v>
      </c>
      <c r="R20" s="44">
        <v>91</v>
      </c>
      <c r="S20" s="44">
        <v>1394</v>
      </c>
      <c r="T20" s="44">
        <v>2938</v>
      </c>
      <c r="U20" s="44">
        <v>2714</v>
      </c>
      <c r="V20" s="44">
        <v>1180</v>
      </c>
      <c r="W20" s="44">
        <v>525</v>
      </c>
      <c r="X20" s="44">
        <v>471</v>
      </c>
      <c r="Y20" s="44">
        <v>109</v>
      </c>
    </row>
    <row r="21" spans="1:25" ht="15" customHeight="1" x14ac:dyDescent="0.25">
      <c r="A21" s="28" t="s">
        <v>18</v>
      </c>
      <c r="B21" s="28">
        <v>6</v>
      </c>
      <c r="C21" s="44">
        <v>11350</v>
      </c>
      <c r="D21" s="29">
        <v>0.06</v>
      </c>
      <c r="E21" s="44">
        <v>2250</v>
      </c>
      <c r="F21" s="44">
        <v>2340</v>
      </c>
      <c r="G21" s="44">
        <v>1750</v>
      </c>
      <c r="H21" s="44">
        <v>1514</v>
      </c>
      <c r="I21" s="44">
        <v>1511</v>
      </c>
      <c r="J21" s="44">
        <v>968</v>
      </c>
      <c r="K21" s="44">
        <v>887</v>
      </c>
      <c r="L21" s="44">
        <v>130</v>
      </c>
      <c r="M21" s="44">
        <v>4112</v>
      </c>
      <c r="N21" s="44">
        <v>2730</v>
      </c>
      <c r="O21" s="44">
        <v>2299</v>
      </c>
      <c r="P21" s="44">
        <v>2043</v>
      </c>
      <c r="Q21" s="44">
        <v>166</v>
      </c>
      <c r="R21" s="44">
        <v>92</v>
      </c>
      <c r="S21" s="44">
        <v>1185</v>
      </c>
      <c r="T21" s="44">
        <v>3030</v>
      </c>
      <c r="U21" s="44">
        <v>3147</v>
      </c>
      <c r="V21" s="44">
        <v>1796</v>
      </c>
      <c r="W21" s="44">
        <v>945</v>
      </c>
      <c r="X21" s="44">
        <v>997</v>
      </c>
      <c r="Y21" s="44">
        <v>158</v>
      </c>
    </row>
    <row r="22" spans="1:25" ht="15" customHeight="1" x14ac:dyDescent="0.25">
      <c r="A22" s="28" t="s">
        <v>18</v>
      </c>
      <c r="B22" s="28">
        <v>7</v>
      </c>
      <c r="C22" s="44">
        <v>11036</v>
      </c>
      <c r="D22" s="29">
        <v>0.09</v>
      </c>
      <c r="E22" s="44">
        <v>1670</v>
      </c>
      <c r="F22" s="44">
        <v>2309</v>
      </c>
      <c r="G22" s="44">
        <v>1615</v>
      </c>
      <c r="H22" s="44">
        <v>1302</v>
      </c>
      <c r="I22" s="44">
        <v>1481</v>
      </c>
      <c r="J22" s="44">
        <v>1261</v>
      </c>
      <c r="K22" s="44">
        <v>1253</v>
      </c>
      <c r="L22" s="44">
        <v>145</v>
      </c>
      <c r="M22" s="44">
        <v>4792</v>
      </c>
      <c r="N22" s="44">
        <v>2375</v>
      </c>
      <c r="O22" s="44">
        <v>2419</v>
      </c>
      <c r="P22" s="44">
        <v>1287</v>
      </c>
      <c r="Q22" s="44">
        <v>163</v>
      </c>
      <c r="R22" s="44">
        <v>46</v>
      </c>
      <c r="S22" s="44">
        <v>819</v>
      </c>
      <c r="T22" s="44">
        <v>2795</v>
      </c>
      <c r="U22" s="44">
        <v>3100</v>
      </c>
      <c r="V22" s="44">
        <v>1870</v>
      </c>
      <c r="W22" s="44">
        <v>1010</v>
      </c>
      <c r="X22" s="44">
        <v>1234</v>
      </c>
      <c r="Y22" s="44">
        <v>162</v>
      </c>
    </row>
    <row r="23" spans="1:25" ht="15" customHeight="1" x14ac:dyDescent="0.25">
      <c r="A23" s="28" t="s">
        <v>18</v>
      </c>
      <c r="B23" s="28">
        <v>8</v>
      </c>
      <c r="C23" s="44">
        <v>6755</v>
      </c>
      <c r="D23" s="29">
        <v>0.16</v>
      </c>
      <c r="E23" s="44">
        <v>1174</v>
      </c>
      <c r="F23" s="44">
        <v>1293</v>
      </c>
      <c r="G23" s="44">
        <v>777</v>
      </c>
      <c r="H23" s="44">
        <v>968</v>
      </c>
      <c r="I23" s="44">
        <v>970</v>
      </c>
      <c r="J23" s="44">
        <v>782</v>
      </c>
      <c r="K23" s="44">
        <v>698</v>
      </c>
      <c r="L23" s="44">
        <v>93</v>
      </c>
      <c r="M23" s="44">
        <v>2423</v>
      </c>
      <c r="N23" s="44">
        <v>1938</v>
      </c>
      <c r="O23" s="44">
        <v>972</v>
      </c>
      <c r="P23" s="44">
        <v>1355</v>
      </c>
      <c r="Q23" s="44">
        <v>67</v>
      </c>
      <c r="R23" s="44">
        <v>32</v>
      </c>
      <c r="S23" s="44">
        <v>741</v>
      </c>
      <c r="T23" s="44">
        <v>1668</v>
      </c>
      <c r="U23" s="44">
        <v>1833</v>
      </c>
      <c r="V23" s="44">
        <v>1131</v>
      </c>
      <c r="W23" s="44">
        <v>603</v>
      </c>
      <c r="X23" s="44">
        <v>683</v>
      </c>
      <c r="Y23" s="44">
        <v>64</v>
      </c>
    </row>
    <row r="24" spans="1:25" ht="15" customHeight="1" x14ac:dyDescent="0.25">
      <c r="A24" s="28" t="s">
        <v>18</v>
      </c>
      <c r="B24" s="28">
        <v>9</v>
      </c>
      <c r="C24" s="44">
        <v>2492</v>
      </c>
      <c r="D24" s="29">
        <v>0.51</v>
      </c>
      <c r="E24" s="44">
        <v>233</v>
      </c>
      <c r="F24" s="44">
        <v>306</v>
      </c>
      <c r="G24" s="44">
        <v>269</v>
      </c>
      <c r="H24" s="44">
        <v>381</v>
      </c>
      <c r="I24" s="44">
        <v>562</v>
      </c>
      <c r="J24" s="44">
        <v>324</v>
      </c>
      <c r="K24" s="44">
        <v>410</v>
      </c>
      <c r="L24" s="44">
        <v>7</v>
      </c>
      <c r="M24" s="44">
        <v>1078</v>
      </c>
      <c r="N24" s="44">
        <v>496</v>
      </c>
      <c r="O24" s="44">
        <v>420</v>
      </c>
      <c r="P24" s="44">
        <v>482</v>
      </c>
      <c r="Q24" s="44">
        <v>16</v>
      </c>
      <c r="R24" s="44">
        <v>1</v>
      </c>
      <c r="S24" s="44">
        <v>253</v>
      </c>
      <c r="T24" s="44">
        <v>540</v>
      </c>
      <c r="U24" s="44">
        <v>611</v>
      </c>
      <c r="V24" s="44">
        <v>485</v>
      </c>
      <c r="W24" s="44">
        <v>271</v>
      </c>
      <c r="X24" s="44">
        <v>315</v>
      </c>
      <c r="Y24" s="44">
        <v>16</v>
      </c>
    </row>
    <row r="25" spans="1:25" ht="15" customHeight="1" x14ac:dyDescent="0.25">
      <c r="A25" s="28" t="s">
        <v>18</v>
      </c>
      <c r="B25" s="28">
        <v>10</v>
      </c>
      <c r="C25" s="44">
        <v>1701</v>
      </c>
      <c r="D25" s="29">
        <v>7.8</v>
      </c>
      <c r="E25" s="44">
        <v>145</v>
      </c>
      <c r="F25" s="44">
        <v>158</v>
      </c>
      <c r="G25" s="44">
        <v>125</v>
      </c>
      <c r="H25" s="44">
        <v>118</v>
      </c>
      <c r="I25" s="44">
        <v>352</v>
      </c>
      <c r="J25" s="44">
        <v>431</v>
      </c>
      <c r="K25" s="44">
        <v>346</v>
      </c>
      <c r="L25" s="44">
        <v>26</v>
      </c>
      <c r="M25" s="44">
        <v>837</v>
      </c>
      <c r="N25" s="44">
        <v>275</v>
      </c>
      <c r="O25" s="44">
        <v>231</v>
      </c>
      <c r="P25" s="44">
        <v>326</v>
      </c>
      <c r="Q25" s="44">
        <v>32</v>
      </c>
      <c r="R25" s="44">
        <v>7</v>
      </c>
      <c r="S25" s="44">
        <v>92</v>
      </c>
      <c r="T25" s="44">
        <v>323</v>
      </c>
      <c r="U25" s="44">
        <v>265</v>
      </c>
      <c r="V25" s="44">
        <v>410</v>
      </c>
      <c r="W25" s="44">
        <v>300</v>
      </c>
      <c r="X25" s="44">
        <v>272</v>
      </c>
      <c r="Y25" s="44">
        <v>32</v>
      </c>
    </row>
    <row r="26" spans="1:25" ht="15" customHeight="1" x14ac:dyDescent="0.25">
      <c r="A26" s="28" t="s">
        <v>0</v>
      </c>
      <c r="B26" s="28">
        <v>1</v>
      </c>
      <c r="C26" s="44">
        <v>4395</v>
      </c>
      <c r="D26" s="29">
        <v>20.7</v>
      </c>
      <c r="E26" s="44">
        <v>1743</v>
      </c>
      <c r="F26" s="44">
        <v>2104</v>
      </c>
      <c r="G26" s="44">
        <v>371</v>
      </c>
      <c r="H26" s="44">
        <v>136</v>
      </c>
      <c r="I26" s="44">
        <v>28</v>
      </c>
      <c r="J26" s="44">
        <v>10</v>
      </c>
      <c r="K26" s="44">
        <v>3</v>
      </c>
      <c r="L26" s="44">
        <v>0</v>
      </c>
      <c r="M26" s="44">
        <v>53</v>
      </c>
      <c r="N26" s="44">
        <v>497</v>
      </c>
      <c r="O26" s="44">
        <v>1399</v>
      </c>
      <c r="P26" s="44">
        <v>2445</v>
      </c>
      <c r="Q26" s="44">
        <v>1</v>
      </c>
      <c r="R26" s="44">
        <v>90</v>
      </c>
      <c r="S26" s="44">
        <v>921</v>
      </c>
      <c r="T26" s="44">
        <v>2114</v>
      </c>
      <c r="U26" s="44">
        <v>884</v>
      </c>
      <c r="V26" s="44">
        <v>236</v>
      </c>
      <c r="W26" s="44">
        <v>142</v>
      </c>
      <c r="X26" s="44">
        <v>0</v>
      </c>
      <c r="Y26" s="44">
        <v>8</v>
      </c>
    </row>
    <row r="27" spans="1:25" ht="15" customHeight="1" x14ac:dyDescent="0.25">
      <c r="A27" s="28" t="s">
        <v>0</v>
      </c>
      <c r="B27" s="28">
        <v>2</v>
      </c>
      <c r="C27" s="44">
        <v>2583</v>
      </c>
      <c r="D27" s="29">
        <v>0.52</v>
      </c>
      <c r="E27" s="44">
        <v>795</v>
      </c>
      <c r="F27" s="44">
        <v>1260</v>
      </c>
      <c r="G27" s="44">
        <v>316</v>
      </c>
      <c r="H27" s="44">
        <v>87</v>
      </c>
      <c r="I27" s="44">
        <v>64</v>
      </c>
      <c r="J27" s="44">
        <v>40</v>
      </c>
      <c r="K27" s="44">
        <v>21</v>
      </c>
      <c r="L27" s="44">
        <v>0</v>
      </c>
      <c r="M27" s="44">
        <v>247</v>
      </c>
      <c r="N27" s="44">
        <v>583</v>
      </c>
      <c r="O27" s="44">
        <v>1098</v>
      </c>
      <c r="P27" s="44">
        <v>653</v>
      </c>
      <c r="Q27" s="44">
        <v>2</v>
      </c>
      <c r="R27" s="44">
        <v>54</v>
      </c>
      <c r="S27" s="44">
        <v>247</v>
      </c>
      <c r="T27" s="44">
        <v>915</v>
      </c>
      <c r="U27" s="44">
        <v>983</v>
      </c>
      <c r="V27" s="44">
        <v>254</v>
      </c>
      <c r="W27" s="44">
        <v>121</v>
      </c>
      <c r="X27" s="44">
        <v>0</v>
      </c>
      <c r="Y27" s="44">
        <v>9</v>
      </c>
    </row>
    <row r="28" spans="1:25" ht="15" customHeight="1" x14ac:dyDescent="0.25">
      <c r="A28" s="28" t="s">
        <v>0</v>
      </c>
      <c r="B28" s="28">
        <v>3</v>
      </c>
      <c r="C28" s="44">
        <v>8120</v>
      </c>
      <c r="D28" s="29">
        <v>0.22</v>
      </c>
      <c r="E28" s="44">
        <v>2106</v>
      </c>
      <c r="F28" s="44">
        <v>3740</v>
      </c>
      <c r="G28" s="44">
        <v>1066</v>
      </c>
      <c r="H28" s="44">
        <v>643</v>
      </c>
      <c r="I28" s="44">
        <v>417</v>
      </c>
      <c r="J28" s="44">
        <v>117</v>
      </c>
      <c r="K28" s="44">
        <v>27</v>
      </c>
      <c r="L28" s="44">
        <v>4</v>
      </c>
      <c r="M28" s="44">
        <v>1100</v>
      </c>
      <c r="N28" s="44">
        <v>2048</v>
      </c>
      <c r="O28" s="44">
        <v>2686</v>
      </c>
      <c r="P28" s="44">
        <v>2239</v>
      </c>
      <c r="Q28" s="44">
        <v>47</v>
      </c>
      <c r="R28" s="44">
        <v>55</v>
      </c>
      <c r="S28" s="44">
        <v>1218</v>
      </c>
      <c r="T28" s="44">
        <v>3092</v>
      </c>
      <c r="U28" s="44">
        <v>2297</v>
      </c>
      <c r="V28" s="44">
        <v>930</v>
      </c>
      <c r="W28" s="44">
        <v>465</v>
      </c>
      <c r="X28" s="44">
        <v>0</v>
      </c>
      <c r="Y28" s="44">
        <v>63</v>
      </c>
    </row>
    <row r="29" spans="1:25" ht="15" customHeight="1" x14ac:dyDescent="0.25">
      <c r="A29" s="28" t="s">
        <v>0</v>
      </c>
      <c r="B29" s="28">
        <v>4</v>
      </c>
      <c r="C29" s="44">
        <v>10847</v>
      </c>
      <c r="D29" s="29">
        <v>0.16</v>
      </c>
      <c r="E29" s="44">
        <v>2122</v>
      </c>
      <c r="F29" s="44">
        <v>4776</v>
      </c>
      <c r="G29" s="44">
        <v>1772</v>
      </c>
      <c r="H29" s="44">
        <v>958</v>
      </c>
      <c r="I29" s="44">
        <v>833</v>
      </c>
      <c r="J29" s="44">
        <v>293</v>
      </c>
      <c r="K29" s="44">
        <v>85</v>
      </c>
      <c r="L29" s="44">
        <v>8</v>
      </c>
      <c r="M29" s="44">
        <v>2157</v>
      </c>
      <c r="N29" s="44">
        <v>2940</v>
      </c>
      <c r="O29" s="44">
        <v>4331</v>
      </c>
      <c r="P29" s="44">
        <v>1393</v>
      </c>
      <c r="Q29" s="44">
        <v>26</v>
      </c>
      <c r="R29" s="44">
        <v>50</v>
      </c>
      <c r="S29" s="44">
        <v>1167</v>
      </c>
      <c r="T29" s="44">
        <v>3449</v>
      </c>
      <c r="U29" s="44">
        <v>3600</v>
      </c>
      <c r="V29" s="44">
        <v>1401</v>
      </c>
      <c r="W29" s="44">
        <v>1135</v>
      </c>
      <c r="X29" s="44">
        <v>0</v>
      </c>
      <c r="Y29" s="44">
        <v>45</v>
      </c>
    </row>
    <row r="30" spans="1:25" ht="15" customHeight="1" x14ac:dyDescent="0.25">
      <c r="A30" s="28" t="s">
        <v>0</v>
      </c>
      <c r="B30" s="28">
        <v>5</v>
      </c>
      <c r="C30" s="44">
        <v>16119</v>
      </c>
      <c r="D30" s="29">
        <v>0.06</v>
      </c>
      <c r="E30" s="44">
        <v>2355</v>
      </c>
      <c r="F30" s="44">
        <v>4654</v>
      </c>
      <c r="G30" s="44">
        <v>2710</v>
      </c>
      <c r="H30" s="44">
        <v>2273</v>
      </c>
      <c r="I30" s="44">
        <v>2314</v>
      </c>
      <c r="J30" s="44">
        <v>1174</v>
      </c>
      <c r="K30" s="44">
        <v>590</v>
      </c>
      <c r="L30" s="44">
        <v>49</v>
      </c>
      <c r="M30" s="44">
        <v>6194</v>
      </c>
      <c r="N30" s="44">
        <v>3880</v>
      </c>
      <c r="O30" s="44">
        <v>4283</v>
      </c>
      <c r="P30" s="44">
        <v>1692</v>
      </c>
      <c r="Q30" s="44">
        <v>70</v>
      </c>
      <c r="R30" s="44">
        <v>42</v>
      </c>
      <c r="S30" s="44">
        <v>1440</v>
      </c>
      <c r="T30" s="44">
        <v>4038</v>
      </c>
      <c r="U30" s="44">
        <v>4790</v>
      </c>
      <c r="V30" s="44">
        <v>2522</v>
      </c>
      <c r="W30" s="44">
        <v>3162</v>
      </c>
      <c r="X30" s="44">
        <v>0</v>
      </c>
      <c r="Y30" s="44">
        <v>125</v>
      </c>
    </row>
    <row r="31" spans="1:25" ht="15" customHeight="1" x14ac:dyDescent="0.25">
      <c r="A31" s="28" t="s">
        <v>0</v>
      </c>
      <c r="B31" s="28">
        <v>6</v>
      </c>
      <c r="C31" s="44">
        <v>12149</v>
      </c>
      <c r="D31" s="29">
        <v>0.1</v>
      </c>
      <c r="E31" s="44">
        <v>1108</v>
      </c>
      <c r="F31" s="44">
        <v>3118</v>
      </c>
      <c r="G31" s="44">
        <v>1921</v>
      </c>
      <c r="H31" s="44">
        <v>1865</v>
      </c>
      <c r="I31" s="44">
        <v>2134</v>
      </c>
      <c r="J31" s="44">
        <v>1208</v>
      </c>
      <c r="K31" s="44">
        <v>739</v>
      </c>
      <c r="L31" s="44">
        <v>56</v>
      </c>
      <c r="M31" s="44">
        <v>5241</v>
      </c>
      <c r="N31" s="44">
        <v>3152</v>
      </c>
      <c r="O31" s="44">
        <v>2611</v>
      </c>
      <c r="P31" s="44">
        <v>1073</v>
      </c>
      <c r="Q31" s="44">
        <v>72</v>
      </c>
      <c r="R31" s="44">
        <v>31</v>
      </c>
      <c r="S31" s="44">
        <v>961</v>
      </c>
      <c r="T31" s="44">
        <v>2746</v>
      </c>
      <c r="U31" s="44">
        <v>3325</v>
      </c>
      <c r="V31" s="44">
        <v>2271</v>
      </c>
      <c r="W31" s="44">
        <v>2696</v>
      </c>
      <c r="X31" s="44">
        <v>0</v>
      </c>
      <c r="Y31" s="44">
        <v>119</v>
      </c>
    </row>
    <row r="32" spans="1:25" ht="15" customHeight="1" x14ac:dyDescent="0.25">
      <c r="A32" s="28" t="s">
        <v>0</v>
      </c>
      <c r="B32" s="28">
        <v>7</v>
      </c>
      <c r="C32" s="44">
        <v>7622</v>
      </c>
      <c r="D32" s="29">
        <v>0.06</v>
      </c>
      <c r="E32" s="44">
        <v>567</v>
      </c>
      <c r="F32" s="44">
        <v>1627</v>
      </c>
      <c r="G32" s="44">
        <v>1156</v>
      </c>
      <c r="H32" s="44">
        <v>1235</v>
      </c>
      <c r="I32" s="44">
        <v>1627</v>
      </c>
      <c r="J32" s="44">
        <v>886</v>
      </c>
      <c r="K32" s="44">
        <v>488</v>
      </c>
      <c r="L32" s="44">
        <v>36</v>
      </c>
      <c r="M32" s="44">
        <v>4133</v>
      </c>
      <c r="N32" s="44">
        <v>1793</v>
      </c>
      <c r="O32" s="44">
        <v>1313</v>
      </c>
      <c r="P32" s="44">
        <v>353</v>
      </c>
      <c r="Q32" s="44">
        <v>30</v>
      </c>
      <c r="R32" s="44">
        <v>4</v>
      </c>
      <c r="S32" s="44">
        <v>392</v>
      </c>
      <c r="T32" s="44">
        <v>1449</v>
      </c>
      <c r="U32" s="44">
        <v>2265</v>
      </c>
      <c r="V32" s="44">
        <v>1555</v>
      </c>
      <c r="W32" s="44">
        <v>1899</v>
      </c>
      <c r="X32" s="44">
        <v>0</v>
      </c>
      <c r="Y32" s="44">
        <v>58</v>
      </c>
    </row>
    <row r="33" spans="1:25" ht="15" customHeight="1" x14ac:dyDescent="0.25">
      <c r="A33" s="28" t="s">
        <v>0</v>
      </c>
      <c r="B33" s="28">
        <v>8</v>
      </c>
      <c r="C33" s="44">
        <v>5753</v>
      </c>
      <c r="D33" s="29">
        <v>0.52</v>
      </c>
      <c r="E33" s="44">
        <v>502</v>
      </c>
      <c r="F33" s="44">
        <v>986</v>
      </c>
      <c r="G33" s="44">
        <v>1299</v>
      </c>
      <c r="H33" s="44">
        <v>1239</v>
      </c>
      <c r="I33" s="44">
        <v>1108</v>
      </c>
      <c r="J33" s="44">
        <v>459</v>
      </c>
      <c r="K33" s="44">
        <v>156</v>
      </c>
      <c r="L33" s="44">
        <v>4</v>
      </c>
      <c r="M33" s="44">
        <v>2325</v>
      </c>
      <c r="N33" s="44">
        <v>1806</v>
      </c>
      <c r="O33" s="44">
        <v>1002</v>
      </c>
      <c r="P33" s="44">
        <v>605</v>
      </c>
      <c r="Q33" s="44">
        <v>15</v>
      </c>
      <c r="R33" s="44">
        <v>20</v>
      </c>
      <c r="S33" s="44">
        <v>358</v>
      </c>
      <c r="T33" s="44">
        <v>1339</v>
      </c>
      <c r="U33" s="44">
        <v>1745</v>
      </c>
      <c r="V33" s="44">
        <v>1337</v>
      </c>
      <c r="W33" s="44">
        <v>931</v>
      </c>
      <c r="X33" s="44">
        <v>0</v>
      </c>
      <c r="Y33" s="44">
        <v>23</v>
      </c>
    </row>
    <row r="34" spans="1:25" ht="15" customHeight="1" x14ac:dyDescent="0.25">
      <c r="A34" s="28" t="s">
        <v>0</v>
      </c>
      <c r="B34" s="28">
        <v>9</v>
      </c>
      <c r="C34" s="44">
        <v>3370</v>
      </c>
      <c r="D34" s="29">
        <v>11.6</v>
      </c>
      <c r="E34" s="44">
        <v>44</v>
      </c>
      <c r="F34" s="44">
        <v>324</v>
      </c>
      <c r="G34" s="44">
        <v>774</v>
      </c>
      <c r="H34" s="44">
        <v>783</v>
      </c>
      <c r="I34" s="44">
        <v>956</v>
      </c>
      <c r="J34" s="44">
        <v>376</v>
      </c>
      <c r="K34" s="44">
        <v>112</v>
      </c>
      <c r="L34" s="44">
        <v>1</v>
      </c>
      <c r="M34" s="44">
        <v>1718</v>
      </c>
      <c r="N34" s="44">
        <v>1254</v>
      </c>
      <c r="O34" s="44">
        <v>293</v>
      </c>
      <c r="P34" s="44">
        <v>104</v>
      </c>
      <c r="Q34" s="44">
        <v>1</v>
      </c>
      <c r="R34" s="44">
        <v>0</v>
      </c>
      <c r="S34" s="44">
        <v>91</v>
      </c>
      <c r="T34" s="44">
        <v>473</v>
      </c>
      <c r="U34" s="44">
        <v>980</v>
      </c>
      <c r="V34" s="44">
        <v>1104</v>
      </c>
      <c r="W34" s="44">
        <v>718</v>
      </c>
      <c r="X34" s="44">
        <v>0</v>
      </c>
      <c r="Y34" s="44">
        <v>4</v>
      </c>
    </row>
    <row r="35" spans="1:25" ht="15" customHeight="1" x14ac:dyDescent="0.25">
      <c r="A35" s="28" t="s">
        <v>0</v>
      </c>
      <c r="B35" s="28">
        <v>10</v>
      </c>
      <c r="C35" s="44">
        <v>2075</v>
      </c>
      <c r="D35" s="29">
        <v>1.77</v>
      </c>
      <c r="E35" s="44">
        <v>39</v>
      </c>
      <c r="F35" s="44">
        <v>126</v>
      </c>
      <c r="G35" s="44">
        <v>328</v>
      </c>
      <c r="H35" s="44">
        <v>430</v>
      </c>
      <c r="I35" s="44">
        <v>733</v>
      </c>
      <c r="J35" s="44">
        <v>319</v>
      </c>
      <c r="K35" s="44">
        <v>100</v>
      </c>
      <c r="L35" s="44">
        <v>0</v>
      </c>
      <c r="M35" s="44">
        <v>1087</v>
      </c>
      <c r="N35" s="44">
        <v>722</v>
      </c>
      <c r="O35" s="44">
        <v>157</v>
      </c>
      <c r="P35" s="44">
        <v>107</v>
      </c>
      <c r="Q35" s="44">
        <v>2</v>
      </c>
      <c r="R35" s="44">
        <v>0</v>
      </c>
      <c r="S35" s="44">
        <v>49</v>
      </c>
      <c r="T35" s="44">
        <v>184</v>
      </c>
      <c r="U35" s="44">
        <v>555</v>
      </c>
      <c r="V35" s="44">
        <v>733</v>
      </c>
      <c r="W35" s="44">
        <v>549</v>
      </c>
      <c r="X35" s="44">
        <v>0</v>
      </c>
      <c r="Y35" s="44">
        <v>5</v>
      </c>
    </row>
    <row r="36" spans="1:25" ht="15" customHeight="1" x14ac:dyDescent="0.25">
      <c r="A36" s="28" t="s">
        <v>1</v>
      </c>
      <c r="B36" s="28">
        <v>1</v>
      </c>
      <c r="C36" s="44">
        <v>14959</v>
      </c>
      <c r="D36" s="29">
        <v>18.649999999999999</v>
      </c>
      <c r="E36" s="44">
        <v>9043</v>
      </c>
      <c r="F36" s="44">
        <v>4266</v>
      </c>
      <c r="G36" s="44">
        <v>1086</v>
      </c>
      <c r="H36" s="44">
        <v>340</v>
      </c>
      <c r="I36" s="44">
        <v>181</v>
      </c>
      <c r="J36" s="44">
        <v>36</v>
      </c>
      <c r="K36" s="44">
        <v>7</v>
      </c>
      <c r="L36" s="44">
        <v>0</v>
      </c>
      <c r="M36" s="44">
        <v>333</v>
      </c>
      <c r="N36" s="44">
        <v>2047</v>
      </c>
      <c r="O36" s="44">
        <v>4181</v>
      </c>
      <c r="P36" s="44">
        <v>8397</v>
      </c>
      <c r="Q36" s="44">
        <v>1</v>
      </c>
      <c r="R36" s="44">
        <v>144</v>
      </c>
      <c r="S36" s="44">
        <v>2567</v>
      </c>
      <c r="T36" s="44">
        <v>6893</v>
      </c>
      <c r="U36" s="44">
        <v>3677</v>
      </c>
      <c r="V36" s="44">
        <v>1467</v>
      </c>
      <c r="W36" s="44">
        <v>136</v>
      </c>
      <c r="X36" s="44">
        <v>74</v>
      </c>
      <c r="Y36" s="44">
        <v>1</v>
      </c>
    </row>
    <row r="37" spans="1:25" ht="15" customHeight="1" x14ac:dyDescent="0.25">
      <c r="A37" s="28" t="s">
        <v>1</v>
      </c>
      <c r="B37" s="28">
        <v>2</v>
      </c>
      <c r="C37" s="44">
        <v>22420</v>
      </c>
      <c r="D37" s="29">
        <v>5.94</v>
      </c>
      <c r="E37" s="44">
        <v>10677</v>
      </c>
      <c r="F37" s="44">
        <v>8424</v>
      </c>
      <c r="G37" s="44">
        <v>1888</v>
      </c>
      <c r="H37" s="44">
        <v>698</v>
      </c>
      <c r="I37" s="44">
        <v>534</v>
      </c>
      <c r="J37" s="44">
        <v>140</v>
      </c>
      <c r="K37" s="44">
        <v>56</v>
      </c>
      <c r="L37" s="44">
        <v>3</v>
      </c>
      <c r="M37" s="44">
        <v>1104</v>
      </c>
      <c r="N37" s="44">
        <v>4495</v>
      </c>
      <c r="O37" s="44">
        <v>7587</v>
      </c>
      <c r="P37" s="44">
        <v>9204</v>
      </c>
      <c r="Q37" s="44">
        <v>30</v>
      </c>
      <c r="R37" s="44">
        <v>98</v>
      </c>
      <c r="S37" s="44">
        <v>2964</v>
      </c>
      <c r="T37" s="44">
        <v>10004</v>
      </c>
      <c r="U37" s="44">
        <v>7156</v>
      </c>
      <c r="V37" s="44">
        <v>1742</v>
      </c>
      <c r="W37" s="44">
        <v>255</v>
      </c>
      <c r="X37" s="44">
        <v>170</v>
      </c>
      <c r="Y37" s="44">
        <v>31</v>
      </c>
    </row>
    <row r="38" spans="1:25" ht="15" customHeight="1" x14ac:dyDescent="0.25">
      <c r="A38" s="28" t="s">
        <v>1</v>
      </c>
      <c r="B38" s="28">
        <v>3</v>
      </c>
      <c r="C38" s="44">
        <v>17739</v>
      </c>
      <c r="D38" s="29">
        <v>2.34</v>
      </c>
      <c r="E38" s="44">
        <v>5957</v>
      </c>
      <c r="F38" s="44">
        <v>8511</v>
      </c>
      <c r="G38" s="44">
        <v>1622</v>
      </c>
      <c r="H38" s="44">
        <v>717</v>
      </c>
      <c r="I38" s="44">
        <v>656</v>
      </c>
      <c r="J38" s="44">
        <v>199</v>
      </c>
      <c r="K38" s="44">
        <v>76</v>
      </c>
      <c r="L38" s="44">
        <v>1</v>
      </c>
      <c r="M38" s="44">
        <v>1256</v>
      </c>
      <c r="N38" s="44">
        <v>3677</v>
      </c>
      <c r="O38" s="44">
        <v>7748</v>
      </c>
      <c r="P38" s="44">
        <v>5048</v>
      </c>
      <c r="Q38" s="44">
        <v>10</v>
      </c>
      <c r="R38" s="44">
        <v>165</v>
      </c>
      <c r="S38" s="44">
        <v>2279</v>
      </c>
      <c r="T38" s="44">
        <v>6908</v>
      </c>
      <c r="U38" s="44">
        <v>6567</v>
      </c>
      <c r="V38" s="44">
        <v>1299</v>
      </c>
      <c r="W38" s="44">
        <v>319</v>
      </c>
      <c r="X38" s="44">
        <v>192</v>
      </c>
      <c r="Y38" s="44">
        <v>10</v>
      </c>
    </row>
    <row r="39" spans="1:25" ht="15" customHeight="1" x14ac:dyDescent="0.25">
      <c r="A39" s="28" t="s">
        <v>1</v>
      </c>
      <c r="B39" s="28">
        <v>4</v>
      </c>
      <c r="C39" s="44">
        <v>18724</v>
      </c>
      <c r="D39" s="29">
        <v>3.02</v>
      </c>
      <c r="E39" s="44">
        <v>5265</v>
      </c>
      <c r="F39" s="44">
        <v>8123</v>
      </c>
      <c r="G39" s="44">
        <v>2254</v>
      </c>
      <c r="H39" s="44">
        <v>1350</v>
      </c>
      <c r="I39" s="44">
        <v>1231</v>
      </c>
      <c r="J39" s="44">
        <v>365</v>
      </c>
      <c r="K39" s="44">
        <v>125</v>
      </c>
      <c r="L39" s="44">
        <v>11</v>
      </c>
      <c r="M39" s="44">
        <v>1707</v>
      </c>
      <c r="N39" s="44">
        <v>3376</v>
      </c>
      <c r="O39" s="44">
        <v>7344</v>
      </c>
      <c r="P39" s="44">
        <v>6266</v>
      </c>
      <c r="Q39" s="44">
        <v>31</v>
      </c>
      <c r="R39" s="44">
        <v>116</v>
      </c>
      <c r="S39" s="44">
        <v>2425</v>
      </c>
      <c r="T39" s="44">
        <v>7951</v>
      </c>
      <c r="U39" s="44">
        <v>5669</v>
      </c>
      <c r="V39" s="44">
        <v>1618</v>
      </c>
      <c r="W39" s="44">
        <v>551</v>
      </c>
      <c r="X39" s="44">
        <v>363</v>
      </c>
      <c r="Y39" s="44">
        <v>31</v>
      </c>
    </row>
    <row r="40" spans="1:25" ht="15" customHeight="1" x14ac:dyDescent="0.25">
      <c r="A40" s="28" t="s">
        <v>1</v>
      </c>
      <c r="B40" s="28">
        <v>5</v>
      </c>
      <c r="C40" s="44">
        <v>19838</v>
      </c>
      <c r="D40" s="29">
        <v>1.42</v>
      </c>
      <c r="E40" s="44">
        <v>4066</v>
      </c>
      <c r="F40" s="44">
        <v>7680</v>
      </c>
      <c r="G40" s="44">
        <v>3348</v>
      </c>
      <c r="H40" s="44">
        <v>1939</v>
      </c>
      <c r="I40" s="44">
        <v>1875</v>
      </c>
      <c r="J40" s="44">
        <v>690</v>
      </c>
      <c r="K40" s="44">
        <v>216</v>
      </c>
      <c r="L40" s="44">
        <v>24</v>
      </c>
      <c r="M40" s="44">
        <v>3112</v>
      </c>
      <c r="N40" s="44">
        <v>3894</v>
      </c>
      <c r="O40" s="44">
        <v>8118</v>
      </c>
      <c r="P40" s="44">
        <v>4666</v>
      </c>
      <c r="Q40" s="44">
        <v>48</v>
      </c>
      <c r="R40" s="44">
        <v>75</v>
      </c>
      <c r="S40" s="44">
        <v>1863</v>
      </c>
      <c r="T40" s="44">
        <v>7325</v>
      </c>
      <c r="U40" s="44">
        <v>7154</v>
      </c>
      <c r="V40" s="44">
        <v>2164</v>
      </c>
      <c r="W40" s="44">
        <v>729</v>
      </c>
      <c r="X40" s="44">
        <v>479</v>
      </c>
      <c r="Y40" s="44">
        <v>49</v>
      </c>
    </row>
    <row r="41" spans="1:25" ht="15" customHeight="1" x14ac:dyDescent="0.25">
      <c r="A41" s="28" t="s">
        <v>1</v>
      </c>
      <c r="B41" s="28">
        <v>6</v>
      </c>
      <c r="C41" s="44">
        <v>13070</v>
      </c>
      <c r="D41" s="29">
        <v>0.74</v>
      </c>
      <c r="E41" s="44">
        <v>2305</v>
      </c>
      <c r="F41" s="44">
        <v>3686</v>
      </c>
      <c r="G41" s="44">
        <v>2234</v>
      </c>
      <c r="H41" s="44">
        <v>1689</v>
      </c>
      <c r="I41" s="44">
        <v>1780</v>
      </c>
      <c r="J41" s="44">
        <v>865</v>
      </c>
      <c r="K41" s="44">
        <v>484</v>
      </c>
      <c r="L41" s="44">
        <v>27</v>
      </c>
      <c r="M41" s="44">
        <v>3316</v>
      </c>
      <c r="N41" s="44">
        <v>2858</v>
      </c>
      <c r="O41" s="44">
        <v>3340</v>
      </c>
      <c r="P41" s="44">
        <v>3360</v>
      </c>
      <c r="Q41" s="44">
        <v>196</v>
      </c>
      <c r="R41" s="44">
        <v>26</v>
      </c>
      <c r="S41" s="44">
        <v>1185</v>
      </c>
      <c r="T41" s="44">
        <v>4108</v>
      </c>
      <c r="U41" s="44">
        <v>4374</v>
      </c>
      <c r="V41" s="44">
        <v>1735</v>
      </c>
      <c r="W41" s="44">
        <v>860</v>
      </c>
      <c r="X41" s="44">
        <v>583</v>
      </c>
      <c r="Y41" s="44">
        <v>199</v>
      </c>
    </row>
    <row r="42" spans="1:25" ht="15" customHeight="1" x14ac:dyDescent="0.25">
      <c r="A42" s="28" t="s">
        <v>1</v>
      </c>
      <c r="B42" s="28">
        <v>7</v>
      </c>
      <c r="C42" s="44">
        <v>15984</v>
      </c>
      <c r="D42" s="29">
        <v>0.36</v>
      </c>
      <c r="E42" s="44">
        <v>1376</v>
      </c>
      <c r="F42" s="44">
        <v>3552</v>
      </c>
      <c r="G42" s="44">
        <v>3040</v>
      </c>
      <c r="H42" s="44">
        <v>2896</v>
      </c>
      <c r="I42" s="44">
        <v>2840</v>
      </c>
      <c r="J42" s="44">
        <v>1379</v>
      </c>
      <c r="K42" s="44">
        <v>812</v>
      </c>
      <c r="L42" s="44">
        <v>89</v>
      </c>
      <c r="M42" s="44">
        <v>5126</v>
      </c>
      <c r="N42" s="44">
        <v>3462</v>
      </c>
      <c r="O42" s="44">
        <v>4205</v>
      </c>
      <c r="P42" s="44">
        <v>3100</v>
      </c>
      <c r="Q42" s="44">
        <v>91</v>
      </c>
      <c r="R42" s="44">
        <v>65</v>
      </c>
      <c r="S42" s="44">
        <v>1353</v>
      </c>
      <c r="T42" s="44">
        <v>4844</v>
      </c>
      <c r="U42" s="44">
        <v>4885</v>
      </c>
      <c r="V42" s="44">
        <v>2325</v>
      </c>
      <c r="W42" s="44">
        <v>1314</v>
      </c>
      <c r="X42" s="44">
        <v>1098</v>
      </c>
      <c r="Y42" s="44">
        <v>100</v>
      </c>
    </row>
    <row r="43" spans="1:25" ht="15" customHeight="1" x14ac:dyDescent="0.25">
      <c r="A43" s="28" t="s">
        <v>1</v>
      </c>
      <c r="B43" s="28">
        <v>8</v>
      </c>
      <c r="C43" s="44">
        <v>18295</v>
      </c>
      <c r="D43" s="29">
        <v>0.62</v>
      </c>
      <c r="E43" s="44">
        <v>1478</v>
      </c>
      <c r="F43" s="44">
        <v>2499</v>
      </c>
      <c r="G43" s="44">
        <v>2850</v>
      </c>
      <c r="H43" s="44">
        <v>3724</v>
      </c>
      <c r="I43" s="44">
        <v>4192</v>
      </c>
      <c r="J43" s="44">
        <v>2170</v>
      </c>
      <c r="K43" s="44">
        <v>1278</v>
      </c>
      <c r="L43" s="44">
        <v>104</v>
      </c>
      <c r="M43" s="44">
        <v>7353</v>
      </c>
      <c r="N43" s="44">
        <v>4585</v>
      </c>
      <c r="O43" s="44">
        <v>3179</v>
      </c>
      <c r="P43" s="44">
        <v>3088</v>
      </c>
      <c r="Q43" s="44">
        <v>90</v>
      </c>
      <c r="R43" s="44">
        <v>58</v>
      </c>
      <c r="S43" s="44">
        <v>1327</v>
      </c>
      <c r="T43" s="44">
        <v>4445</v>
      </c>
      <c r="U43" s="44">
        <v>5598</v>
      </c>
      <c r="V43" s="44">
        <v>3195</v>
      </c>
      <c r="W43" s="44">
        <v>1889</v>
      </c>
      <c r="X43" s="44">
        <v>1623</v>
      </c>
      <c r="Y43" s="44">
        <v>160</v>
      </c>
    </row>
    <row r="44" spans="1:25" ht="15" customHeight="1" x14ac:dyDescent="0.25">
      <c r="A44" s="28" t="s">
        <v>1</v>
      </c>
      <c r="B44" s="28">
        <v>9</v>
      </c>
      <c r="C44" s="44">
        <v>14760</v>
      </c>
      <c r="D44" s="29">
        <v>2.2999999999999998</v>
      </c>
      <c r="E44" s="44">
        <v>366</v>
      </c>
      <c r="F44" s="44">
        <v>901</v>
      </c>
      <c r="G44" s="44">
        <v>2004</v>
      </c>
      <c r="H44" s="44">
        <v>3573</v>
      </c>
      <c r="I44" s="44">
        <v>4367</v>
      </c>
      <c r="J44" s="44">
        <v>2632</v>
      </c>
      <c r="K44" s="44">
        <v>874</v>
      </c>
      <c r="L44" s="44">
        <v>43</v>
      </c>
      <c r="M44" s="44">
        <v>7292</v>
      </c>
      <c r="N44" s="44">
        <v>4038</v>
      </c>
      <c r="O44" s="44">
        <v>1483</v>
      </c>
      <c r="P44" s="44">
        <v>1679</v>
      </c>
      <c r="Q44" s="44">
        <v>268</v>
      </c>
      <c r="R44" s="44">
        <v>20</v>
      </c>
      <c r="S44" s="44">
        <v>522</v>
      </c>
      <c r="T44" s="44">
        <v>2865</v>
      </c>
      <c r="U44" s="44">
        <v>4988</v>
      </c>
      <c r="V44" s="44">
        <v>3149</v>
      </c>
      <c r="W44" s="44">
        <v>1946</v>
      </c>
      <c r="X44" s="44">
        <v>1002</v>
      </c>
      <c r="Y44" s="44">
        <v>268</v>
      </c>
    </row>
    <row r="45" spans="1:25" ht="15" customHeight="1" x14ac:dyDescent="0.25">
      <c r="A45" s="28" t="s">
        <v>1</v>
      </c>
      <c r="B45" s="28">
        <v>10</v>
      </c>
      <c r="C45" s="44">
        <v>14587</v>
      </c>
      <c r="D45" s="29">
        <v>6.72</v>
      </c>
      <c r="E45" s="44">
        <v>155</v>
      </c>
      <c r="F45" s="44">
        <v>476</v>
      </c>
      <c r="G45" s="44">
        <v>1294</v>
      </c>
      <c r="H45" s="44">
        <v>2355</v>
      </c>
      <c r="I45" s="44">
        <v>4303</v>
      </c>
      <c r="J45" s="44">
        <v>3820</v>
      </c>
      <c r="K45" s="44">
        <v>2043</v>
      </c>
      <c r="L45" s="44">
        <v>141</v>
      </c>
      <c r="M45" s="44">
        <v>8093</v>
      </c>
      <c r="N45" s="44">
        <v>2821</v>
      </c>
      <c r="O45" s="44">
        <v>1150</v>
      </c>
      <c r="P45" s="44">
        <v>2312</v>
      </c>
      <c r="Q45" s="44">
        <v>211</v>
      </c>
      <c r="R45" s="44">
        <v>59</v>
      </c>
      <c r="S45" s="44">
        <v>635</v>
      </c>
      <c r="T45" s="44">
        <v>2354</v>
      </c>
      <c r="U45" s="44">
        <v>3920</v>
      </c>
      <c r="V45" s="44">
        <v>3179</v>
      </c>
      <c r="W45" s="44">
        <v>2638</v>
      </c>
      <c r="X45" s="44">
        <v>1589</v>
      </c>
      <c r="Y45" s="44">
        <v>213</v>
      </c>
    </row>
    <row r="46" spans="1:25" ht="15" customHeight="1" x14ac:dyDescent="0.25">
      <c r="A46" s="28" t="s">
        <v>19</v>
      </c>
      <c r="B46" s="28">
        <v>1</v>
      </c>
      <c r="C46" s="44">
        <v>9679</v>
      </c>
      <c r="D46" s="29">
        <v>20.03</v>
      </c>
      <c r="E46" s="44">
        <v>5876</v>
      </c>
      <c r="F46" s="44">
        <v>2918</v>
      </c>
      <c r="G46" s="44">
        <v>510</v>
      </c>
      <c r="H46" s="44">
        <v>262</v>
      </c>
      <c r="I46" s="44">
        <v>87</v>
      </c>
      <c r="J46" s="44">
        <v>9</v>
      </c>
      <c r="K46" s="44">
        <v>17</v>
      </c>
      <c r="L46" s="44">
        <v>0</v>
      </c>
      <c r="M46" s="44">
        <v>117</v>
      </c>
      <c r="N46" s="44">
        <v>1145</v>
      </c>
      <c r="O46" s="44">
        <v>2972</v>
      </c>
      <c r="P46" s="44">
        <v>5361</v>
      </c>
      <c r="Q46" s="44">
        <v>84</v>
      </c>
      <c r="R46" s="44">
        <v>112</v>
      </c>
      <c r="S46" s="44">
        <v>1664</v>
      </c>
      <c r="T46" s="44">
        <v>4485</v>
      </c>
      <c r="U46" s="44">
        <v>2845</v>
      </c>
      <c r="V46" s="44">
        <v>425</v>
      </c>
      <c r="W46" s="44">
        <v>38</v>
      </c>
      <c r="X46" s="44">
        <v>23</v>
      </c>
      <c r="Y46" s="44">
        <v>87</v>
      </c>
    </row>
    <row r="47" spans="1:25" ht="15" customHeight="1" x14ac:dyDescent="0.25">
      <c r="A47" s="28" t="s">
        <v>19</v>
      </c>
      <c r="B47" s="28">
        <v>2</v>
      </c>
      <c r="C47" s="44">
        <v>14867</v>
      </c>
      <c r="D47" s="29">
        <v>6.95</v>
      </c>
      <c r="E47" s="44">
        <v>8079</v>
      </c>
      <c r="F47" s="44">
        <v>4946</v>
      </c>
      <c r="G47" s="44">
        <v>988</v>
      </c>
      <c r="H47" s="44">
        <v>457</v>
      </c>
      <c r="I47" s="44">
        <v>247</v>
      </c>
      <c r="J47" s="44">
        <v>111</v>
      </c>
      <c r="K47" s="44">
        <v>39</v>
      </c>
      <c r="L47" s="44">
        <v>0</v>
      </c>
      <c r="M47" s="44">
        <v>453</v>
      </c>
      <c r="N47" s="44">
        <v>2815</v>
      </c>
      <c r="O47" s="44">
        <v>4365</v>
      </c>
      <c r="P47" s="44">
        <v>7173</v>
      </c>
      <c r="Q47" s="44">
        <v>61</v>
      </c>
      <c r="R47" s="44">
        <v>135</v>
      </c>
      <c r="S47" s="44">
        <v>2376</v>
      </c>
      <c r="T47" s="44">
        <v>6446</v>
      </c>
      <c r="U47" s="44">
        <v>4774</v>
      </c>
      <c r="V47" s="44">
        <v>882</v>
      </c>
      <c r="W47" s="44">
        <v>118</v>
      </c>
      <c r="X47" s="44">
        <v>74</v>
      </c>
      <c r="Y47" s="44">
        <v>62</v>
      </c>
    </row>
    <row r="48" spans="1:25" ht="15" customHeight="1" x14ac:dyDescent="0.25">
      <c r="A48" s="28" t="s">
        <v>19</v>
      </c>
      <c r="B48" s="28">
        <v>3</v>
      </c>
      <c r="C48" s="44">
        <v>15808</v>
      </c>
      <c r="D48" s="29">
        <v>4.74</v>
      </c>
      <c r="E48" s="44">
        <v>6692</v>
      </c>
      <c r="F48" s="44">
        <v>5941</v>
      </c>
      <c r="G48" s="44">
        <v>1326</v>
      </c>
      <c r="H48" s="44">
        <v>810</v>
      </c>
      <c r="I48" s="44">
        <v>749</v>
      </c>
      <c r="J48" s="44">
        <v>204</v>
      </c>
      <c r="K48" s="44">
        <v>84</v>
      </c>
      <c r="L48" s="44">
        <v>2</v>
      </c>
      <c r="M48" s="44">
        <v>994</v>
      </c>
      <c r="N48" s="44">
        <v>3513</v>
      </c>
      <c r="O48" s="44">
        <v>5356</v>
      </c>
      <c r="P48" s="44">
        <v>5870</v>
      </c>
      <c r="Q48" s="44">
        <v>75</v>
      </c>
      <c r="R48" s="44">
        <v>177</v>
      </c>
      <c r="S48" s="44">
        <v>2109</v>
      </c>
      <c r="T48" s="44">
        <v>6486</v>
      </c>
      <c r="U48" s="44">
        <v>5648</v>
      </c>
      <c r="V48" s="44">
        <v>912</v>
      </c>
      <c r="W48" s="44">
        <v>242</v>
      </c>
      <c r="X48" s="44">
        <v>156</v>
      </c>
      <c r="Y48" s="44">
        <v>78</v>
      </c>
    </row>
    <row r="49" spans="1:25" ht="15" customHeight="1" x14ac:dyDescent="0.25">
      <c r="A49" s="28" t="s">
        <v>19</v>
      </c>
      <c r="B49" s="28">
        <v>4</v>
      </c>
      <c r="C49" s="44">
        <v>13811</v>
      </c>
      <c r="D49" s="29">
        <v>0.45</v>
      </c>
      <c r="E49" s="44">
        <v>4507</v>
      </c>
      <c r="F49" s="44">
        <v>6086</v>
      </c>
      <c r="G49" s="44">
        <v>1009</v>
      </c>
      <c r="H49" s="44">
        <v>959</v>
      </c>
      <c r="I49" s="44">
        <v>820</v>
      </c>
      <c r="J49" s="44">
        <v>323</v>
      </c>
      <c r="K49" s="44">
        <v>104</v>
      </c>
      <c r="L49" s="44">
        <v>3</v>
      </c>
      <c r="M49" s="44">
        <v>1276</v>
      </c>
      <c r="N49" s="44">
        <v>3231</v>
      </c>
      <c r="O49" s="44">
        <v>5151</v>
      </c>
      <c r="P49" s="44">
        <v>4126</v>
      </c>
      <c r="Q49" s="44">
        <v>27</v>
      </c>
      <c r="R49" s="44">
        <v>94</v>
      </c>
      <c r="S49" s="44">
        <v>1652</v>
      </c>
      <c r="T49" s="44">
        <v>5681</v>
      </c>
      <c r="U49" s="44">
        <v>4872</v>
      </c>
      <c r="V49" s="44">
        <v>982</v>
      </c>
      <c r="W49" s="44">
        <v>339</v>
      </c>
      <c r="X49" s="44">
        <v>158</v>
      </c>
      <c r="Y49" s="44">
        <v>33</v>
      </c>
    </row>
    <row r="50" spans="1:25" ht="15" customHeight="1" x14ac:dyDescent="0.25">
      <c r="A50" s="28" t="s">
        <v>19</v>
      </c>
      <c r="B50" s="28">
        <v>5</v>
      </c>
      <c r="C50" s="44">
        <v>15559</v>
      </c>
      <c r="D50" s="29">
        <v>0.49</v>
      </c>
      <c r="E50" s="44">
        <v>3828</v>
      </c>
      <c r="F50" s="44">
        <v>5988</v>
      </c>
      <c r="G50" s="44">
        <v>1703</v>
      </c>
      <c r="H50" s="44">
        <v>1818</v>
      </c>
      <c r="I50" s="44">
        <v>1326</v>
      </c>
      <c r="J50" s="44">
        <v>569</v>
      </c>
      <c r="K50" s="44">
        <v>308</v>
      </c>
      <c r="L50" s="44">
        <v>19</v>
      </c>
      <c r="M50" s="44">
        <v>1992</v>
      </c>
      <c r="N50" s="44">
        <v>4195</v>
      </c>
      <c r="O50" s="44">
        <v>4804</v>
      </c>
      <c r="P50" s="44">
        <v>4457</v>
      </c>
      <c r="Q50" s="44">
        <v>111</v>
      </c>
      <c r="R50" s="44">
        <v>78</v>
      </c>
      <c r="S50" s="44">
        <v>1487</v>
      </c>
      <c r="T50" s="44">
        <v>6145</v>
      </c>
      <c r="U50" s="44">
        <v>5480</v>
      </c>
      <c r="V50" s="44">
        <v>1292</v>
      </c>
      <c r="W50" s="44">
        <v>588</v>
      </c>
      <c r="X50" s="44">
        <v>374</v>
      </c>
      <c r="Y50" s="44">
        <v>115</v>
      </c>
    </row>
    <row r="51" spans="1:25" ht="15" customHeight="1" x14ac:dyDescent="0.25">
      <c r="A51" s="28" t="s">
        <v>19</v>
      </c>
      <c r="B51" s="28">
        <v>6</v>
      </c>
      <c r="C51" s="44">
        <v>13082</v>
      </c>
      <c r="D51" s="29">
        <v>0.28999999999999998</v>
      </c>
      <c r="E51" s="44">
        <v>2686</v>
      </c>
      <c r="F51" s="44">
        <v>3476</v>
      </c>
      <c r="G51" s="44">
        <v>1455</v>
      </c>
      <c r="H51" s="44">
        <v>1969</v>
      </c>
      <c r="I51" s="44">
        <v>1867</v>
      </c>
      <c r="J51" s="44">
        <v>1062</v>
      </c>
      <c r="K51" s="44">
        <v>529</v>
      </c>
      <c r="L51" s="44">
        <v>38</v>
      </c>
      <c r="M51" s="44">
        <v>3165</v>
      </c>
      <c r="N51" s="44">
        <v>3809</v>
      </c>
      <c r="O51" s="44">
        <v>2955</v>
      </c>
      <c r="P51" s="44">
        <v>3004</v>
      </c>
      <c r="Q51" s="44">
        <v>149</v>
      </c>
      <c r="R51" s="44">
        <v>89</v>
      </c>
      <c r="S51" s="44">
        <v>996</v>
      </c>
      <c r="T51" s="44">
        <v>4790</v>
      </c>
      <c r="U51" s="44">
        <v>4063</v>
      </c>
      <c r="V51" s="44">
        <v>1571</v>
      </c>
      <c r="W51" s="44">
        <v>860</v>
      </c>
      <c r="X51" s="44">
        <v>550</v>
      </c>
      <c r="Y51" s="44">
        <v>163</v>
      </c>
    </row>
    <row r="52" spans="1:25" ht="15" customHeight="1" x14ac:dyDescent="0.25">
      <c r="A52" s="28" t="s">
        <v>19</v>
      </c>
      <c r="B52" s="28">
        <v>7</v>
      </c>
      <c r="C52" s="44">
        <v>11714</v>
      </c>
      <c r="D52" s="29">
        <v>0.15</v>
      </c>
      <c r="E52" s="44">
        <v>1042</v>
      </c>
      <c r="F52" s="44">
        <v>1999</v>
      </c>
      <c r="G52" s="44">
        <v>1595</v>
      </c>
      <c r="H52" s="44">
        <v>1971</v>
      </c>
      <c r="I52" s="44">
        <v>2227</v>
      </c>
      <c r="J52" s="44">
        <v>1560</v>
      </c>
      <c r="K52" s="44">
        <v>1113</v>
      </c>
      <c r="L52" s="44">
        <v>207</v>
      </c>
      <c r="M52" s="44">
        <v>4252</v>
      </c>
      <c r="N52" s="44">
        <v>2910</v>
      </c>
      <c r="O52" s="44">
        <v>1808</v>
      </c>
      <c r="P52" s="44">
        <v>2599</v>
      </c>
      <c r="Q52" s="44">
        <v>145</v>
      </c>
      <c r="R52" s="44">
        <v>117</v>
      </c>
      <c r="S52" s="44">
        <v>1156</v>
      </c>
      <c r="T52" s="44">
        <v>3222</v>
      </c>
      <c r="U52" s="44">
        <v>3331</v>
      </c>
      <c r="V52" s="44">
        <v>1727</v>
      </c>
      <c r="W52" s="44">
        <v>1054</v>
      </c>
      <c r="X52" s="44">
        <v>938</v>
      </c>
      <c r="Y52" s="44">
        <v>169</v>
      </c>
    </row>
    <row r="53" spans="1:25" ht="15" customHeight="1" x14ac:dyDescent="0.25">
      <c r="A53" s="28" t="s">
        <v>19</v>
      </c>
      <c r="B53" s="28">
        <v>8</v>
      </c>
      <c r="C53" s="44">
        <v>14375</v>
      </c>
      <c r="D53" s="29">
        <v>0.39</v>
      </c>
      <c r="E53" s="44">
        <v>991</v>
      </c>
      <c r="F53" s="44">
        <v>2129</v>
      </c>
      <c r="G53" s="44">
        <v>2081</v>
      </c>
      <c r="H53" s="44">
        <v>2614</v>
      </c>
      <c r="I53" s="44">
        <v>3017</v>
      </c>
      <c r="J53" s="44">
        <v>1945</v>
      </c>
      <c r="K53" s="44">
        <v>1445</v>
      </c>
      <c r="L53" s="44">
        <v>153</v>
      </c>
      <c r="M53" s="44">
        <v>5477</v>
      </c>
      <c r="N53" s="44">
        <v>3750</v>
      </c>
      <c r="O53" s="44">
        <v>2248</v>
      </c>
      <c r="P53" s="44">
        <v>2738</v>
      </c>
      <c r="Q53" s="44">
        <v>162</v>
      </c>
      <c r="R53" s="44">
        <v>68</v>
      </c>
      <c r="S53" s="44">
        <v>1040</v>
      </c>
      <c r="T53" s="44">
        <v>3697</v>
      </c>
      <c r="U53" s="44">
        <v>4404</v>
      </c>
      <c r="V53" s="44">
        <v>2402</v>
      </c>
      <c r="W53" s="44">
        <v>1547</v>
      </c>
      <c r="X53" s="44">
        <v>1043</v>
      </c>
      <c r="Y53" s="44">
        <v>174</v>
      </c>
    </row>
    <row r="54" spans="1:25" ht="15" customHeight="1" x14ac:dyDescent="0.25">
      <c r="A54" s="28" t="s">
        <v>19</v>
      </c>
      <c r="B54" s="28">
        <v>9</v>
      </c>
      <c r="C54" s="44">
        <v>15366</v>
      </c>
      <c r="D54" s="29">
        <v>0.5</v>
      </c>
      <c r="E54" s="44">
        <v>475</v>
      </c>
      <c r="F54" s="44">
        <v>1255</v>
      </c>
      <c r="G54" s="44">
        <v>1615</v>
      </c>
      <c r="H54" s="44">
        <v>3029</v>
      </c>
      <c r="I54" s="44">
        <v>4095</v>
      </c>
      <c r="J54" s="44">
        <v>3078</v>
      </c>
      <c r="K54" s="44">
        <v>1723</v>
      </c>
      <c r="L54" s="44">
        <v>96</v>
      </c>
      <c r="M54" s="44">
        <v>7479</v>
      </c>
      <c r="N54" s="44">
        <v>3810</v>
      </c>
      <c r="O54" s="44">
        <v>1243</v>
      </c>
      <c r="P54" s="44">
        <v>2733</v>
      </c>
      <c r="Q54" s="44">
        <v>101</v>
      </c>
      <c r="R54" s="44">
        <v>80</v>
      </c>
      <c r="S54" s="44">
        <v>657</v>
      </c>
      <c r="T54" s="44">
        <v>3951</v>
      </c>
      <c r="U54" s="44">
        <v>4141</v>
      </c>
      <c r="V54" s="44">
        <v>2643</v>
      </c>
      <c r="W54" s="44">
        <v>2336</v>
      </c>
      <c r="X54" s="44">
        <v>1454</v>
      </c>
      <c r="Y54" s="44">
        <v>104</v>
      </c>
    </row>
    <row r="55" spans="1:25" ht="15" customHeight="1" x14ac:dyDescent="0.25">
      <c r="A55" s="28" t="s">
        <v>19</v>
      </c>
      <c r="B55" s="28">
        <v>10</v>
      </c>
      <c r="C55" s="44">
        <v>10644</v>
      </c>
      <c r="D55" s="29">
        <v>2.68</v>
      </c>
      <c r="E55" s="44">
        <v>103</v>
      </c>
      <c r="F55" s="44">
        <v>207</v>
      </c>
      <c r="G55" s="44">
        <v>565</v>
      </c>
      <c r="H55" s="44">
        <v>1326</v>
      </c>
      <c r="I55" s="44">
        <v>2964</v>
      </c>
      <c r="J55" s="44">
        <v>2798</v>
      </c>
      <c r="K55" s="44">
        <v>2432</v>
      </c>
      <c r="L55" s="44">
        <v>249</v>
      </c>
      <c r="M55" s="44">
        <v>6373</v>
      </c>
      <c r="N55" s="44">
        <v>2332</v>
      </c>
      <c r="O55" s="44">
        <v>444</v>
      </c>
      <c r="P55" s="44">
        <v>1418</v>
      </c>
      <c r="Q55" s="44">
        <v>77</v>
      </c>
      <c r="R55" s="44">
        <v>12</v>
      </c>
      <c r="S55" s="44">
        <v>277</v>
      </c>
      <c r="T55" s="44">
        <v>1486</v>
      </c>
      <c r="U55" s="44">
        <v>2496</v>
      </c>
      <c r="V55" s="44">
        <v>2291</v>
      </c>
      <c r="W55" s="44">
        <v>2192</v>
      </c>
      <c r="X55" s="44">
        <v>1794</v>
      </c>
      <c r="Y55" s="44">
        <v>96</v>
      </c>
    </row>
    <row r="56" spans="1:25" ht="15" customHeight="1" x14ac:dyDescent="0.25">
      <c r="A56" s="28" t="s">
        <v>20</v>
      </c>
      <c r="B56" s="28">
        <v>1</v>
      </c>
      <c r="C56" s="44">
        <v>3344</v>
      </c>
      <c r="D56" s="29">
        <v>7.45</v>
      </c>
      <c r="E56" s="44">
        <v>1737</v>
      </c>
      <c r="F56" s="44">
        <v>1091</v>
      </c>
      <c r="G56" s="44">
        <v>363</v>
      </c>
      <c r="H56" s="44">
        <v>116</v>
      </c>
      <c r="I56" s="44">
        <v>16</v>
      </c>
      <c r="J56" s="44">
        <v>9</v>
      </c>
      <c r="K56" s="44">
        <v>12</v>
      </c>
      <c r="L56" s="44">
        <v>0</v>
      </c>
      <c r="M56" s="44">
        <v>70</v>
      </c>
      <c r="N56" s="44">
        <v>306</v>
      </c>
      <c r="O56" s="44">
        <v>583</v>
      </c>
      <c r="P56" s="44">
        <v>2385</v>
      </c>
      <c r="Q56" s="44">
        <v>0</v>
      </c>
      <c r="R56" s="44">
        <v>58</v>
      </c>
      <c r="S56" s="44">
        <v>1033</v>
      </c>
      <c r="T56" s="44">
        <v>1178</v>
      </c>
      <c r="U56" s="44">
        <v>666</v>
      </c>
      <c r="V56" s="44">
        <v>304</v>
      </c>
      <c r="W56" s="44">
        <v>67</v>
      </c>
      <c r="X56" s="44">
        <v>38</v>
      </c>
      <c r="Y56" s="44">
        <v>0</v>
      </c>
    </row>
    <row r="57" spans="1:25" ht="15" customHeight="1" x14ac:dyDescent="0.25">
      <c r="A57" s="28" t="s">
        <v>20</v>
      </c>
      <c r="B57" s="28">
        <v>2</v>
      </c>
      <c r="C57" s="44">
        <v>14708</v>
      </c>
      <c r="D57" s="29">
        <v>19.829999999999998</v>
      </c>
      <c r="E57" s="44">
        <v>7097</v>
      </c>
      <c r="F57" s="44">
        <v>5821</v>
      </c>
      <c r="G57" s="44">
        <v>1311</v>
      </c>
      <c r="H57" s="44">
        <v>360</v>
      </c>
      <c r="I57" s="44">
        <v>91</v>
      </c>
      <c r="J57" s="44">
        <v>26</v>
      </c>
      <c r="K57" s="44">
        <v>2</v>
      </c>
      <c r="L57" s="44">
        <v>0</v>
      </c>
      <c r="M57" s="44">
        <v>237</v>
      </c>
      <c r="N57" s="44">
        <v>1211</v>
      </c>
      <c r="O57" s="44">
        <v>2408</v>
      </c>
      <c r="P57" s="44">
        <v>10852</v>
      </c>
      <c r="Q57" s="44">
        <v>0</v>
      </c>
      <c r="R57" s="44">
        <v>273</v>
      </c>
      <c r="S57" s="44">
        <v>3851</v>
      </c>
      <c r="T57" s="44">
        <v>6459</v>
      </c>
      <c r="U57" s="44">
        <v>2781</v>
      </c>
      <c r="V57" s="44">
        <v>1093</v>
      </c>
      <c r="W57" s="44">
        <v>173</v>
      </c>
      <c r="X57" s="44">
        <v>78</v>
      </c>
      <c r="Y57" s="44">
        <v>0</v>
      </c>
    </row>
    <row r="58" spans="1:25" ht="15" customHeight="1" x14ac:dyDescent="0.25">
      <c r="A58" s="28" t="s">
        <v>20</v>
      </c>
      <c r="B58" s="28">
        <v>3</v>
      </c>
      <c r="C58" s="44">
        <v>17099</v>
      </c>
      <c r="D58" s="29">
        <v>17.399999999999999</v>
      </c>
      <c r="E58" s="44">
        <v>6790</v>
      </c>
      <c r="F58" s="44">
        <v>6269</v>
      </c>
      <c r="G58" s="44">
        <v>3001</v>
      </c>
      <c r="H58" s="44">
        <v>606</v>
      </c>
      <c r="I58" s="44">
        <v>323</v>
      </c>
      <c r="J58" s="44">
        <v>58</v>
      </c>
      <c r="K58" s="44">
        <v>49</v>
      </c>
      <c r="L58" s="44">
        <v>3</v>
      </c>
      <c r="M58" s="44">
        <v>407</v>
      </c>
      <c r="N58" s="44">
        <v>3071</v>
      </c>
      <c r="O58" s="44">
        <v>5605</v>
      </c>
      <c r="P58" s="44">
        <v>8016</v>
      </c>
      <c r="Q58" s="44">
        <v>0</v>
      </c>
      <c r="R58" s="44">
        <v>418</v>
      </c>
      <c r="S58" s="44">
        <v>3583</v>
      </c>
      <c r="T58" s="44">
        <v>5811</v>
      </c>
      <c r="U58" s="44">
        <v>4909</v>
      </c>
      <c r="V58" s="44">
        <v>1902</v>
      </c>
      <c r="W58" s="44">
        <v>286</v>
      </c>
      <c r="X58" s="44">
        <v>190</v>
      </c>
      <c r="Y58" s="44">
        <v>0</v>
      </c>
    </row>
    <row r="59" spans="1:25" ht="15" customHeight="1" x14ac:dyDescent="0.25">
      <c r="A59" s="28" t="s">
        <v>20</v>
      </c>
      <c r="B59" s="28">
        <v>4</v>
      </c>
      <c r="C59" s="44">
        <v>27228</v>
      </c>
      <c r="D59" s="29">
        <v>6.27</v>
      </c>
      <c r="E59" s="44">
        <v>9916</v>
      </c>
      <c r="F59" s="44">
        <v>9338</v>
      </c>
      <c r="G59" s="44">
        <v>4572</v>
      </c>
      <c r="H59" s="44">
        <v>1940</v>
      </c>
      <c r="I59" s="44">
        <v>1018</v>
      </c>
      <c r="J59" s="44">
        <v>306</v>
      </c>
      <c r="K59" s="44">
        <v>135</v>
      </c>
      <c r="L59" s="44">
        <v>3</v>
      </c>
      <c r="M59" s="44">
        <v>1843</v>
      </c>
      <c r="N59" s="44">
        <v>5521</v>
      </c>
      <c r="O59" s="44">
        <v>6994</v>
      </c>
      <c r="P59" s="44">
        <v>12870</v>
      </c>
      <c r="Q59" s="44">
        <v>0</v>
      </c>
      <c r="R59" s="44">
        <v>871</v>
      </c>
      <c r="S59" s="44">
        <v>6199</v>
      </c>
      <c r="T59" s="44">
        <v>7758</v>
      </c>
      <c r="U59" s="44">
        <v>7365</v>
      </c>
      <c r="V59" s="44">
        <v>3471</v>
      </c>
      <c r="W59" s="44">
        <v>904</v>
      </c>
      <c r="X59" s="44">
        <v>660</v>
      </c>
      <c r="Y59" s="44">
        <v>0</v>
      </c>
    </row>
    <row r="60" spans="1:25" ht="15" customHeight="1" x14ac:dyDescent="0.25">
      <c r="A60" s="28" t="s">
        <v>20</v>
      </c>
      <c r="B60" s="28">
        <v>5</v>
      </c>
      <c r="C60" s="44">
        <v>23380</v>
      </c>
      <c r="D60" s="29">
        <v>0.66</v>
      </c>
      <c r="E60" s="44">
        <v>7042</v>
      </c>
      <c r="F60" s="44">
        <v>6637</v>
      </c>
      <c r="G60" s="44">
        <v>4388</v>
      </c>
      <c r="H60" s="44">
        <v>2766</v>
      </c>
      <c r="I60" s="44">
        <v>1898</v>
      </c>
      <c r="J60" s="44">
        <v>467</v>
      </c>
      <c r="K60" s="44">
        <v>165</v>
      </c>
      <c r="L60" s="44">
        <v>17</v>
      </c>
      <c r="M60" s="44">
        <v>4667</v>
      </c>
      <c r="N60" s="44">
        <v>6423</v>
      </c>
      <c r="O60" s="44">
        <v>5493</v>
      </c>
      <c r="P60" s="44">
        <v>6797</v>
      </c>
      <c r="Q60" s="44">
        <v>0</v>
      </c>
      <c r="R60" s="44">
        <v>367</v>
      </c>
      <c r="S60" s="44">
        <v>3809</v>
      </c>
      <c r="T60" s="44">
        <v>5731</v>
      </c>
      <c r="U60" s="44">
        <v>6396</v>
      </c>
      <c r="V60" s="44">
        <v>4035</v>
      </c>
      <c r="W60" s="44">
        <v>1671</v>
      </c>
      <c r="X60" s="44">
        <v>1371</v>
      </c>
      <c r="Y60" s="44">
        <v>0</v>
      </c>
    </row>
    <row r="61" spans="1:25" ht="15" customHeight="1" x14ac:dyDescent="0.25">
      <c r="A61" s="28" t="s">
        <v>20</v>
      </c>
      <c r="B61" s="28">
        <v>6</v>
      </c>
      <c r="C61" s="44">
        <v>35586</v>
      </c>
      <c r="D61" s="29">
        <v>0.12</v>
      </c>
      <c r="E61" s="44">
        <v>8106</v>
      </c>
      <c r="F61" s="44">
        <v>7814</v>
      </c>
      <c r="G61" s="44">
        <v>7188</v>
      </c>
      <c r="H61" s="44">
        <v>5614</v>
      </c>
      <c r="I61" s="44">
        <v>4094</v>
      </c>
      <c r="J61" s="44">
        <v>1790</v>
      </c>
      <c r="K61" s="44">
        <v>839</v>
      </c>
      <c r="L61" s="44">
        <v>141</v>
      </c>
      <c r="M61" s="44">
        <v>11760</v>
      </c>
      <c r="N61" s="44">
        <v>8610</v>
      </c>
      <c r="O61" s="44">
        <v>4965</v>
      </c>
      <c r="P61" s="44">
        <v>10251</v>
      </c>
      <c r="Q61" s="44">
        <v>0</v>
      </c>
      <c r="R61" s="44">
        <v>1019</v>
      </c>
      <c r="S61" s="44">
        <v>5547</v>
      </c>
      <c r="T61" s="44">
        <v>7754</v>
      </c>
      <c r="U61" s="44">
        <v>8429</v>
      </c>
      <c r="V61" s="44">
        <v>5944</v>
      </c>
      <c r="W61" s="44">
        <v>3190</v>
      </c>
      <c r="X61" s="44">
        <v>3703</v>
      </c>
      <c r="Y61" s="44">
        <v>0</v>
      </c>
    </row>
    <row r="62" spans="1:25" ht="15" customHeight="1" x14ac:dyDescent="0.25">
      <c r="A62" s="28" t="s">
        <v>20</v>
      </c>
      <c r="B62" s="28">
        <v>7</v>
      </c>
      <c r="C62" s="44">
        <v>33435</v>
      </c>
      <c r="D62" s="29">
        <v>0.18</v>
      </c>
      <c r="E62" s="44">
        <v>5721</v>
      </c>
      <c r="F62" s="44">
        <v>6854</v>
      </c>
      <c r="G62" s="44">
        <v>5586</v>
      </c>
      <c r="H62" s="44">
        <v>5966</v>
      </c>
      <c r="I62" s="44">
        <v>4803</v>
      </c>
      <c r="J62" s="44">
        <v>2849</v>
      </c>
      <c r="K62" s="44">
        <v>1566</v>
      </c>
      <c r="L62" s="44">
        <v>90</v>
      </c>
      <c r="M62" s="44">
        <v>12081</v>
      </c>
      <c r="N62" s="44">
        <v>10170</v>
      </c>
      <c r="O62" s="44">
        <v>5050</v>
      </c>
      <c r="P62" s="44">
        <v>6134</v>
      </c>
      <c r="Q62" s="44">
        <v>0</v>
      </c>
      <c r="R62" s="44">
        <v>531</v>
      </c>
      <c r="S62" s="44">
        <v>3959</v>
      </c>
      <c r="T62" s="44">
        <v>7231</v>
      </c>
      <c r="U62" s="44">
        <v>7522</v>
      </c>
      <c r="V62" s="44">
        <v>6247</v>
      </c>
      <c r="W62" s="44">
        <v>3700</v>
      </c>
      <c r="X62" s="44">
        <v>4245</v>
      </c>
      <c r="Y62" s="44">
        <v>0</v>
      </c>
    </row>
    <row r="63" spans="1:25" ht="15" customHeight="1" x14ac:dyDescent="0.25">
      <c r="A63" s="28" t="s">
        <v>20</v>
      </c>
      <c r="B63" s="28">
        <v>8</v>
      </c>
      <c r="C63" s="44">
        <v>38394</v>
      </c>
      <c r="D63" s="29">
        <v>0.18</v>
      </c>
      <c r="E63" s="44">
        <v>4445</v>
      </c>
      <c r="F63" s="44">
        <v>4765</v>
      </c>
      <c r="G63" s="44">
        <v>5708</v>
      </c>
      <c r="H63" s="44">
        <v>6879</v>
      </c>
      <c r="I63" s="44">
        <v>8105</v>
      </c>
      <c r="J63" s="44">
        <v>5057</v>
      </c>
      <c r="K63" s="44">
        <v>3171</v>
      </c>
      <c r="L63" s="44">
        <v>264</v>
      </c>
      <c r="M63" s="44">
        <v>18278</v>
      </c>
      <c r="N63" s="44">
        <v>9479</v>
      </c>
      <c r="O63" s="44">
        <v>4525</v>
      </c>
      <c r="P63" s="44">
        <v>6112</v>
      </c>
      <c r="Q63" s="44">
        <v>0</v>
      </c>
      <c r="R63" s="44">
        <v>785</v>
      </c>
      <c r="S63" s="44">
        <v>3704</v>
      </c>
      <c r="T63" s="44">
        <v>6484</v>
      </c>
      <c r="U63" s="44">
        <v>7693</v>
      </c>
      <c r="V63" s="44">
        <v>7536</v>
      </c>
      <c r="W63" s="44">
        <v>5227</v>
      </c>
      <c r="X63" s="44">
        <v>6965</v>
      </c>
      <c r="Y63" s="44">
        <v>0</v>
      </c>
    </row>
    <row r="64" spans="1:25" ht="15" customHeight="1" x14ac:dyDescent="0.25">
      <c r="A64" s="28" t="s">
        <v>20</v>
      </c>
      <c r="B64" s="28">
        <v>9</v>
      </c>
      <c r="C64" s="44">
        <v>33761</v>
      </c>
      <c r="D64" s="29">
        <v>0.24</v>
      </c>
      <c r="E64" s="44">
        <v>2121</v>
      </c>
      <c r="F64" s="44">
        <v>3047</v>
      </c>
      <c r="G64" s="44">
        <v>3549</v>
      </c>
      <c r="H64" s="44">
        <v>6102</v>
      </c>
      <c r="I64" s="44">
        <v>8093</v>
      </c>
      <c r="J64" s="44">
        <v>6269</v>
      </c>
      <c r="K64" s="44">
        <v>4237</v>
      </c>
      <c r="L64" s="44">
        <v>343</v>
      </c>
      <c r="M64" s="44">
        <v>16210</v>
      </c>
      <c r="N64" s="44">
        <v>8593</v>
      </c>
      <c r="O64" s="44">
        <v>2563</v>
      </c>
      <c r="P64" s="44">
        <v>6395</v>
      </c>
      <c r="Q64" s="44">
        <v>0</v>
      </c>
      <c r="R64" s="44">
        <v>635</v>
      </c>
      <c r="S64" s="44">
        <v>2956</v>
      </c>
      <c r="T64" s="44">
        <v>5892</v>
      </c>
      <c r="U64" s="44">
        <v>5372</v>
      </c>
      <c r="V64" s="44">
        <v>6808</v>
      </c>
      <c r="W64" s="44">
        <v>5169</v>
      </c>
      <c r="X64" s="44">
        <v>6929</v>
      </c>
      <c r="Y64" s="44">
        <v>0</v>
      </c>
    </row>
    <row r="65" spans="1:25" ht="15" customHeight="1" x14ac:dyDescent="0.25">
      <c r="A65" s="28" t="s">
        <v>20</v>
      </c>
      <c r="B65" s="28">
        <v>10</v>
      </c>
      <c r="C65" s="44">
        <v>38552</v>
      </c>
      <c r="D65" s="29">
        <v>10.95</v>
      </c>
      <c r="E65" s="44">
        <v>1709</v>
      </c>
      <c r="F65" s="44">
        <v>2664</v>
      </c>
      <c r="G65" s="44">
        <v>2786</v>
      </c>
      <c r="H65" s="44">
        <v>6248</v>
      </c>
      <c r="I65" s="44">
        <v>10586</v>
      </c>
      <c r="J65" s="44">
        <v>7601</v>
      </c>
      <c r="K65" s="44">
        <v>6354</v>
      </c>
      <c r="L65" s="44">
        <v>604</v>
      </c>
      <c r="M65" s="44">
        <v>12906</v>
      </c>
      <c r="N65" s="44">
        <v>11562</v>
      </c>
      <c r="O65" s="44">
        <v>3206</v>
      </c>
      <c r="P65" s="44">
        <v>10878</v>
      </c>
      <c r="Q65" s="44">
        <v>0</v>
      </c>
      <c r="R65" s="44">
        <v>455</v>
      </c>
      <c r="S65" s="44">
        <v>4023</v>
      </c>
      <c r="T65" s="44">
        <v>7386</v>
      </c>
      <c r="U65" s="44">
        <v>5756</v>
      </c>
      <c r="V65" s="44">
        <v>7906</v>
      </c>
      <c r="W65" s="44">
        <v>5932</v>
      </c>
      <c r="X65" s="44">
        <v>7094</v>
      </c>
      <c r="Y65" s="44">
        <v>0</v>
      </c>
    </row>
    <row r="66" spans="1:25" ht="15" customHeight="1" x14ac:dyDescent="0.25">
      <c r="A66" s="28" t="s">
        <v>21</v>
      </c>
      <c r="B66" s="28">
        <v>1</v>
      </c>
      <c r="C66" s="44">
        <v>131489</v>
      </c>
      <c r="D66" s="29">
        <v>20.51</v>
      </c>
      <c r="E66" s="44">
        <v>59942</v>
      </c>
      <c r="F66" s="44">
        <v>46771</v>
      </c>
      <c r="G66" s="44">
        <v>18751</v>
      </c>
      <c r="H66" s="44">
        <v>4702</v>
      </c>
      <c r="I66" s="44">
        <v>938</v>
      </c>
      <c r="J66" s="44">
        <v>279</v>
      </c>
      <c r="K66" s="44">
        <v>95</v>
      </c>
      <c r="L66" s="44">
        <v>11</v>
      </c>
      <c r="M66" s="44">
        <v>825</v>
      </c>
      <c r="N66" s="44">
        <v>11144</v>
      </c>
      <c r="O66" s="44">
        <v>17453</v>
      </c>
      <c r="P66" s="44">
        <v>101477</v>
      </c>
      <c r="Q66" s="44">
        <v>590</v>
      </c>
      <c r="R66" s="44">
        <v>404</v>
      </c>
      <c r="S66" s="44">
        <v>26051</v>
      </c>
      <c r="T66" s="44">
        <v>61374</v>
      </c>
      <c r="U66" s="44">
        <v>31050</v>
      </c>
      <c r="V66" s="44">
        <v>8230</v>
      </c>
      <c r="W66" s="44">
        <v>1295</v>
      </c>
      <c r="X66" s="44">
        <v>439</v>
      </c>
      <c r="Y66" s="44">
        <v>2646</v>
      </c>
    </row>
    <row r="67" spans="1:25" ht="15" customHeight="1" x14ac:dyDescent="0.25">
      <c r="A67" s="28" t="s">
        <v>21</v>
      </c>
      <c r="B67" s="28">
        <v>2</v>
      </c>
      <c r="C67" s="44">
        <v>79117</v>
      </c>
      <c r="D67" s="29">
        <v>14.21</v>
      </c>
      <c r="E67" s="44">
        <v>25217</v>
      </c>
      <c r="F67" s="44">
        <v>27864</v>
      </c>
      <c r="G67" s="44">
        <v>16959</v>
      </c>
      <c r="H67" s="44">
        <v>6131</v>
      </c>
      <c r="I67" s="44">
        <v>1984</v>
      </c>
      <c r="J67" s="44">
        <v>652</v>
      </c>
      <c r="K67" s="44">
        <v>278</v>
      </c>
      <c r="L67" s="44">
        <v>32</v>
      </c>
      <c r="M67" s="44">
        <v>1101</v>
      </c>
      <c r="N67" s="44">
        <v>7818</v>
      </c>
      <c r="O67" s="44">
        <v>12244</v>
      </c>
      <c r="P67" s="44">
        <v>57745</v>
      </c>
      <c r="Q67" s="44">
        <v>209</v>
      </c>
      <c r="R67" s="44">
        <v>442</v>
      </c>
      <c r="S67" s="44">
        <v>14517</v>
      </c>
      <c r="T67" s="44">
        <v>34140</v>
      </c>
      <c r="U67" s="44">
        <v>20364</v>
      </c>
      <c r="V67" s="44">
        <v>6157</v>
      </c>
      <c r="W67" s="44">
        <v>996</v>
      </c>
      <c r="X67" s="44">
        <v>600</v>
      </c>
      <c r="Y67" s="44">
        <v>1901</v>
      </c>
    </row>
    <row r="68" spans="1:25" ht="15" customHeight="1" x14ac:dyDescent="0.25">
      <c r="A68" s="28" t="s">
        <v>21</v>
      </c>
      <c r="B68" s="28">
        <v>3</v>
      </c>
      <c r="C68" s="44">
        <v>55636</v>
      </c>
      <c r="D68" s="29">
        <v>10.39</v>
      </c>
      <c r="E68" s="44">
        <v>9958</v>
      </c>
      <c r="F68" s="44">
        <v>19490</v>
      </c>
      <c r="G68" s="44">
        <v>15649</v>
      </c>
      <c r="H68" s="44">
        <v>7272</v>
      </c>
      <c r="I68" s="44">
        <v>2365</v>
      </c>
      <c r="J68" s="44">
        <v>736</v>
      </c>
      <c r="K68" s="44">
        <v>158</v>
      </c>
      <c r="L68" s="44">
        <v>8</v>
      </c>
      <c r="M68" s="44">
        <v>1290</v>
      </c>
      <c r="N68" s="44">
        <v>9136</v>
      </c>
      <c r="O68" s="44">
        <v>11353</v>
      </c>
      <c r="P68" s="44">
        <v>33629</v>
      </c>
      <c r="Q68" s="44">
        <v>228</v>
      </c>
      <c r="R68" s="44">
        <v>139</v>
      </c>
      <c r="S68" s="44">
        <v>7264</v>
      </c>
      <c r="T68" s="44">
        <v>21444</v>
      </c>
      <c r="U68" s="44">
        <v>19110</v>
      </c>
      <c r="V68" s="44">
        <v>5178</v>
      </c>
      <c r="W68" s="44">
        <v>972</v>
      </c>
      <c r="X68" s="44">
        <v>525</v>
      </c>
      <c r="Y68" s="44">
        <v>1004</v>
      </c>
    </row>
    <row r="69" spans="1:25" ht="15" customHeight="1" x14ac:dyDescent="0.25">
      <c r="A69" s="28" t="s">
        <v>21</v>
      </c>
      <c r="B69" s="28">
        <v>4</v>
      </c>
      <c r="C69" s="44">
        <v>44884</v>
      </c>
      <c r="D69" s="29">
        <v>10.36</v>
      </c>
      <c r="E69" s="44">
        <v>6558</v>
      </c>
      <c r="F69" s="44">
        <v>14326</v>
      </c>
      <c r="G69" s="44">
        <v>12762</v>
      </c>
      <c r="H69" s="44">
        <v>6282</v>
      </c>
      <c r="I69" s="44">
        <v>2838</v>
      </c>
      <c r="J69" s="44">
        <v>1323</v>
      </c>
      <c r="K69" s="44">
        <v>744</v>
      </c>
      <c r="L69" s="44">
        <v>51</v>
      </c>
      <c r="M69" s="44">
        <v>2204</v>
      </c>
      <c r="N69" s="44">
        <v>7336</v>
      </c>
      <c r="O69" s="44">
        <v>9266</v>
      </c>
      <c r="P69" s="44">
        <v>25984</v>
      </c>
      <c r="Q69" s="44">
        <v>94</v>
      </c>
      <c r="R69" s="44">
        <v>211</v>
      </c>
      <c r="S69" s="44">
        <v>6450</v>
      </c>
      <c r="T69" s="44">
        <v>16617</v>
      </c>
      <c r="U69" s="44">
        <v>12592</v>
      </c>
      <c r="V69" s="44">
        <v>5520</v>
      </c>
      <c r="W69" s="44">
        <v>1397</v>
      </c>
      <c r="X69" s="44">
        <v>905</v>
      </c>
      <c r="Y69" s="44">
        <v>1192</v>
      </c>
    </row>
    <row r="70" spans="1:25" ht="15" customHeight="1" x14ac:dyDescent="0.25">
      <c r="A70" s="28" t="s">
        <v>21</v>
      </c>
      <c r="B70" s="28">
        <v>5</v>
      </c>
      <c r="C70" s="44">
        <v>38768</v>
      </c>
      <c r="D70" s="29">
        <v>2.4500000000000002</v>
      </c>
      <c r="E70" s="44">
        <v>4120</v>
      </c>
      <c r="F70" s="44">
        <v>10309</v>
      </c>
      <c r="G70" s="44">
        <v>10825</v>
      </c>
      <c r="H70" s="44">
        <v>6397</v>
      </c>
      <c r="I70" s="44">
        <v>4438</v>
      </c>
      <c r="J70" s="44">
        <v>1694</v>
      </c>
      <c r="K70" s="44">
        <v>868</v>
      </c>
      <c r="L70" s="44">
        <v>117</v>
      </c>
      <c r="M70" s="44">
        <v>3614</v>
      </c>
      <c r="N70" s="44">
        <v>6530</v>
      </c>
      <c r="O70" s="44">
        <v>7613</v>
      </c>
      <c r="P70" s="44">
        <v>20912</v>
      </c>
      <c r="Q70" s="44">
        <v>99</v>
      </c>
      <c r="R70" s="44">
        <v>124</v>
      </c>
      <c r="S70" s="44">
        <v>5021</v>
      </c>
      <c r="T70" s="44">
        <v>11878</v>
      </c>
      <c r="U70" s="44">
        <v>12346</v>
      </c>
      <c r="V70" s="44">
        <v>5386</v>
      </c>
      <c r="W70" s="44">
        <v>2051</v>
      </c>
      <c r="X70" s="44">
        <v>1191</v>
      </c>
      <c r="Y70" s="44">
        <v>771</v>
      </c>
    </row>
    <row r="71" spans="1:25" ht="15" customHeight="1" x14ac:dyDescent="0.25">
      <c r="A71" s="28" t="s">
        <v>21</v>
      </c>
      <c r="B71" s="28">
        <v>6</v>
      </c>
      <c r="C71" s="44">
        <v>31445</v>
      </c>
      <c r="D71" s="29">
        <v>2.66</v>
      </c>
      <c r="E71" s="44">
        <v>2429</v>
      </c>
      <c r="F71" s="44">
        <v>7047</v>
      </c>
      <c r="G71" s="44">
        <v>7554</v>
      </c>
      <c r="H71" s="44">
        <v>6551</v>
      </c>
      <c r="I71" s="44">
        <v>4525</v>
      </c>
      <c r="J71" s="44">
        <v>2353</v>
      </c>
      <c r="K71" s="44">
        <v>929</v>
      </c>
      <c r="L71" s="44">
        <v>57</v>
      </c>
      <c r="M71" s="44">
        <v>3012</v>
      </c>
      <c r="N71" s="44">
        <v>5291</v>
      </c>
      <c r="O71" s="44">
        <v>4145</v>
      </c>
      <c r="P71" s="44">
        <v>18898</v>
      </c>
      <c r="Q71" s="44">
        <v>99</v>
      </c>
      <c r="R71" s="44">
        <v>96</v>
      </c>
      <c r="S71" s="44">
        <v>3909</v>
      </c>
      <c r="T71" s="44">
        <v>10839</v>
      </c>
      <c r="U71" s="44">
        <v>9275</v>
      </c>
      <c r="V71" s="44">
        <v>4002</v>
      </c>
      <c r="W71" s="44">
        <v>1622</v>
      </c>
      <c r="X71" s="44">
        <v>1033</v>
      </c>
      <c r="Y71" s="44">
        <v>669</v>
      </c>
    </row>
    <row r="72" spans="1:25" ht="15" customHeight="1" x14ac:dyDescent="0.25">
      <c r="A72" s="28" t="s">
        <v>21</v>
      </c>
      <c r="B72" s="28">
        <v>7</v>
      </c>
      <c r="C72" s="44">
        <v>34486</v>
      </c>
      <c r="D72" s="29">
        <v>2.54</v>
      </c>
      <c r="E72" s="44">
        <v>1501</v>
      </c>
      <c r="F72" s="44">
        <v>5128</v>
      </c>
      <c r="G72" s="44">
        <v>7182</v>
      </c>
      <c r="H72" s="44">
        <v>8695</v>
      </c>
      <c r="I72" s="44">
        <v>7755</v>
      </c>
      <c r="J72" s="44">
        <v>2956</v>
      </c>
      <c r="K72" s="44">
        <v>1188</v>
      </c>
      <c r="L72" s="44">
        <v>81</v>
      </c>
      <c r="M72" s="44">
        <v>5433</v>
      </c>
      <c r="N72" s="44">
        <v>8248</v>
      </c>
      <c r="O72" s="44">
        <v>5566</v>
      </c>
      <c r="P72" s="44">
        <v>15080</v>
      </c>
      <c r="Q72" s="44">
        <v>159</v>
      </c>
      <c r="R72" s="44">
        <v>193</v>
      </c>
      <c r="S72" s="44">
        <v>3163</v>
      </c>
      <c r="T72" s="44">
        <v>10049</v>
      </c>
      <c r="U72" s="44">
        <v>9617</v>
      </c>
      <c r="V72" s="44">
        <v>6618</v>
      </c>
      <c r="W72" s="44">
        <v>2513</v>
      </c>
      <c r="X72" s="44">
        <v>1454</v>
      </c>
      <c r="Y72" s="44">
        <v>879</v>
      </c>
    </row>
    <row r="73" spans="1:25" ht="15" customHeight="1" x14ac:dyDescent="0.25">
      <c r="A73" s="28" t="s">
        <v>21</v>
      </c>
      <c r="B73" s="28">
        <v>8</v>
      </c>
      <c r="C73" s="44">
        <v>36045</v>
      </c>
      <c r="D73" s="29">
        <v>1.5</v>
      </c>
      <c r="E73" s="44">
        <v>1161</v>
      </c>
      <c r="F73" s="44">
        <v>2806</v>
      </c>
      <c r="G73" s="44">
        <v>4988</v>
      </c>
      <c r="H73" s="44">
        <v>8064</v>
      </c>
      <c r="I73" s="44">
        <v>10461</v>
      </c>
      <c r="J73" s="44">
        <v>5170</v>
      </c>
      <c r="K73" s="44">
        <v>3078</v>
      </c>
      <c r="L73" s="44">
        <v>317</v>
      </c>
      <c r="M73" s="44">
        <v>8680</v>
      </c>
      <c r="N73" s="44">
        <v>8351</v>
      </c>
      <c r="O73" s="44">
        <v>5257</v>
      </c>
      <c r="P73" s="44">
        <v>13404</v>
      </c>
      <c r="Q73" s="44">
        <v>353</v>
      </c>
      <c r="R73" s="44">
        <v>432</v>
      </c>
      <c r="S73" s="44">
        <v>2802</v>
      </c>
      <c r="T73" s="44">
        <v>8783</v>
      </c>
      <c r="U73" s="44">
        <v>8464</v>
      </c>
      <c r="V73" s="44">
        <v>8203</v>
      </c>
      <c r="W73" s="44">
        <v>3951</v>
      </c>
      <c r="X73" s="44">
        <v>2619</v>
      </c>
      <c r="Y73" s="44">
        <v>791</v>
      </c>
    </row>
    <row r="74" spans="1:25" ht="15" customHeight="1" x14ac:dyDescent="0.25">
      <c r="A74" s="28" t="s">
        <v>21</v>
      </c>
      <c r="B74" s="28">
        <v>9</v>
      </c>
      <c r="C74" s="44">
        <v>48889</v>
      </c>
      <c r="D74" s="29">
        <v>2.62</v>
      </c>
      <c r="E74" s="44">
        <v>1761</v>
      </c>
      <c r="F74" s="44">
        <v>2026</v>
      </c>
      <c r="G74" s="44">
        <v>5429</v>
      </c>
      <c r="H74" s="44">
        <v>11320</v>
      </c>
      <c r="I74" s="44">
        <v>14821</v>
      </c>
      <c r="J74" s="44">
        <v>7857</v>
      </c>
      <c r="K74" s="44">
        <v>5301</v>
      </c>
      <c r="L74" s="44">
        <v>374</v>
      </c>
      <c r="M74" s="44">
        <v>12405</v>
      </c>
      <c r="N74" s="44">
        <v>13409</v>
      </c>
      <c r="O74" s="44">
        <v>6353</v>
      </c>
      <c r="P74" s="44">
        <v>16507</v>
      </c>
      <c r="Q74" s="44">
        <v>215</v>
      </c>
      <c r="R74" s="44">
        <v>982</v>
      </c>
      <c r="S74" s="44">
        <v>2999</v>
      </c>
      <c r="T74" s="44">
        <v>9860</v>
      </c>
      <c r="U74" s="44">
        <v>11934</v>
      </c>
      <c r="V74" s="44">
        <v>12364</v>
      </c>
      <c r="W74" s="44">
        <v>6131</v>
      </c>
      <c r="X74" s="44">
        <v>4203</v>
      </c>
      <c r="Y74" s="44">
        <v>416</v>
      </c>
    </row>
    <row r="75" spans="1:25" ht="15" customHeight="1" x14ac:dyDescent="0.25">
      <c r="A75" s="28" t="s">
        <v>21</v>
      </c>
      <c r="B75" s="28">
        <v>10</v>
      </c>
      <c r="C75" s="44">
        <v>48810</v>
      </c>
      <c r="D75" s="29">
        <v>10.18</v>
      </c>
      <c r="E75" s="44">
        <v>132</v>
      </c>
      <c r="F75" s="44">
        <v>467</v>
      </c>
      <c r="G75" s="44">
        <v>1967</v>
      </c>
      <c r="H75" s="44">
        <v>8339</v>
      </c>
      <c r="I75" s="44">
        <v>14771</v>
      </c>
      <c r="J75" s="44">
        <v>11251</v>
      </c>
      <c r="K75" s="44">
        <v>10525</v>
      </c>
      <c r="L75" s="44">
        <v>1358</v>
      </c>
      <c r="M75" s="44">
        <v>15235</v>
      </c>
      <c r="N75" s="44">
        <v>13217</v>
      </c>
      <c r="O75" s="44">
        <v>4742</v>
      </c>
      <c r="P75" s="44">
        <v>15521</v>
      </c>
      <c r="Q75" s="44">
        <v>95</v>
      </c>
      <c r="R75" s="44">
        <v>97</v>
      </c>
      <c r="S75" s="44">
        <v>1840</v>
      </c>
      <c r="T75" s="44">
        <v>7712</v>
      </c>
      <c r="U75" s="44">
        <v>10467</v>
      </c>
      <c r="V75" s="44">
        <v>14278</v>
      </c>
      <c r="W75" s="44">
        <v>7120</v>
      </c>
      <c r="X75" s="44">
        <v>6844</v>
      </c>
      <c r="Y75" s="44">
        <v>452</v>
      </c>
    </row>
    <row r="76" spans="1:25" ht="15" customHeight="1" x14ac:dyDescent="0.25">
      <c r="A76" s="28" t="s">
        <v>2</v>
      </c>
      <c r="B76" s="28">
        <v>1</v>
      </c>
      <c r="C76" s="44">
        <v>6558</v>
      </c>
      <c r="D76" s="29">
        <v>20.83</v>
      </c>
      <c r="E76" s="44">
        <v>3371</v>
      </c>
      <c r="F76" s="44">
        <v>2058</v>
      </c>
      <c r="G76" s="44">
        <v>739</v>
      </c>
      <c r="H76" s="44">
        <v>231</v>
      </c>
      <c r="I76" s="44">
        <v>114</v>
      </c>
      <c r="J76" s="44">
        <v>33</v>
      </c>
      <c r="K76" s="44">
        <v>8</v>
      </c>
      <c r="L76" s="44">
        <v>4</v>
      </c>
      <c r="M76" s="44">
        <v>287</v>
      </c>
      <c r="N76" s="44">
        <v>709</v>
      </c>
      <c r="O76" s="44">
        <v>2107</v>
      </c>
      <c r="P76" s="44">
        <v>3249</v>
      </c>
      <c r="Q76" s="44">
        <v>206</v>
      </c>
      <c r="R76" s="44">
        <v>126</v>
      </c>
      <c r="S76" s="44">
        <v>1474</v>
      </c>
      <c r="T76" s="44">
        <v>2449</v>
      </c>
      <c r="U76" s="44">
        <v>1753</v>
      </c>
      <c r="V76" s="44">
        <v>338</v>
      </c>
      <c r="W76" s="44">
        <v>137</v>
      </c>
      <c r="X76" s="44">
        <v>63</v>
      </c>
      <c r="Y76" s="44">
        <v>218</v>
      </c>
    </row>
    <row r="77" spans="1:25" ht="15" customHeight="1" x14ac:dyDescent="0.25">
      <c r="A77" s="28" t="s">
        <v>2</v>
      </c>
      <c r="B77" s="28">
        <v>2</v>
      </c>
      <c r="C77" s="44">
        <v>8946</v>
      </c>
      <c r="D77" s="29">
        <v>2.78</v>
      </c>
      <c r="E77" s="44">
        <v>3509</v>
      </c>
      <c r="F77" s="44">
        <v>2937</v>
      </c>
      <c r="G77" s="44">
        <v>1636</v>
      </c>
      <c r="H77" s="44">
        <v>474</v>
      </c>
      <c r="I77" s="44">
        <v>274</v>
      </c>
      <c r="J77" s="44">
        <v>86</v>
      </c>
      <c r="K77" s="44">
        <v>26</v>
      </c>
      <c r="L77" s="44">
        <v>4</v>
      </c>
      <c r="M77" s="44">
        <v>547</v>
      </c>
      <c r="N77" s="44">
        <v>1317</v>
      </c>
      <c r="O77" s="44">
        <v>3063</v>
      </c>
      <c r="P77" s="44">
        <v>3814</v>
      </c>
      <c r="Q77" s="44">
        <v>205</v>
      </c>
      <c r="R77" s="44">
        <v>109</v>
      </c>
      <c r="S77" s="44">
        <v>1466</v>
      </c>
      <c r="T77" s="44">
        <v>3261</v>
      </c>
      <c r="U77" s="44">
        <v>2653</v>
      </c>
      <c r="V77" s="44">
        <v>771</v>
      </c>
      <c r="W77" s="44">
        <v>284</v>
      </c>
      <c r="X77" s="44">
        <v>136</v>
      </c>
      <c r="Y77" s="44">
        <v>266</v>
      </c>
    </row>
    <row r="78" spans="1:25" ht="15" customHeight="1" x14ac:dyDescent="0.25">
      <c r="A78" s="28" t="s">
        <v>2</v>
      </c>
      <c r="B78" s="28">
        <v>3</v>
      </c>
      <c r="C78" s="44">
        <v>11668</v>
      </c>
      <c r="D78" s="29">
        <v>1.88</v>
      </c>
      <c r="E78" s="44">
        <v>4162</v>
      </c>
      <c r="F78" s="44">
        <v>3736</v>
      </c>
      <c r="G78" s="44">
        <v>1945</v>
      </c>
      <c r="H78" s="44">
        <v>1018</v>
      </c>
      <c r="I78" s="44">
        <v>564</v>
      </c>
      <c r="J78" s="44">
        <v>172</v>
      </c>
      <c r="K78" s="44">
        <v>67</v>
      </c>
      <c r="L78" s="44">
        <v>4</v>
      </c>
      <c r="M78" s="44">
        <v>1512</v>
      </c>
      <c r="N78" s="44">
        <v>2395</v>
      </c>
      <c r="O78" s="44">
        <v>3285</v>
      </c>
      <c r="P78" s="44">
        <v>4327</v>
      </c>
      <c r="Q78" s="44">
        <v>149</v>
      </c>
      <c r="R78" s="44">
        <v>102</v>
      </c>
      <c r="S78" s="44">
        <v>1639</v>
      </c>
      <c r="T78" s="44">
        <v>3810</v>
      </c>
      <c r="U78" s="44">
        <v>3847</v>
      </c>
      <c r="V78" s="44">
        <v>1284</v>
      </c>
      <c r="W78" s="44">
        <v>443</v>
      </c>
      <c r="X78" s="44">
        <v>323</v>
      </c>
      <c r="Y78" s="44">
        <v>220</v>
      </c>
    </row>
    <row r="79" spans="1:25" ht="15" customHeight="1" x14ac:dyDescent="0.25">
      <c r="A79" s="28" t="s">
        <v>2</v>
      </c>
      <c r="B79" s="28">
        <v>4</v>
      </c>
      <c r="C79" s="44">
        <v>16489</v>
      </c>
      <c r="D79" s="29">
        <v>0.05</v>
      </c>
      <c r="E79" s="44">
        <v>3850</v>
      </c>
      <c r="F79" s="44">
        <v>5068</v>
      </c>
      <c r="G79" s="44">
        <v>3744</v>
      </c>
      <c r="H79" s="44">
        <v>1696</v>
      </c>
      <c r="I79" s="44">
        <v>1382</v>
      </c>
      <c r="J79" s="44">
        <v>569</v>
      </c>
      <c r="K79" s="44">
        <v>162</v>
      </c>
      <c r="L79" s="44">
        <v>18</v>
      </c>
      <c r="M79" s="44">
        <v>4104</v>
      </c>
      <c r="N79" s="44">
        <v>4089</v>
      </c>
      <c r="O79" s="44">
        <v>4452</v>
      </c>
      <c r="P79" s="44">
        <v>3187</v>
      </c>
      <c r="Q79" s="44">
        <v>657</v>
      </c>
      <c r="R79" s="44">
        <v>185</v>
      </c>
      <c r="S79" s="44">
        <v>2113</v>
      </c>
      <c r="T79" s="44">
        <v>4686</v>
      </c>
      <c r="U79" s="44">
        <v>5042</v>
      </c>
      <c r="V79" s="44">
        <v>1936</v>
      </c>
      <c r="W79" s="44">
        <v>883</v>
      </c>
      <c r="X79" s="44">
        <v>740</v>
      </c>
      <c r="Y79" s="44">
        <v>904</v>
      </c>
    </row>
    <row r="80" spans="1:25" ht="15" customHeight="1" x14ac:dyDescent="0.25">
      <c r="A80" s="28" t="s">
        <v>2</v>
      </c>
      <c r="B80" s="28">
        <v>5</v>
      </c>
      <c r="C80" s="44">
        <v>26666</v>
      </c>
      <c r="D80" s="29">
        <v>0.03</v>
      </c>
      <c r="E80" s="44">
        <v>4953</v>
      </c>
      <c r="F80" s="44">
        <v>5867</v>
      </c>
      <c r="G80" s="44">
        <v>5910</v>
      </c>
      <c r="H80" s="44">
        <v>3892</v>
      </c>
      <c r="I80" s="44">
        <v>3686</v>
      </c>
      <c r="J80" s="44">
        <v>1592</v>
      </c>
      <c r="K80" s="44">
        <v>688</v>
      </c>
      <c r="L80" s="44">
        <v>78</v>
      </c>
      <c r="M80" s="44">
        <v>11150</v>
      </c>
      <c r="N80" s="44">
        <v>6242</v>
      </c>
      <c r="O80" s="44">
        <v>4864</v>
      </c>
      <c r="P80" s="44">
        <v>3457</v>
      </c>
      <c r="Q80" s="44">
        <v>953</v>
      </c>
      <c r="R80" s="44">
        <v>126</v>
      </c>
      <c r="S80" s="44">
        <v>2009</v>
      </c>
      <c r="T80" s="44">
        <v>6198</v>
      </c>
      <c r="U80" s="44">
        <v>8526</v>
      </c>
      <c r="V80" s="44">
        <v>4287</v>
      </c>
      <c r="W80" s="44">
        <v>2054</v>
      </c>
      <c r="X80" s="44">
        <v>2123</v>
      </c>
      <c r="Y80" s="44">
        <v>1343</v>
      </c>
    </row>
    <row r="81" spans="1:25" ht="15" customHeight="1" x14ac:dyDescent="0.25">
      <c r="A81" s="28" t="s">
        <v>2</v>
      </c>
      <c r="B81" s="28">
        <v>6</v>
      </c>
      <c r="C81" s="44">
        <v>33523</v>
      </c>
      <c r="D81" s="29">
        <v>0.02</v>
      </c>
      <c r="E81" s="44">
        <v>4071</v>
      </c>
      <c r="F81" s="44">
        <v>6622</v>
      </c>
      <c r="G81" s="44">
        <v>7197</v>
      </c>
      <c r="H81" s="44">
        <v>5380</v>
      </c>
      <c r="I81" s="44">
        <v>5963</v>
      </c>
      <c r="J81" s="44">
        <v>2760</v>
      </c>
      <c r="K81" s="44">
        <v>1385</v>
      </c>
      <c r="L81" s="44">
        <v>145</v>
      </c>
      <c r="M81" s="44">
        <v>17140</v>
      </c>
      <c r="N81" s="44">
        <v>7308</v>
      </c>
      <c r="O81" s="44">
        <v>4863</v>
      </c>
      <c r="P81" s="44">
        <v>2884</v>
      </c>
      <c r="Q81" s="44">
        <v>1328</v>
      </c>
      <c r="R81" s="44">
        <v>142</v>
      </c>
      <c r="S81" s="44">
        <v>1927</v>
      </c>
      <c r="T81" s="44">
        <v>6461</v>
      </c>
      <c r="U81" s="44">
        <v>10595</v>
      </c>
      <c r="V81" s="44">
        <v>5938</v>
      </c>
      <c r="W81" s="44">
        <v>3184</v>
      </c>
      <c r="X81" s="44">
        <v>3499</v>
      </c>
      <c r="Y81" s="44">
        <v>1777</v>
      </c>
    </row>
    <row r="82" spans="1:25" ht="15" customHeight="1" x14ac:dyDescent="0.25">
      <c r="A82" s="28" t="s">
        <v>2</v>
      </c>
      <c r="B82" s="28">
        <v>7</v>
      </c>
      <c r="C82" s="44">
        <v>28405</v>
      </c>
      <c r="D82" s="29">
        <v>0.05</v>
      </c>
      <c r="E82" s="44">
        <v>2505</v>
      </c>
      <c r="F82" s="44">
        <v>4393</v>
      </c>
      <c r="G82" s="44">
        <v>6310</v>
      </c>
      <c r="H82" s="44">
        <v>4269</v>
      </c>
      <c r="I82" s="44">
        <v>5570</v>
      </c>
      <c r="J82" s="44">
        <v>3313</v>
      </c>
      <c r="K82" s="44">
        <v>1894</v>
      </c>
      <c r="L82" s="44">
        <v>151</v>
      </c>
      <c r="M82" s="44">
        <v>13286</v>
      </c>
      <c r="N82" s="44">
        <v>6531</v>
      </c>
      <c r="O82" s="44">
        <v>3212</v>
      </c>
      <c r="P82" s="44">
        <v>4596</v>
      </c>
      <c r="Q82" s="44">
        <v>780</v>
      </c>
      <c r="R82" s="44">
        <v>218</v>
      </c>
      <c r="S82" s="44">
        <v>1817</v>
      </c>
      <c r="T82" s="44">
        <v>5891</v>
      </c>
      <c r="U82" s="44">
        <v>7871</v>
      </c>
      <c r="V82" s="44">
        <v>5202</v>
      </c>
      <c r="W82" s="44">
        <v>2944</v>
      </c>
      <c r="X82" s="44">
        <v>3331</v>
      </c>
      <c r="Y82" s="44">
        <v>1131</v>
      </c>
    </row>
    <row r="83" spans="1:25" ht="15" customHeight="1" x14ac:dyDescent="0.25">
      <c r="A83" s="28" t="s">
        <v>2</v>
      </c>
      <c r="B83" s="28">
        <v>8</v>
      </c>
      <c r="C83" s="44">
        <v>16372</v>
      </c>
      <c r="D83" s="29">
        <v>0.16</v>
      </c>
      <c r="E83" s="44">
        <v>748</v>
      </c>
      <c r="F83" s="44">
        <v>1683</v>
      </c>
      <c r="G83" s="44">
        <v>2997</v>
      </c>
      <c r="H83" s="44">
        <v>3809</v>
      </c>
      <c r="I83" s="44">
        <v>3722</v>
      </c>
      <c r="J83" s="44">
        <v>2050</v>
      </c>
      <c r="K83" s="44">
        <v>1281</v>
      </c>
      <c r="L83" s="44">
        <v>82</v>
      </c>
      <c r="M83" s="44">
        <v>8223</v>
      </c>
      <c r="N83" s="44">
        <v>4203</v>
      </c>
      <c r="O83" s="44">
        <v>1143</v>
      </c>
      <c r="P83" s="44">
        <v>2448</v>
      </c>
      <c r="Q83" s="44">
        <v>355</v>
      </c>
      <c r="R83" s="44">
        <v>56</v>
      </c>
      <c r="S83" s="44">
        <v>1057</v>
      </c>
      <c r="T83" s="44">
        <v>3143</v>
      </c>
      <c r="U83" s="44">
        <v>3922</v>
      </c>
      <c r="V83" s="44">
        <v>3537</v>
      </c>
      <c r="W83" s="44">
        <v>1933</v>
      </c>
      <c r="X83" s="44">
        <v>1932</v>
      </c>
      <c r="Y83" s="44">
        <v>792</v>
      </c>
    </row>
    <row r="84" spans="1:25" ht="15" customHeight="1" x14ac:dyDescent="0.25">
      <c r="A84" s="28" t="s">
        <v>2</v>
      </c>
      <c r="B84" s="28">
        <v>9</v>
      </c>
      <c r="C84" s="44">
        <v>6622</v>
      </c>
      <c r="D84" s="29">
        <v>2.11</v>
      </c>
      <c r="E84" s="44">
        <v>92</v>
      </c>
      <c r="F84" s="44">
        <v>255</v>
      </c>
      <c r="G84" s="44">
        <v>816</v>
      </c>
      <c r="H84" s="44">
        <v>1738</v>
      </c>
      <c r="I84" s="44">
        <v>1988</v>
      </c>
      <c r="J84" s="44">
        <v>1056</v>
      </c>
      <c r="K84" s="44">
        <v>655</v>
      </c>
      <c r="L84" s="44">
        <v>22</v>
      </c>
      <c r="M84" s="44">
        <v>3455</v>
      </c>
      <c r="N84" s="44">
        <v>1817</v>
      </c>
      <c r="O84" s="44">
        <v>289</v>
      </c>
      <c r="P84" s="44">
        <v>998</v>
      </c>
      <c r="Q84" s="44">
        <v>63</v>
      </c>
      <c r="R84" s="44">
        <v>8</v>
      </c>
      <c r="S84" s="44">
        <v>211</v>
      </c>
      <c r="T84" s="44">
        <v>1218</v>
      </c>
      <c r="U84" s="44">
        <v>1580</v>
      </c>
      <c r="V84" s="44">
        <v>1604</v>
      </c>
      <c r="W84" s="44">
        <v>790</v>
      </c>
      <c r="X84" s="44">
        <v>1061</v>
      </c>
      <c r="Y84" s="44">
        <v>150</v>
      </c>
    </row>
    <row r="85" spans="1:25" ht="15" customHeight="1" x14ac:dyDescent="0.25">
      <c r="A85" s="28" t="s">
        <v>2</v>
      </c>
      <c r="B85" s="28">
        <v>10</v>
      </c>
      <c r="C85" s="44">
        <v>3934</v>
      </c>
      <c r="D85" s="29">
        <v>0.89</v>
      </c>
      <c r="E85" s="44">
        <v>22</v>
      </c>
      <c r="F85" s="44">
        <v>59</v>
      </c>
      <c r="G85" s="44">
        <v>401</v>
      </c>
      <c r="H85" s="44">
        <v>936</v>
      </c>
      <c r="I85" s="44">
        <v>1229</v>
      </c>
      <c r="J85" s="44">
        <v>700</v>
      </c>
      <c r="K85" s="44">
        <v>534</v>
      </c>
      <c r="L85" s="44">
        <v>53</v>
      </c>
      <c r="M85" s="44">
        <v>2509</v>
      </c>
      <c r="N85" s="44">
        <v>1105</v>
      </c>
      <c r="O85" s="44">
        <v>38</v>
      </c>
      <c r="P85" s="44">
        <v>229</v>
      </c>
      <c r="Q85" s="44">
        <v>53</v>
      </c>
      <c r="R85" s="44">
        <v>4</v>
      </c>
      <c r="S85" s="44">
        <v>55</v>
      </c>
      <c r="T85" s="44">
        <v>517</v>
      </c>
      <c r="U85" s="44">
        <v>621</v>
      </c>
      <c r="V85" s="44">
        <v>1450</v>
      </c>
      <c r="W85" s="44">
        <v>613</v>
      </c>
      <c r="X85" s="44">
        <v>556</v>
      </c>
      <c r="Y85" s="44">
        <v>118</v>
      </c>
    </row>
    <row r="86" spans="1:25" ht="15" customHeight="1" x14ac:dyDescent="0.25">
      <c r="A86" s="28" t="s">
        <v>22</v>
      </c>
      <c r="B86" s="28">
        <v>1</v>
      </c>
      <c r="C86" s="44">
        <v>38310</v>
      </c>
      <c r="D86" s="29">
        <v>13.77</v>
      </c>
      <c r="E86" s="44">
        <v>23491</v>
      </c>
      <c r="F86" s="44">
        <v>9545</v>
      </c>
      <c r="G86" s="44">
        <v>3740</v>
      </c>
      <c r="H86" s="44">
        <v>925</v>
      </c>
      <c r="I86" s="44">
        <v>409</v>
      </c>
      <c r="J86" s="44">
        <v>158</v>
      </c>
      <c r="K86" s="44">
        <v>40</v>
      </c>
      <c r="L86" s="44">
        <v>2</v>
      </c>
      <c r="M86" s="44">
        <v>601</v>
      </c>
      <c r="N86" s="44">
        <v>4652</v>
      </c>
      <c r="O86" s="44">
        <v>9806</v>
      </c>
      <c r="P86" s="44">
        <v>23222</v>
      </c>
      <c r="Q86" s="44">
        <v>29</v>
      </c>
      <c r="R86" s="44">
        <v>149</v>
      </c>
      <c r="S86" s="44">
        <v>5443</v>
      </c>
      <c r="T86" s="44">
        <v>16801</v>
      </c>
      <c r="U86" s="44">
        <v>11056</v>
      </c>
      <c r="V86" s="44">
        <v>4319</v>
      </c>
      <c r="W86" s="44">
        <v>324</v>
      </c>
      <c r="X86" s="44">
        <v>191</v>
      </c>
      <c r="Y86" s="44">
        <v>27</v>
      </c>
    </row>
    <row r="87" spans="1:25" ht="15" customHeight="1" x14ac:dyDescent="0.25">
      <c r="A87" s="28" t="s">
        <v>22</v>
      </c>
      <c r="B87" s="28">
        <v>2</v>
      </c>
      <c r="C87" s="44">
        <v>47491</v>
      </c>
      <c r="D87" s="29">
        <v>5.21</v>
      </c>
      <c r="E87" s="44">
        <v>24657</v>
      </c>
      <c r="F87" s="44">
        <v>13351</v>
      </c>
      <c r="G87" s="44">
        <v>5520</v>
      </c>
      <c r="H87" s="44">
        <v>2160</v>
      </c>
      <c r="I87" s="44">
        <v>1232</v>
      </c>
      <c r="J87" s="44">
        <v>437</v>
      </c>
      <c r="K87" s="44">
        <v>129</v>
      </c>
      <c r="L87" s="44">
        <v>5</v>
      </c>
      <c r="M87" s="44">
        <v>1799</v>
      </c>
      <c r="N87" s="44">
        <v>7420</v>
      </c>
      <c r="O87" s="44">
        <v>18839</v>
      </c>
      <c r="P87" s="44">
        <v>19398</v>
      </c>
      <c r="Q87" s="44">
        <v>35</v>
      </c>
      <c r="R87" s="44">
        <v>176</v>
      </c>
      <c r="S87" s="44">
        <v>5247</v>
      </c>
      <c r="T87" s="44">
        <v>16911</v>
      </c>
      <c r="U87" s="44">
        <v>16171</v>
      </c>
      <c r="V87" s="44">
        <v>7548</v>
      </c>
      <c r="W87" s="44">
        <v>886</v>
      </c>
      <c r="X87" s="44">
        <v>470</v>
      </c>
      <c r="Y87" s="44">
        <v>82</v>
      </c>
    </row>
    <row r="88" spans="1:25" ht="15" customHeight="1" x14ac:dyDescent="0.25">
      <c r="A88" s="28" t="s">
        <v>22</v>
      </c>
      <c r="B88" s="28">
        <v>3</v>
      </c>
      <c r="C88" s="44">
        <v>44224</v>
      </c>
      <c r="D88" s="29">
        <v>1.43</v>
      </c>
      <c r="E88" s="44">
        <v>18740</v>
      </c>
      <c r="F88" s="44">
        <v>13465</v>
      </c>
      <c r="G88" s="44">
        <v>5785</v>
      </c>
      <c r="H88" s="44">
        <v>3013</v>
      </c>
      <c r="I88" s="44">
        <v>1958</v>
      </c>
      <c r="J88" s="44">
        <v>1003</v>
      </c>
      <c r="K88" s="44">
        <v>249</v>
      </c>
      <c r="L88" s="44">
        <v>11</v>
      </c>
      <c r="M88" s="44">
        <v>3373</v>
      </c>
      <c r="N88" s="44">
        <v>7764</v>
      </c>
      <c r="O88" s="44">
        <v>17488</v>
      </c>
      <c r="P88" s="44">
        <v>15511</v>
      </c>
      <c r="Q88" s="44">
        <v>88</v>
      </c>
      <c r="R88" s="44">
        <v>169</v>
      </c>
      <c r="S88" s="44">
        <v>5544</v>
      </c>
      <c r="T88" s="44">
        <v>14064</v>
      </c>
      <c r="U88" s="44">
        <v>14372</v>
      </c>
      <c r="V88" s="44">
        <v>7338</v>
      </c>
      <c r="W88" s="44">
        <v>1721</v>
      </c>
      <c r="X88" s="44">
        <v>895</v>
      </c>
      <c r="Y88" s="44">
        <v>121</v>
      </c>
    </row>
    <row r="89" spans="1:25" ht="15" customHeight="1" x14ac:dyDescent="0.25">
      <c r="A89" s="28" t="s">
        <v>22</v>
      </c>
      <c r="B89" s="28">
        <v>4</v>
      </c>
      <c r="C89" s="44">
        <v>35443</v>
      </c>
      <c r="D89" s="29">
        <v>1.69</v>
      </c>
      <c r="E89" s="44">
        <v>11985</v>
      </c>
      <c r="F89" s="44">
        <v>9879</v>
      </c>
      <c r="G89" s="44">
        <v>6079</v>
      </c>
      <c r="H89" s="44">
        <v>3547</v>
      </c>
      <c r="I89" s="44">
        <v>2502</v>
      </c>
      <c r="J89" s="44">
        <v>998</v>
      </c>
      <c r="K89" s="44">
        <v>440</v>
      </c>
      <c r="L89" s="44">
        <v>13</v>
      </c>
      <c r="M89" s="44">
        <v>4034</v>
      </c>
      <c r="N89" s="44">
        <v>6645</v>
      </c>
      <c r="O89" s="44">
        <v>13711</v>
      </c>
      <c r="P89" s="44">
        <v>10851</v>
      </c>
      <c r="Q89" s="44">
        <v>202</v>
      </c>
      <c r="R89" s="44">
        <v>189</v>
      </c>
      <c r="S89" s="44">
        <v>3671</v>
      </c>
      <c r="T89" s="44">
        <v>9402</v>
      </c>
      <c r="U89" s="44">
        <v>11722</v>
      </c>
      <c r="V89" s="44">
        <v>7737</v>
      </c>
      <c r="W89" s="44">
        <v>1503</v>
      </c>
      <c r="X89" s="44">
        <v>997</v>
      </c>
      <c r="Y89" s="44">
        <v>222</v>
      </c>
    </row>
    <row r="90" spans="1:25" ht="15" customHeight="1" x14ac:dyDescent="0.25">
      <c r="A90" s="28" t="s">
        <v>22</v>
      </c>
      <c r="B90" s="28">
        <v>5</v>
      </c>
      <c r="C90" s="44">
        <v>28520</v>
      </c>
      <c r="D90" s="29">
        <v>0.66</v>
      </c>
      <c r="E90" s="44">
        <v>5323</v>
      </c>
      <c r="F90" s="44">
        <v>8602</v>
      </c>
      <c r="G90" s="44">
        <v>6290</v>
      </c>
      <c r="H90" s="44">
        <v>3928</v>
      </c>
      <c r="I90" s="44">
        <v>2566</v>
      </c>
      <c r="J90" s="44">
        <v>1396</v>
      </c>
      <c r="K90" s="44">
        <v>395</v>
      </c>
      <c r="L90" s="44">
        <v>20</v>
      </c>
      <c r="M90" s="44">
        <v>4000</v>
      </c>
      <c r="N90" s="44">
        <v>5600</v>
      </c>
      <c r="O90" s="44">
        <v>10786</v>
      </c>
      <c r="P90" s="44">
        <v>8075</v>
      </c>
      <c r="Q90" s="44">
        <v>59</v>
      </c>
      <c r="R90" s="44">
        <v>159</v>
      </c>
      <c r="S90" s="44">
        <v>3049</v>
      </c>
      <c r="T90" s="44">
        <v>6797</v>
      </c>
      <c r="U90" s="44">
        <v>8239</v>
      </c>
      <c r="V90" s="44">
        <v>7107</v>
      </c>
      <c r="W90" s="44">
        <v>2065</v>
      </c>
      <c r="X90" s="44">
        <v>1037</v>
      </c>
      <c r="Y90" s="44">
        <v>67</v>
      </c>
    </row>
    <row r="91" spans="1:25" ht="15" customHeight="1" x14ac:dyDescent="0.25">
      <c r="A91" s="28" t="s">
        <v>22</v>
      </c>
      <c r="B91" s="28">
        <v>6</v>
      </c>
      <c r="C91" s="44">
        <v>21066</v>
      </c>
      <c r="D91" s="29">
        <v>0.56999999999999995</v>
      </c>
      <c r="E91" s="44">
        <v>2542</v>
      </c>
      <c r="F91" s="44">
        <v>4558</v>
      </c>
      <c r="G91" s="44">
        <v>5342</v>
      </c>
      <c r="H91" s="44">
        <v>3349</v>
      </c>
      <c r="I91" s="44">
        <v>3098</v>
      </c>
      <c r="J91" s="44">
        <v>1518</v>
      </c>
      <c r="K91" s="44">
        <v>627</v>
      </c>
      <c r="L91" s="44">
        <v>32</v>
      </c>
      <c r="M91" s="44">
        <v>4382</v>
      </c>
      <c r="N91" s="44">
        <v>4657</v>
      </c>
      <c r="O91" s="44">
        <v>6023</v>
      </c>
      <c r="P91" s="44">
        <v>5907</v>
      </c>
      <c r="Q91" s="44">
        <v>97</v>
      </c>
      <c r="R91" s="44">
        <v>124</v>
      </c>
      <c r="S91" s="44">
        <v>1953</v>
      </c>
      <c r="T91" s="44">
        <v>4164</v>
      </c>
      <c r="U91" s="44">
        <v>6823</v>
      </c>
      <c r="V91" s="44">
        <v>4654</v>
      </c>
      <c r="W91" s="44">
        <v>1926</v>
      </c>
      <c r="X91" s="44">
        <v>1323</v>
      </c>
      <c r="Y91" s="44">
        <v>99</v>
      </c>
    </row>
    <row r="92" spans="1:25" ht="15" customHeight="1" x14ac:dyDescent="0.25">
      <c r="A92" s="28" t="s">
        <v>22</v>
      </c>
      <c r="B92" s="28">
        <v>7</v>
      </c>
      <c r="C92" s="44">
        <v>21975</v>
      </c>
      <c r="D92" s="29">
        <v>0.47</v>
      </c>
      <c r="E92" s="44">
        <v>2247</v>
      </c>
      <c r="F92" s="44">
        <v>4082</v>
      </c>
      <c r="G92" s="44">
        <v>3822</v>
      </c>
      <c r="H92" s="44">
        <v>4527</v>
      </c>
      <c r="I92" s="44">
        <v>4501</v>
      </c>
      <c r="J92" s="44">
        <v>1886</v>
      </c>
      <c r="K92" s="44">
        <v>877</v>
      </c>
      <c r="L92" s="44">
        <v>33</v>
      </c>
      <c r="M92" s="44">
        <v>7132</v>
      </c>
      <c r="N92" s="44">
        <v>5752</v>
      </c>
      <c r="O92" s="44">
        <v>5348</v>
      </c>
      <c r="P92" s="44">
        <v>3691</v>
      </c>
      <c r="Q92" s="44">
        <v>52</v>
      </c>
      <c r="R92" s="44">
        <v>158</v>
      </c>
      <c r="S92" s="44">
        <v>1583</v>
      </c>
      <c r="T92" s="44">
        <v>4435</v>
      </c>
      <c r="U92" s="44">
        <v>5243</v>
      </c>
      <c r="V92" s="44">
        <v>5980</v>
      </c>
      <c r="W92" s="44">
        <v>2604</v>
      </c>
      <c r="X92" s="44">
        <v>1899</v>
      </c>
      <c r="Y92" s="44">
        <v>73</v>
      </c>
    </row>
    <row r="93" spans="1:25" ht="15" customHeight="1" x14ac:dyDescent="0.25">
      <c r="A93" s="28" t="s">
        <v>22</v>
      </c>
      <c r="B93" s="28">
        <v>8</v>
      </c>
      <c r="C93" s="44">
        <v>21954</v>
      </c>
      <c r="D93" s="29">
        <v>0.94</v>
      </c>
      <c r="E93" s="44">
        <v>1138</v>
      </c>
      <c r="F93" s="44">
        <v>1649</v>
      </c>
      <c r="G93" s="44">
        <v>3358</v>
      </c>
      <c r="H93" s="44">
        <v>5047</v>
      </c>
      <c r="I93" s="44">
        <v>6158</v>
      </c>
      <c r="J93" s="44">
        <v>3238</v>
      </c>
      <c r="K93" s="44">
        <v>1303</v>
      </c>
      <c r="L93" s="44">
        <v>63</v>
      </c>
      <c r="M93" s="44">
        <v>9234</v>
      </c>
      <c r="N93" s="44">
        <v>6837</v>
      </c>
      <c r="O93" s="44">
        <v>2553</v>
      </c>
      <c r="P93" s="44">
        <v>3278</v>
      </c>
      <c r="Q93" s="44">
        <v>52</v>
      </c>
      <c r="R93" s="44">
        <v>169</v>
      </c>
      <c r="S93" s="44">
        <v>1066</v>
      </c>
      <c r="T93" s="44">
        <v>3519</v>
      </c>
      <c r="U93" s="44">
        <v>4345</v>
      </c>
      <c r="V93" s="44">
        <v>6702</v>
      </c>
      <c r="W93" s="44">
        <v>3438</v>
      </c>
      <c r="X93" s="44">
        <v>2652</v>
      </c>
      <c r="Y93" s="44">
        <v>63</v>
      </c>
    </row>
    <row r="94" spans="1:25" ht="15" customHeight="1" x14ac:dyDescent="0.25">
      <c r="A94" s="28" t="s">
        <v>22</v>
      </c>
      <c r="B94" s="28">
        <v>9</v>
      </c>
      <c r="C94" s="44">
        <v>26464</v>
      </c>
      <c r="D94" s="29">
        <v>2.88</v>
      </c>
      <c r="E94" s="44">
        <v>320</v>
      </c>
      <c r="F94" s="44">
        <v>1316</v>
      </c>
      <c r="G94" s="44">
        <v>2638</v>
      </c>
      <c r="H94" s="44">
        <v>5822</v>
      </c>
      <c r="I94" s="44">
        <v>7977</v>
      </c>
      <c r="J94" s="44">
        <v>5106</v>
      </c>
      <c r="K94" s="44">
        <v>2975</v>
      </c>
      <c r="L94" s="44">
        <v>310</v>
      </c>
      <c r="M94" s="44">
        <v>13472</v>
      </c>
      <c r="N94" s="44">
        <v>7352</v>
      </c>
      <c r="O94" s="44">
        <v>2160</v>
      </c>
      <c r="P94" s="44">
        <v>3450</v>
      </c>
      <c r="Q94" s="44">
        <v>30</v>
      </c>
      <c r="R94" s="44">
        <v>265</v>
      </c>
      <c r="S94" s="44">
        <v>841</v>
      </c>
      <c r="T94" s="44">
        <v>3310</v>
      </c>
      <c r="U94" s="44">
        <v>3767</v>
      </c>
      <c r="V94" s="44">
        <v>8986</v>
      </c>
      <c r="W94" s="44">
        <v>4983</v>
      </c>
      <c r="X94" s="44">
        <v>4268</v>
      </c>
      <c r="Y94" s="44">
        <v>44</v>
      </c>
    </row>
    <row r="95" spans="1:25" ht="15" customHeight="1" x14ac:dyDescent="0.25">
      <c r="A95" s="28" t="s">
        <v>22</v>
      </c>
      <c r="B95" s="28">
        <v>10</v>
      </c>
      <c r="C95" s="44">
        <v>8493</v>
      </c>
      <c r="D95" s="29">
        <v>10.65</v>
      </c>
      <c r="E95" s="44">
        <v>53</v>
      </c>
      <c r="F95" s="44">
        <v>245</v>
      </c>
      <c r="G95" s="44">
        <v>675</v>
      </c>
      <c r="H95" s="44">
        <v>2004</v>
      </c>
      <c r="I95" s="44">
        <v>2617</v>
      </c>
      <c r="J95" s="44">
        <v>1806</v>
      </c>
      <c r="K95" s="44">
        <v>1032</v>
      </c>
      <c r="L95" s="44">
        <v>61</v>
      </c>
      <c r="M95" s="44">
        <v>4013</v>
      </c>
      <c r="N95" s="44">
        <v>2932</v>
      </c>
      <c r="O95" s="44">
        <v>664</v>
      </c>
      <c r="P95" s="44">
        <v>879</v>
      </c>
      <c r="Q95" s="44">
        <v>5</v>
      </c>
      <c r="R95" s="44">
        <v>68</v>
      </c>
      <c r="S95" s="44">
        <v>186</v>
      </c>
      <c r="T95" s="44">
        <v>814</v>
      </c>
      <c r="U95" s="44">
        <v>1098</v>
      </c>
      <c r="V95" s="44">
        <v>3204</v>
      </c>
      <c r="W95" s="44">
        <v>1606</v>
      </c>
      <c r="X95" s="44">
        <v>1511</v>
      </c>
      <c r="Y95" s="44">
        <v>6</v>
      </c>
    </row>
    <row r="96" spans="1:25" ht="15" customHeight="1" x14ac:dyDescent="0.25">
      <c r="A96" s="28" t="s">
        <v>23</v>
      </c>
      <c r="B96" s="28">
        <v>1</v>
      </c>
      <c r="C96" s="44">
        <v>17809</v>
      </c>
      <c r="D96" s="29">
        <v>28.07</v>
      </c>
      <c r="E96" s="44">
        <v>9807</v>
      </c>
      <c r="F96" s="44">
        <v>5574</v>
      </c>
      <c r="G96" s="44">
        <v>1755</v>
      </c>
      <c r="H96" s="44">
        <v>394</v>
      </c>
      <c r="I96" s="44">
        <v>215</v>
      </c>
      <c r="J96" s="44">
        <v>52</v>
      </c>
      <c r="K96" s="44">
        <v>12</v>
      </c>
      <c r="L96" s="44">
        <v>0</v>
      </c>
      <c r="M96" s="44">
        <v>222</v>
      </c>
      <c r="N96" s="44">
        <v>1085</v>
      </c>
      <c r="O96" s="44">
        <v>2919</v>
      </c>
      <c r="P96" s="44">
        <v>13582</v>
      </c>
      <c r="Q96" s="44">
        <v>1</v>
      </c>
      <c r="R96" s="44">
        <v>69</v>
      </c>
      <c r="S96" s="44">
        <v>3065</v>
      </c>
      <c r="T96" s="44">
        <v>7581</v>
      </c>
      <c r="U96" s="44">
        <v>4233</v>
      </c>
      <c r="V96" s="44">
        <v>2212</v>
      </c>
      <c r="W96" s="44">
        <v>562</v>
      </c>
      <c r="X96" s="44">
        <v>86</v>
      </c>
      <c r="Y96" s="44">
        <v>1</v>
      </c>
    </row>
    <row r="97" spans="1:25" ht="15" customHeight="1" x14ac:dyDescent="0.25">
      <c r="A97" s="28" t="s">
        <v>23</v>
      </c>
      <c r="B97" s="28">
        <v>2</v>
      </c>
      <c r="C97" s="44">
        <v>28917</v>
      </c>
      <c r="D97" s="29">
        <v>18.559999999999999</v>
      </c>
      <c r="E97" s="44">
        <v>10529</v>
      </c>
      <c r="F97" s="44">
        <v>11903</v>
      </c>
      <c r="G97" s="44">
        <v>4364</v>
      </c>
      <c r="H97" s="44">
        <v>1460</v>
      </c>
      <c r="I97" s="44">
        <v>468</v>
      </c>
      <c r="J97" s="44">
        <v>119</v>
      </c>
      <c r="K97" s="44">
        <v>64</v>
      </c>
      <c r="L97" s="44">
        <v>10</v>
      </c>
      <c r="M97" s="44">
        <v>520</v>
      </c>
      <c r="N97" s="44">
        <v>3656</v>
      </c>
      <c r="O97" s="44">
        <v>8341</v>
      </c>
      <c r="P97" s="44">
        <v>16396</v>
      </c>
      <c r="Q97" s="44">
        <v>4</v>
      </c>
      <c r="R97" s="44">
        <v>146</v>
      </c>
      <c r="S97" s="44">
        <v>4556</v>
      </c>
      <c r="T97" s="44">
        <v>10182</v>
      </c>
      <c r="U97" s="44">
        <v>7674</v>
      </c>
      <c r="V97" s="44">
        <v>5450</v>
      </c>
      <c r="W97" s="44">
        <v>628</v>
      </c>
      <c r="X97" s="44">
        <v>276</v>
      </c>
      <c r="Y97" s="44">
        <v>5</v>
      </c>
    </row>
    <row r="98" spans="1:25" ht="15" customHeight="1" x14ac:dyDescent="0.25">
      <c r="A98" s="28" t="s">
        <v>23</v>
      </c>
      <c r="B98" s="28">
        <v>3</v>
      </c>
      <c r="C98" s="44">
        <v>44751</v>
      </c>
      <c r="D98" s="29">
        <v>8.7799999999999994</v>
      </c>
      <c r="E98" s="44">
        <v>8495</v>
      </c>
      <c r="F98" s="44">
        <v>20568</v>
      </c>
      <c r="G98" s="44">
        <v>10809</v>
      </c>
      <c r="H98" s="44">
        <v>2701</v>
      </c>
      <c r="I98" s="44">
        <v>1345</v>
      </c>
      <c r="J98" s="44">
        <v>571</v>
      </c>
      <c r="K98" s="44">
        <v>248</v>
      </c>
      <c r="L98" s="44">
        <v>14</v>
      </c>
      <c r="M98" s="44">
        <v>1554</v>
      </c>
      <c r="N98" s="44">
        <v>6723</v>
      </c>
      <c r="O98" s="44">
        <v>14272</v>
      </c>
      <c r="P98" s="44">
        <v>22186</v>
      </c>
      <c r="Q98" s="44">
        <v>16</v>
      </c>
      <c r="R98" s="44">
        <v>221</v>
      </c>
      <c r="S98" s="44">
        <v>6706</v>
      </c>
      <c r="T98" s="44">
        <v>15121</v>
      </c>
      <c r="U98" s="44">
        <v>13441</v>
      </c>
      <c r="V98" s="44">
        <v>7644</v>
      </c>
      <c r="W98" s="44">
        <v>1179</v>
      </c>
      <c r="X98" s="44">
        <v>423</v>
      </c>
      <c r="Y98" s="44">
        <v>16</v>
      </c>
    </row>
    <row r="99" spans="1:25" ht="15" customHeight="1" x14ac:dyDescent="0.25">
      <c r="A99" s="28" t="s">
        <v>23</v>
      </c>
      <c r="B99" s="28">
        <v>4</v>
      </c>
      <c r="C99" s="44">
        <v>40902</v>
      </c>
      <c r="D99" s="29">
        <v>4.55</v>
      </c>
      <c r="E99" s="44">
        <v>5335</v>
      </c>
      <c r="F99" s="44">
        <v>15752</v>
      </c>
      <c r="G99" s="44">
        <v>11702</v>
      </c>
      <c r="H99" s="44">
        <v>4564</v>
      </c>
      <c r="I99" s="44">
        <v>2219</v>
      </c>
      <c r="J99" s="44">
        <v>894</v>
      </c>
      <c r="K99" s="44">
        <v>392</v>
      </c>
      <c r="L99" s="44">
        <v>44</v>
      </c>
      <c r="M99" s="44">
        <v>2232</v>
      </c>
      <c r="N99" s="44">
        <v>6457</v>
      </c>
      <c r="O99" s="44">
        <v>11910</v>
      </c>
      <c r="P99" s="44">
        <v>20135</v>
      </c>
      <c r="Q99" s="44">
        <v>168</v>
      </c>
      <c r="R99" s="44">
        <v>264</v>
      </c>
      <c r="S99" s="44">
        <v>6966</v>
      </c>
      <c r="T99" s="44">
        <v>14111</v>
      </c>
      <c r="U99" s="44">
        <v>10959</v>
      </c>
      <c r="V99" s="44">
        <v>6507</v>
      </c>
      <c r="W99" s="44">
        <v>1303</v>
      </c>
      <c r="X99" s="44">
        <v>668</v>
      </c>
      <c r="Y99" s="44">
        <v>124</v>
      </c>
    </row>
    <row r="100" spans="1:25" ht="15" customHeight="1" x14ac:dyDescent="0.25">
      <c r="A100" s="28" t="s">
        <v>23</v>
      </c>
      <c r="B100" s="28">
        <v>5</v>
      </c>
      <c r="C100" s="44">
        <v>32228</v>
      </c>
      <c r="D100" s="29">
        <v>4.97</v>
      </c>
      <c r="E100" s="44">
        <v>3119</v>
      </c>
      <c r="F100" s="44">
        <v>10394</v>
      </c>
      <c r="G100" s="44">
        <v>9002</v>
      </c>
      <c r="H100" s="44">
        <v>4784</v>
      </c>
      <c r="I100" s="44">
        <v>3180</v>
      </c>
      <c r="J100" s="44">
        <v>1209</v>
      </c>
      <c r="K100" s="44">
        <v>497</v>
      </c>
      <c r="L100" s="44">
        <v>43</v>
      </c>
      <c r="M100" s="44">
        <v>2525</v>
      </c>
      <c r="N100" s="44">
        <v>4235</v>
      </c>
      <c r="O100" s="44">
        <v>6709</v>
      </c>
      <c r="P100" s="44">
        <v>18720</v>
      </c>
      <c r="Q100" s="44">
        <v>39</v>
      </c>
      <c r="R100" s="44">
        <v>608</v>
      </c>
      <c r="S100" s="44">
        <v>6458</v>
      </c>
      <c r="T100" s="44">
        <v>11275</v>
      </c>
      <c r="U100" s="44">
        <v>7712</v>
      </c>
      <c r="V100" s="44">
        <v>4222</v>
      </c>
      <c r="W100" s="44">
        <v>1195</v>
      </c>
      <c r="X100" s="44">
        <v>714</v>
      </c>
      <c r="Y100" s="44">
        <v>44</v>
      </c>
    </row>
    <row r="101" spans="1:25" ht="15" customHeight="1" x14ac:dyDescent="0.25">
      <c r="A101" s="28" t="s">
        <v>23</v>
      </c>
      <c r="B101" s="28">
        <v>6</v>
      </c>
      <c r="C101" s="44">
        <v>37949</v>
      </c>
      <c r="D101" s="29">
        <v>0.83</v>
      </c>
      <c r="E101" s="44">
        <v>2592</v>
      </c>
      <c r="F101" s="44">
        <v>10179</v>
      </c>
      <c r="G101" s="44">
        <v>11255</v>
      </c>
      <c r="H101" s="44">
        <v>5929</v>
      </c>
      <c r="I101" s="44">
        <v>4731</v>
      </c>
      <c r="J101" s="44">
        <v>2049</v>
      </c>
      <c r="K101" s="44">
        <v>1054</v>
      </c>
      <c r="L101" s="44">
        <v>160</v>
      </c>
      <c r="M101" s="44">
        <v>5092</v>
      </c>
      <c r="N101" s="44">
        <v>6546</v>
      </c>
      <c r="O101" s="44">
        <v>9297</v>
      </c>
      <c r="P101" s="44">
        <v>16991</v>
      </c>
      <c r="Q101" s="44">
        <v>23</v>
      </c>
      <c r="R101" s="44">
        <v>587</v>
      </c>
      <c r="S101" s="44">
        <v>5377</v>
      </c>
      <c r="T101" s="44">
        <v>11122</v>
      </c>
      <c r="U101" s="44">
        <v>9684</v>
      </c>
      <c r="V101" s="44">
        <v>7307</v>
      </c>
      <c r="W101" s="44">
        <v>2333</v>
      </c>
      <c r="X101" s="44">
        <v>1497</v>
      </c>
      <c r="Y101" s="44">
        <v>42</v>
      </c>
    </row>
    <row r="102" spans="1:25" ht="15" customHeight="1" x14ac:dyDescent="0.25">
      <c r="A102" s="28" t="s">
        <v>23</v>
      </c>
      <c r="B102" s="28">
        <v>7</v>
      </c>
      <c r="C102" s="44">
        <v>32207</v>
      </c>
      <c r="D102" s="29">
        <v>1.22</v>
      </c>
      <c r="E102" s="44">
        <v>1221</v>
      </c>
      <c r="F102" s="44">
        <v>8100</v>
      </c>
      <c r="G102" s="44">
        <v>8115</v>
      </c>
      <c r="H102" s="44">
        <v>5761</v>
      </c>
      <c r="I102" s="44">
        <v>5067</v>
      </c>
      <c r="J102" s="44">
        <v>2249</v>
      </c>
      <c r="K102" s="44">
        <v>1414</v>
      </c>
      <c r="L102" s="44">
        <v>280</v>
      </c>
      <c r="M102" s="44">
        <v>4713</v>
      </c>
      <c r="N102" s="44">
        <v>4413</v>
      </c>
      <c r="O102" s="44">
        <v>5147</v>
      </c>
      <c r="P102" s="44">
        <v>17872</v>
      </c>
      <c r="Q102" s="44">
        <v>62</v>
      </c>
      <c r="R102" s="44">
        <v>445</v>
      </c>
      <c r="S102" s="44">
        <v>6515</v>
      </c>
      <c r="T102" s="44">
        <v>9640</v>
      </c>
      <c r="U102" s="44">
        <v>7019</v>
      </c>
      <c r="V102" s="44">
        <v>5178</v>
      </c>
      <c r="W102" s="44">
        <v>1803</v>
      </c>
      <c r="X102" s="44">
        <v>1544</v>
      </c>
      <c r="Y102" s="44">
        <v>63</v>
      </c>
    </row>
    <row r="103" spans="1:25" ht="15" customHeight="1" x14ac:dyDescent="0.25">
      <c r="A103" s="28" t="s">
        <v>23</v>
      </c>
      <c r="B103" s="28">
        <v>8</v>
      </c>
      <c r="C103" s="44">
        <v>36154</v>
      </c>
      <c r="D103" s="29">
        <v>0.79</v>
      </c>
      <c r="E103" s="44">
        <v>1103</v>
      </c>
      <c r="F103" s="44">
        <v>4829</v>
      </c>
      <c r="G103" s="44">
        <v>7138</v>
      </c>
      <c r="H103" s="44">
        <v>7540</v>
      </c>
      <c r="I103" s="44">
        <v>7480</v>
      </c>
      <c r="J103" s="44">
        <v>4780</v>
      </c>
      <c r="K103" s="44">
        <v>2933</v>
      </c>
      <c r="L103" s="44">
        <v>351</v>
      </c>
      <c r="M103" s="44">
        <v>8869</v>
      </c>
      <c r="N103" s="44">
        <v>6859</v>
      </c>
      <c r="O103" s="44">
        <v>6415</v>
      </c>
      <c r="P103" s="44">
        <v>13986</v>
      </c>
      <c r="Q103" s="44">
        <v>25</v>
      </c>
      <c r="R103" s="44">
        <v>352</v>
      </c>
      <c r="S103" s="44">
        <v>3992</v>
      </c>
      <c r="T103" s="44">
        <v>8761</v>
      </c>
      <c r="U103" s="44">
        <v>8595</v>
      </c>
      <c r="V103" s="44">
        <v>7657</v>
      </c>
      <c r="W103" s="44">
        <v>3648</v>
      </c>
      <c r="X103" s="44">
        <v>3123</v>
      </c>
      <c r="Y103" s="44">
        <v>26</v>
      </c>
    </row>
    <row r="104" spans="1:25" ht="15" customHeight="1" x14ac:dyDescent="0.25">
      <c r="A104" s="28" t="s">
        <v>23</v>
      </c>
      <c r="B104" s="28">
        <v>9</v>
      </c>
      <c r="C104" s="44">
        <v>39434</v>
      </c>
      <c r="D104" s="29">
        <v>1.67</v>
      </c>
      <c r="E104" s="44">
        <v>737</v>
      </c>
      <c r="F104" s="44">
        <v>2744</v>
      </c>
      <c r="G104" s="44">
        <v>5881</v>
      </c>
      <c r="H104" s="44">
        <v>8041</v>
      </c>
      <c r="I104" s="44">
        <v>10629</v>
      </c>
      <c r="J104" s="44">
        <v>6396</v>
      </c>
      <c r="K104" s="44">
        <v>4459</v>
      </c>
      <c r="L104" s="44">
        <v>547</v>
      </c>
      <c r="M104" s="44">
        <v>9931</v>
      </c>
      <c r="N104" s="44">
        <v>6725</v>
      </c>
      <c r="O104" s="44">
        <v>4804</v>
      </c>
      <c r="P104" s="44">
        <v>17918</v>
      </c>
      <c r="Q104" s="44">
        <v>56</v>
      </c>
      <c r="R104" s="44">
        <v>444</v>
      </c>
      <c r="S104" s="44">
        <v>3750</v>
      </c>
      <c r="T104" s="44">
        <v>9310</v>
      </c>
      <c r="U104" s="44">
        <v>7424</v>
      </c>
      <c r="V104" s="44">
        <v>9559</v>
      </c>
      <c r="W104" s="44">
        <v>4596</v>
      </c>
      <c r="X104" s="44">
        <v>4314</v>
      </c>
      <c r="Y104" s="44">
        <v>37</v>
      </c>
    </row>
    <row r="105" spans="1:25" ht="15" customHeight="1" x14ac:dyDescent="0.25">
      <c r="A105" s="28" t="s">
        <v>23</v>
      </c>
      <c r="B105" s="28">
        <v>10</v>
      </c>
      <c r="C105" s="44">
        <v>82017</v>
      </c>
      <c r="D105" s="29">
        <v>10.039999999999999</v>
      </c>
      <c r="E105" s="44">
        <v>255</v>
      </c>
      <c r="F105" s="44">
        <v>2434</v>
      </c>
      <c r="G105" s="44">
        <v>7143</v>
      </c>
      <c r="H105" s="44">
        <v>12706</v>
      </c>
      <c r="I105" s="44">
        <v>22413</v>
      </c>
      <c r="J105" s="44">
        <v>17160</v>
      </c>
      <c r="K105" s="44">
        <v>16684</v>
      </c>
      <c r="L105" s="44">
        <v>3222</v>
      </c>
      <c r="M105" s="44">
        <v>21241</v>
      </c>
      <c r="N105" s="44">
        <v>13013</v>
      </c>
      <c r="O105" s="44">
        <v>8804</v>
      </c>
      <c r="P105" s="44">
        <v>38923</v>
      </c>
      <c r="Q105" s="44">
        <v>36</v>
      </c>
      <c r="R105" s="44">
        <v>246</v>
      </c>
      <c r="S105" s="44">
        <v>5150</v>
      </c>
      <c r="T105" s="44">
        <v>14932</v>
      </c>
      <c r="U105" s="44">
        <v>19131</v>
      </c>
      <c r="V105" s="44">
        <v>20040</v>
      </c>
      <c r="W105" s="44">
        <v>10724</v>
      </c>
      <c r="X105" s="44">
        <v>11764</v>
      </c>
      <c r="Y105" s="44">
        <v>30</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226</v>
      </c>
      <c r="D108" s="29">
        <v>5.2</v>
      </c>
      <c r="E108" s="44">
        <v>53</v>
      </c>
      <c r="F108" s="44">
        <v>88</v>
      </c>
      <c r="G108" s="44">
        <v>48</v>
      </c>
      <c r="H108" s="44">
        <v>24</v>
      </c>
      <c r="I108" s="44">
        <v>11</v>
      </c>
      <c r="J108" s="44">
        <v>2</v>
      </c>
      <c r="K108" s="44">
        <v>0</v>
      </c>
      <c r="L108" s="44">
        <v>0</v>
      </c>
      <c r="M108" s="44">
        <v>36</v>
      </c>
      <c r="N108" s="44">
        <v>60</v>
      </c>
      <c r="O108" s="44">
        <v>19</v>
      </c>
      <c r="P108" s="44">
        <v>110</v>
      </c>
      <c r="Q108" s="44">
        <v>1</v>
      </c>
      <c r="R108" s="44">
        <v>1</v>
      </c>
      <c r="S108" s="44">
        <v>93</v>
      </c>
      <c r="T108" s="44">
        <v>75</v>
      </c>
      <c r="U108" s="44">
        <v>36</v>
      </c>
      <c r="V108" s="44">
        <v>16</v>
      </c>
      <c r="W108" s="44">
        <v>4</v>
      </c>
      <c r="X108" s="44">
        <v>1</v>
      </c>
      <c r="Y108" s="44">
        <v>0</v>
      </c>
    </row>
    <row r="109" spans="1:25" ht="15" customHeight="1" x14ac:dyDescent="0.25">
      <c r="A109" s="28" t="s">
        <v>24</v>
      </c>
      <c r="B109" s="28">
        <v>4</v>
      </c>
      <c r="C109" s="44">
        <v>1946</v>
      </c>
      <c r="D109" s="29">
        <v>0.06</v>
      </c>
      <c r="E109" s="44">
        <v>929</v>
      </c>
      <c r="F109" s="44">
        <v>575</v>
      </c>
      <c r="G109" s="44">
        <v>256</v>
      </c>
      <c r="H109" s="44">
        <v>119</v>
      </c>
      <c r="I109" s="44">
        <v>52</v>
      </c>
      <c r="J109" s="44">
        <v>14</v>
      </c>
      <c r="K109" s="44">
        <v>1</v>
      </c>
      <c r="L109" s="44">
        <v>0</v>
      </c>
      <c r="M109" s="44">
        <v>1061</v>
      </c>
      <c r="N109" s="44">
        <v>329</v>
      </c>
      <c r="O109" s="44">
        <v>341</v>
      </c>
      <c r="P109" s="44">
        <v>209</v>
      </c>
      <c r="Q109" s="44">
        <v>6</v>
      </c>
      <c r="R109" s="44">
        <v>77</v>
      </c>
      <c r="S109" s="44">
        <v>401</v>
      </c>
      <c r="T109" s="44">
        <v>532</v>
      </c>
      <c r="U109" s="44">
        <v>550</v>
      </c>
      <c r="V109" s="44">
        <v>220</v>
      </c>
      <c r="W109" s="44">
        <v>84</v>
      </c>
      <c r="X109" s="44">
        <v>71</v>
      </c>
      <c r="Y109" s="44">
        <v>11</v>
      </c>
    </row>
    <row r="110" spans="1:25" ht="15" customHeight="1" x14ac:dyDescent="0.25">
      <c r="A110" s="28" t="s">
        <v>24</v>
      </c>
      <c r="B110" s="28">
        <v>5</v>
      </c>
      <c r="C110" s="44">
        <v>2022</v>
      </c>
      <c r="D110" s="29">
        <v>0.13</v>
      </c>
      <c r="E110" s="44">
        <v>586</v>
      </c>
      <c r="F110" s="44">
        <v>526</v>
      </c>
      <c r="G110" s="44">
        <v>428</v>
      </c>
      <c r="H110" s="44">
        <v>307</v>
      </c>
      <c r="I110" s="44">
        <v>149</v>
      </c>
      <c r="J110" s="44">
        <v>23</v>
      </c>
      <c r="K110" s="44">
        <v>3</v>
      </c>
      <c r="L110" s="44">
        <v>0</v>
      </c>
      <c r="M110" s="44">
        <v>1133</v>
      </c>
      <c r="N110" s="44">
        <v>491</v>
      </c>
      <c r="O110" s="44">
        <v>257</v>
      </c>
      <c r="P110" s="44">
        <v>137</v>
      </c>
      <c r="Q110" s="44">
        <v>4</v>
      </c>
      <c r="R110" s="44">
        <v>33</v>
      </c>
      <c r="S110" s="44">
        <v>282</v>
      </c>
      <c r="T110" s="44">
        <v>550</v>
      </c>
      <c r="U110" s="44">
        <v>637</v>
      </c>
      <c r="V110" s="44">
        <v>302</v>
      </c>
      <c r="W110" s="44">
        <v>137</v>
      </c>
      <c r="X110" s="44">
        <v>77</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3587</v>
      </c>
      <c r="D112" s="29">
        <v>0.13</v>
      </c>
      <c r="E112" s="44">
        <v>607</v>
      </c>
      <c r="F112" s="44">
        <v>1031</v>
      </c>
      <c r="G112" s="44">
        <v>793</v>
      </c>
      <c r="H112" s="44">
        <v>648</v>
      </c>
      <c r="I112" s="44">
        <v>425</v>
      </c>
      <c r="J112" s="44">
        <v>75</v>
      </c>
      <c r="K112" s="44">
        <v>7</v>
      </c>
      <c r="L112" s="44">
        <v>1</v>
      </c>
      <c r="M112" s="44">
        <v>2234</v>
      </c>
      <c r="N112" s="44">
        <v>816</v>
      </c>
      <c r="O112" s="44">
        <v>356</v>
      </c>
      <c r="P112" s="44">
        <v>178</v>
      </c>
      <c r="Q112" s="44">
        <v>3</v>
      </c>
      <c r="R112" s="44">
        <v>15</v>
      </c>
      <c r="S112" s="44">
        <v>352</v>
      </c>
      <c r="T112" s="44">
        <v>951</v>
      </c>
      <c r="U112" s="44">
        <v>1238</v>
      </c>
      <c r="V112" s="44">
        <v>593</v>
      </c>
      <c r="W112" s="44">
        <v>251</v>
      </c>
      <c r="X112" s="44">
        <v>177</v>
      </c>
      <c r="Y112" s="44">
        <v>10</v>
      </c>
    </row>
    <row r="113" spans="1:25" ht="15" customHeight="1" x14ac:dyDescent="0.25">
      <c r="A113" s="28" t="s">
        <v>24</v>
      </c>
      <c r="B113" s="28">
        <v>8</v>
      </c>
      <c r="C113" s="44">
        <v>2456</v>
      </c>
      <c r="D113" s="29">
        <v>0.11</v>
      </c>
      <c r="E113" s="44">
        <v>346</v>
      </c>
      <c r="F113" s="44">
        <v>537</v>
      </c>
      <c r="G113" s="44">
        <v>610</v>
      </c>
      <c r="H113" s="44">
        <v>483</v>
      </c>
      <c r="I113" s="44">
        <v>392</v>
      </c>
      <c r="J113" s="44">
        <v>80</v>
      </c>
      <c r="K113" s="44">
        <v>6</v>
      </c>
      <c r="L113" s="44">
        <v>2</v>
      </c>
      <c r="M113" s="44">
        <v>1690</v>
      </c>
      <c r="N113" s="44">
        <v>511</v>
      </c>
      <c r="O113" s="44">
        <v>160</v>
      </c>
      <c r="P113" s="44">
        <v>92</v>
      </c>
      <c r="Q113" s="44">
        <v>3</v>
      </c>
      <c r="R113" s="44">
        <v>26</v>
      </c>
      <c r="S113" s="44">
        <v>186</v>
      </c>
      <c r="T113" s="44">
        <v>624</v>
      </c>
      <c r="U113" s="44">
        <v>845</v>
      </c>
      <c r="V113" s="44">
        <v>428</v>
      </c>
      <c r="W113" s="44">
        <v>223</v>
      </c>
      <c r="X113" s="44">
        <v>121</v>
      </c>
      <c r="Y113" s="44">
        <v>3</v>
      </c>
    </row>
    <row r="114" spans="1:25" ht="15" customHeight="1" x14ac:dyDescent="0.25">
      <c r="A114" s="28" t="s">
        <v>24</v>
      </c>
      <c r="B114" s="28">
        <v>9</v>
      </c>
      <c r="C114" s="44">
        <v>270</v>
      </c>
      <c r="D114" s="29">
        <v>0.35</v>
      </c>
      <c r="E114" s="44">
        <v>13</v>
      </c>
      <c r="F114" s="44">
        <v>11</v>
      </c>
      <c r="G114" s="44">
        <v>31</v>
      </c>
      <c r="H114" s="44">
        <v>57</v>
      </c>
      <c r="I114" s="44">
        <v>114</v>
      </c>
      <c r="J114" s="44">
        <v>42</v>
      </c>
      <c r="K114" s="44">
        <v>2</v>
      </c>
      <c r="L114" s="44">
        <v>0</v>
      </c>
      <c r="M114" s="44">
        <v>244</v>
      </c>
      <c r="N114" s="44">
        <v>17</v>
      </c>
      <c r="O114" s="44">
        <v>0</v>
      </c>
      <c r="P114" s="44">
        <v>9</v>
      </c>
      <c r="Q114" s="44">
        <v>0</v>
      </c>
      <c r="R114" s="44">
        <v>1</v>
      </c>
      <c r="S114" s="44">
        <v>13</v>
      </c>
      <c r="T114" s="44">
        <v>24</v>
      </c>
      <c r="U114" s="44">
        <v>78</v>
      </c>
      <c r="V114" s="44">
        <v>70</v>
      </c>
      <c r="W114" s="44">
        <v>59</v>
      </c>
      <c r="X114" s="44">
        <v>24</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422</v>
      </c>
      <c r="D118" s="29">
        <v>2.1</v>
      </c>
      <c r="E118" s="44">
        <v>41</v>
      </c>
      <c r="F118" s="44">
        <v>86</v>
      </c>
      <c r="G118" s="44">
        <v>224</v>
      </c>
      <c r="H118" s="44">
        <v>52</v>
      </c>
      <c r="I118" s="44">
        <v>16</v>
      </c>
      <c r="J118" s="44">
        <v>3</v>
      </c>
      <c r="K118" s="44">
        <v>0</v>
      </c>
      <c r="L118" s="44">
        <v>0</v>
      </c>
      <c r="M118" s="44">
        <v>87</v>
      </c>
      <c r="N118" s="44">
        <v>222</v>
      </c>
      <c r="O118" s="44">
        <v>11</v>
      </c>
      <c r="P118" s="44">
        <v>102</v>
      </c>
      <c r="Q118" s="44">
        <v>0</v>
      </c>
      <c r="R118" s="44">
        <v>0</v>
      </c>
      <c r="S118" s="44">
        <v>0</v>
      </c>
      <c r="T118" s="44">
        <v>0</v>
      </c>
      <c r="U118" s="44">
        <v>0</v>
      </c>
      <c r="V118" s="44">
        <v>0</v>
      </c>
      <c r="W118" s="44">
        <v>0</v>
      </c>
      <c r="X118" s="44">
        <v>0</v>
      </c>
      <c r="Y118" s="44">
        <v>422</v>
      </c>
    </row>
    <row r="119" spans="1:25" ht="15" customHeight="1" x14ac:dyDescent="0.25">
      <c r="A119" s="28" t="s">
        <v>25</v>
      </c>
      <c r="B119" s="28">
        <v>4</v>
      </c>
      <c r="C119" s="44">
        <v>281</v>
      </c>
      <c r="D119" s="29">
        <v>3.01</v>
      </c>
      <c r="E119" s="44">
        <v>0</v>
      </c>
      <c r="F119" s="44">
        <v>16</v>
      </c>
      <c r="G119" s="44">
        <v>191</v>
      </c>
      <c r="H119" s="44">
        <v>18</v>
      </c>
      <c r="I119" s="44">
        <v>37</v>
      </c>
      <c r="J119" s="44">
        <v>14</v>
      </c>
      <c r="K119" s="44">
        <v>5</v>
      </c>
      <c r="L119" s="44">
        <v>0</v>
      </c>
      <c r="M119" s="44">
        <v>74</v>
      </c>
      <c r="N119" s="44">
        <v>20</v>
      </c>
      <c r="O119" s="44">
        <v>187</v>
      </c>
      <c r="P119" s="44">
        <v>0</v>
      </c>
      <c r="Q119" s="44">
        <v>0</v>
      </c>
      <c r="R119" s="44">
        <v>0</v>
      </c>
      <c r="S119" s="44">
        <v>0</v>
      </c>
      <c r="T119" s="44">
        <v>0</v>
      </c>
      <c r="U119" s="44">
        <v>0</v>
      </c>
      <c r="V119" s="44">
        <v>0</v>
      </c>
      <c r="W119" s="44">
        <v>0</v>
      </c>
      <c r="X119" s="44">
        <v>0</v>
      </c>
      <c r="Y119" s="44">
        <v>281</v>
      </c>
    </row>
    <row r="120" spans="1:25" ht="15" customHeight="1" x14ac:dyDescent="0.25">
      <c r="A120" s="28" t="s">
        <v>25</v>
      </c>
      <c r="B120" s="28">
        <v>5</v>
      </c>
      <c r="C120" s="44">
        <v>1164</v>
      </c>
      <c r="D120" s="29">
        <v>0.04</v>
      </c>
      <c r="E120" s="44">
        <v>557</v>
      </c>
      <c r="F120" s="44">
        <v>201</v>
      </c>
      <c r="G120" s="44">
        <v>233</v>
      </c>
      <c r="H120" s="44">
        <v>131</v>
      </c>
      <c r="I120" s="44">
        <v>38</v>
      </c>
      <c r="J120" s="44">
        <v>2</v>
      </c>
      <c r="K120" s="44">
        <v>2</v>
      </c>
      <c r="L120" s="44">
        <v>0</v>
      </c>
      <c r="M120" s="44">
        <v>545</v>
      </c>
      <c r="N120" s="44">
        <v>415</v>
      </c>
      <c r="O120" s="44">
        <v>79</v>
      </c>
      <c r="P120" s="44">
        <v>125</v>
      </c>
      <c r="Q120" s="44">
        <v>0</v>
      </c>
      <c r="R120" s="44">
        <v>0</v>
      </c>
      <c r="S120" s="44">
        <v>0</v>
      </c>
      <c r="T120" s="44">
        <v>2</v>
      </c>
      <c r="U120" s="44">
        <v>2</v>
      </c>
      <c r="V120" s="44">
        <v>3</v>
      </c>
      <c r="W120" s="44">
        <v>1</v>
      </c>
      <c r="X120" s="44">
        <v>4</v>
      </c>
      <c r="Y120" s="44">
        <v>1152</v>
      </c>
    </row>
    <row r="121" spans="1:25" ht="15" customHeight="1" x14ac:dyDescent="0.25">
      <c r="A121" s="28" t="s">
        <v>25</v>
      </c>
      <c r="B121" s="28">
        <v>6</v>
      </c>
      <c r="C121" s="44">
        <v>3208</v>
      </c>
      <c r="D121" s="29">
        <v>0.05</v>
      </c>
      <c r="E121" s="44">
        <v>1410</v>
      </c>
      <c r="F121" s="44">
        <v>590</v>
      </c>
      <c r="G121" s="44">
        <v>591</v>
      </c>
      <c r="H121" s="44">
        <v>381</v>
      </c>
      <c r="I121" s="44">
        <v>199</v>
      </c>
      <c r="J121" s="44">
        <v>28</v>
      </c>
      <c r="K121" s="44">
        <v>8</v>
      </c>
      <c r="L121" s="44">
        <v>1</v>
      </c>
      <c r="M121" s="44">
        <v>1936</v>
      </c>
      <c r="N121" s="44">
        <v>709</v>
      </c>
      <c r="O121" s="44">
        <v>186</v>
      </c>
      <c r="P121" s="44">
        <v>377</v>
      </c>
      <c r="Q121" s="44">
        <v>0</v>
      </c>
      <c r="R121" s="44">
        <v>0</v>
      </c>
      <c r="S121" s="44">
        <v>2</v>
      </c>
      <c r="T121" s="44">
        <v>0</v>
      </c>
      <c r="U121" s="44">
        <v>4</v>
      </c>
      <c r="V121" s="44">
        <v>6</v>
      </c>
      <c r="W121" s="44">
        <v>12</v>
      </c>
      <c r="X121" s="44">
        <v>6</v>
      </c>
      <c r="Y121" s="44">
        <v>3178</v>
      </c>
    </row>
    <row r="122" spans="1:25" ht="15" customHeight="1" x14ac:dyDescent="0.25">
      <c r="A122" s="28" t="s">
        <v>25</v>
      </c>
      <c r="B122" s="28">
        <v>7</v>
      </c>
      <c r="C122" s="44">
        <v>3871</v>
      </c>
      <c r="D122" s="29">
        <v>0.1</v>
      </c>
      <c r="E122" s="44">
        <v>599</v>
      </c>
      <c r="F122" s="44">
        <v>609</v>
      </c>
      <c r="G122" s="44">
        <v>1157</v>
      </c>
      <c r="H122" s="44">
        <v>797</v>
      </c>
      <c r="I122" s="44">
        <v>560</v>
      </c>
      <c r="J122" s="44">
        <v>109</v>
      </c>
      <c r="K122" s="44">
        <v>40</v>
      </c>
      <c r="L122" s="44">
        <v>0</v>
      </c>
      <c r="M122" s="44">
        <v>2252</v>
      </c>
      <c r="N122" s="44">
        <v>1040</v>
      </c>
      <c r="O122" s="44">
        <v>338</v>
      </c>
      <c r="P122" s="44">
        <v>241</v>
      </c>
      <c r="Q122" s="44">
        <v>0</v>
      </c>
      <c r="R122" s="44">
        <v>0</v>
      </c>
      <c r="S122" s="44">
        <v>0</v>
      </c>
      <c r="T122" s="44">
        <v>3</v>
      </c>
      <c r="U122" s="44">
        <v>3</v>
      </c>
      <c r="V122" s="44">
        <v>2</v>
      </c>
      <c r="W122" s="44">
        <v>13</v>
      </c>
      <c r="X122" s="44">
        <v>6</v>
      </c>
      <c r="Y122" s="44">
        <v>3844</v>
      </c>
    </row>
    <row r="123" spans="1:25" ht="15" customHeight="1" x14ac:dyDescent="0.25">
      <c r="A123" s="28" t="s">
        <v>25</v>
      </c>
      <c r="B123" s="28">
        <v>8</v>
      </c>
      <c r="C123" s="44">
        <v>1790</v>
      </c>
      <c r="D123" s="29">
        <v>0.09</v>
      </c>
      <c r="E123" s="44">
        <v>433</v>
      </c>
      <c r="F123" s="44">
        <v>295</v>
      </c>
      <c r="G123" s="44">
        <v>255</v>
      </c>
      <c r="H123" s="44">
        <v>345</v>
      </c>
      <c r="I123" s="44">
        <v>387</v>
      </c>
      <c r="J123" s="44">
        <v>72</v>
      </c>
      <c r="K123" s="44">
        <v>3</v>
      </c>
      <c r="L123" s="44">
        <v>0</v>
      </c>
      <c r="M123" s="44">
        <v>1299</v>
      </c>
      <c r="N123" s="44">
        <v>438</v>
      </c>
      <c r="O123" s="44">
        <v>14</v>
      </c>
      <c r="P123" s="44">
        <v>39</v>
      </c>
      <c r="Q123" s="44">
        <v>0</v>
      </c>
      <c r="R123" s="44">
        <v>1</v>
      </c>
      <c r="S123" s="44">
        <v>0</v>
      </c>
      <c r="T123" s="44">
        <v>0</v>
      </c>
      <c r="U123" s="44">
        <v>2</v>
      </c>
      <c r="V123" s="44">
        <v>6</v>
      </c>
      <c r="W123" s="44">
        <v>8</v>
      </c>
      <c r="X123" s="44">
        <v>2</v>
      </c>
      <c r="Y123" s="44">
        <v>1771</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21101</v>
      </c>
      <c r="D126" s="29">
        <v>22.01</v>
      </c>
      <c r="E126" s="44">
        <v>14122</v>
      </c>
      <c r="F126" s="44">
        <v>4327</v>
      </c>
      <c r="G126" s="44">
        <v>2084</v>
      </c>
      <c r="H126" s="44">
        <v>456</v>
      </c>
      <c r="I126" s="44">
        <v>102</v>
      </c>
      <c r="J126" s="44">
        <v>7</v>
      </c>
      <c r="K126" s="44">
        <v>2</v>
      </c>
      <c r="L126" s="44">
        <v>1</v>
      </c>
      <c r="M126" s="44">
        <v>246</v>
      </c>
      <c r="N126" s="44">
        <v>2505</v>
      </c>
      <c r="O126" s="44">
        <v>4532</v>
      </c>
      <c r="P126" s="44">
        <v>13814</v>
      </c>
      <c r="Q126" s="44">
        <v>4</v>
      </c>
      <c r="R126" s="44">
        <v>325</v>
      </c>
      <c r="S126" s="44">
        <v>5381</v>
      </c>
      <c r="T126" s="44">
        <v>9383</v>
      </c>
      <c r="U126" s="44">
        <v>4401</v>
      </c>
      <c r="V126" s="44">
        <v>1237</v>
      </c>
      <c r="W126" s="44">
        <v>290</v>
      </c>
      <c r="X126" s="44">
        <v>81</v>
      </c>
      <c r="Y126" s="44">
        <v>3</v>
      </c>
    </row>
    <row r="127" spans="1:25" ht="15" customHeight="1" x14ac:dyDescent="0.25">
      <c r="A127" s="28" t="s">
        <v>26</v>
      </c>
      <c r="B127" s="28">
        <v>2</v>
      </c>
      <c r="C127" s="44">
        <v>17448</v>
      </c>
      <c r="D127" s="29">
        <v>22.44</v>
      </c>
      <c r="E127" s="44">
        <v>9353</v>
      </c>
      <c r="F127" s="44">
        <v>5260</v>
      </c>
      <c r="G127" s="44">
        <v>1990</v>
      </c>
      <c r="H127" s="44">
        <v>596</v>
      </c>
      <c r="I127" s="44">
        <v>175</v>
      </c>
      <c r="J127" s="44">
        <v>62</v>
      </c>
      <c r="K127" s="44">
        <v>11</v>
      </c>
      <c r="L127" s="44">
        <v>1</v>
      </c>
      <c r="M127" s="44">
        <v>402</v>
      </c>
      <c r="N127" s="44">
        <v>1692</v>
      </c>
      <c r="O127" s="44">
        <v>3940</v>
      </c>
      <c r="P127" s="44">
        <v>11396</v>
      </c>
      <c r="Q127" s="44">
        <v>18</v>
      </c>
      <c r="R127" s="44">
        <v>295</v>
      </c>
      <c r="S127" s="44">
        <v>4273</v>
      </c>
      <c r="T127" s="44">
        <v>7795</v>
      </c>
      <c r="U127" s="44">
        <v>3322</v>
      </c>
      <c r="V127" s="44">
        <v>1300</v>
      </c>
      <c r="W127" s="44">
        <v>301</v>
      </c>
      <c r="X127" s="44">
        <v>139</v>
      </c>
      <c r="Y127" s="44">
        <v>23</v>
      </c>
    </row>
    <row r="128" spans="1:25" ht="15" customHeight="1" x14ac:dyDescent="0.25">
      <c r="A128" s="28" t="s">
        <v>26</v>
      </c>
      <c r="B128" s="28">
        <v>3</v>
      </c>
      <c r="C128" s="44">
        <v>21711</v>
      </c>
      <c r="D128" s="29">
        <v>11.68</v>
      </c>
      <c r="E128" s="44">
        <v>10378</v>
      </c>
      <c r="F128" s="44">
        <v>7367</v>
      </c>
      <c r="G128" s="44">
        <v>2190</v>
      </c>
      <c r="H128" s="44">
        <v>1063</v>
      </c>
      <c r="I128" s="44">
        <v>583</v>
      </c>
      <c r="J128" s="44">
        <v>88</v>
      </c>
      <c r="K128" s="44">
        <v>38</v>
      </c>
      <c r="L128" s="44">
        <v>4</v>
      </c>
      <c r="M128" s="44">
        <v>643</v>
      </c>
      <c r="N128" s="44">
        <v>2513</v>
      </c>
      <c r="O128" s="44">
        <v>5574</v>
      </c>
      <c r="P128" s="44">
        <v>12972</v>
      </c>
      <c r="Q128" s="44">
        <v>9</v>
      </c>
      <c r="R128" s="44">
        <v>399</v>
      </c>
      <c r="S128" s="44">
        <v>5260</v>
      </c>
      <c r="T128" s="44">
        <v>9325</v>
      </c>
      <c r="U128" s="44">
        <v>4673</v>
      </c>
      <c r="V128" s="44">
        <v>1420</v>
      </c>
      <c r="W128" s="44">
        <v>381</v>
      </c>
      <c r="X128" s="44">
        <v>244</v>
      </c>
      <c r="Y128" s="44">
        <v>9</v>
      </c>
    </row>
    <row r="129" spans="1:25" ht="15" customHeight="1" x14ac:dyDescent="0.25">
      <c r="A129" s="28" t="s">
        <v>26</v>
      </c>
      <c r="B129" s="28">
        <v>4</v>
      </c>
      <c r="C129" s="44">
        <v>15699</v>
      </c>
      <c r="D129" s="29">
        <v>3.35</v>
      </c>
      <c r="E129" s="44">
        <v>5166</v>
      </c>
      <c r="F129" s="44">
        <v>5697</v>
      </c>
      <c r="G129" s="44">
        <v>2596</v>
      </c>
      <c r="H129" s="44">
        <v>1205</v>
      </c>
      <c r="I129" s="44">
        <v>627</v>
      </c>
      <c r="J129" s="44">
        <v>236</v>
      </c>
      <c r="K129" s="44">
        <v>149</v>
      </c>
      <c r="L129" s="44">
        <v>23</v>
      </c>
      <c r="M129" s="44">
        <v>1288</v>
      </c>
      <c r="N129" s="44">
        <v>2238</v>
      </c>
      <c r="O129" s="44">
        <v>5197</v>
      </c>
      <c r="P129" s="44">
        <v>6967</v>
      </c>
      <c r="Q129" s="44">
        <v>9</v>
      </c>
      <c r="R129" s="44">
        <v>192</v>
      </c>
      <c r="S129" s="44">
        <v>3006</v>
      </c>
      <c r="T129" s="44">
        <v>5613</v>
      </c>
      <c r="U129" s="44">
        <v>4165</v>
      </c>
      <c r="V129" s="44">
        <v>1735</v>
      </c>
      <c r="W129" s="44">
        <v>621</v>
      </c>
      <c r="X129" s="44">
        <v>359</v>
      </c>
      <c r="Y129" s="44">
        <v>8</v>
      </c>
    </row>
    <row r="130" spans="1:25" ht="15" customHeight="1" x14ac:dyDescent="0.25">
      <c r="A130" s="28" t="s">
        <v>26</v>
      </c>
      <c r="B130" s="28">
        <v>5</v>
      </c>
      <c r="C130" s="44">
        <v>17759</v>
      </c>
      <c r="D130" s="29">
        <v>0.17</v>
      </c>
      <c r="E130" s="44">
        <v>4583</v>
      </c>
      <c r="F130" s="44">
        <v>5107</v>
      </c>
      <c r="G130" s="44">
        <v>2673</v>
      </c>
      <c r="H130" s="44">
        <v>2359</v>
      </c>
      <c r="I130" s="44">
        <v>1739</v>
      </c>
      <c r="J130" s="44">
        <v>689</v>
      </c>
      <c r="K130" s="44">
        <v>559</v>
      </c>
      <c r="L130" s="44">
        <v>50</v>
      </c>
      <c r="M130" s="44">
        <v>3582</v>
      </c>
      <c r="N130" s="44">
        <v>3777</v>
      </c>
      <c r="O130" s="44">
        <v>3906</v>
      </c>
      <c r="P130" s="44">
        <v>6479</v>
      </c>
      <c r="Q130" s="44">
        <v>15</v>
      </c>
      <c r="R130" s="44">
        <v>236</v>
      </c>
      <c r="S130" s="44">
        <v>2909</v>
      </c>
      <c r="T130" s="44">
        <v>5744</v>
      </c>
      <c r="U130" s="44">
        <v>4327</v>
      </c>
      <c r="V130" s="44">
        <v>2207</v>
      </c>
      <c r="W130" s="44">
        <v>1131</v>
      </c>
      <c r="X130" s="44">
        <v>1188</v>
      </c>
      <c r="Y130" s="44">
        <v>17</v>
      </c>
    </row>
    <row r="131" spans="1:25" ht="15" customHeight="1" x14ac:dyDescent="0.25">
      <c r="A131" s="28" t="s">
        <v>26</v>
      </c>
      <c r="B131" s="28">
        <v>6</v>
      </c>
      <c r="C131" s="44">
        <v>22664</v>
      </c>
      <c r="D131" s="29">
        <v>0.06</v>
      </c>
      <c r="E131" s="44">
        <v>3696</v>
      </c>
      <c r="F131" s="44">
        <v>5386</v>
      </c>
      <c r="G131" s="44">
        <v>4296</v>
      </c>
      <c r="H131" s="44">
        <v>3525</v>
      </c>
      <c r="I131" s="44">
        <v>3154</v>
      </c>
      <c r="J131" s="44">
        <v>1360</v>
      </c>
      <c r="K131" s="44">
        <v>1039</v>
      </c>
      <c r="L131" s="44">
        <v>208</v>
      </c>
      <c r="M131" s="44">
        <v>7957</v>
      </c>
      <c r="N131" s="44">
        <v>4902</v>
      </c>
      <c r="O131" s="44">
        <v>3670</v>
      </c>
      <c r="P131" s="44">
        <v>6095</v>
      </c>
      <c r="Q131" s="44">
        <v>40</v>
      </c>
      <c r="R131" s="44">
        <v>169</v>
      </c>
      <c r="S131" s="44">
        <v>2667</v>
      </c>
      <c r="T131" s="44">
        <v>6452</v>
      </c>
      <c r="U131" s="44">
        <v>5271</v>
      </c>
      <c r="V131" s="44">
        <v>3525</v>
      </c>
      <c r="W131" s="44">
        <v>1933</v>
      </c>
      <c r="X131" s="44">
        <v>2601</v>
      </c>
      <c r="Y131" s="44">
        <v>46</v>
      </c>
    </row>
    <row r="132" spans="1:25" ht="15" customHeight="1" x14ac:dyDescent="0.25">
      <c r="A132" s="28" t="s">
        <v>26</v>
      </c>
      <c r="B132" s="28">
        <v>7</v>
      </c>
      <c r="C132" s="44">
        <v>27578</v>
      </c>
      <c r="D132" s="29">
        <v>0.16</v>
      </c>
      <c r="E132" s="44">
        <v>3515</v>
      </c>
      <c r="F132" s="44">
        <v>5498</v>
      </c>
      <c r="G132" s="44">
        <v>4672</v>
      </c>
      <c r="H132" s="44">
        <v>4812</v>
      </c>
      <c r="I132" s="44">
        <v>4518</v>
      </c>
      <c r="J132" s="44">
        <v>2570</v>
      </c>
      <c r="K132" s="44">
        <v>1735</v>
      </c>
      <c r="L132" s="44">
        <v>258</v>
      </c>
      <c r="M132" s="44">
        <v>11282</v>
      </c>
      <c r="N132" s="44">
        <v>6675</v>
      </c>
      <c r="O132" s="44">
        <v>4051</v>
      </c>
      <c r="P132" s="44">
        <v>5336</v>
      </c>
      <c r="Q132" s="44">
        <v>234</v>
      </c>
      <c r="R132" s="44">
        <v>179</v>
      </c>
      <c r="S132" s="44">
        <v>2593</v>
      </c>
      <c r="T132" s="44">
        <v>6783</v>
      </c>
      <c r="U132" s="44">
        <v>6095</v>
      </c>
      <c r="V132" s="44">
        <v>5030</v>
      </c>
      <c r="W132" s="44">
        <v>2956</v>
      </c>
      <c r="X132" s="44">
        <v>3703</v>
      </c>
      <c r="Y132" s="44">
        <v>239</v>
      </c>
    </row>
    <row r="133" spans="1:25" ht="15" customHeight="1" x14ac:dyDescent="0.25">
      <c r="A133" s="28" t="s">
        <v>26</v>
      </c>
      <c r="B133" s="28">
        <v>8</v>
      </c>
      <c r="C133" s="44">
        <v>21478</v>
      </c>
      <c r="D133" s="29">
        <v>0.25</v>
      </c>
      <c r="E133" s="44">
        <v>1715</v>
      </c>
      <c r="F133" s="44">
        <v>3202</v>
      </c>
      <c r="G133" s="44">
        <v>3254</v>
      </c>
      <c r="H133" s="44">
        <v>4781</v>
      </c>
      <c r="I133" s="44">
        <v>4449</v>
      </c>
      <c r="J133" s="44">
        <v>2230</v>
      </c>
      <c r="K133" s="44">
        <v>1681</v>
      </c>
      <c r="L133" s="44">
        <v>166</v>
      </c>
      <c r="M133" s="44">
        <v>9344</v>
      </c>
      <c r="N133" s="44">
        <v>5868</v>
      </c>
      <c r="O133" s="44">
        <v>2597</v>
      </c>
      <c r="P133" s="44">
        <v>3576</v>
      </c>
      <c r="Q133" s="44">
        <v>93</v>
      </c>
      <c r="R133" s="44">
        <v>111</v>
      </c>
      <c r="S133" s="44">
        <v>1477</v>
      </c>
      <c r="T133" s="44">
        <v>4752</v>
      </c>
      <c r="U133" s="44">
        <v>5042</v>
      </c>
      <c r="V133" s="44">
        <v>4307</v>
      </c>
      <c r="W133" s="44">
        <v>2775</v>
      </c>
      <c r="X133" s="44">
        <v>2922</v>
      </c>
      <c r="Y133" s="44">
        <v>92</v>
      </c>
    </row>
    <row r="134" spans="1:25" ht="15" customHeight="1" x14ac:dyDescent="0.25">
      <c r="A134" s="28" t="s">
        <v>26</v>
      </c>
      <c r="B134" s="28">
        <v>9</v>
      </c>
      <c r="C134" s="44">
        <v>21117</v>
      </c>
      <c r="D134" s="29">
        <v>0.69</v>
      </c>
      <c r="E134" s="44">
        <v>706</v>
      </c>
      <c r="F134" s="44">
        <v>1874</v>
      </c>
      <c r="G134" s="44">
        <v>2361</v>
      </c>
      <c r="H134" s="44">
        <v>5166</v>
      </c>
      <c r="I134" s="44">
        <v>6329</v>
      </c>
      <c r="J134" s="44">
        <v>2932</v>
      </c>
      <c r="K134" s="44">
        <v>1621</v>
      </c>
      <c r="L134" s="44">
        <v>128</v>
      </c>
      <c r="M134" s="44">
        <v>10855</v>
      </c>
      <c r="N134" s="44">
        <v>5659</v>
      </c>
      <c r="O134" s="44">
        <v>1482</v>
      </c>
      <c r="P134" s="44">
        <v>3099</v>
      </c>
      <c r="Q134" s="44">
        <v>22</v>
      </c>
      <c r="R134" s="44">
        <v>37</v>
      </c>
      <c r="S134" s="44">
        <v>1000</v>
      </c>
      <c r="T134" s="44">
        <v>3857</v>
      </c>
      <c r="U134" s="44">
        <v>4155</v>
      </c>
      <c r="V134" s="44">
        <v>5367</v>
      </c>
      <c r="W134" s="44">
        <v>3516</v>
      </c>
      <c r="X134" s="44">
        <v>3160</v>
      </c>
      <c r="Y134" s="44">
        <v>25</v>
      </c>
    </row>
    <row r="135" spans="1:25" ht="15" customHeight="1" x14ac:dyDescent="0.25">
      <c r="A135" s="28" t="s">
        <v>26</v>
      </c>
      <c r="B135" s="28">
        <v>10</v>
      </c>
      <c r="C135" s="44">
        <v>10911</v>
      </c>
      <c r="D135" s="29">
        <v>4.3600000000000003</v>
      </c>
      <c r="E135" s="44">
        <v>116</v>
      </c>
      <c r="F135" s="44">
        <v>462</v>
      </c>
      <c r="G135" s="44">
        <v>1002</v>
      </c>
      <c r="H135" s="44">
        <v>2720</v>
      </c>
      <c r="I135" s="44">
        <v>3520</v>
      </c>
      <c r="J135" s="44">
        <v>1948</v>
      </c>
      <c r="K135" s="44">
        <v>1118</v>
      </c>
      <c r="L135" s="44">
        <v>25</v>
      </c>
      <c r="M135" s="44">
        <v>5667</v>
      </c>
      <c r="N135" s="44">
        <v>3168</v>
      </c>
      <c r="O135" s="44">
        <v>682</v>
      </c>
      <c r="P135" s="44">
        <v>1386</v>
      </c>
      <c r="Q135" s="44">
        <v>8</v>
      </c>
      <c r="R135" s="44">
        <v>12</v>
      </c>
      <c r="S135" s="44">
        <v>224</v>
      </c>
      <c r="T135" s="44">
        <v>1612</v>
      </c>
      <c r="U135" s="44">
        <v>2024</v>
      </c>
      <c r="V135" s="44">
        <v>3067</v>
      </c>
      <c r="W135" s="44">
        <v>2012</v>
      </c>
      <c r="X135" s="44">
        <v>1953</v>
      </c>
      <c r="Y135" s="44">
        <v>7</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895</v>
      </c>
      <c r="D138" s="29">
        <v>10.8</v>
      </c>
      <c r="E138" s="44">
        <v>499</v>
      </c>
      <c r="F138" s="44">
        <v>108</v>
      </c>
      <c r="G138" s="44">
        <v>72</v>
      </c>
      <c r="H138" s="44">
        <v>76</v>
      </c>
      <c r="I138" s="44">
        <v>87</v>
      </c>
      <c r="J138" s="44">
        <v>43</v>
      </c>
      <c r="K138" s="44">
        <v>9</v>
      </c>
      <c r="L138" s="44">
        <v>1</v>
      </c>
      <c r="M138" s="44">
        <v>153</v>
      </c>
      <c r="N138" s="44">
        <v>137</v>
      </c>
      <c r="O138" s="44">
        <v>253</v>
      </c>
      <c r="P138" s="44">
        <v>303</v>
      </c>
      <c r="Q138" s="44">
        <v>49</v>
      </c>
      <c r="R138" s="44">
        <v>44</v>
      </c>
      <c r="S138" s="44">
        <v>165</v>
      </c>
      <c r="T138" s="44">
        <v>214</v>
      </c>
      <c r="U138" s="44">
        <v>169</v>
      </c>
      <c r="V138" s="44">
        <v>97</v>
      </c>
      <c r="W138" s="44">
        <v>69</v>
      </c>
      <c r="X138" s="44">
        <v>74</v>
      </c>
      <c r="Y138" s="44">
        <v>63</v>
      </c>
    </row>
    <row r="139" spans="1:25" ht="15" customHeight="1" x14ac:dyDescent="0.25">
      <c r="A139" s="28" t="s">
        <v>27</v>
      </c>
      <c r="B139" s="28">
        <v>4</v>
      </c>
      <c r="C139" s="44">
        <v>1562</v>
      </c>
      <c r="D139" s="29">
        <v>0.02</v>
      </c>
      <c r="E139" s="44">
        <v>546</v>
      </c>
      <c r="F139" s="44">
        <v>382</v>
      </c>
      <c r="G139" s="44">
        <v>360</v>
      </c>
      <c r="H139" s="44">
        <v>195</v>
      </c>
      <c r="I139" s="44">
        <v>73</v>
      </c>
      <c r="J139" s="44">
        <v>4</v>
      </c>
      <c r="K139" s="44">
        <v>2</v>
      </c>
      <c r="L139" s="44">
        <v>0</v>
      </c>
      <c r="M139" s="44">
        <v>1229</v>
      </c>
      <c r="N139" s="44">
        <v>179</v>
      </c>
      <c r="O139" s="44">
        <v>18</v>
      </c>
      <c r="P139" s="44">
        <v>7</v>
      </c>
      <c r="Q139" s="44">
        <v>129</v>
      </c>
      <c r="R139" s="44">
        <v>4</v>
      </c>
      <c r="S139" s="44">
        <v>80</v>
      </c>
      <c r="T139" s="44">
        <v>244</v>
      </c>
      <c r="U139" s="44">
        <v>663</v>
      </c>
      <c r="V139" s="44">
        <v>246</v>
      </c>
      <c r="W139" s="44">
        <v>121</v>
      </c>
      <c r="X139" s="44">
        <v>54</v>
      </c>
      <c r="Y139" s="44">
        <v>150</v>
      </c>
    </row>
    <row r="140" spans="1:25" ht="15" customHeight="1" x14ac:dyDescent="0.25">
      <c r="A140" s="28" t="s">
        <v>27</v>
      </c>
      <c r="B140" s="28">
        <v>5</v>
      </c>
      <c r="C140" s="44">
        <v>5837</v>
      </c>
      <c r="D140" s="29">
        <v>0.04</v>
      </c>
      <c r="E140" s="44">
        <v>2022</v>
      </c>
      <c r="F140" s="44">
        <v>1719</v>
      </c>
      <c r="G140" s="44">
        <v>1141</v>
      </c>
      <c r="H140" s="44">
        <v>590</v>
      </c>
      <c r="I140" s="44">
        <v>319</v>
      </c>
      <c r="J140" s="44">
        <v>33</v>
      </c>
      <c r="K140" s="44">
        <v>9</v>
      </c>
      <c r="L140" s="44">
        <v>4</v>
      </c>
      <c r="M140" s="44">
        <v>4141</v>
      </c>
      <c r="N140" s="44">
        <v>768</v>
      </c>
      <c r="O140" s="44">
        <v>339</v>
      </c>
      <c r="P140" s="44">
        <v>174</v>
      </c>
      <c r="Q140" s="44">
        <v>415</v>
      </c>
      <c r="R140" s="44">
        <v>27</v>
      </c>
      <c r="S140" s="44">
        <v>404</v>
      </c>
      <c r="T140" s="44">
        <v>1009</v>
      </c>
      <c r="U140" s="44">
        <v>2288</v>
      </c>
      <c r="V140" s="44">
        <v>908</v>
      </c>
      <c r="W140" s="44">
        <v>432</v>
      </c>
      <c r="X140" s="44">
        <v>272</v>
      </c>
      <c r="Y140" s="44">
        <v>497</v>
      </c>
    </row>
    <row r="141" spans="1:25" ht="15" customHeight="1" x14ac:dyDescent="0.25">
      <c r="A141" s="28" t="s">
        <v>27</v>
      </c>
      <c r="B141" s="28">
        <v>6</v>
      </c>
      <c r="C141" s="44">
        <v>6136</v>
      </c>
      <c r="D141" s="29">
        <v>0.09</v>
      </c>
      <c r="E141" s="44">
        <v>1778</v>
      </c>
      <c r="F141" s="44">
        <v>1584</v>
      </c>
      <c r="G141" s="44">
        <v>1227</v>
      </c>
      <c r="H141" s="44">
        <v>809</v>
      </c>
      <c r="I141" s="44">
        <v>642</v>
      </c>
      <c r="J141" s="44">
        <v>83</v>
      </c>
      <c r="K141" s="44">
        <v>13</v>
      </c>
      <c r="L141" s="44">
        <v>0</v>
      </c>
      <c r="M141" s="44">
        <v>3655</v>
      </c>
      <c r="N141" s="44">
        <v>1020</v>
      </c>
      <c r="O141" s="44">
        <v>798</v>
      </c>
      <c r="P141" s="44">
        <v>249</v>
      </c>
      <c r="Q141" s="44">
        <v>414</v>
      </c>
      <c r="R141" s="44">
        <v>14</v>
      </c>
      <c r="S141" s="44">
        <v>309</v>
      </c>
      <c r="T141" s="44">
        <v>1087</v>
      </c>
      <c r="U141" s="44">
        <v>2377</v>
      </c>
      <c r="V141" s="44">
        <v>1032</v>
      </c>
      <c r="W141" s="44">
        <v>511</v>
      </c>
      <c r="X141" s="44">
        <v>317</v>
      </c>
      <c r="Y141" s="44">
        <v>489</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c r="C146" s="33"/>
      <c r="D146" s="46"/>
      <c r="E146" s="33"/>
      <c r="F146" s="46"/>
      <c r="G146" s="46"/>
      <c r="H146" s="46"/>
      <c r="I146" s="46"/>
      <c r="J146" s="46"/>
      <c r="K146" s="46"/>
      <c r="L146" s="46"/>
      <c r="M146" s="46"/>
      <c r="N146" s="46"/>
      <c r="O146" s="46"/>
      <c r="P146" s="46"/>
      <c r="Q146" s="46"/>
      <c r="R146" s="46"/>
      <c r="S146" s="46"/>
      <c r="T146" s="46"/>
      <c r="U146" s="46"/>
      <c r="V146" s="46"/>
      <c r="W146" s="46"/>
      <c r="X146" s="46"/>
      <c r="Y146" s="46"/>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38</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2520073</v>
      </c>
      <c r="D5" s="43">
        <v>0.32334699092640207</v>
      </c>
      <c r="E5" s="42">
        <v>550597</v>
      </c>
      <c r="F5" s="42">
        <v>594319</v>
      </c>
      <c r="G5" s="42">
        <v>404296</v>
      </c>
      <c r="H5" s="42">
        <v>327538</v>
      </c>
      <c r="I5" s="42">
        <v>330288</v>
      </c>
      <c r="J5" s="42">
        <v>183337</v>
      </c>
      <c r="K5" s="42">
        <v>116851</v>
      </c>
      <c r="L5" s="42">
        <v>12847</v>
      </c>
      <c r="M5" s="42">
        <v>529359</v>
      </c>
      <c r="N5" s="42">
        <v>499347</v>
      </c>
      <c r="O5" s="42">
        <v>519579</v>
      </c>
      <c r="P5" s="42">
        <v>959024</v>
      </c>
      <c r="Q5" s="42">
        <v>12764</v>
      </c>
      <c r="R5" s="42">
        <v>21172</v>
      </c>
      <c r="S5" s="42">
        <v>301936</v>
      </c>
      <c r="T5" s="42">
        <v>739883</v>
      </c>
      <c r="U5" s="42">
        <v>670383</v>
      </c>
      <c r="V5" s="42">
        <v>414283</v>
      </c>
      <c r="W5" s="42">
        <v>185410</v>
      </c>
      <c r="X5" s="42">
        <v>152025</v>
      </c>
      <c r="Y5" s="42">
        <v>34981</v>
      </c>
    </row>
    <row r="6" spans="1:25" ht="15" customHeight="1" x14ac:dyDescent="0.25">
      <c r="A6" s="28" t="s">
        <v>17</v>
      </c>
      <c r="B6" s="28">
        <v>1</v>
      </c>
      <c r="C6" s="44">
        <v>27121</v>
      </c>
      <c r="D6" s="29">
        <v>17.440000000000001</v>
      </c>
      <c r="E6" s="44">
        <v>15687</v>
      </c>
      <c r="F6" s="44">
        <v>7686</v>
      </c>
      <c r="G6" s="44">
        <v>2163</v>
      </c>
      <c r="H6" s="44">
        <v>1117</v>
      </c>
      <c r="I6" s="44">
        <v>389</v>
      </c>
      <c r="J6" s="44">
        <v>67</v>
      </c>
      <c r="K6" s="44">
        <v>10</v>
      </c>
      <c r="L6" s="44">
        <v>2</v>
      </c>
      <c r="M6" s="44">
        <v>539</v>
      </c>
      <c r="N6" s="44">
        <v>5320</v>
      </c>
      <c r="O6" s="44">
        <v>7786</v>
      </c>
      <c r="P6" s="44">
        <v>13458</v>
      </c>
      <c r="Q6" s="44">
        <v>18</v>
      </c>
      <c r="R6" s="44">
        <v>91</v>
      </c>
      <c r="S6" s="44">
        <v>4298</v>
      </c>
      <c r="T6" s="44">
        <v>9712</v>
      </c>
      <c r="U6" s="44">
        <v>9276</v>
      </c>
      <c r="V6" s="44">
        <v>3325</v>
      </c>
      <c r="W6" s="44">
        <v>255</v>
      </c>
      <c r="X6" s="44">
        <v>142</v>
      </c>
      <c r="Y6" s="44">
        <v>22</v>
      </c>
    </row>
    <row r="7" spans="1:25" ht="15" customHeight="1" x14ac:dyDescent="0.25">
      <c r="A7" s="28" t="s">
        <v>17</v>
      </c>
      <c r="B7" s="28">
        <v>2</v>
      </c>
      <c r="C7" s="44">
        <v>31647</v>
      </c>
      <c r="D7" s="29">
        <v>14.87</v>
      </c>
      <c r="E7" s="44">
        <v>16319</v>
      </c>
      <c r="F7" s="44">
        <v>9437</v>
      </c>
      <c r="G7" s="44">
        <v>2855</v>
      </c>
      <c r="H7" s="44">
        <v>1783</v>
      </c>
      <c r="I7" s="44">
        <v>975</v>
      </c>
      <c r="J7" s="44">
        <v>233</v>
      </c>
      <c r="K7" s="44">
        <v>44</v>
      </c>
      <c r="L7" s="44">
        <v>1</v>
      </c>
      <c r="M7" s="44">
        <v>1469</v>
      </c>
      <c r="N7" s="44">
        <v>6919</v>
      </c>
      <c r="O7" s="44">
        <v>12863</v>
      </c>
      <c r="P7" s="44">
        <v>10324</v>
      </c>
      <c r="Q7" s="44">
        <v>72</v>
      </c>
      <c r="R7" s="44">
        <v>94</v>
      </c>
      <c r="S7" s="44">
        <v>3904</v>
      </c>
      <c r="T7" s="44">
        <v>8585</v>
      </c>
      <c r="U7" s="44">
        <v>12357</v>
      </c>
      <c r="V7" s="44">
        <v>5471</v>
      </c>
      <c r="W7" s="44">
        <v>804</v>
      </c>
      <c r="X7" s="44">
        <v>361</v>
      </c>
      <c r="Y7" s="44">
        <v>71</v>
      </c>
    </row>
    <row r="8" spans="1:25" ht="15" customHeight="1" x14ac:dyDescent="0.25">
      <c r="A8" s="28" t="s">
        <v>17</v>
      </c>
      <c r="B8" s="28">
        <v>3</v>
      </c>
      <c r="C8" s="44">
        <v>18687</v>
      </c>
      <c r="D8" s="29">
        <v>1.1399999999999999</v>
      </c>
      <c r="E8" s="44">
        <v>8237</v>
      </c>
      <c r="F8" s="44">
        <v>6317</v>
      </c>
      <c r="G8" s="44">
        <v>1772</v>
      </c>
      <c r="H8" s="44">
        <v>1235</v>
      </c>
      <c r="I8" s="44">
        <v>894</v>
      </c>
      <c r="J8" s="44">
        <v>202</v>
      </c>
      <c r="K8" s="44">
        <v>28</v>
      </c>
      <c r="L8" s="44">
        <v>2</v>
      </c>
      <c r="M8" s="44">
        <v>1412</v>
      </c>
      <c r="N8" s="44">
        <v>4506</v>
      </c>
      <c r="O8" s="44">
        <v>7103</v>
      </c>
      <c r="P8" s="44">
        <v>5644</v>
      </c>
      <c r="Q8" s="44">
        <v>22</v>
      </c>
      <c r="R8" s="44">
        <v>47</v>
      </c>
      <c r="S8" s="44">
        <v>2369</v>
      </c>
      <c r="T8" s="44">
        <v>5442</v>
      </c>
      <c r="U8" s="44">
        <v>6529</v>
      </c>
      <c r="V8" s="44">
        <v>3391</v>
      </c>
      <c r="W8" s="44">
        <v>554</v>
      </c>
      <c r="X8" s="44">
        <v>330</v>
      </c>
      <c r="Y8" s="44">
        <v>25</v>
      </c>
    </row>
    <row r="9" spans="1:25" ht="15" customHeight="1" x14ac:dyDescent="0.25">
      <c r="A9" s="28" t="s">
        <v>17</v>
      </c>
      <c r="B9" s="28">
        <v>4</v>
      </c>
      <c r="C9" s="44">
        <v>22365</v>
      </c>
      <c r="D9" s="29">
        <v>0.42</v>
      </c>
      <c r="E9" s="44">
        <v>7125</v>
      </c>
      <c r="F9" s="44">
        <v>7053</v>
      </c>
      <c r="G9" s="44">
        <v>2591</v>
      </c>
      <c r="H9" s="44">
        <v>2471</v>
      </c>
      <c r="I9" s="44">
        <v>2070</v>
      </c>
      <c r="J9" s="44">
        <v>774</v>
      </c>
      <c r="K9" s="44">
        <v>255</v>
      </c>
      <c r="L9" s="44">
        <v>26</v>
      </c>
      <c r="M9" s="44">
        <v>3115</v>
      </c>
      <c r="N9" s="44">
        <v>4680</v>
      </c>
      <c r="O9" s="44">
        <v>7738</v>
      </c>
      <c r="P9" s="44">
        <v>6790</v>
      </c>
      <c r="Q9" s="44">
        <v>42</v>
      </c>
      <c r="R9" s="44">
        <v>29</v>
      </c>
      <c r="S9" s="44">
        <v>2748</v>
      </c>
      <c r="T9" s="44">
        <v>6725</v>
      </c>
      <c r="U9" s="44">
        <v>7067</v>
      </c>
      <c r="V9" s="44">
        <v>3904</v>
      </c>
      <c r="W9" s="44">
        <v>1057</v>
      </c>
      <c r="X9" s="44">
        <v>787</v>
      </c>
      <c r="Y9" s="44">
        <v>48</v>
      </c>
    </row>
    <row r="10" spans="1:25" ht="15" customHeight="1" x14ac:dyDescent="0.25">
      <c r="A10" s="28" t="s">
        <v>17</v>
      </c>
      <c r="B10" s="28">
        <v>5</v>
      </c>
      <c r="C10" s="44">
        <v>19526</v>
      </c>
      <c r="D10" s="29">
        <v>0.25</v>
      </c>
      <c r="E10" s="44">
        <v>4323</v>
      </c>
      <c r="F10" s="44">
        <v>4332</v>
      </c>
      <c r="G10" s="44">
        <v>3698</v>
      </c>
      <c r="H10" s="44">
        <v>2757</v>
      </c>
      <c r="I10" s="44">
        <v>2870</v>
      </c>
      <c r="J10" s="44">
        <v>1156</v>
      </c>
      <c r="K10" s="44">
        <v>359</v>
      </c>
      <c r="L10" s="44">
        <v>31</v>
      </c>
      <c r="M10" s="44">
        <v>4889</v>
      </c>
      <c r="N10" s="44">
        <v>5402</v>
      </c>
      <c r="O10" s="44">
        <v>5864</v>
      </c>
      <c r="P10" s="44">
        <v>3317</v>
      </c>
      <c r="Q10" s="44">
        <v>54</v>
      </c>
      <c r="R10" s="44">
        <v>74</v>
      </c>
      <c r="S10" s="44">
        <v>1470</v>
      </c>
      <c r="T10" s="44">
        <v>4497</v>
      </c>
      <c r="U10" s="44">
        <v>6455</v>
      </c>
      <c r="V10" s="44">
        <v>4173</v>
      </c>
      <c r="W10" s="44">
        <v>1520</v>
      </c>
      <c r="X10" s="44">
        <v>1275</v>
      </c>
      <c r="Y10" s="44">
        <v>62</v>
      </c>
    </row>
    <row r="11" spans="1:25" ht="15" customHeight="1" x14ac:dyDescent="0.25">
      <c r="A11" s="28" t="s">
        <v>17</v>
      </c>
      <c r="B11" s="28">
        <v>6</v>
      </c>
      <c r="C11" s="44">
        <v>11148</v>
      </c>
      <c r="D11" s="29">
        <v>0.15</v>
      </c>
      <c r="E11" s="44">
        <v>2105</v>
      </c>
      <c r="F11" s="44">
        <v>1585</v>
      </c>
      <c r="G11" s="44">
        <v>1856</v>
      </c>
      <c r="H11" s="44">
        <v>2108</v>
      </c>
      <c r="I11" s="44">
        <v>2229</v>
      </c>
      <c r="J11" s="44">
        <v>943</v>
      </c>
      <c r="K11" s="44">
        <v>284</v>
      </c>
      <c r="L11" s="44">
        <v>38</v>
      </c>
      <c r="M11" s="44">
        <v>3751</v>
      </c>
      <c r="N11" s="44">
        <v>2900</v>
      </c>
      <c r="O11" s="44">
        <v>2343</v>
      </c>
      <c r="P11" s="44">
        <v>2114</v>
      </c>
      <c r="Q11" s="44">
        <v>40</v>
      </c>
      <c r="R11" s="44">
        <v>27</v>
      </c>
      <c r="S11" s="44">
        <v>870</v>
      </c>
      <c r="T11" s="44">
        <v>2691</v>
      </c>
      <c r="U11" s="44">
        <v>3098</v>
      </c>
      <c r="V11" s="44">
        <v>2280</v>
      </c>
      <c r="W11" s="44">
        <v>1122</v>
      </c>
      <c r="X11" s="44">
        <v>1024</v>
      </c>
      <c r="Y11" s="44">
        <v>36</v>
      </c>
    </row>
    <row r="12" spans="1:25" ht="15" customHeight="1" x14ac:dyDescent="0.25">
      <c r="A12" s="28" t="s">
        <v>17</v>
      </c>
      <c r="B12" s="28">
        <v>7</v>
      </c>
      <c r="C12" s="44">
        <v>13635</v>
      </c>
      <c r="D12" s="29">
        <v>0.17</v>
      </c>
      <c r="E12" s="44">
        <v>1148</v>
      </c>
      <c r="F12" s="44">
        <v>2247</v>
      </c>
      <c r="G12" s="44">
        <v>2137</v>
      </c>
      <c r="H12" s="44">
        <v>2477</v>
      </c>
      <c r="I12" s="44">
        <v>3753</v>
      </c>
      <c r="J12" s="44">
        <v>1272</v>
      </c>
      <c r="K12" s="44">
        <v>555</v>
      </c>
      <c r="L12" s="44">
        <v>46</v>
      </c>
      <c r="M12" s="44">
        <v>4800</v>
      </c>
      <c r="N12" s="44">
        <v>4261</v>
      </c>
      <c r="O12" s="44">
        <v>2022</v>
      </c>
      <c r="P12" s="44">
        <v>2407</v>
      </c>
      <c r="Q12" s="44">
        <v>145</v>
      </c>
      <c r="R12" s="44">
        <v>36</v>
      </c>
      <c r="S12" s="44">
        <v>915</v>
      </c>
      <c r="T12" s="44">
        <v>2949</v>
      </c>
      <c r="U12" s="44">
        <v>3841</v>
      </c>
      <c r="V12" s="44">
        <v>2799</v>
      </c>
      <c r="W12" s="44">
        <v>1568</v>
      </c>
      <c r="X12" s="44">
        <v>1383</v>
      </c>
      <c r="Y12" s="44">
        <v>144</v>
      </c>
    </row>
    <row r="13" spans="1:25" ht="15" customHeight="1" x14ac:dyDescent="0.25">
      <c r="A13" s="28" t="s">
        <v>17</v>
      </c>
      <c r="B13" s="28">
        <v>8</v>
      </c>
      <c r="C13" s="44">
        <v>11582</v>
      </c>
      <c r="D13" s="29">
        <v>0.42</v>
      </c>
      <c r="E13" s="44">
        <v>541</v>
      </c>
      <c r="F13" s="44">
        <v>1056</v>
      </c>
      <c r="G13" s="44">
        <v>1545</v>
      </c>
      <c r="H13" s="44">
        <v>2869</v>
      </c>
      <c r="I13" s="44">
        <v>3092</v>
      </c>
      <c r="J13" s="44">
        <v>1743</v>
      </c>
      <c r="K13" s="44">
        <v>707</v>
      </c>
      <c r="L13" s="44">
        <v>29</v>
      </c>
      <c r="M13" s="44">
        <v>5409</v>
      </c>
      <c r="N13" s="44">
        <v>3415</v>
      </c>
      <c r="O13" s="44">
        <v>1403</v>
      </c>
      <c r="P13" s="44">
        <v>1317</v>
      </c>
      <c r="Q13" s="44">
        <v>38</v>
      </c>
      <c r="R13" s="44">
        <v>26</v>
      </c>
      <c r="S13" s="44">
        <v>614</v>
      </c>
      <c r="T13" s="44">
        <v>2017</v>
      </c>
      <c r="U13" s="44">
        <v>2971</v>
      </c>
      <c r="V13" s="44">
        <v>3032</v>
      </c>
      <c r="W13" s="44">
        <v>1638</v>
      </c>
      <c r="X13" s="44">
        <v>1249</v>
      </c>
      <c r="Y13" s="44">
        <v>35</v>
      </c>
    </row>
    <row r="14" spans="1:25" ht="15" customHeight="1" x14ac:dyDescent="0.25">
      <c r="A14" s="28" t="s">
        <v>17</v>
      </c>
      <c r="B14" s="28">
        <v>9</v>
      </c>
      <c r="C14" s="44">
        <v>15395</v>
      </c>
      <c r="D14" s="29">
        <v>7.34</v>
      </c>
      <c r="E14" s="44">
        <v>154</v>
      </c>
      <c r="F14" s="44">
        <v>403</v>
      </c>
      <c r="G14" s="44">
        <v>1487</v>
      </c>
      <c r="H14" s="44">
        <v>3229</v>
      </c>
      <c r="I14" s="44">
        <v>5297</v>
      </c>
      <c r="J14" s="44">
        <v>3116</v>
      </c>
      <c r="K14" s="44">
        <v>1603</v>
      </c>
      <c r="L14" s="44">
        <v>106</v>
      </c>
      <c r="M14" s="44">
        <v>8289</v>
      </c>
      <c r="N14" s="44">
        <v>4398</v>
      </c>
      <c r="O14" s="44">
        <v>984</v>
      </c>
      <c r="P14" s="44">
        <v>1714</v>
      </c>
      <c r="Q14" s="44">
        <v>10</v>
      </c>
      <c r="R14" s="44">
        <v>10</v>
      </c>
      <c r="S14" s="44">
        <v>425</v>
      </c>
      <c r="T14" s="44">
        <v>1993</v>
      </c>
      <c r="U14" s="44">
        <v>3286</v>
      </c>
      <c r="V14" s="44">
        <v>4889</v>
      </c>
      <c r="W14" s="44">
        <v>2904</v>
      </c>
      <c r="X14" s="44">
        <v>1877</v>
      </c>
      <c r="Y14" s="44">
        <v>11</v>
      </c>
    </row>
    <row r="15" spans="1:25" ht="15" customHeight="1" x14ac:dyDescent="0.25">
      <c r="A15" s="28" t="s">
        <v>17</v>
      </c>
      <c r="B15" s="28">
        <v>10</v>
      </c>
      <c r="C15" s="44">
        <v>7097</v>
      </c>
      <c r="D15" s="29">
        <v>7.86</v>
      </c>
      <c r="E15" s="44">
        <v>119</v>
      </c>
      <c r="F15" s="44">
        <v>123</v>
      </c>
      <c r="G15" s="44">
        <v>369</v>
      </c>
      <c r="H15" s="44">
        <v>1071</v>
      </c>
      <c r="I15" s="44">
        <v>2604</v>
      </c>
      <c r="J15" s="44">
        <v>1608</v>
      </c>
      <c r="K15" s="44">
        <v>1109</v>
      </c>
      <c r="L15" s="44">
        <v>94</v>
      </c>
      <c r="M15" s="44">
        <v>4169</v>
      </c>
      <c r="N15" s="44">
        <v>1900</v>
      </c>
      <c r="O15" s="44">
        <v>318</v>
      </c>
      <c r="P15" s="44">
        <v>706</v>
      </c>
      <c r="Q15" s="44">
        <v>4</v>
      </c>
      <c r="R15" s="44">
        <v>4</v>
      </c>
      <c r="S15" s="44">
        <v>241</v>
      </c>
      <c r="T15" s="44">
        <v>705</v>
      </c>
      <c r="U15" s="44">
        <v>1357</v>
      </c>
      <c r="V15" s="44">
        <v>1961</v>
      </c>
      <c r="W15" s="44">
        <v>1458</v>
      </c>
      <c r="X15" s="44">
        <v>1367</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2717</v>
      </c>
      <c r="D17" s="29">
        <v>15.26</v>
      </c>
      <c r="E17" s="44">
        <v>2034</v>
      </c>
      <c r="F17" s="44">
        <v>453</v>
      </c>
      <c r="G17" s="44">
        <v>127</v>
      </c>
      <c r="H17" s="44">
        <v>57</v>
      </c>
      <c r="I17" s="44">
        <v>27</v>
      </c>
      <c r="J17" s="44">
        <v>7</v>
      </c>
      <c r="K17" s="44">
        <v>10</v>
      </c>
      <c r="L17" s="44">
        <v>2</v>
      </c>
      <c r="M17" s="44">
        <v>69</v>
      </c>
      <c r="N17" s="44">
        <v>450</v>
      </c>
      <c r="O17" s="44">
        <v>731</v>
      </c>
      <c r="P17" s="44">
        <v>1464</v>
      </c>
      <c r="Q17" s="44">
        <v>3</v>
      </c>
      <c r="R17" s="44">
        <v>28</v>
      </c>
      <c r="S17" s="44">
        <v>703</v>
      </c>
      <c r="T17" s="44">
        <v>1064</v>
      </c>
      <c r="U17" s="44">
        <v>718</v>
      </c>
      <c r="V17" s="44">
        <v>146</v>
      </c>
      <c r="W17" s="44">
        <v>29</v>
      </c>
      <c r="X17" s="44">
        <v>26</v>
      </c>
      <c r="Y17" s="44">
        <v>3</v>
      </c>
    </row>
    <row r="18" spans="1:25" ht="15" customHeight="1" x14ac:dyDescent="0.25">
      <c r="A18" s="28" t="s">
        <v>18</v>
      </c>
      <c r="B18" s="28">
        <v>3</v>
      </c>
      <c r="C18" s="44">
        <v>2638</v>
      </c>
      <c r="D18" s="29">
        <v>21.47</v>
      </c>
      <c r="E18" s="44">
        <v>1427</v>
      </c>
      <c r="F18" s="44">
        <v>704</v>
      </c>
      <c r="G18" s="44">
        <v>206</v>
      </c>
      <c r="H18" s="44">
        <v>211</v>
      </c>
      <c r="I18" s="44">
        <v>71</v>
      </c>
      <c r="J18" s="44">
        <v>14</v>
      </c>
      <c r="K18" s="44">
        <v>5</v>
      </c>
      <c r="L18" s="44">
        <v>0</v>
      </c>
      <c r="M18" s="44">
        <v>81</v>
      </c>
      <c r="N18" s="44">
        <v>253</v>
      </c>
      <c r="O18" s="44">
        <v>358</v>
      </c>
      <c r="P18" s="44">
        <v>1930</v>
      </c>
      <c r="Q18" s="44">
        <v>16</v>
      </c>
      <c r="R18" s="44">
        <v>80</v>
      </c>
      <c r="S18" s="44">
        <v>762</v>
      </c>
      <c r="T18" s="44">
        <v>951</v>
      </c>
      <c r="U18" s="44">
        <v>494</v>
      </c>
      <c r="V18" s="44">
        <v>220</v>
      </c>
      <c r="W18" s="44">
        <v>72</v>
      </c>
      <c r="X18" s="44">
        <v>43</v>
      </c>
      <c r="Y18" s="44">
        <v>16</v>
      </c>
    </row>
    <row r="19" spans="1:25" ht="15" customHeight="1" x14ac:dyDescent="0.25">
      <c r="A19" s="28" t="s">
        <v>18</v>
      </c>
      <c r="B19" s="28">
        <v>4</v>
      </c>
      <c r="C19" s="44">
        <v>7313</v>
      </c>
      <c r="D19" s="29">
        <v>0.37</v>
      </c>
      <c r="E19" s="44">
        <v>3588</v>
      </c>
      <c r="F19" s="44">
        <v>2084</v>
      </c>
      <c r="G19" s="44">
        <v>628</v>
      </c>
      <c r="H19" s="44">
        <v>307</v>
      </c>
      <c r="I19" s="44">
        <v>365</v>
      </c>
      <c r="J19" s="44">
        <v>220</v>
      </c>
      <c r="K19" s="44">
        <v>117</v>
      </c>
      <c r="L19" s="44">
        <v>4</v>
      </c>
      <c r="M19" s="44">
        <v>762</v>
      </c>
      <c r="N19" s="44">
        <v>862</v>
      </c>
      <c r="O19" s="44">
        <v>1791</v>
      </c>
      <c r="P19" s="44">
        <v>3863</v>
      </c>
      <c r="Q19" s="44">
        <v>35</v>
      </c>
      <c r="R19" s="44">
        <v>144</v>
      </c>
      <c r="S19" s="44">
        <v>1479</v>
      </c>
      <c r="T19" s="44">
        <v>2613</v>
      </c>
      <c r="U19" s="44">
        <v>1862</v>
      </c>
      <c r="V19" s="44">
        <v>677</v>
      </c>
      <c r="W19" s="44">
        <v>298</v>
      </c>
      <c r="X19" s="44">
        <v>207</v>
      </c>
      <c r="Y19" s="44">
        <v>33</v>
      </c>
    </row>
    <row r="20" spans="1:25" ht="15" customHeight="1" x14ac:dyDescent="0.25">
      <c r="A20" s="28" t="s">
        <v>18</v>
      </c>
      <c r="B20" s="28">
        <v>5</v>
      </c>
      <c r="C20" s="44">
        <v>9449</v>
      </c>
      <c r="D20" s="29">
        <v>0.1</v>
      </c>
      <c r="E20" s="44">
        <v>3035</v>
      </c>
      <c r="F20" s="44">
        <v>2932</v>
      </c>
      <c r="G20" s="44">
        <v>1164</v>
      </c>
      <c r="H20" s="44">
        <v>790</v>
      </c>
      <c r="I20" s="44">
        <v>791</v>
      </c>
      <c r="J20" s="44">
        <v>433</v>
      </c>
      <c r="K20" s="44">
        <v>279</v>
      </c>
      <c r="L20" s="44">
        <v>25</v>
      </c>
      <c r="M20" s="44">
        <v>1756</v>
      </c>
      <c r="N20" s="44">
        <v>2001</v>
      </c>
      <c r="O20" s="44">
        <v>2751</v>
      </c>
      <c r="P20" s="44">
        <v>2829</v>
      </c>
      <c r="Q20" s="44">
        <v>112</v>
      </c>
      <c r="R20" s="44">
        <v>92</v>
      </c>
      <c r="S20" s="44">
        <v>1395</v>
      </c>
      <c r="T20" s="44">
        <v>2943</v>
      </c>
      <c r="U20" s="44">
        <v>2720</v>
      </c>
      <c r="V20" s="44">
        <v>1189</v>
      </c>
      <c r="W20" s="44">
        <v>535</v>
      </c>
      <c r="X20" s="44">
        <v>473</v>
      </c>
      <c r="Y20" s="44">
        <v>102</v>
      </c>
    </row>
    <row r="21" spans="1:25" ht="15" customHeight="1" x14ac:dyDescent="0.25">
      <c r="A21" s="28" t="s">
        <v>18</v>
      </c>
      <c r="B21" s="28">
        <v>6</v>
      </c>
      <c r="C21" s="44">
        <v>11413</v>
      </c>
      <c r="D21" s="29">
        <v>0.06</v>
      </c>
      <c r="E21" s="44">
        <v>2246</v>
      </c>
      <c r="F21" s="44">
        <v>2345</v>
      </c>
      <c r="G21" s="44">
        <v>1756</v>
      </c>
      <c r="H21" s="44">
        <v>1528</v>
      </c>
      <c r="I21" s="44">
        <v>1524</v>
      </c>
      <c r="J21" s="44">
        <v>978</v>
      </c>
      <c r="K21" s="44">
        <v>904</v>
      </c>
      <c r="L21" s="44">
        <v>132</v>
      </c>
      <c r="M21" s="44">
        <v>4159</v>
      </c>
      <c r="N21" s="44">
        <v>2741</v>
      </c>
      <c r="O21" s="44">
        <v>2301</v>
      </c>
      <c r="P21" s="44">
        <v>2043</v>
      </c>
      <c r="Q21" s="44">
        <v>169</v>
      </c>
      <c r="R21" s="44">
        <v>95</v>
      </c>
      <c r="S21" s="44">
        <v>1185</v>
      </c>
      <c r="T21" s="44">
        <v>3038</v>
      </c>
      <c r="U21" s="44">
        <v>3167</v>
      </c>
      <c r="V21" s="44">
        <v>1805</v>
      </c>
      <c r="W21" s="44">
        <v>958</v>
      </c>
      <c r="X21" s="44">
        <v>1004</v>
      </c>
      <c r="Y21" s="44">
        <v>161</v>
      </c>
    </row>
    <row r="22" spans="1:25" ht="15" customHeight="1" x14ac:dyDescent="0.25">
      <c r="A22" s="28" t="s">
        <v>18</v>
      </c>
      <c r="B22" s="28">
        <v>7</v>
      </c>
      <c r="C22" s="44">
        <v>11055</v>
      </c>
      <c r="D22" s="29">
        <v>0.09</v>
      </c>
      <c r="E22" s="44">
        <v>1649</v>
      </c>
      <c r="F22" s="44">
        <v>2297</v>
      </c>
      <c r="G22" s="44">
        <v>1620</v>
      </c>
      <c r="H22" s="44">
        <v>1311</v>
      </c>
      <c r="I22" s="44">
        <v>1486</v>
      </c>
      <c r="J22" s="44">
        <v>1267</v>
      </c>
      <c r="K22" s="44">
        <v>1277</v>
      </c>
      <c r="L22" s="44">
        <v>148</v>
      </c>
      <c r="M22" s="44">
        <v>4821</v>
      </c>
      <c r="N22" s="44">
        <v>2382</v>
      </c>
      <c r="O22" s="44">
        <v>2421</v>
      </c>
      <c r="P22" s="44">
        <v>1264</v>
      </c>
      <c r="Q22" s="44">
        <v>167</v>
      </c>
      <c r="R22" s="44">
        <v>33</v>
      </c>
      <c r="S22" s="44">
        <v>816</v>
      </c>
      <c r="T22" s="44">
        <v>2782</v>
      </c>
      <c r="U22" s="44">
        <v>3109</v>
      </c>
      <c r="V22" s="44">
        <v>1886</v>
      </c>
      <c r="W22" s="44">
        <v>1018</v>
      </c>
      <c r="X22" s="44">
        <v>1248</v>
      </c>
      <c r="Y22" s="44">
        <v>163</v>
      </c>
    </row>
    <row r="23" spans="1:25" ht="15" customHeight="1" x14ac:dyDescent="0.25">
      <c r="A23" s="28" t="s">
        <v>18</v>
      </c>
      <c r="B23" s="28">
        <v>8</v>
      </c>
      <c r="C23" s="44">
        <v>6778</v>
      </c>
      <c r="D23" s="29">
        <v>0.16</v>
      </c>
      <c r="E23" s="44">
        <v>1171</v>
      </c>
      <c r="F23" s="44">
        <v>1297</v>
      </c>
      <c r="G23" s="44">
        <v>785</v>
      </c>
      <c r="H23" s="44">
        <v>966</v>
      </c>
      <c r="I23" s="44">
        <v>973</v>
      </c>
      <c r="J23" s="44">
        <v>788</v>
      </c>
      <c r="K23" s="44">
        <v>704</v>
      </c>
      <c r="L23" s="44">
        <v>94</v>
      </c>
      <c r="M23" s="44">
        <v>2433</v>
      </c>
      <c r="N23" s="44">
        <v>1939</v>
      </c>
      <c r="O23" s="44">
        <v>973</v>
      </c>
      <c r="P23" s="44">
        <v>1366</v>
      </c>
      <c r="Q23" s="44">
        <v>67</v>
      </c>
      <c r="R23" s="44">
        <v>32</v>
      </c>
      <c r="S23" s="44">
        <v>741</v>
      </c>
      <c r="T23" s="44">
        <v>1682</v>
      </c>
      <c r="U23" s="44">
        <v>1832</v>
      </c>
      <c r="V23" s="44">
        <v>1131</v>
      </c>
      <c r="W23" s="44">
        <v>607</v>
      </c>
      <c r="X23" s="44">
        <v>690</v>
      </c>
      <c r="Y23" s="44">
        <v>63</v>
      </c>
    </row>
    <row r="24" spans="1:25" ht="15" customHeight="1" x14ac:dyDescent="0.25">
      <c r="A24" s="28" t="s">
        <v>18</v>
      </c>
      <c r="B24" s="28">
        <v>9</v>
      </c>
      <c r="C24" s="44">
        <v>2545</v>
      </c>
      <c r="D24" s="29">
        <v>0.52</v>
      </c>
      <c r="E24" s="44">
        <v>233</v>
      </c>
      <c r="F24" s="44">
        <v>307</v>
      </c>
      <c r="G24" s="44">
        <v>284</v>
      </c>
      <c r="H24" s="44">
        <v>386</v>
      </c>
      <c r="I24" s="44">
        <v>572</v>
      </c>
      <c r="J24" s="44">
        <v>334</v>
      </c>
      <c r="K24" s="44">
        <v>420</v>
      </c>
      <c r="L24" s="44">
        <v>9</v>
      </c>
      <c r="M24" s="44">
        <v>1109</v>
      </c>
      <c r="N24" s="44">
        <v>497</v>
      </c>
      <c r="O24" s="44">
        <v>437</v>
      </c>
      <c r="P24" s="44">
        <v>484</v>
      </c>
      <c r="Q24" s="44">
        <v>18</v>
      </c>
      <c r="R24" s="44">
        <v>1</v>
      </c>
      <c r="S24" s="44">
        <v>255</v>
      </c>
      <c r="T24" s="44">
        <v>550</v>
      </c>
      <c r="U24" s="44">
        <v>614</v>
      </c>
      <c r="V24" s="44">
        <v>493</v>
      </c>
      <c r="W24" s="44">
        <v>292</v>
      </c>
      <c r="X24" s="44">
        <v>323</v>
      </c>
      <c r="Y24" s="44">
        <v>17</v>
      </c>
    </row>
    <row r="25" spans="1:25" ht="15" customHeight="1" x14ac:dyDescent="0.25">
      <c r="A25" s="28" t="s">
        <v>18</v>
      </c>
      <c r="B25" s="28">
        <v>10</v>
      </c>
      <c r="C25" s="44">
        <v>1708</v>
      </c>
      <c r="D25" s="29">
        <v>7.84</v>
      </c>
      <c r="E25" s="44">
        <v>143</v>
      </c>
      <c r="F25" s="44">
        <v>157</v>
      </c>
      <c r="G25" s="44">
        <v>125</v>
      </c>
      <c r="H25" s="44">
        <v>119</v>
      </c>
      <c r="I25" s="44">
        <v>357</v>
      </c>
      <c r="J25" s="44">
        <v>428</v>
      </c>
      <c r="K25" s="44">
        <v>353</v>
      </c>
      <c r="L25" s="44">
        <v>26</v>
      </c>
      <c r="M25" s="44">
        <v>842</v>
      </c>
      <c r="N25" s="44">
        <v>279</v>
      </c>
      <c r="O25" s="44">
        <v>232</v>
      </c>
      <c r="P25" s="44">
        <v>323</v>
      </c>
      <c r="Q25" s="44">
        <v>32</v>
      </c>
      <c r="R25" s="44">
        <v>6</v>
      </c>
      <c r="S25" s="44">
        <v>91</v>
      </c>
      <c r="T25" s="44">
        <v>322</v>
      </c>
      <c r="U25" s="44">
        <v>266</v>
      </c>
      <c r="V25" s="44">
        <v>414</v>
      </c>
      <c r="W25" s="44">
        <v>305</v>
      </c>
      <c r="X25" s="44">
        <v>272</v>
      </c>
      <c r="Y25" s="44">
        <v>32</v>
      </c>
    </row>
    <row r="26" spans="1:25" ht="15" customHeight="1" x14ac:dyDescent="0.25">
      <c r="A26" s="28" t="s">
        <v>0</v>
      </c>
      <c r="B26" s="28">
        <v>1</v>
      </c>
      <c r="C26" s="44">
        <v>4397</v>
      </c>
      <c r="D26" s="29">
        <v>20.71</v>
      </c>
      <c r="E26" s="44">
        <v>1740</v>
      </c>
      <c r="F26" s="44">
        <v>2103</v>
      </c>
      <c r="G26" s="44">
        <v>374</v>
      </c>
      <c r="H26" s="44">
        <v>139</v>
      </c>
      <c r="I26" s="44">
        <v>27</v>
      </c>
      <c r="J26" s="44">
        <v>10</v>
      </c>
      <c r="K26" s="44">
        <v>4</v>
      </c>
      <c r="L26" s="44">
        <v>0</v>
      </c>
      <c r="M26" s="44">
        <v>54</v>
      </c>
      <c r="N26" s="44">
        <v>498</v>
      </c>
      <c r="O26" s="44">
        <v>1404</v>
      </c>
      <c r="P26" s="44">
        <v>2440</v>
      </c>
      <c r="Q26" s="44">
        <v>1</v>
      </c>
      <c r="R26" s="44">
        <v>86</v>
      </c>
      <c r="S26" s="44">
        <v>925</v>
      </c>
      <c r="T26" s="44">
        <v>2113</v>
      </c>
      <c r="U26" s="44">
        <v>887</v>
      </c>
      <c r="V26" s="44">
        <v>234</v>
      </c>
      <c r="W26" s="44">
        <v>144</v>
      </c>
      <c r="X26" s="44">
        <v>0</v>
      </c>
      <c r="Y26" s="44">
        <v>8</v>
      </c>
    </row>
    <row r="27" spans="1:25" ht="15" customHeight="1" x14ac:dyDescent="0.25">
      <c r="A27" s="28" t="s">
        <v>0</v>
      </c>
      <c r="B27" s="28">
        <v>2</v>
      </c>
      <c r="C27" s="44">
        <v>2585</v>
      </c>
      <c r="D27" s="29">
        <v>0.52</v>
      </c>
      <c r="E27" s="44">
        <v>797</v>
      </c>
      <c r="F27" s="44">
        <v>1258</v>
      </c>
      <c r="G27" s="44">
        <v>316</v>
      </c>
      <c r="H27" s="44">
        <v>88</v>
      </c>
      <c r="I27" s="44">
        <v>64</v>
      </c>
      <c r="J27" s="44">
        <v>40</v>
      </c>
      <c r="K27" s="44">
        <v>22</v>
      </c>
      <c r="L27" s="44">
        <v>0</v>
      </c>
      <c r="M27" s="44">
        <v>248</v>
      </c>
      <c r="N27" s="44">
        <v>582</v>
      </c>
      <c r="O27" s="44">
        <v>1098</v>
      </c>
      <c r="P27" s="44">
        <v>655</v>
      </c>
      <c r="Q27" s="44">
        <v>2</v>
      </c>
      <c r="R27" s="44">
        <v>54</v>
      </c>
      <c r="S27" s="44">
        <v>247</v>
      </c>
      <c r="T27" s="44">
        <v>915</v>
      </c>
      <c r="U27" s="44">
        <v>983</v>
      </c>
      <c r="V27" s="44">
        <v>257</v>
      </c>
      <c r="W27" s="44">
        <v>120</v>
      </c>
      <c r="X27" s="44">
        <v>0</v>
      </c>
      <c r="Y27" s="44">
        <v>9</v>
      </c>
    </row>
    <row r="28" spans="1:25" ht="15" customHeight="1" x14ac:dyDescent="0.25">
      <c r="A28" s="28" t="s">
        <v>0</v>
      </c>
      <c r="B28" s="28">
        <v>3</v>
      </c>
      <c r="C28" s="44">
        <v>8116</v>
      </c>
      <c r="D28" s="29">
        <v>0.22</v>
      </c>
      <c r="E28" s="44">
        <v>2093</v>
      </c>
      <c r="F28" s="44">
        <v>3740</v>
      </c>
      <c r="G28" s="44">
        <v>1068</v>
      </c>
      <c r="H28" s="44">
        <v>652</v>
      </c>
      <c r="I28" s="44">
        <v>416</v>
      </c>
      <c r="J28" s="44">
        <v>116</v>
      </c>
      <c r="K28" s="44">
        <v>27</v>
      </c>
      <c r="L28" s="44">
        <v>4</v>
      </c>
      <c r="M28" s="44">
        <v>1098</v>
      </c>
      <c r="N28" s="44">
        <v>2043</v>
      </c>
      <c r="O28" s="44">
        <v>2683</v>
      </c>
      <c r="P28" s="44">
        <v>2243</v>
      </c>
      <c r="Q28" s="44">
        <v>49</v>
      </c>
      <c r="R28" s="44">
        <v>55</v>
      </c>
      <c r="S28" s="44">
        <v>1222</v>
      </c>
      <c r="T28" s="44">
        <v>3093</v>
      </c>
      <c r="U28" s="44">
        <v>2294</v>
      </c>
      <c r="V28" s="44">
        <v>923</v>
      </c>
      <c r="W28" s="44">
        <v>465</v>
      </c>
      <c r="X28" s="44">
        <v>0</v>
      </c>
      <c r="Y28" s="44">
        <v>64</v>
      </c>
    </row>
    <row r="29" spans="1:25" ht="15" customHeight="1" x14ac:dyDescent="0.25">
      <c r="A29" s="28" t="s">
        <v>0</v>
      </c>
      <c r="B29" s="28">
        <v>4</v>
      </c>
      <c r="C29" s="44">
        <v>10866</v>
      </c>
      <c r="D29" s="29">
        <v>0.16</v>
      </c>
      <c r="E29" s="44">
        <v>2126</v>
      </c>
      <c r="F29" s="44">
        <v>4778</v>
      </c>
      <c r="G29" s="44">
        <v>1772</v>
      </c>
      <c r="H29" s="44">
        <v>960</v>
      </c>
      <c r="I29" s="44">
        <v>833</v>
      </c>
      <c r="J29" s="44">
        <v>302</v>
      </c>
      <c r="K29" s="44">
        <v>87</v>
      </c>
      <c r="L29" s="44">
        <v>8</v>
      </c>
      <c r="M29" s="44">
        <v>2167</v>
      </c>
      <c r="N29" s="44">
        <v>2938</v>
      </c>
      <c r="O29" s="44">
        <v>4335</v>
      </c>
      <c r="P29" s="44">
        <v>1397</v>
      </c>
      <c r="Q29" s="44">
        <v>29</v>
      </c>
      <c r="R29" s="44">
        <v>49</v>
      </c>
      <c r="S29" s="44">
        <v>1168</v>
      </c>
      <c r="T29" s="44">
        <v>3451</v>
      </c>
      <c r="U29" s="44">
        <v>3599</v>
      </c>
      <c r="V29" s="44">
        <v>1406</v>
      </c>
      <c r="W29" s="44">
        <v>1144</v>
      </c>
      <c r="X29" s="44">
        <v>0</v>
      </c>
      <c r="Y29" s="44">
        <v>49</v>
      </c>
    </row>
    <row r="30" spans="1:25" ht="15" customHeight="1" x14ac:dyDescent="0.25">
      <c r="A30" s="28" t="s">
        <v>0</v>
      </c>
      <c r="B30" s="28">
        <v>5</v>
      </c>
      <c r="C30" s="44">
        <v>16217</v>
      </c>
      <c r="D30" s="29">
        <v>0.06</v>
      </c>
      <c r="E30" s="44">
        <v>2354</v>
      </c>
      <c r="F30" s="44">
        <v>4658</v>
      </c>
      <c r="G30" s="44">
        <v>2727</v>
      </c>
      <c r="H30" s="44">
        <v>2311</v>
      </c>
      <c r="I30" s="44">
        <v>2325</v>
      </c>
      <c r="J30" s="44">
        <v>1198</v>
      </c>
      <c r="K30" s="44">
        <v>594</v>
      </c>
      <c r="L30" s="44">
        <v>50</v>
      </c>
      <c r="M30" s="44">
        <v>6225</v>
      </c>
      <c r="N30" s="44">
        <v>3928</v>
      </c>
      <c r="O30" s="44">
        <v>4303</v>
      </c>
      <c r="P30" s="44">
        <v>1694</v>
      </c>
      <c r="Q30" s="44">
        <v>67</v>
      </c>
      <c r="R30" s="44">
        <v>42</v>
      </c>
      <c r="S30" s="44">
        <v>1447</v>
      </c>
      <c r="T30" s="44">
        <v>4063</v>
      </c>
      <c r="U30" s="44">
        <v>4808</v>
      </c>
      <c r="V30" s="44">
        <v>2557</v>
      </c>
      <c r="W30" s="44">
        <v>3180</v>
      </c>
      <c r="X30" s="44">
        <v>0</v>
      </c>
      <c r="Y30" s="44">
        <v>120</v>
      </c>
    </row>
    <row r="31" spans="1:25" ht="15" customHeight="1" x14ac:dyDescent="0.25">
      <c r="A31" s="28" t="s">
        <v>0</v>
      </c>
      <c r="B31" s="28">
        <v>6</v>
      </c>
      <c r="C31" s="44">
        <v>12223</v>
      </c>
      <c r="D31" s="29">
        <v>0.1</v>
      </c>
      <c r="E31" s="44">
        <v>1101</v>
      </c>
      <c r="F31" s="44">
        <v>3133</v>
      </c>
      <c r="G31" s="44">
        <v>1922</v>
      </c>
      <c r="H31" s="44">
        <v>1878</v>
      </c>
      <c r="I31" s="44">
        <v>2156</v>
      </c>
      <c r="J31" s="44">
        <v>1228</v>
      </c>
      <c r="K31" s="44">
        <v>749</v>
      </c>
      <c r="L31" s="44">
        <v>56</v>
      </c>
      <c r="M31" s="44">
        <v>5285</v>
      </c>
      <c r="N31" s="44">
        <v>3177</v>
      </c>
      <c r="O31" s="44">
        <v>2614</v>
      </c>
      <c r="P31" s="44">
        <v>1078</v>
      </c>
      <c r="Q31" s="44">
        <v>69</v>
      </c>
      <c r="R31" s="44">
        <v>31</v>
      </c>
      <c r="S31" s="44">
        <v>959</v>
      </c>
      <c r="T31" s="44">
        <v>2760</v>
      </c>
      <c r="U31" s="44">
        <v>3332</v>
      </c>
      <c r="V31" s="44">
        <v>2282</v>
      </c>
      <c r="W31" s="44">
        <v>2742</v>
      </c>
      <c r="X31" s="44">
        <v>0</v>
      </c>
      <c r="Y31" s="44">
        <v>117</v>
      </c>
    </row>
    <row r="32" spans="1:25" ht="15" customHeight="1" x14ac:dyDescent="0.25">
      <c r="A32" s="28" t="s">
        <v>0</v>
      </c>
      <c r="B32" s="28">
        <v>7</v>
      </c>
      <c r="C32" s="44">
        <v>7652</v>
      </c>
      <c r="D32" s="29">
        <v>0.06</v>
      </c>
      <c r="E32" s="44">
        <v>563</v>
      </c>
      <c r="F32" s="44">
        <v>1626</v>
      </c>
      <c r="G32" s="44">
        <v>1154</v>
      </c>
      <c r="H32" s="44">
        <v>1247</v>
      </c>
      <c r="I32" s="44">
        <v>1637</v>
      </c>
      <c r="J32" s="44">
        <v>893</v>
      </c>
      <c r="K32" s="44">
        <v>496</v>
      </c>
      <c r="L32" s="44">
        <v>36</v>
      </c>
      <c r="M32" s="44">
        <v>4166</v>
      </c>
      <c r="N32" s="44">
        <v>1790</v>
      </c>
      <c r="O32" s="44">
        <v>1319</v>
      </c>
      <c r="P32" s="44">
        <v>352</v>
      </c>
      <c r="Q32" s="44">
        <v>25</v>
      </c>
      <c r="R32" s="44">
        <v>4</v>
      </c>
      <c r="S32" s="44">
        <v>394</v>
      </c>
      <c r="T32" s="44">
        <v>1452</v>
      </c>
      <c r="U32" s="44">
        <v>2264</v>
      </c>
      <c r="V32" s="44">
        <v>1563</v>
      </c>
      <c r="W32" s="44">
        <v>1922</v>
      </c>
      <c r="X32" s="44">
        <v>0</v>
      </c>
      <c r="Y32" s="44">
        <v>53</v>
      </c>
    </row>
    <row r="33" spans="1:25" ht="15" customHeight="1" x14ac:dyDescent="0.25">
      <c r="A33" s="28" t="s">
        <v>0</v>
      </c>
      <c r="B33" s="28">
        <v>8</v>
      </c>
      <c r="C33" s="44">
        <v>5765</v>
      </c>
      <c r="D33" s="29">
        <v>0.52</v>
      </c>
      <c r="E33" s="44">
        <v>500</v>
      </c>
      <c r="F33" s="44">
        <v>990</v>
      </c>
      <c r="G33" s="44">
        <v>1295</v>
      </c>
      <c r="H33" s="44">
        <v>1242</v>
      </c>
      <c r="I33" s="44">
        <v>1113</v>
      </c>
      <c r="J33" s="44">
        <v>464</v>
      </c>
      <c r="K33" s="44">
        <v>157</v>
      </c>
      <c r="L33" s="44">
        <v>4</v>
      </c>
      <c r="M33" s="44">
        <v>2336</v>
      </c>
      <c r="N33" s="44">
        <v>1805</v>
      </c>
      <c r="O33" s="44">
        <v>1006</v>
      </c>
      <c r="P33" s="44">
        <v>603</v>
      </c>
      <c r="Q33" s="44">
        <v>15</v>
      </c>
      <c r="R33" s="44">
        <v>21</v>
      </c>
      <c r="S33" s="44">
        <v>355</v>
      </c>
      <c r="T33" s="44">
        <v>1341</v>
      </c>
      <c r="U33" s="44">
        <v>1742</v>
      </c>
      <c r="V33" s="44">
        <v>1340</v>
      </c>
      <c r="W33" s="44">
        <v>943</v>
      </c>
      <c r="X33" s="44">
        <v>0</v>
      </c>
      <c r="Y33" s="44">
        <v>23</v>
      </c>
    </row>
    <row r="34" spans="1:25" ht="15" customHeight="1" x14ac:dyDescent="0.25">
      <c r="A34" s="28" t="s">
        <v>0</v>
      </c>
      <c r="B34" s="28">
        <v>9</v>
      </c>
      <c r="C34" s="44">
        <v>3376</v>
      </c>
      <c r="D34" s="29">
        <v>11.62</v>
      </c>
      <c r="E34" s="44">
        <v>44</v>
      </c>
      <c r="F34" s="44">
        <v>324</v>
      </c>
      <c r="G34" s="44">
        <v>771</v>
      </c>
      <c r="H34" s="44">
        <v>783</v>
      </c>
      <c r="I34" s="44">
        <v>961</v>
      </c>
      <c r="J34" s="44">
        <v>379</v>
      </c>
      <c r="K34" s="44">
        <v>113</v>
      </c>
      <c r="L34" s="44">
        <v>1</v>
      </c>
      <c r="M34" s="44">
        <v>1727</v>
      </c>
      <c r="N34" s="44">
        <v>1251</v>
      </c>
      <c r="O34" s="44">
        <v>293</v>
      </c>
      <c r="P34" s="44">
        <v>104</v>
      </c>
      <c r="Q34" s="44">
        <v>1</v>
      </c>
      <c r="R34" s="44">
        <v>0</v>
      </c>
      <c r="S34" s="44">
        <v>91</v>
      </c>
      <c r="T34" s="44">
        <v>472</v>
      </c>
      <c r="U34" s="44">
        <v>982</v>
      </c>
      <c r="V34" s="44">
        <v>1102</v>
      </c>
      <c r="W34" s="44">
        <v>725</v>
      </c>
      <c r="X34" s="44">
        <v>0</v>
      </c>
      <c r="Y34" s="44">
        <v>4</v>
      </c>
    </row>
    <row r="35" spans="1:25" ht="15" customHeight="1" x14ac:dyDescent="0.25">
      <c r="A35" s="28" t="s">
        <v>0</v>
      </c>
      <c r="B35" s="28">
        <v>10</v>
      </c>
      <c r="C35" s="44">
        <v>2131</v>
      </c>
      <c r="D35" s="29">
        <v>1.82</v>
      </c>
      <c r="E35" s="44">
        <v>38</v>
      </c>
      <c r="F35" s="44">
        <v>128</v>
      </c>
      <c r="G35" s="44">
        <v>335</v>
      </c>
      <c r="H35" s="44">
        <v>443</v>
      </c>
      <c r="I35" s="44">
        <v>750</v>
      </c>
      <c r="J35" s="44">
        <v>335</v>
      </c>
      <c r="K35" s="44">
        <v>102</v>
      </c>
      <c r="L35" s="44">
        <v>0</v>
      </c>
      <c r="M35" s="44">
        <v>1119</v>
      </c>
      <c r="N35" s="44">
        <v>734</v>
      </c>
      <c r="O35" s="44">
        <v>168</v>
      </c>
      <c r="P35" s="44">
        <v>109</v>
      </c>
      <c r="Q35" s="44">
        <v>1</v>
      </c>
      <c r="R35" s="44">
        <v>0</v>
      </c>
      <c r="S35" s="44">
        <v>51</v>
      </c>
      <c r="T35" s="44">
        <v>191</v>
      </c>
      <c r="U35" s="44">
        <v>558</v>
      </c>
      <c r="V35" s="44">
        <v>757</v>
      </c>
      <c r="W35" s="44">
        <v>570</v>
      </c>
      <c r="X35" s="44">
        <v>0</v>
      </c>
      <c r="Y35" s="44">
        <v>4</v>
      </c>
    </row>
    <row r="36" spans="1:25" ht="15" customHeight="1" x14ac:dyDescent="0.25">
      <c r="A36" s="28" t="s">
        <v>1</v>
      </c>
      <c r="B36" s="28">
        <v>1</v>
      </c>
      <c r="C36" s="44">
        <v>14950</v>
      </c>
      <c r="D36" s="29">
        <v>18.64</v>
      </c>
      <c r="E36" s="44">
        <v>9015</v>
      </c>
      <c r="F36" s="44">
        <v>4285</v>
      </c>
      <c r="G36" s="44">
        <v>1084</v>
      </c>
      <c r="H36" s="44">
        <v>341</v>
      </c>
      <c r="I36" s="44">
        <v>182</v>
      </c>
      <c r="J36" s="44">
        <v>36</v>
      </c>
      <c r="K36" s="44">
        <v>7</v>
      </c>
      <c r="L36" s="44">
        <v>0</v>
      </c>
      <c r="M36" s="44">
        <v>334</v>
      </c>
      <c r="N36" s="44">
        <v>2047</v>
      </c>
      <c r="O36" s="44">
        <v>4187</v>
      </c>
      <c r="P36" s="44">
        <v>8381</v>
      </c>
      <c r="Q36" s="44">
        <v>1</v>
      </c>
      <c r="R36" s="44">
        <v>144</v>
      </c>
      <c r="S36" s="44">
        <v>2566</v>
      </c>
      <c r="T36" s="44">
        <v>6891</v>
      </c>
      <c r="U36" s="44">
        <v>3667</v>
      </c>
      <c r="V36" s="44">
        <v>1470</v>
      </c>
      <c r="W36" s="44">
        <v>136</v>
      </c>
      <c r="X36" s="44">
        <v>75</v>
      </c>
      <c r="Y36" s="44">
        <v>1</v>
      </c>
    </row>
    <row r="37" spans="1:25" ht="15" customHeight="1" x14ac:dyDescent="0.25">
      <c r="A37" s="28" t="s">
        <v>1</v>
      </c>
      <c r="B37" s="28">
        <v>2</v>
      </c>
      <c r="C37" s="44">
        <v>22414</v>
      </c>
      <c r="D37" s="29">
        <v>5.94</v>
      </c>
      <c r="E37" s="44">
        <v>10608</v>
      </c>
      <c r="F37" s="44">
        <v>8430</v>
      </c>
      <c r="G37" s="44">
        <v>1910</v>
      </c>
      <c r="H37" s="44">
        <v>729</v>
      </c>
      <c r="I37" s="44">
        <v>536</v>
      </c>
      <c r="J37" s="44">
        <v>142</v>
      </c>
      <c r="K37" s="44">
        <v>56</v>
      </c>
      <c r="L37" s="44">
        <v>3</v>
      </c>
      <c r="M37" s="44">
        <v>1107</v>
      </c>
      <c r="N37" s="44">
        <v>4511</v>
      </c>
      <c r="O37" s="44">
        <v>7602</v>
      </c>
      <c r="P37" s="44">
        <v>9166</v>
      </c>
      <c r="Q37" s="44">
        <v>28</v>
      </c>
      <c r="R37" s="44">
        <v>99</v>
      </c>
      <c r="S37" s="44">
        <v>2961</v>
      </c>
      <c r="T37" s="44">
        <v>9976</v>
      </c>
      <c r="U37" s="44">
        <v>7174</v>
      </c>
      <c r="V37" s="44">
        <v>1744</v>
      </c>
      <c r="W37" s="44">
        <v>258</v>
      </c>
      <c r="X37" s="44">
        <v>173</v>
      </c>
      <c r="Y37" s="44">
        <v>29</v>
      </c>
    </row>
    <row r="38" spans="1:25" ht="15" customHeight="1" x14ac:dyDescent="0.25">
      <c r="A38" s="28" t="s">
        <v>1</v>
      </c>
      <c r="B38" s="28">
        <v>3</v>
      </c>
      <c r="C38" s="44">
        <v>17748</v>
      </c>
      <c r="D38" s="29">
        <v>2.35</v>
      </c>
      <c r="E38" s="44">
        <v>5961</v>
      </c>
      <c r="F38" s="44">
        <v>8505</v>
      </c>
      <c r="G38" s="44">
        <v>1625</v>
      </c>
      <c r="H38" s="44">
        <v>720</v>
      </c>
      <c r="I38" s="44">
        <v>657</v>
      </c>
      <c r="J38" s="44">
        <v>200</v>
      </c>
      <c r="K38" s="44">
        <v>79</v>
      </c>
      <c r="L38" s="44">
        <v>1</v>
      </c>
      <c r="M38" s="44">
        <v>1261</v>
      </c>
      <c r="N38" s="44">
        <v>3675</v>
      </c>
      <c r="O38" s="44">
        <v>7749</v>
      </c>
      <c r="P38" s="44">
        <v>5054</v>
      </c>
      <c r="Q38" s="44">
        <v>9</v>
      </c>
      <c r="R38" s="44">
        <v>166</v>
      </c>
      <c r="S38" s="44">
        <v>2280</v>
      </c>
      <c r="T38" s="44">
        <v>6910</v>
      </c>
      <c r="U38" s="44">
        <v>6566</v>
      </c>
      <c r="V38" s="44">
        <v>1304</v>
      </c>
      <c r="W38" s="44">
        <v>320</v>
      </c>
      <c r="X38" s="44">
        <v>193</v>
      </c>
      <c r="Y38" s="44">
        <v>9</v>
      </c>
    </row>
    <row r="39" spans="1:25" ht="15" customHeight="1" x14ac:dyDescent="0.25">
      <c r="A39" s="28" t="s">
        <v>1</v>
      </c>
      <c r="B39" s="28">
        <v>4</v>
      </c>
      <c r="C39" s="44">
        <v>18843</v>
      </c>
      <c r="D39" s="29">
        <v>3.04</v>
      </c>
      <c r="E39" s="44">
        <v>5265</v>
      </c>
      <c r="F39" s="44">
        <v>8125</v>
      </c>
      <c r="G39" s="44">
        <v>2284</v>
      </c>
      <c r="H39" s="44">
        <v>1404</v>
      </c>
      <c r="I39" s="44">
        <v>1254</v>
      </c>
      <c r="J39" s="44">
        <v>375</v>
      </c>
      <c r="K39" s="44">
        <v>126</v>
      </c>
      <c r="L39" s="44">
        <v>10</v>
      </c>
      <c r="M39" s="44">
        <v>1744</v>
      </c>
      <c r="N39" s="44">
        <v>3409</v>
      </c>
      <c r="O39" s="44">
        <v>7382</v>
      </c>
      <c r="P39" s="44">
        <v>6279</v>
      </c>
      <c r="Q39" s="44">
        <v>29</v>
      </c>
      <c r="R39" s="44">
        <v>116</v>
      </c>
      <c r="S39" s="44">
        <v>2427</v>
      </c>
      <c r="T39" s="44">
        <v>8003</v>
      </c>
      <c r="U39" s="44">
        <v>5714</v>
      </c>
      <c r="V39" s="44">
        <v>1631</v>
      </c>
      <c r="W39" s="44">
        <v>559</v>
      </c>
      <c r="X39" s="44">
        <v>364</v>
      </c>
      <c r="Y39" s="44">
        <v>29</v>
      </c>
    </row>
    <row r="40" spans="1:25" ht="15" customHeight="1" x14ac:dyDescent="0.25">
      <c r="A40" s="28" t="s">
        <v>1</v>
      </c>
      <c r="B40" s="28">
        <v>5</v>
      </c>
      <c r="C40" s="44">
        <v>20003</v>
      </c>
      <c r="D40" s="29">
        <v>1.44</v>
      </c>
      <c r="E40" s="44">
        <v>4065</v>
      </c>
      <c r="F40" s="44">
        <v>7692</v>
      </c>
      <c r="G40" s="44">
        <v>3409</v>
      </c>
      <c r="H40" s="44">
        <v>1990</v>
      </c>
      <c r="I40" s="44">
        <v>1902</v>
      </c>
      <c r="J40" s="44">
        <v>701</v>
      </c>
      <c r="K40" s="44">
        <v>219</v>
      </c>
      <c r="L40" s="44">
        <v>25</v>
      </c>
      <c r="M40" s="44">
        <v>3159</v>
      </c>
      <c r="N40" s="44">
        <v>3948</v>
      </c>
      <c r="O40" s="44">
        <v>8154</v>
      </c>
      <c r="P40" s="44">
        <v>4695</v>
      </c>
      <c r="Q40" s="44">
        <v>47</v>
      </c>
      <c r="R40" s="44">
        <v>74</v>
      </c>
      <c r="S40" s="44">
        <v>1866</v>
      </c>
      <c r="T40" s="44">
        <v>7396</v>
      </c>
      <c r="U40" s="44">
        <v>7207</v>
      </c>
      <c r="V40" s="44">
        <v>2187</v>
      </c>
      <c r="W40" s="44">
        <v>744</v>
      </c>
      <c r="X40" s="44">
        <v>481</v>
      </c>
      <c r="Y40" s="44">
        <v>48</v>
      </c>
    </row>
    <row r="41" spans="1:25" ht="15" customHeight="1" x14ac:dyDescent="0.25">
      <c r="A41" s="28" t="s">
        <v>1</v>
      </c>
      <c r="B41" s="28">
        <v>6</v>
      </c>
      <c r="C41" s="44">
        <v>13102</v>
      </c>
      <c r="D41" s="29">
        <v>0.74</v>
      </c>
      <c r="E41" s="44">
        <v>2307</v>
      </c>
      <c r="F41" s="44">
        <v>3688</v>
      </c>
      <c r="G41" s="44">
        <v>2232</v>
      </c>
      <c r="H41" s="44">
        <v>1687</v>
      </c>
      <c r="I41" s="44">
        <v>1791</v>
      </c>
      <c r="J41" s="44">
        <v>875</v>
      </c>
      <c r="K41" s="44">
        <v>495</v>
      </c>
      <c r="L41" s="44">
        <v>27</v>
      </c>
      <c r="M41" s="44">
        <v>3338</v>
      </c>
      <c r="N41" s="44">
        <v>2862</v>
      </c>
      <c r="O41" s="44">
        <v>3342</v>
      </c>
      <c r="P41" s="44">
        <v>3366</v>
      </c>
      <c r="Q41" s="44">
        <v>194</v>
      </c>
      <c r="R41" s="44">
        <v>27</v>
      </c>
      <c r="S41" s="44">
        <v>1187</v>
      </c>
      <c r="T41" s="44">
        <v>4106</v>
      </c>
      <c r="U41" s="44">
        <v>4376</v>
      </c>
      <c r="V41" s="44">
        <v>1754</v>
      </c>
      <c r="W41" s="44">
        <v>863</v>
      </c>
      <c r="X41" s="44">
        <v>592</v>
      </c>
      <c r="Y41" s="44">
        <v>197</v>
      </c>
    </row>
    <row r="42" spans="1:25" ht="15" customHeight="1" x14ac:dyDescent="0.25">
      <c r="A42" s="28" t="s">
        <v>1</v>
      </c>
      <c r="B42" s="28">
        <v>7</v>
      </c>
      <c r="C42" s="44">
        <v>16060</v>
      </c>
      <c r="D42" s="29">
        <v>0.36</v>
      </c>
      <c r="E42" s="44">
        <v>1374</v>
      </c>
      <c r="F42" s="44">
        <v>3556</v>
      </c>
      <c r="G42" s="44">
        <v>3045</v>
      </c>
      <c r="H42" s="44">
        <v>2917</v>
      </c>
      <c r="I42" s="44">
        <v>2859</v>
      </c>
      <c r="J42" s="44">
        <v>1399</v>
      </c>
      <c r="K42" s="44">
        <v>819</v>
      </c>
      <c r="L42" s="44">
        <v>91</v>
      </c>
      <c r="M42" s="44">
        <v>5164</v>
      </c>
      <c r="N42" s="44">
        <v>3478</v>
      </c>
      <c r="O42" s="44">
        <v>4227</v>
      </c>
      <c r="P42" s="44">
        <v>3101</v>
      </c>
      <c r="Q42" s="44">
        <v>90</v>
      </c>
      <c r="R42" s="44">
        <v>65</v>
      </c>
      <c r="S42" s="44">
        <v>1354</v>
      </c>
      <c r="T42" s="44">
        <v>4854</v>
      </c>
      <c r="U42" s="44">
        <v>4910</v>
      </c>
      <c r="V42" s="44">
        <v>2346</v>
      </c>
      <c r="W42" s="44">
        <v>1328</v>
      </c>
      <c r="X42" s="44">
        <v>1104</v>
      </c>
      <c r="Y42" s="44">
        <v>99</v>
      </c>
    </row>
    <row r="43" spans="1:25" ht="15" customHeight="1" x14ac:dyDescent="0.25">
      <c r="A43" s="28" t="s">
        <v>1</v>
      </c>
      <c r="B43" s="28">
        <v>8</v>
      </c>
      <c r="C43" s="44">
        <v>18372</v>
      </c>
      <c r="D43" s="29">
        <v>0.63</v>
      </c>
      <c r="E43" s="44">
        <v>1478</v>
      </c>
      <c r="F43" s="44">
        <v>2497</v>
      </c>
      <c r="G43" s="44">
        <v>2871</v>
      </c>
      <c r="H43" s="44">
        <v>3738</v>
      </c>
      <c r="I43" s="44">
        <v>4201</v>
      </c>
      <c r="J43" s="44">
        <v>2195</v>
      </c>
      <c r="K43" s="44">
        <v>1287</v>
      </c>
      <c r="L43" s="44">
        <v>105</v>
      </c>
      <c r="M43" s="44">
        <v>7390</v>
      </c>
      <c r="N43" s="44">
        <v>4608</v>
      </c>
      <c r="O43" s="44">
        <v>3183</v>
      </c>
      <c r="P43" s="44">
        <v>3100</v>
      </c>
      <c r="Q43" s="44">
        <v>91</v>
      </c>
      <c r="R43" s="44">
        <v>58</v>
      </c>
      <c r="S43" s="44">
        <v>1328</v>
      </c>
      <c r="T43" s="44">
        <v>4471</v>
      </c>
      <c r="U43" s="44">
        <v>5606</v>
      </c>
      <c r="V43" s="44">
        <v>3219</v>
      </c>
      <c r="W43" s="44">
        <v>1897</v>
      </c>
      <c r="X43" s="44">
        <v>1633</v>
      </c>
      <c r="Y43" s="44">
        <v>160</v>
      </c>
    </row>
    <row r="44" spans="1:25" ht="15" customHeight="1" x14ac:dyDescent="0.25">
      <c r="A44" s="28" t="s">
        <v>1</v>
      </c>
      <c r="B44" s="28">
        <v>9</v>
      </c>
      <c r="C44" s="44">
        <v>14891</v>
      </c>
      <c r="D44" s="29">
        <v>2.3199999999999998</v>
      </c>
      <c r="E44" s="44">
        <v>367</v>
      </c>
      <c r="F44" s="44">
        <v>896</v>
      </c>
      <c r="G44" s="44">
        <v>2010</v>
      </c>
      <c r="H44" s="44">
        <v>3609</v>
      </c>
      <c r="I44" s="44">
        <v>4411</v>
      </c>
      <c r="J44" s="44">
        <v>2673</v>
      </c>
      <c r="K44" s="44">
        <v>881</v>
      </c>
      <c r="L44" s="44">
        <v>44</v>
      </c>
      <c r="M44" s="44">
        <v>7372</v>
      </c>
      <c r="N44" s="44">
        <v>4058</v>
      </c>
      <c r="O44" s="44">
        <v>1512</v>
      </c>
      <c r="P44" s="44">
        <v>1696</v>
      </c>
      <c r="Q44" s="44">
        <v>253</v>
      </c>
      <c r="R44" s="44">
        <v>19</v>
      </c>
      <c r="S44" s="44">
        <v>526</v>
      </c>
      <c r="T44" s="44">
        <v>2877</v>
      </c>
      <c r="U44" s="44">
        <v>5036</v>
      </c>
      <c r="V44" s="44">
        <v>3194</v>
      </c>
      <c r="W44" s="44">
        <v>1965</v>
      </c>
      <c r="X44" s="44">
        <v>1021</v>
      </c>
      <c r="Y44" s="44">
        <v>253</v>
      </c>
    </row>
    <row r="45" spans="1:25" ht="15" customHeight="1" x14ac:dyDescent="0.25">
      <c r="A45" s="28" t="s">
        <v>1</v>
      </c>
      <c r="B45" s="28">
        <v>10</v>
      </c>
      <c r="C45" s="44">
        <v>14754</v>
      </c>
      <c r="D45" s="29">
        <v>6.8</v>
      </c>
      <c r="E45" s="44">
        <v>156</v>
      </c>
      <c r="F45" s="44">
        <v>478</v>
      </c>
      <c r="G45" s="44">
        <v>1299</v>
      </c>
      <c r="H45" s="44">
        <v>2376</v>
      </c>
      <c r="I45" s="44">
        <v>4360</v>
      </c>
      <c r="J45" s="44">
        <v>3870</v>
      </c>
      <c r="K45" s="44">
        <v>2074</v>
      </c>
      <c r="L45" s="44">
        <v>141</v>
      </c>
      <c r="M45" s="44">
        <v>8187</v>
      </c>
      <c r="N45" s="44">
        <v>2838</v>
      </c>
      <c r="O45" s="44">
        <v>1189</v>
      </c>
      <c r="P45" s="44">
        <v>2330</v>
      </c>
      <c r="Q45" s="44">
        <v>210</v>
      </c>
      <c r="R45" s="44">
        <v>64</v>
      </c>
      <c r="S45" s="44">
        <v>634</v>
      </c>
      <c r="T45" s="44">
        <v>2390</v>
      </c>
      <c r="U45" s="44">
        <v>3936</v>
      </c>
      <c r="V45" s="44">
        <v>3225</v>
      </c>
      <c r="W45" s="44">
        <v>2686</v>
      </c>
      <c r="X45" s="44">
        <v>1607</v>
      </c>
      <c r="Y45" s="44">
        <v>212</v>
      </c>
    </row>
    <row r="46" spans="1:25" ht="15" customHeight="1" x14ac:dyDescent="0.25">
      <c r="A46" s="28" t="s">
        <v>19</v>
      </c>
      <c r="B46" s="28">
        <v>1</v>
      </c>
      <c r="C46" s="44">
        <v>9650</v>
      </c>
      <c r="D46" s="29">
        <v>19.97</v>
      </c>
      <c r="E46" s="44">
        <v>5843</v>
      </c>
      <c r="F46" s="44">
        <v>2918</v>
      </c>
      <c r="G46" s="44">
        <v>515</v>
      </c>
      <c r="H46" s="44">
        <v>262</v>
      </c>
      <c r="I46" s="44">
        <v>86</v>
      </c>
      <c r="J46" s="44">
        <v>9</v>
      </c>
      <c r="K46" s="44">
        <v>17</v>
      </c>
      <c r="L46" s="44">
        <v>0</v>
      </c>
      <c r="M46" s="44">
        <v>117</v>
      </c>
      <c r="N46" s="44">
        <v>1146</v>
      </c>
      <c r="O46" s="44">
        <v>2971</v>
      </c>
      <c r="P46" s="44">
        <v>5331</v>
      </c>
      <c r="Q46" s="44">
        <v>85</v>
      </c>
      <c r="R46" s="44">
        <v>112</v>
      </c>
      <c r="S46" s="44">
        <v>1662</v>
      </c>
      <c r="T46" s="44">
        <v>4467</v>
      </c>
      <c r="U46" s="44">
        <v>2835</v>
      </c>
      <c r="V46" s="44">
        <v>425</v>
      </c>
      <c r="W46" s="44">
        <v>38</v>
      </c>
      <c r="X46" s="44">
        <v>23</v>
      </c>
      <c r="Y46" s="44">
        <v>88</v>
      </c>
    </row>
    <row r="47" spans="1:25" ht="15" customHeight="1" x14ac:dyDescent="0.25">
      <c r="A47" s="28" t="s">
        <v>19</v>
      </c>
      <c r="B47" s="28">
        <v>2</v>
      </c>
      <c r="C47" s="44">
        <v>14914</v>
      </c>
      <c r="D47" s="29">
        <v>6.97</v>
      </c>
      <c r="E47" s="44">
        <v>8057</v>
      </c>
      <c r="F47" s="44">
        <v>4986</v>
      </c>
      <c r="G47" s="44">
        <v>997</v>
      </c>
      <c r="H47" s="44">
        <v>476</v>
      </c>
      <c r="I47" s="44">
        <v>248</v>
      </c>
      <c r="J47" s="44">
        <v>111</v>
      </c>
      <c r="K47" s="44">
        <v>39</v>
      </c>
      <c r="L47" s="44">
        <v>0</v>
      </c>
      <c r="M47" s="44">
        <v>455</v>
      </c>
      <c r="N47" s="44">
        <v>2836</v>
      </c>
      <c r="O47" s="44">
        <v>4374</v>
      </c>
      <c r="P47" s="44">
        <v>7181</v>
      </c>
      <c r="Q47" s="44">
        <v>68</v>
      </c>
      <c r="R47" s="44">
        <v>135</v>
      </c>
      <c r="S47" s="44">
        <v>2367</v>
      </c>
      <c r="T47" s="44">
        <v>6475</v>
      </c>
      <c r="U47" s="44">
        <v>4791</v>
      </c>
      <c r="V47" s="44">
        <v>884</v>
      </c>
      <c r="W47" s="44">
        <v>117</v>
      </c>
      <c r="X47" s="44">
        <v>76</v>
      </c>
      <c r="Y47" s="44">
        <v>69</v>
      </c>
    </row>
    <row r="48" spans="1:25" ht="15" customHeight="1" x14ac:dyDescent="0.25">
      <c r="A48" s="28" t="s">
        <v>19</v>
      </c>
      <c r="B48" s="28">
        <v>3</v>
      </c>
      <c r="C48" s="44">
        <v>15856</v>
      </c>
      <c r="D48" s="29">
        <v>4.76</v>
      </c>
      <c r="E48" s="44">
        <v>6693</v>
      </c>
      <c r="F48" s="44">
        <v>5959</v>
      </c>
      <c r="G48" s="44">
        <v>1338</v>
      </c>
      <c r="H48" s="44">
        <v>826</v>
      </c>
      <c r="I48" s="44">
        <v>748</v>
      </c>
      <c r="J48" s="44">
        <v>205</v>
      </c>
      <c r="K48" s="44">
        <v>85</v>
      </c>
      <c r="L48" s="44">
        <v>2</v>
      </c>
      <c r="M48" s="44">
        <v>995</v>
      </c>
      <c r="N48" s="44">
        <v>3514</v>
      </c>
      <c r="O48" s="44">
        <v>5357</v>
      </c>
      <c r="P48" s="44">
        <v>5915</v>
      </c>
      <c r="Q48" s="44">
        <v>75</v>
      </c>
      <c r="R48" s="44">
        <v>170</v>
      </c>
      <c r="S48" s="44">
        <v>2122</v>
      </c>
      <c r="T48" s="44">
        <v>6508</v>
      </c>
      <c r="U48" s="44">
        <v>5650</v>
      </c>
      <c r="V48" s="44">
        <v>913</v>
      </c>
      <c r="W48" s="44">
        <v>241</v>
      </c>
      <c r="X48" s="44">
        <v>158</v>
      </c>
      <c r="Y48" s="44">
        <v>94</v>
      </c>
    </row>
    <row r="49" spans="1:25" ht="15" customHeight="1" x14ac:dyDescent="0.25">
      <c r="A49" s="28" t="s">
        <v>19</v>
      </c>
      <c r="B49" s="28">
        <v>4</v>
      </c>
      <c r="C49" s="44">
        <v>13845</v>
      </c>
      <c r="D49" s="29">
        <v>0.45</v>
      </c>
      <c r="E49" s="44">
        <v>4506</v>
      </c>
      <c r="F49" s="44">
        <v>6091</v>
      </c>
      <c r="G49" s="44">
        <v>1010</v>
      </c>
      <c r="H49" s="44">
        <v>968</v>
      </c>
      <c r="I49" s="44">
        <v>833</v>
      </c>
      <c r="J49" s="44">
        <v>324</v>
      </c>
      <c r="K49" s="44">
        <v>109</v>
      </c>
      <c r="L49" s="44">
        <v>4</v>
      </c>
      <c r="M49" s="44">
        <v>1295</v>
      </c>
      <c r="N49" s="44">
        <v>3237</v>
      </c>
      <c r="O49" s="44">
        <v>5154</v>
      </c>
      <c r="P49" s="44">
        <v>4131</v>
      </c>
      <c r="Q49" s="44">
        <v>28</v>
      </c>
      <c r="R49" s="44">
        <v>94</v>
      </c>
      <c r="S49" s="44">
        <v>1655</v>
      </c>
      <c r="T49" s="44">
        <v>5685</v>
      </c>
      <c r="U49" s="44">
        <v>4878</v>
      </c>
      <c r="V49" s="44">
        <v>994</v>
      </c>
      <c r="W49" s="44">
        <v>340</v>
      </c>
      <c r="X49" s="44">
        <v>166</v>
      </c>
      <c r="Y49" s="44">
        <v>33</v>
      </c>
    </row>
    <row r="50" spans="1:25" ht="15" customHeight="1" x14ac:dyDescent="0.25">
      <c r="A50" s="28" t="s">
        <v>19</v>
      </c>
      <c r="B50" s="28">
        <v>5</v>
      </c>
      <c r="C50" s="44">
        <v>15577</v>
      </c>
      <c r="D50" s="29">
        <v>0.49</v>
      </c>
      <c r="E50" s="44">
        <v>3826</v>
      </c>
      <c r="F50" s="44">
        <v>5988</v>
      </c>
      <c r="G50" s="44">
        <v>1703</v>
      </c>
      <c r="H50" s="44">
        <v>1819</v>
      </c>
      <c r="I50" s="44">
        <v>1334</v>
      </c>
      <c r="J50" s="44">
        <v>573</v>
      </c>
      <c r="K50" s="44">
        <v>315</v>
      </c>
      <c r="L50" s="44">
        <v>19</v>
      </c>
      <c r="M50" s="44">
        <v>2004</v>
      </c>
      <c r="N50" s="44">
        <v>4203</v>
      </c>
      <c r="O50" s="44">
        <v>4805</v>
      </c>
      <c r="P50" s="44">
        <v>4453</v>
      </c>
      <c r="Q50" s="44">
        <v>112</v>
      </c>
      <c r="R50" s="44">
        <v>77</v>
      </c>
      <c r="S50" s="44">
        <v>1488</v>
      </c>
      <c r="T50" s="44">
        <v>6134</v>
      </c>
      <c r="U50" s="44">
        <v>5476</v>
      </c>
      <c r="V50" s="44">
        <v>1305</v>
      </c>
      <c r="W50" s="44">
        <v>599</v>
      </c>
      <c r="X50" s="44">
        <v>382</v>
      </c>
      <c r="Y50" s="44">
        <v>116</v>
      </c>
    </row>
    <row r="51" spans="1:25" ht="15" customHeight="1" x14ac:dyDescent="0.25">
      <c r="A51" s="28" t="s">
        <v>19</v>
      </c>
      <c r="B51" s="28">
        <v>6</v>
      </c>
      <c r="C51" s="44">
        <v>13106</v>
      </c>
      <c r="D51" s="29">
        <v>0.28999999999999998</v>
      </c>
      <c r="E51" s="44">
        <v>2689</v>
      </c>
      <c r="F51" s="44">
        <v>3483</v>
      </c>
      <c r="G51" s="44">
        <v>1459</v>
      </c>
      <c r="H51" s="44">
        <v>1964</v>
      </c>
      <c r="I51" s="44">
        <v>1874</v>
      </c>
      <c r="J51" s="44">
        <v>1066</v>
      </c>
      <c r="K51" s="44">
        <v>533</v>
      </c>
      <c r="L51" s="44">
        <v>38</v>
      </c>
      <c r="M51" s="44">
        <v>3170</v>
      </c>
      <c r="N51" s="44">
        <v>3813</v>
      </c>
      <c r="O51" s="44">
        <v>2955</v>
      </c>
      <c r="P51" s="44">
        <v>3014</v>
      </c>
      <c r="Q51" s="44">
        <v>154</v>
      </c>
      <c r="R51" s="44">
        <v>89</v>
      </c>
      <c r="S51" s="44">
        <v>999</v>
      </c>
      <c r="T51" s="44">
        <v>4798</v>
      </c>
      <c r="U51" s="44">
        <v>4057</v>
      </c>
      <c r="V51" s="44">
        <v>1575</v>
      </c>
      <c r="W51" s="44">
        <v>868</v>
      </c>
      <c r="X51" s="44">
        <v>552</v>
      </c>
      <c r="Y51" s="44">
        <v>168</v>
      </c>
    </row>
    <row r="52" spans="1:25" ht="15" customHeight="1" x14ac:dyDescent="0.25">
      <c r="A52" s="28" t="s">
        <v>19</v>
      </c>
      <c r="B52" s="28">
        <v>7</v>
      </c>
      <c r="C52" s="44">
        <v>11737</v>
      </c>
      <c r="D52" s="29">
        <v>0.15</v>
      </c>
      <c r="E52" s="44">
        <v>1042</v>
      </c>
      <c r="F52" s="44">
        <v>1996</v>
      </c>
      <c r="G52" s="44">
        <v>1596</v>
      </c>
      <c r="H52" s="44">
        <v>1976</v>
      </c>
      <c r="I52" s="44">
        <v>2227</v>
      </c>
      <c r="J52" s="44">
        <v>1560</v>
      </c>
      <c r="K52" s="44">
        <v>1132</v>
      </c>
      <c r="L52" s="44">
        <v>208</v>
      </c>
      <c r="M52" s="44">
        <v>4272</v>
      </c>
      <c r="N52" s="44">
        <v>2904</v>
      </c>
      <c r="O52" s="44">
        <v>1818</v>
      </c>
      <c r="P52" s="44">
        <v>2599</v>
      </c>
      <c r="Q52" s="44">
        <v>144</v>
      </c>
      <c r="R52" s="44">
        <v>117</v>
      </c>
      <c r="S52" s="44">
        <v>1156</v>
      </c>
      <c r="T52" s="44">
        <v>3223</v>
      </c>
      <c r="U52" s="44">
        <v>3332</v>
      </c>
      <c r="V52" s="44">
        <v>1729</v>
      </c>
      <c r="W52" s="44">
        <v>1061</v>
      </c>
      <c r="X52" s="44">
        <v>950</v>
      </c>
      <c r="Y52" s="44">
        <v>169</v>
      </c>
    </row>
    <row r="53" spans="1:25" ht="15" customHeight="1" x14ac:dyDescent="0.25">
      <c r="A53" s="28" t="s">
        <v>19</v>
      </c>
      <c r="B53" s="28">
        <v>8</v>
      </c>
      <c r="C53" s="44">
        <v>14555</v>
      </c>
      <c r="D53" s="29">
        <v>0.39</v>
      </c>
      <c r="E53" s="44">
        <v>987</v>
      </c>
      <c r="F53" s="44">
        <v>2127</v>
      </c>
      <c r="G53" s="44">
        <v>2095</v>
      </c>
      <c r="H53" s="44">
        <v>2652</v>
      </c>
      <c r="I53" s="44">
        <v>3066</v>
      </c>
      <c r="J53" s="44">
        <v>1974</v>
      </c>
      <c r="K53" s="44">
        <v>1501</v>
      </c>
      <c r="L53" s="44">
        <v>153</v>
      </c>
      <c r="M53" s="44">
        <v>5581</v>
      </c>
      <c r="N53" s="44">
        <v>3755</v>
      </c>
      <c r="O53" s="44">
        <v>2283</v>
      </c>
      <c r="P53" s="44">
        <v>2749</v>
      </c>
      <c r="Q53" s="44">
        <v>187</v>
      </c>
      <c r="R53" s="44">
        <v>68</v>
      </c>
      <c r="S53" s="44">
        <v>1039</v>
      </c>
      <c r="T53" s="44">
        <v>3729</v>
      </c>
      <c r="U53" s="44">
        <v>4408</v>
      </c>
      <c r="V53" s="44">
        <v>2457</v>
      </c>
      <c r="W53" s="44">
        <v>1570</v>
      </c>
      <c r="X53" s="44">
        <v>1085</v>
      </c>
      <c r="Y53" s="44">
        <v>199</v>
      </c>
    </row>
    <row r="54" spans="1:25" ht="15" customHeight="1" x14ac:dyDescent="0.25">
      <c r="A54" s="28" t="s">
        <v>19</v>
      </c>
      <c r="B54" s="28">
        <v>9</v>
      </c>
      <c r="C54" s="44">
        <v>15561</v>
      </c>
      <c r="D54" s="29">
        <v>0.51</v>
      </c>
      <c r="E54" s="44">
        <v>474</v>
      </c>
      <c r="F54" s="44">
        <v>1304</v>
      </c>
      <c r="G54" s="44">
        <v>1589</v>
      </c>
      <c r="H54" s="44">
        <v>3054</v>
      </c>
      <c r="I54" s="44">
        <v>4145</v>
      </c>
      <c r="J54" s="44">
        <v>3130</v>
      </c>
      <c r="K54" s="44">
        <v>1766</v>
      </c>
      <c r="L54" s="44">
        <v>99</v>
      </c>
      <c r="M54" s="44">
        <v>7579</v>
      </c>
      <c r="N54" s="44">
        <v>3829</v>
      </c>
      <c r="O54" s="44">
        <v>1297</v>
      </c>
      <c r="P54" s="44">
        <v>2747</v>
      </c>
      <c r="Q54" s="44">
        <v>109</v>
      </c>
      <c r="R54" s="44">
        <v>80</v>
      </c>
      <c r="S54" s="44">
        <v>661</v>
      </c>
      <c r="T54" s="44">
        <v>3979</v>
      </c>
      <c r="U54" s="44">
        <v>4172</v>
      </c>
      <c r="V54" s="44">
        <v>2683</v>
      </c>
      <c r="W54" s="44">
        <v>2382</v>
      </c>
      <c r="X54" s="44">
        <v>1491</v>
      </c>
      <c r="Y54" s="44">
        <v>113</v>
      </c>
    </row>
    <row r="55" spans="1:25" ht="15" customHeight="1" x14ac:dyDescent="0.25">
      <c r="A55" s="28" t="s">
        <v>19</v>
      </c>
      <c r="B55" s="28">
        <v>10</v>
      </c>
      <c r="C55" s="44">
        <v>10684</v>
      </c>
      <c r="D55" s="29">
        <v>2.69</v>
      </c>
      <c r="E55" s="44">
        <v>105</v>
      </c>
      <c r="F55" s="44">
        <v>206</v>
      </c>
      <c r="G55" s="44">
        <v>566</v>
      </c>
      <c r="H55" s="44">
        <v>1320</v>
      </c>
      <c r="I55" s="44">
        <v>2973</v>
      </c>
      <c r="J55" s="44">
        <v>2821</v>
      </c>
      <c r="K55" s="44">
        <v>2442</v>
      </c>
      <c r="L55" s="44">
        <v>251</v>
      </c>
      <c r="M55" s="44">
        <v>6400</v>
      </c>
      <c r="N55" s="44">
        <v>2334</v>
      </c>
      <c r="O55" s="44">
        <v>450</v>
      </c>
      <c r="P55" s="44">
        <v>1416</v>
      </c>
      <c r="Q55" s="44">
        <v>84</v>
      </c>
      <c r="R55" s="44">
        <v>12</v>
      </c>
      <c r="S55" s="44">
        <v>273</v>
      </c>
      <c r="T55" s="44">
        <v>1487</v>
      </c>
      <c r="U55" s="44">
        <v>2496</v>
      </c>
      <c r="V55" s="44">
        <v>2295</v>
      </c>
      <c r="W55" s="44">
        <v>2206</v>
      </c>
      <c r="X55" s="44">
        <v>1813</v>
      </c>
      <c r="Y55" s="44">
        <v>102</v>
      </c>
    </row>
    <row r="56" spans="1:25" ht="15" customHeight="1" x14ac:dyDescent="0.25">
      <c r="A56" s="28" t="s">
        <v>20</v>
      </c>
      <c r="B56" s="28">
        <v>1</v>
      </c>
      <c r="C56" s="44">
        <v>3404</v>
      </c>
      <c r="D56" s="29">
        <v>7.58</v>
      </c>
      <c r="E56" s="44">
        <v>1740</v>
      </c>
      <c r="F56" s="44">
        <v>1105</v>
      </c>
      <c r="G56" s="44">
        <v>387</v>
      </c>
      <c r="H56" s="44">
        <v>133</v>
      </c>
      <c r="I56" s="44">
        <v>18</v>
      </c>
      <c r="J56" s="44">
        <v>9</v>
      </c>
      <c r="K56" s="44">
        <v>12</v>
      </c>
      <c r="L56" s="44">
        <v>0</v>
      </c>
      <c r="M56" s="44">
        <v>77</v>
      </c>
      <c r="N56" s="44">
        <v>343</v>
      </c>
      <c r="O56" s="44">
        <v>582</v>
      </c>
      <c r="P56" s="44">
        <v>2402</v>
      </c>
      <c r="Q56" s="44">
        <v>0</v>
      </c>
      <c r="R56" s="44">
        <v>58</v>
      </c>
      <c r="S56" s="44">
        <v>1048</v>
      </c>
      <c r="T56" s="44">
        <v>1193</v>
      </c>
      <c r="U56" s="44">
        <v>684</v>
      </c>
      <c r="V56" s="44">
        <v>306</v>
      </c>
      <c r="W56" s="44">
        <v>77</v>
      </c>
      <c r="X56" s="44">
        <v>38</v>
      </c>
      <c r="Y56" s="44">
        <v>0</v>
      </c>
    </row>
    <row r="57" spans="1:25" ht="15" customHeight="1" x14ac:dyDescent="0.25">
      <c r="A57" s="28" t="s">
        <v>20</v>
      </c>
      <c r="B57" s="28">
        <v>2</v>
      </c>
      <c r="C57" s="44">
        <v>14743</v>
      </c>
      <c r="D57" s="29">
        <v>19.87</v>
      </c>
      <c r="E57" s="44">
        <v>7104</v>
      </c>
      <c r="F57" s="44">
        <v>5823</v>
      </c>
      <c r="G57" s="44">
        <v>1325</v>
      </c>
      <c r="H57" s="44">
        <v>372</v>
      </c>
      <c r="I57" s="44">
        <v>91</v>
      </c>
      <c r="J57" s="44">
        <v>26</v>
      </c>
      <c r="K57" s="44">
        <v>2</v>
      </c>
      <c r="L57" s="44">
        <v>0</v>
      </c>
      <c r="M57" s="44">
        <v>238</v>
      </c>
      <c r="N57" s="44">
        <v>1219</v>
      </c>
      <c r="O57" s="44">
        <v>2413</v>
      </c>
      <c r="P57" s="44">
        <v>10873</v>
      </c>
      <c r="Q57" s="44">
        <v>0</v>
      </c>
      <c r="R57" s="44">
        <v>274</v>
      </c>
      <c r="S57" s="44">
        <v>3855</v>
      </c>
      <c r="T57" s="44">
        <v>6474</v>
      </c>
      <c r="U57" s="44">
        <v>2783</v>
      </c>
      <c r="V57" s="44">
        <v>1104</v>
      </c>
      <c r="W57" s="44">
        <v>174</v>
      </c>
      <c r="X57" s="44">
        <v>79</v>
      </c>
      <c r="Y57" s="44">
        <v>0</v>
      </c>
    </row>
    <row r="58" spans="1:25" ht="15" customHeight="1" x14ac:dyDescent="0.25">
      <c r="A58" s="28" t="s">
        <v>20</v>
      </c>
      <c r="B58" s="28">
        <v>3</v>
      </c>
      <c r="C58" s="44">
        <v>17266</v>
      </c>
      <c r="D58" s="29">
        <v>17.57</v>
      </c>
      <c r="E58" s="44">
        <v>6794</v>
      </c>
      <c r="F58" s="44">
        <v>6298</v>
      </c>
      <c r="G58" s="44">
        <v>3069</v>
      </c>
      <c r="H58" s="44">
        <v>664</v>
      </c>
      <c r="I58" s="44">
        <v>331</v>
      </c>
      <c r="J58" s="44">
        <v>58</v>
      </c>
      <c r="K58" s="44">
        <v>49</v>
      </c>
      <c r="L58" s="44">
        <v>3</v>
      </c>
      <c r="M58" s="44">
        <v>409</v>
      </c>
      <c r="N58" s="44">
        <v>3076</v>
      </c>
      <c r="O58" s="44">
        <v>5661</v>
      </c>
      <c r="P58" s="44">
        <v>8120</v>
      </c>
      <c r="Q58" s="44">
        <v>0</v>
      </c>
      <c r="R58" s="44">
        <v>412</v>
      </c>
      <c r="S58" s="44">
        <v>3607</v>
      </c>
      <c r="T58" s="44">
        <v>5907</v>
      </c>
      <c r="U58" s="44">
        <v>4938</v>
      </c>
      <c r="V58" s="44">
        <v>1924</v>
      </c>
      <c r="W58" s="44">
        <v>289</v>
      </c>
      <c r="X58" s="44">
        <v>189</v>
      </c>
      <c r="Y58" s="44">
        <v>0</v>
      </c>
    </row>
    <row r="59" spans="1:25" ht="15" customHeight="1" x14ac:dyDescent="0.25">
      <c r="A59" s="28" t="s">
        <v>20</v>
      </c>
      <c r="B59" s="28">
        <v>4</v>
      </c>
      <c r="C59" s="44">
        <v>27346</v>
      </c>
      <c r="D59" s="29">
        <v>6.3</v>
      </c>
      <c r="E59" s="44">
        <v>9922</v>
      </c>
      <c r="F59" s="44">
        <v>9355</v>
      </c>
      <c r="G59" s="44">
        <v>4604</v>
      </c>
      <c r="H59" s="44">
        <v>1994</v>
      </c>
      <c r="I59" s="44">
        <v>1023</v>
      </c>
      <c r="J59" s="44">
        <v>309</v>
      </c>
      <c r="K59" s="44">
        <v>136</v>
      </c>
      <c r="L59" s="44">
        <v>3</v>
      </c>
      <c r="M59" s="44">
        <v>1876</v>
      </c>
      <c r="N59" s="44">
        <v>5531</v>
      </c>
      <c r="O59" s="44">
        <v>7002</v>
      </c>
      <c r="P59" s="44">
        <v>12937</v>
      </c>
      <c r="Q59" s="44">
        <v>0</v>
      </c>
      <c r="R59" s="44">
        <v>875</v>
      </c>
      <c r="S59" s="44">
        <v>6221</v>
      </c>
      <c r="T59" s="44">
        <v>7805</v>
      </c>
      <c r="U59" s="44">
        <v>7369</v>
      </c>
      <c r="V59" s="44">
        <v>3489</v>
      </c>
      <c r="W59" s="44">
        <v>918</v>
      </c>
      <c r="X59" s="44">
        <v>669</v>
      </c>
      <c r="Y59" s="44">
        <v>0</v>
      </c>
    </row>
    <row r="60" spans="1:25" ht="15" customHeight="1" x14ac:dyDescent="0.25">
      <c r="A60" s="28" t="s">
        <v>20</v>
      </c>
      <c r="B60" s="28">
        <v>5</v>
      </c>
      <c r="C60" s="44">
        <v>23492</v>
      </c>
      <c r="D60" s="29">
        <v>0.67</v>
      </c>
      <c r="E60" s="44">
        <v>7054</v>
      </c>
      <c r="F60" s="44">
        <v>6665</v>
      </c>
      <c r="G60" s="44">
        <v>4420</v>
      </c>
      <c r="H60" s="44">
        <v>2774</v>
      </c>
      <c r="I60" s="44">
        <v>1920</v>
      </c>
      <c r="J60" s="44">
        <v>476</v>
      </c>
      <c r="K60" s="44">
        <v>167</v>
      </c>
      <c r="L60" s="44">
        <v>16</v>
      </c>
      <c r="M60" s="44">
        <v>4703</v>
      </c>
      <c r="N60" s="44">
        <v>6470</v>
      </c>
      <c r="O60" s="44">
        <v>5497</v>
      </c>
      <c r="P60" s="44">
        <v>6822</v>
      </c>
      <c r="Q60" s="44">
        <v>0</v>
      </c>
      <c r="R60" s="44">
        <v>371</v>
      </c>
      <c r="S60" s="44">
        <v>3836</v>
      </c>
      <c r="T60" s="44">
        <v>5728</v>
      </c>
      <c r="U60" s="44">
        <v>6418</v>
      </c>
      <c r="V60" s="44">
        <v>4067</v>
      </c>
      <c r="W60" s="44">
        <v>1687</v>
      </c>
      <c r="X60" s="44">
        <v>1385</v>
      </c>
      <c r="Y60" s="44">
        <v>0</v>
      </c>
    </row>
    <row r="61" spans="1:25" ht="15" customHeight="1" x14ac:dyDescent="0.25">
      <c r="A61" s="28" t="s">
        <v>20</v>
      </c>
      <c r="B61" s="28">
        <v>6</v>
      </c>
      <c r="C61" s="44">
        <v>35766</v>
      </c>
      <c r="D61" s="29">
        <v>0.12</v>
      </c>
      <c r="E61" s="44">
        <v>8105</v>
      </c>
      <c r="F61" s="44">
        <v>7815</v>
      </c>
      <c r="G61" s="44">
        <v>7239</v>
      </c>
      <c r="H61" s="44">
        <v>5653</v>
      </c>
      <c r="I61" s="44">
        <v>4137</v>
      </c>
      <c r="J61" s="44">
        <v>1824</v>
      </c>
      <c r="K61" s="44">
        <v>850</v>
      </c>
      <c r="L61" s="44">
        <v>143</v>
      </c>
      <c r="M61" s="44">
        <v>11833</v>
      </c>
      <c r="N61" s="44">
        <v>8624</v>
      </c>
      <c r="O61" s="44">
        <v>4972</v>
      </c>
      <c r="P61" s="44">
        <v>10337</v>
      </c>
      <c r="Q61" s="44">
        <v>0</v>
      </c>
      <c r="R61" s="44">
        <v>1012</v>
      </c>
      <c r="S61" s="44">
        <v>5580</v>
      </c>
      <c r="T61" s="44">
        <v>7797</v>
      </c>
      <c r="U61" s="44">
        <v>8432</v>
      </c>
      <c r="V61" s="44">
        <v>5978</v>
      </c>
      <c r="W61" s="44">
        <v>3222</v>
      </c>
      <c r="X61" s="44">
        <v>3745</v>
      </c>
      <c r="Y61" s="44">
        <v>0</v>
      </c>
    </row>
    <row r="62" spans="1:25" ht="15" customHeight="1" x14ac:dyDescent="0.25">
      <c r="A62" s="28" t="s">
        <v>20</v>
      </c>
      <c r="B62" s="28">
        <v>7</v>
      </c>
      <c r="C62" s="44">
        <v>33760</v>
      </c>
      <c r="D62" s="29">
        <v>0.18</v>
      </c>
      <c r="E62" s="44">
        <v>5711</v>
      </c>
      <c r="F62" s="44">
        <v>6876</v>
      </c>
      <c r="G62" s="44">
        <v>5617</v>
      </c>
      <c r="H62" s="44">
        <v>6110</v>
      </c>
      <c r="I62" s="44">
        <v>4865</v>
      </c>
      <c r="J62" s="44">
        <v>2888</v>
      </c>
      <c r="K62" s="44">
        <v>1602</v>
      </c>
      <c r="L62" s="44">
        <v>91</v>
      </c>
      <c r="M62" s="44">
        <v>12188</v>
      </c>
      <c r="N62" s="44">
        <v>10201</v>
      </c>
      <c r="O62" s="44">
        <v>5126</v>
      </c>
      <c r="P62" s="44">
        <v>6245</v>
      </c>
      <c r="Q62" s="44">
        <v>0</v>
      </c>
      <c r="R62" s="44">
        <v>525</v>
      </c>
      <c r="S62" s="44">
        <v>3992</v>
      </c>
      <c r="T62" s="44">
        <v>7370</v>
      </c>
      <c r="U62" s="44">
        <v>7536</v>
      </c>
      <c r="V62" s="44">
        <v>6269</v>
      </c>
      <c r="W62" s="44">
        <v>3748</v>
      </c>
      <c r="X62" s="44">
        <v>4320</v>
      </c>
      <c r="Y62" s="44">
        <v>0</v>
      </c>
    </row>
    <row r="63" spans="1:25" ht="15" customHeight="1" x14ac:dyDescent="0.25">
      <c r="A63" s="28" t="s">
        <v>20</v>
      </c>
      <c r="B63" s="28">
        <v>8</v>
      </c>
      <c r="C63" s="44">
        <v>38978</v>
      </c>
      <c r="D63" s="29">
        <v>0.19</v>
      </c>
      <c r="E63" s="44">
        <v>4433</v>
      </c>
      <c r="F63" s="44">
        <v>4802</v>
      </c>
      <c r="G63" s="44">
        <v>5765</v>
      </c>
      <c r="H63" s="44">
        <v>6971</v>
      </c>
      <c r="I63" s="44">
        <v>8247</v>
      </c>
      <c r="J63" s="44">
        <v>5251</v>
      </c>
      <c r="K63" s="44">
        <v>3243</v>
      </c>
      <c r="L63" s="44">
        <v>266</v>
      </c>
      <c r="M63" s="44">
        <v>18612</v>
      </c>
      <c r="N63" s="44">
        <v>9581</v>
      </c>
      <c r="O63" s="44">
        <v>4591</v>
      </c>
      <c r="P63" s="44">
        <v>6194</v>
      </c>
      <c r="Q63" s="44">
        <v>0</v>
      </c>
      <c r="R63" s="44">
        <v>782</v>
      </c>
      <c r="S63" s="44">
        <v>3717</v>
      </c>
      <c r="T63" s="44">
        <v>6591</v>
      </c>
      <c r="U63" s="44">
        <v>7751</v>
      </c>
      <c r="V63" s="44">
        <v>7636</v>
      </c>
      <c r="W63" s="44">
        <v>5402</v>
      </c>
      <c r="X63" s="44">
        <v>7099</v>
      </c>
      <c r="Y63" s="44">
        <v>0</v>
      </c>
    </row>
    <row r="64" spans="1:25" ht="15" customHeight="1" x14ac:dyDescent="0.25">
      <c r="A64" s="28" t="s">
        <v>20</v>
      </c>
      <c r="B64" s="28">
        <v>9</v>
      </c>
      <c r="C64" s="44">
        <v>34266</v>
      </c>
      <c r="D64" s="29">
        <v>0.24</v>
      </c>
      <c r="E64" s="44">
        <v>2125</v>
      </c>
      <c r="F64" s="44">
        <v>3049</v>
      </c>
      <c r="G64" s="44">
        <v>3607</v>
      </c>
      <c r="H64" s="44">
        <v>6209</v>
      </c>
      <c r="I64" s="44">
        <v>8209</v>
      </c>
      <c r="J64" s="44">
        <v>6379</v>
      </c>
      <c r="K64" s="44">
        <v>4332</v>
      </c>
      <c r="L64" s="44">
        <v>356</v>
      </c>
      <c r="M64" s="44">
        <v>16453</v>
      </c>
      <c r="N64" s="44">
        <v>8637</v>
      </c>
      <c r="O64" s="44">
        <v>2656</v>
      </c>
      <c r="P64" s="44">
        <v>6520</v>
      </c>
      <c r="Q64" s="44">
        <v>0</v>
      </c>
      <c r="R64" s="44">
        <v>633</v>
      </c>
      <c r="S64" s="44">
        <v>2959</v>
      </c>
      <c r="T64" s="44">
        <v>6042</v>
      </c>
      <c r="U64" s="44">
        <v>5425</v>
      </c>
      <c r="V64" s="44">
        <v>6864</v>
      </c>
      <c r="W64" s="44">
        <v>5251</v>
      </c>
      <c r="X64" s="44">
        <v>7092</v>
      </c>
      <c r="Y64" s="44">
        <v>0</v>
      </c>
    </row>
    <row r="65" spans="1:25" ht="15" customHeight="1" x14ac:dyDescent="0.25">
      <c r="A65" s="28" t="s">
        <v>20</v>
      </c>
      <c r="B65" s="28">
        <v>10</v>
      </c>
      <c r="C65" s="44">
        <v>38690</v>
      </c>
      <c r="D65" s="29">
        <v>10.99</v>
      </c>
      <c r="E65" s="44">
        <v>1704</v>
      </c>
      <c r="F65" s="44">
        <v>2675</v>
      </c>
      <c r="G65" s="44">
        <v>2807</v>
      </c>
      <c r="H65" s="44">
        <v>6292</v>
      </c>
      <c r="I65" s="44">
        <v>10624</v>
      </c>
      <c r="J65" s="44">
        <v>7619</v>
      </c>
      <c r="K65" s="44">
        <v>6363</v>
      </c>
      <c r="L65" s="44">
        <v>606</v>
      </c>
      <c r="M65" s="44">
        <v>12915</v>
      </c>
      <c r="N65" s="44">
        <v>11572</v>
      </c>
      <c r="O65" s="44">
        <v>3222</v>
      </c>
      <c r="P65" s="44">
        <v>10981</v>
      </c>
      <c r="Q65" s="44">
        <v>0</v>
      </c>
      <c r="R65" s="44">
        <v>454</v>
      </c>
      <c r="S65" s="44">
        <v>4049</v>
      </c>
      <c r="T65" s="44">
        <v>7438</v>
      </c>
      <c r="U65" s="44">
        <v>5765</v>
      </c>
      <c r="V65" s="44">
        <v>7891</v>
      </c>
      <c r="W65" s="44">
        <v>5952</v>
      </c>
      <c r="X65" s="44">
        <v>7141</v>
      </c>
      <c r="Y65" s="44">
        <v>0</v>
      </c>
    </row>
    <row r="66" spans="1:25" ht="15" customHeight="1" x14ac:dyDescent="0.25">
      <c r="A66" s="28" t="s">
        <v>21</v>
      </c>
      <c r="B66" s="28">
        <v>1</v>
      </c>
      <c r="C66" s="44">
        <v>131868</v>
      </c>
      <c r="D66" s="29">
        <v>20.57</v>
      </c>
      <c r="E66" s="44">
        <v>59659</v>
      </c>
      <c r="F66" s="44">
        <v>46887</v>
      </c>
      <c r="G66" s="44">
        <v>19263</v>
      </c>
      <c r="H66" s="44">
        <v>4709</v>
      </c>
      <c r="I66" s="44">
        <v>966</v>
      </c>
      <c r="J66" s="44">
        <v>279</v>
      </c>
      <c r="K66" s="44">
        <v>94</v>
      </c>
      <c r="L66" s="44">
        <v>11</v>
      </c>
      <c r="M66" s="44">
        <v>832</v>
      </c>
      <c r="N66" s="44">
        <v>11214</v>
      </c>
      <c r="O66" s="44">
        <v>17660</v>
      </c>
      <c r="P66" s="44">
        <v>101565</v>
      </c>
      <c r="Q66" s="44">
        <v>597</v>
      </c>
      <c r="R66" s="44">
        <v>402</v>
      </c>
      <c r="S66" s="44">
        <v>26036</v>
      </c>
      <c r="T66" s="44">
        <v>61636</v>
      </c>
      <c r="U66" s="44">
        <v>31118</v>
      </c>
      <c r="V66" s="44">
        <v>8261</v>
      </c>
      <c r="W66" s="44">
        <v>1294</v>
      </c>
      <c r="X66" s="44">
        <v>437</v>
      </c>
      <c r="Y66" s="44">
        <v>2684</v>
      </c>
    </row>
    <row r="67" spans="1:25" ht="15" customHeight="1" x14ac:dyDescent="0.25">
      <c r="A67" s="28" t="s">
        <v>21</v>
      </c>
      <c r="B67" s="28">
        <v>2</v>
      </c>
      <c r="C67" s="44">
        <v>79233</v>
      </c>
      <c r="D67" s="29">
        <v>14.23</v>
      </c>
      <c r="E67" s="44">
        <v>25031</v>
      </c>
      <c r="F67" s="44">
        <v>27741</v>
      </c>
      <c r="G67" s="44">
        <v>17261</v>
      </c>
      <c r="H67" s="44">
        <v>6203</v>
      </c>
      <c r="I67" s="44">
        <v>2026</v>
      </c>
      <c r="J67" s="44">
        <v>660</v>
      </c>
      <c r="K67" s="44">
        <v>278</v>
      </c>
      <c r="L67" s="44">
        <v>33</v>
      </c>
      <c r="M67" s="44">
        <v>1120</v>
      </c>
      <c r="N67" s="44">
        <v>7842</v>
      </c>
      <c r="O67" s="44">
        <v>12281</v>
      </c>
      <c r="P67" s="44">
        <v>57774</v>
      </c>
      <c r="Q67" s="44">
        <v>216</v>
      </c>
      <c r="R67" s="44">
        <v>486</v>
      </c>
      <c r="S67" s="44">
        <v>14483</v>
      </c>
      <c r="T67" s="44">
        <v>34199</v>
      </c>
      <c r="U67" s="44">
        <v>20375</v>
      </c>
      <c r="V67" s="44">
        <v>6173</v>
      </c>
      <c r="W67" s="44">
        <v>1006</v>
      </c>
      <c r="X67" s="44">
        <v>606</v>
      </c>
      <c r="Y67" s="44">
        <v>1905</v>
      </c>
    </row>
    <row r="68" spans="1:25" ht="15" customHeight="1" x14ac:dyDescent="0.25">
      <c r="A68" s="28" t="s">
        <v>21</v>
      </c>
      <c r="B68" s="28">
        <v>3</v>
      </c>
      <c r="C68" s="44">
        <v>55518</v>
      </c>
      <c r="D68" s="29">
        <v>10.37</v>
      </c>
      <c r="E68" s="44">
        <v>9820</v>
      </c>
      <c r="F68" s="44">
        <v>19169</v>
      </c>
      <c r="G68" s="44">
        <v>15927</v>
      </c>
      <c r="H68" s="44">
        <v>7330</v>
      </c>
      <c r="I68" s="44">
        <v>2367</v>
      </c>
      <c r="J68" s="44">
        <v>736</v>
      </c>
      <c r="K68" s="44">
        <v>161</v>
      </c>
      <c r="L68" s="44">
        <v>8</v>
      </c>
      <c r="M68" s="44">
        <v>1295</v>
      </c>
      <c r="N68" s="44">
        <v>9164</v>
      </c>
      <c r="O68" s="44">
        <v>11440</v>
      </c>
      <c r="P68" s="44">
        <v>33402</v>
      </c>
      <c r="Q68" s="44">
        <v>217</v>
      </c>
      <c r="R68" s="44">
        <v>140</v>
      </c>
      <c r="S68" s="44">
        <v>7161</v>
      </c>
      <c r="T68" s="44">
        <v>21388</v>
      </c>
      <c r="U68" s="44">
        <v>19127</v>
      </c>
      <c r="V68" s="44">
        <v>5185</v>
      </c>
      <c r="W68" s="44">
        <v>977</v>
      </c>
      <c r="X68" s="44">
        <v>528</v>
      </c>
      <c r="Y68" s="44">
        <v>1012</v>
      </c>
    </row>
    <row r="69" spans="1:25" ht="15" customHeight="1" x14ac:dyDescent="0.25">
      <c r="A69" s="28" t="s">
        <v>21</v>
      </c>
      <c r="B69" s="28">
        <v>4</v>
      </c>
      <c r="C69" s="44">
        <v>45485</v>
      </c>
      <c r="D69" s="29">
        <v>10.5</v>
      </c>
      <c r="E69" s="44">
        <v>6893</v>
      </c>
      <c r="F69" s="44">
        <v>14362</v>
      </c>
      <c r="G69" s="44">
        <v>12884</v>
      </c>
      <c r="H69" s="44">
        <v>6357</v>
      </c>
      <c r="I69" s="44">
        <v>2863</v>
      </c>
      <c r="J69" s="44">
        <v>1323</v>
      </c>
      <c r="K69" s="44">
        <v>745</v>
      </c>
      <c r="L69" s="44">
        <v>58</v>
      </c>
      <c r="M69" s="44">
        <v>2227</v>
      </c>
      <c r="N69" s="44">
        <v>7375</v>
      </c>
      <c r="O69" s="44">
        <v>9330</v>
      </c>
      <c r="P69" s="44">
        <v>26455</v>
      </c>
      <c r="Q69" s="44">
        <v>98</v>
      </c>
      <c r="R69" s="44">
        <v>553</v>
      </c>
      <c r="S69" s="44">
        <v>6480</v>
      </c>
      <c r="T69" s="44">
        <v>16745</v>
      </c>
      <c r="U69" s="44">
        <v>12659</v>
      </c>
      <c r="V69" s="44">
        <v>5528</v>
      </c>
      <c r="W69" s="44">
        <v>1403</v>
      </c>
      <c r="X69" s="44">
        <v>916</v>
      </c>
      <c r="Y69" s="44">
        <v>1201</v>
      </c>
    </row>
    <row r="70" spans="1:25" ht="15" customHeight="1" x14ac:dyDescent="0.25">
      <c r="A70" s="28" t="s">
        <v>21</v>
      </c>
      <c r="B70" s="28">
        <v>5</v>
      </c>
      <c r="C70" s="44">
        <v>38679</v>
      </c>
      <c r="D70" s="29">
        <v>2.4500000000000002</v>
      </c>
      <c r="E70" s="44">
        <v>3825</v>
      </c>
      <c r="F70" s="44">
        <v>10321</v>
      </c>
      <c r="G70" s="44">
        <v>10907</v>
      </c>
      <c r="H70" s="44">
        <v>6422</v>
      </c>
      <c r="I70" s="44">
        <v>4488</v>
      </c>
      <c r="J70" s="44">
        <v>1715</v>
      </c>
      <c r="K70" s="44">
        <v>882</v>
      </c>
      <c r="L70" s="44">
        <v>119</v>
      </c>
      <c r="M70" s="44">
        <v>3645</v>
      </c>
      <c r="N70" s="44">
        <v>6557</v>
      </c>
      <c r="O70" s="44">
        <v>7637</v>
      </c>
      <c r="P70" s="44">
        <v>20743</v>
      </c>
      <c r="Q70" s="44">
        <v>97</v>
      </c>
      <c r="R70" s="44">
        <v>115</v>
      </c>
      <c r="S70" s="44">
        <v>4932</v>
      </c>
      <c r="T70" s="44">
        <v>11807</v>
      </c>
      <c r="U70" s="44">
        <v>12387</v>
      </c>
      <c r="V70" s="44">
        <v>5411</v>
      </c>
      <c r="W70" s="44">
        <v>2063</v>
      </c>
      <c r="X70" s="44">
        <v>1200</v>
      </c>
      <c r="Y70" s="44">
        <v>764</v>
      </c>
    </row>
    <row r="71" spans="1:25" ht="15" customHeight="1" x14ac:dyDescent="0.25">
      <c r="A71" s="28" t="s">
        <v>21</v>
      </c>
      <c r="B71" s="28">
        <v>6</v>
      </c>
      <c r="C71" s="44">
        <v>31509</v>
      </c>
      <c r="D71" s="29">
        <v>2.67</v>
      </c>
      <c r="E71" s="44">
        <v>2428</v>
      </c>
      <c r="F71" s="44">
        <v>7046</v>
      </c>
      <c r="G71" s="44">
        <v>7559</v>
      </c>
      <c r="H71" s="44">
        <v>6557</v>
      </c>
      <c r="I71" s="44">
        <v>4569</v>
      </c>
      <c r="J71" s="44">
        <v>2356</v>
      </c>
      <c r="K71" s="44">
        <v>936</v>
      </c>
      <c r="L71" s="44">
        <v>58</v>
      </c>
      <c r="M71" s="44">
        <v>3025</v>
      </c>
      <c r="N71" s="44">
        <v>5300</v>
      </c>
      <c r="O71" s="44">
        <v>4177</v>
      </c>
      <c r="P71" s="44">
        <v>18909</v>
      </c>
      <c r="Q71" s="44">
        <v>98</v>
      </c>
      <c r="R71" s="44">
        <v>96</v>
      </c>
      <c r="S71" s="44">
        <v>3907</v>
      </c>
      <c r="T71" s="44">
        <v>10855</v>
      </c>
      <c r="U71" s="44">
        <v>9301</v>
      </c>
      <c r="V71" s="44">
        <v>4011</v>
      </c>
      <c r="W71" s="44">
        <v>1631</v>
      </c>
      <c r="X71" s="44">
        <v>1039</v>
      </c>
      <c r="Y71" s="44">
        <v>669</v>
      </c>
    </row>
    <row r="72" spans="1:25" ht="15" customHeight="1" x14ac:dyDescent="0.25">
      <c r="A72" s="28" t="s">
        <v>21</v>
      </c>
      <c r="B72" s="28">
        <v>7</v>
      </c>
      <c r="C72" s="44">
        <v>34632</v>
      </c>
      <c r="D72" s="29">
        <v>2.5499999999999998</v>
      </c>
      <c r="E72" s="44">
        <v>1475</v>
      </c>
      <c r="F72" s="44">
        <v>5128</v>
      </c>
      <c r="G72" s="44">
        <v>7203</v>
      </c>
      <c r="H72" s="44">
        <v>8783</v>
      </c>
      <c r="I72" s="44">
        <v>7813</v>
      </c>
      <c r="J72" s="44">
        <v>2952</v>
      </c>
      <c r="K72" s="44">
        <v>1197</v>
      </c>
      <c r="L72" s="44">
        <v>81</v>
      </c>
      <c r="M72" s="44">
        <v>5461</v>
      </c>
      <c r="N72" s="44">
        <v>8265</v>
      </c>
      <c r="O72" s="44">
        <v>5602</v>
      </c>
      <c r="P72" s="44">
        <v>15146</v>
      </c>
      <c r="Q72" s="44">
        <v>158</v>
      </c>
      <c r="R72" s="44">
        <v>192</v>
      </c>
      <c r="S72" s="44">
        <v>3177</v>
      </c>
      <c r="T72" s="44">
        <v>10094</v>
      </c>
      <c r="U72" s="44">
        <v>9658</v>
      </c>
      <c r="V72" s="44">
        <v>6633</v>
      </c>
      <c r="W72" s="44">
        <v>2534</v>
      </c>
      <c r="X72" s="44">
        <v>1463</v>
      </c>
      <c r="Y72" s="44">
        <v>881</v>
      </c>
    </row>
    <row r="73" spans="1:25" ht="15" customHeight="1" x14ac:dyDescent="0.25">
      <c r="A73" s="28" t="s">
        <v>21</v>
      </c>
      <c r="B73" s="28">
        <v>8</v>
      </c>
      <c r="C73" s="44">
        <v>36311</v>
      </c>
      <c r="D73" s="29">
        <v>1.51</v>
      </c>
      <c r="E73" s="44">
        <v>1163</v>
      </c>
      <c r="F73" s="44">
        <v>2810</v>
      </c>
      <c r="G73" s="44">
        <v>4998</v>
      </c>
      <c r="H73" s="44">
        <v>8094</v>
      </c>
      <c r="I73" s="44">
        <v>10531</v>
      </c>
      <c r="J73" s="44">
        <v>5255</v>
      </c>
      <c r="K73" s="44">
        <v>3142</v>
      </c>
      <c r="L73" s="44">
        <v>318</v>
      </c>
      <c r="M73" s="44">
        <v>8820</v>
      </c>
      <c r="N73" s="44">
        <v>8371</v>
      </c>
      <c r="O73" s="44">
        <v>5282</v>
      </c>
      <c r="P73" s="44">
        <v>13497</v>
      </c>
      <c r="Q73" s="44">
        <v>341</v>
      </c>
      <c r="R73" s="44">
        <v>434</v>
      </c>
      <c r="S73" s="44">
        <v>2821</v>
      </c>
      <c r="T73" s="44">
        <v>8840</v>
      </c>
      <c r="U73" s="44">
        <v>8506</v>
      </c>
      <c r="V73" s="44">
        <v>8248</v>
      </c>
      <c r="W73" s="44">
        <v>4021</v>
      </c>
      <c r="X73" s="44">
        <v>2650</v>
      </c>
      <c r="Y73" s="44">
        <v>791</v>
      </c>
    </row>
    <row r="74" spans="1:25" ht="15" customHeight="1" x14ac:dyDescent="0.25">
      <c r="A74" s="28" t="s">
        <v>21</v>
      </c>
      <c r="B74" s="28">
        <v>9</v>
      </c>
      <c r="C74" s="44">
        <v>49934</v>
      </c>
      <c r="D74" s="29">
        <v>2.67</v>
      </c>
      <c r="E74" s="44">
        <v>2440</v>
      </c>
      <c r="F74" s="44">
        <v>2030</v>
      </c>
      <c r="G74" s="44">
        <v>5482</v>
      </c>
      <c r="H74" s="44">
        <v>11420</v>
      </c>
      <c r="I74" s="44">
        <v>14870</v>
      </c>
      <c r="J74" s="44">
        <v>7942</v>
      </c>
      <c r="K74" s="44">
        <v>5372</v>
      </c>
      <c r="L74" s="44">
        <v>378</v>
      </c>
      <c r="M74" s="44">
        <v>12562</v>
      </c>
      <c r="N74" s="44">
        <v>13440</v>
      </c>
      <c r="O74" s="44">
        <v>6392</v>
      </c>
      <c r="P74" s="44">
        <v>17329</v>
      </c>
      <c r="Q74" s="44">
        <v>211</v>
      </c>
      <c r="R74" s="44">
        <v>1658</v>
      </c>
      <c r="S74" s="44">
        <v>3026</v>
      </c>
      <c r="T74" s="44">
        <v>9971</v>
      </c>
      <c r="U74" s="44">
        <v>11992</v>
      </c>
      <c r="V74" s="44">
        <v>12394</v>
      </c>
      <c r="W74" s="44">
        <v>6201</v>
      </c>
      <c r="X74" s="44">
        <v>4276</v>
      </c>
      <c r="Y74" s="44">
        <v>416</v>
      </c>
    </row>
    <row r="75" spans="1:25" ht="15" customHeight="1" x14ac:dyDescent="0.25">
      <c r="A75" s="28" t="s">
        <v>21</v>
      </c>
      <c r="B75" s="28">
        <v>10</v>
      </c>
      <c r="C75" s="44">
        <v>49017</v>
      </c>
      <c r="D75" s="29">
        <v>10.220000000000001</v>
      </c>
      <c r="E75" s="44">
        <v>205</v>
      </c>
      <c r="F75" s="44">
        <v>469</v>
      </c>
      <c r="G75" s="44">
        <v>1967</v>
      </c>
      <c r="H75" s="44">
        <v>8378</v>
      </c>
      <c r="I75" s="44">
        <v>14752</v>
      </c>
      <c r="J75" s="44">
        <v>11294</v>
      </c>
      <c r="K75" s="44">
        <v>10593</v>
      </c>
      <c r="L75" s="44">
        <v>1359</v>
      </c>
      <c r="M75" s="44">
        <v>15291</v>
      </c>
      <c r="N75" s="44">
        <v>13221</v>
      </c>
      <c r="O75" s="44">
        <v>4750</v>
      </c>
      <c r="P75" s="44">
        <v>15661</v>
      </c>
      <c r="Q75" s="44">
        <v>94</v>
      </c>
      <c r="R75" s="44">
        <v>170</v>
      </c>
      <c r="S75" s="44">
        <v>1840</v>
      </c>
      <c r="T75" s="44">
        <v>7727</v>
      </c>
      <c r="U75" s="44">
        <v>10511</v>
      </c>
      <c r="V75" s="44">
        <v>14276</v>
      </c>
      <c r="W75" s="44">
        <v>7146</v>
      </c>
      <c r="X75" s="44">
        <v>6884</v>
      </c>
      <c r="Y75" s="44">
        <v>463</v>
      </c>
    </row>
    <row r="76" spans="1:25" ht="15" customHeight="1" x14ac:dyDescent="0.25">
      <c r="A76" s="28" t="s">
        <v>2</v>
      </c>
      <c r="B76" s="28">
        <v>1</v>
      </c>
      <c r="C76" s="44">
        <v>6568</v>
      </c>
      <c r="D76" s="29">
        <v>20.87</v>
      </c>
      <c r="E76" s="44">
        <v>3373</v>
      </c>
      <c r="F76" s="44">
        <v>2068</v>
      </c>
      <c r="G76" s="44">
        <v>741</v>
      </c>
      <c r="H76" s="44">
        <v>227</v>
      </c>
      <c r="I76" s="44">
        <v>115</v>
      </c>
      <c r="J76" s="44">
        <v>32</v>
      </c>
      <c r="K76" s="44">
        <v>8</v>
      </c>
      <c r="L76" s="44">
        <v>4</v>
      </c>
      <c r="M76" s="44">
        <v>288</v>
      </c>
      <c r="N76" s="44">
        <v>708</v>
      </c>
      <c r="O76" s="44">
        <v>2107</v>
      </c>
      <c r="P76" s="44">
        <v>3259</v>
      </c>
      <c r="Q76" s="44">
        <v>206</v>
      </c>
      <c r="R76" s="44">
        <v>126</v>
      </c>
      <c r="S76" s="44">
        <v>1476</v>
      </c>
      <c r="T76" s="44">
        <v>2456</v>
      </c>
      <c r="U76" s="44">
        <v>1753</v>
      </c>
      <c r="V76" s="44">
        <v>339</v>
      </c>
      <c r="W76" s="44">
        <v>137</v>
      </c>
      <c r="X76" s="44">
        <v>62</v>
      </c>
      <c r="Y76" s="44">
        <v>219</v>
      </c>
    </row>
    <row r="77" spans="1:25" ht="15" customHeight="1" x14ac:dyDescent="0.25">
      <c r="A77" s="28" t="s">
        <v>2</v>
      </c>
      <c r="B77" s="28">
        <v>2</v>
      </c>
      <c r="C77" s="44">
        <v>9058</v>
      </c>
      <c r="D77" s="29">
        <v>2.81</v>
      </c>
      <c r="E77" s="44">
        <v>3506</v>
      </c>
      <c r="F77" s="44">
        <v>2942</v>
      </c>
      <c r="G77" s="44">
        <v>1695</v>
      </c>
      <c r="H77" s="44">
        <v>499</v>
      </c>
      <c r="I77" s="44">
        <v>299</v>
      </c>
      <c r="J77" s="44">
        <v>87</v>
      </c>
      <c r="K77" s="44">
        <v>26</v>
      </c>
      <c r="L77" s="44">
        <v>4</v>
      </c>
      <c r="M77" s="44">
        <v>548</v>
      </c>
      <c r="N77" s="44">
        <v>1369</v>
      </c>
      <c r="O77" s="44">
        <v>3073</v>
      </c>
      <c r="P77" s="44">
        <v>3865</v>
      </c>
      <c r="Q77" s="44">
        <v>203</v>
      </c>
      <c r="R77" s="44">
        <v>108</v>
      </c>
      <c r="S77" s="44">
        <v>1472</v>
      </c>
      <c r="T77" s="44">
        <v>3343</v>
      </c>
      <c r="U77" s="44">
        <v>2673</v>
      </c>
      <c r="V77" s="44">
        <v>774</v>
      </c>
      <c r="W77" s="44">
        <v>285</v>
      </c>
      <c r="X77" s="44">
        <v>137</v>
      </c>
      <c r="Y77" s="44">
        <v>266</v>
      </c>
    </row>
    <row r="78" spans="1:25" ht="15" customHeight="1" x14ac:dyDescent="0.25">
      <c r="A78" s="28" t="s">
        <v>2</v>
      </c>
      <c r="B78" s="28">
        <v>3</v>
      </c>
      <c r="C78" s="44">
        <v>11729</v>
      </c>
      <c r="D78" s="29">
        <v>1.89</v>
      </c>
      <c r="E78" s="44">
        <v>4158</v>
      </c>
      <c r="F78" s="44">
        <v>3761</v>
      </c>
      <c r="G78" s="44">
        <v>1965</v>
      </c>
      <c r="H78" s="44">
        <v>1034</v>
      </c>
      <c r="I78" s="44">
        <v>567</v>
      </c>
      <c r="J78" s="44">
        <v>172</v>
      </c>
      <c r="K78" s="44">
        <v>68</v>
      </c>
      <c r="L78" s="44">
        <v>4</v>
      </c>
      <c r="M78" s="44">
        <v>1516</v>
      </c>
      <c r="N78" s="44">
        <v>2420</v>
      </c>
      <c r="O78" s="44">
        <v>3286</v>
      </c>
      <c r="P78" s="44">
        <v>4359</v>
      </c>
      <c r="Q78" s="44">
        <v>148</v>
      </c>
      <c r="R78" s="44">
        <v>102</v>
      </c>
      <c r="S78" s="44">
        <v>1642</v>
      </c>
      <c r="T78" s="44">
        <v>3816</v>
      </c>
      <c r="U78" s="44">
        <v>3876</v>
      </c>
      <c r="V78" s="44">
        <v>1302</v>
      </c>
      <c r="W78" s="44">
        <v>446</v>
      </c>
      <c r="X78" s="44">
        <v>321</v>
      </c>
      <c r="Y78" s="44">
        <v>224</v>
      </c>
    </row>
    <row r="79" spans="1:25" ht="15" customHeight="1" x14ac:dyDescent="0.25">
      <c r="A79" s="28" t="s">
        <v>2</v>
      </c>
      <c r="B79" s="28">
        <v>4</v>
      </c>
      <c r="C79" s="44">
        <v>16636</v>
      </c>
      <c r="D79" s="29">
        <v>0.06</v>
      </c>
      <c r="E79" s="44">
        <v>3862</v>
      </c>
      <c r="F79" s="44">
        <v>5103</v>
      </c>
      <c r="G79" s="44">
        <v>3802</v>
      </c>
      <c r="H79" s="44">
        <v>1718</v>
      </c>
      <c r="I79" s="44">
        <v>1391</v>
      </c>
      <c r="J79" s="44">
        <v>578</v>
      </c>
      <c r="K79" s="44">
        <v>164</v>
      </c>
      <c r="L79" s="44">
        <v>18</v>
      </c>
      <c r="M79" s="44">
        <v>4126</v>
      </c>
      <c r="N79" s="44">
        <v>4098</v>
      </c>
      <c r="O79" s="44">
        <v>4482</v>
      </c>
      <c r="P79" s="44">
        <v>3271</v>
      </c>
      <c r="Q79" s="44">
        <v>659</v>
      </c>
      <c r="R79" s="44">
        <v>185</v>
      </c>
      <c r="S79" s="44">
        <v>2130</v>
      </c>
      <c r="T79" s="44">
        <v>4770</v>
      </c>
      <c r="U79" s="44">
        <v>5055</v>
      </c>
      <c r="V79" s="44">
        <v>1948</v>
      </c>
      <c r="W79" s="44">
        <v>889</v>
      </c>
      <c r="X79" s="44">
        <v>750</v>
      </c>
      <c r="Y79" s="44">
        <v>909</v>
      </c>
    </row>
    <row r="80" spans="1:25" ht="15" customHeight="1" x14ac:dyDescent="0.25">
      <c r="A80" s="28" t="s">
        <v>2</v>
      </c>
      <c r="B80" s="28">
        <v>5</v>
      </c>
      <c r="C80" s="44">
        <v>26780</v>
      </c>
      <c r="D80" s="29">
        <v>0.03</v>
      </c>
      <c r="E80" s="44">
        <v>4932</v>
      </c>
      <c r="F80" s="44">
        <v>5863</v>
      </c>
      <c r="G80" s="44">
        <v>5955</v>
      </c>
      <c r="H80" s="44">
        <v>3909</v>
      </c>
      <c r="I80" s="44">
        <v>3720</v>
      </c>
      <c r="J80" s="44">
        <v>1626</v>
      </c>
      <c r="K80" s="44">
        <v>695</v>
      </c>
      <c r="L80" s="44">
        <v>80</v>
      </c>
      <c r="M80" s="44">
        <v>11221</v>
      </c>
      <c r="N80" s="44">
        <v>6261</v>
      </c>
      <c r="O80" s="44">
        <v>4878</v>
      </c>
      <c r="P80" s="44">
        <v>3486</v>
      </c>
      <c r="Q80" s="44">
        <v>934</v>
      </c>
      <c r="R80" s="44">
        <v>131</v>
      </c>
      <c r="S80" s="44">
        <v>2014</v>
      </c>
      <c r="T80" s="44">
        <v>6235</v>
      </c>
      <c r="U80" s="44">
        <v>8540</v>
      </c>
      <c r="V80" s="44">
        <v>4306</v>
      </c>
      <c r="W80" s="44">
        <v>2092</v>
      </c>
      <c r="X80" s="44">
        <v>2141</v>
      </c>
      <c r="Y80" s="44">
        <v>1321</v>
      </c>
    </row>
    <row r="81" spans="1:25" ht="15" customHeight="1" x14ac:dyDescent="0.25">
      <c r="A81" s="28" t="s">
        <v>2</v>
      </c>
      <c r="B81" s="28">
        <v>6</v>
      </c>
      <c r="C81" s="44">
        <v>33712</v>
      </c>
      <c r="D81" s="29">
        <v>0.02</v>
      </c>
      <c r="E81" s="44">
        <v>4089</v>
      </c>
      <c r="F81" s="44">
        <v>6606</v>
      </c>
      <c r="G81" s="44">
        <v>7217</v>
      </c>
      <c r="H81" s="44">
        <v>5428</v>
      </c>
      <c r="I81" s="44">
        <v>6015</v>
      </c>
      <c r="J81" s="44">
        <v>2811</v>
      </c>
      <c r="K81" s="44">
        <v>1400</v>
      </c>
      <c r="L81" s="44">
        <v>146</v>
      </c>
      <c r="M81" s="44">
        <v>17275</v>
      </c>
      <c r="N81" s="44">
        <v>7340</v>
      </c>
      <c r="O81" s="44">
        <v>4881</v>
      </c>
      <c r="P81" s="44">
        <v>2890</v>
      </c>
      <c r="Q81" s="44">
        <v>1326</v>
      </c>
      <c r="R81" s="44">
        <v>139</v>
      </c>
      <c r="S81" s="44">
        <v>1937</v>
      </c>
      <c r="T81" s="44">
        <v>6506</v>
      </c>
      <c r="U81" s="44">
        <v>10612</v>
      </c>
      <c r="V81" s="44">
        <v>5973</v>
      </c>
      <c r="W81" s="44">
        <v>3223</v>
      </c>
      <c r="X81" s="44">
        <v>3545</v>
      </c>
      <c r="Y81" s="44">
        <v>1777</v>
      </c>
    </row>
    <row r="82" spans="1:25" ht="15" customHeight="1" x14ac:dyDescent="0.25">
      <c r="A82" s="28" t="s">
        <v>2</v>
      </c>
      <c r="B82" s="28">
        <v>7</v>
      </c>
      <c r="C82" s="44">
        <v>28707</v>
      </c>
      <c r="D82" s="29">
        <v>0.05</v>
      </c>
      <c r="E82" s="44">
        <v>2509</v>
      </c>
      <c r="F82" s="44">
        <v>4410</v>
      </c>
      <c r="G82" s="44">
        <v>6389</v>
      </c>
      <c r="H82" s="44">
        <v>4341</v>
      </c>
      <c r="I82" s="44">
        <v>5629</v>
      </c>
      <c r="J82" s="44">
        <v>3350</v>
      </c>
      <c r="K82" s="44">
        <v>1927</v>
      </c>
      <c r="L82" s="44">
        <v>152</v>
      </c>
      <c r="M82" s="44">
        <v>13412</v>
      </c>
      <c r="N82" s="44">
        <v>6578</v>
      </c>
      <c r="O82" s="44">
        <v>3270</v>
      </c>
      <c r="P82" s="44">
        <v>4667</v>
      </c>
      <c r="Q82" s="44">
        <v>780</v>
      </c>
      <c r="R82" s="44">
        <v>205</v>
      </c>
      <c r="S82" s="44">
        <v>1838</v>
      </c>
      <c r="T82" s="44">
        <v>5996</v>
      </c>
      <c r="U82" s="44">
        <v>7922</v>
      </c>
      <c r="V82" s="44">
        <v>5262</v>
      </c>
      <c r="W82" s="44">
        <v>2977</v>
      </c>
      <c r="X82" s="44">
        <v>3372</v>
      </c>
      <c r="Y82" s="44">
        <v>1135</v>
      </c>
    </row>
    <row r="83" spans="1:25" ht="15" customHeight="1" x14ac:dyDescent="0.25">
      <c r="A83" s="28" t="s">
        <v>2</v>
      </c>
      <c r="B83" s="28">
        <v>8</v>
      </c>
      <c r="C83" s="44">
        <v>16566</v>
      </c>
      <c r="D83" s="29">
        <v>0.17</v>
      </c>
      <c r="E83" s="44">
        <v>763</v>
      </c>
      <c r="F83" s="44">
        <v>1691</v>
      </c>
      <c r="G83" s="44">
        <v>3012</v>
      </c>
      <c r="H83" s="44">
        <v>3857</v>
      </c>
      <c r="I83" s="44">
        <v>3785</v>
      </c>
      <c r="J83" s="44">
        <v>2075</v>
      </c>
      <c r="K83" s="44">
        <v>1302</v>
      </c>
      <c r="L83" s="44">
        <v>81</v>
      </c>
      <c r="M83" s="44">
        <v>8316</v>
      </c>
      <c r="N83" s="44">
        <v>4251</v>
      </c>
      <c r="O83" s="44">
        <v>1160</v>
      </c>
      <c r="P83" s="44">
        <v>2487</v>
      </c>
      <c r="Q83" s="44">
        <v>352</v>
      </c>
      <c r="R83" s="44">
        <v>57</v>
      </c>
      <c r="S83" s="44">
        <v>1075</v>
      </c>
      <c r="T83" s="44">
        <v>3194</v>
      </c>
      <c r="U83" s="44">
        <v>3968</v>
      </c>
      <c r="V83" s="44">
        <v>3569</v>
      </c>
      <c r="W83" s="44">
        <v>1957</v>
      </c>
      <c r="X83" s="44">
        <v>1957</v>
      </c>
      <c r="Y83" s="44">
        <v>789</v>
      </c>
    </row>
    <row r="84" spans="1:25" ht="15" customHeight="1" x14ac:dyDescent="0.25">
      <c r="A84" s="28" t="s">
        <v>2</v>
      </c>
      <c r="B84" s="28">
        <v>9</v>
      </c>
      <c r="C84" s="44">
        <v>6649</v>
      </c>
      <c r="D84" s="29">
        <v>2.12</v>
      </c>
      <c r="E84" s="44">
        <v>94</v>
      </c>
      <c r="F84" s="44">
        <v>257</v>
      </c>
      <c r="G84" s="44">
        <v>816</v>
      </c>
      <c r="H84" s="44">
        <v>1746</v>
      </c>
      <c r="I84" s="44">
        <v>1994</v>
      </c>
      <c r="J84" s="44">
        <v>1060</v>
      </c>
      <c r="K84" s="44">
        <v>660</v>
      </c>
      <c r="L84" s="44">
        <v>22</v>
      </c>
      <c r="M84" s="44">
        <v>3466</v>
      </c>
      <c r="N84" s="44">
        <v>1820</v>
      </c>
      <c r="O84" s="44">
        <v>291</v>
      </c>
      <c r="P84" s="44">
        <v>1008</v>
      </c>
      <c r="Q84" s="44">
        <v>64</v>
      </c>
      <c r="R84" s="44">
        <v>8</v>
      </c>
      <c r="S84" s="44">
        <v>212</v>
      </c>
      <c r="T84" s="44">
        <v>1229</v>
      </c>
      <c r="U84" s="44">
        <v>1584</v>
      </c>
      <c r="V84" s="44">
        <v>1607</v>
      </c>
      <c r="W84" s="44">
        <v>795</v>
      </c>
      <c r="X84" s="44">
        <v>1064</v>
      </c>
      <c r="Y84" s="44">
        <v>150</v>
      </c>
    </row>
    <row r="85" spans="1:25" ht="15" customHeight="1" x14ac:dyDescent="0.25">
      <c r="A85" s="28" t="s">
        <v>2</v>
      </c>
      <c r="B85" s="28">
        <v>10</v>
      </c>
      <c r="C85" s="44">
        <v>3946</v>
      </c>
      <c r="D85" s="29">
        <v>0.89</v>
      </c>
      <c r="E85" s="44">
        <v>22</v>
      </c>
      <c r="F85" s="44">
        <v>59</v>
      </c>
      <c r="G85" s="44">
        <v>404</v>
      </c>
      <c r="H85" s="44">
        <v>938</v>
      </c>
      <c r="I85" s="44">
        <v>1232</v>
      </c>
      <c r="J85" s="44">
        <v>700</v>
      </c>
      <c r="K85" s="44">
        <v>538</v>
      </c>
      <c r="L85" s="44">
        <v>53</v>
      </c>
      <c r="M85" s="44">
        <v>2516</v>
      </c>
      <c r="N85" s="44">
        <v>1111</v>
      </c>
      <c r="O85" s="44">
        <v>38</v>
      </c>
      <c r="P85" s="44">
        <v>230</v>
      </c>
      <c r="Q85" s="44">
        <v>51</v>
      </c>
      <c r="R85" s="44">
        <v>4</v>
      </c>
      <c r="S85" s="44">
        <v>55</v>
      </c>
      <c r="T85" s="44">
        <v>518</v>
      </c>
      <c r="U85" s="44">
        <v>626</v>
      </c>
      <c r="V85" s="44">
        <v>1452</v>
      </c>
      <c r="W85" s="44">
        <v>616</v>
      </c>
      <c r="X85" s="44">
        <v>558</v>
      </c>
      <c r="Y85" s="44">
        <v>117</v>
      </c>
    </row>
    <row r="86" spans="1:25" ht="15" customHeight="1" x14ac:dyDescent="0.25">
      <c r="A86" s="28" t="s">
        <v>22</v>
      </c>
      <c r="B86" s="28">
        <v>1</v>
      </c>
      <c r="C86" s="44">
        <v>38304</v>
      </c>
      <c r="D86" s="29">
        <v>13.77</v>
      </c>
      <c r="E86" s="44">
        <v>23338</v>
      </c>
      <c r="F86" s="44">
        <v>9604</v>
      </c>
      <c r="G86" s="44">
        <v>3824</v>
      </c>
      <c r="H86" s="44">
        <v>924</v>
      </c>
      <c r="I86" s="44">
        <v>413</v>
      </c>
      <c r="J86" s="44">
        <v>158</v>
      </c>
      <c r="K86" s="44">
        <v>41</v>
      </c>
      <c r="L86" s="44">
        <v>2</v>
      </c>
      <c r="M86" s="44">
        <v>602</v>
      </c>
      <c r="N86" s="44">
        <v>4684</v>
      </c>
      <c r="O86" s="44">
        <v>9832</v>
      </c>
      <c r="P86" s="44">
        <v>23156</v>
      </c>
      <c r="Q86" s="44">
        <v>30</v>
      </c>
      <c r="R86" s="44">
        <v>149</v>
      </c>
      <c r="S86" s="44">
        <v>5456</v>
      </c>
      <c r="T86" s="44">
        <v>16802</v>
      </c>
      <c r="U86" s="44">
        <v>11033</v>
      </c>
      <c r="V86" s="44">
        <v>4321</v>
      </c>
      <c r="W86" s="44">
        <v>325</v>
      </c>
      <c r="X86" s="44">
        <v>193</v>
      </c>
      <c r="Y86" s="44">
        <v>25</v>
      </c>
    </row>
    <row r="87" spans="1:25" ht="15" customHeight="1" x14ac:dyDescent="0.25">
      <c r="A87" s="28" t="s">
        <v>22</v>
      </c>
      <c r="B87" s="28">
        <v>2</v>
      </c>
      <c r="C87" s="44">
        <v>47609</v>
      </c>
      <c r="D87" s="29">
        <v>5.22</v>
      </c>
      <c r="E87" s="44">
        <v>24657</v>
      </c>
      <c r="F87" s="44">
        <v>13380</v>
      </c>
      <c r="G87" s="44">
        <v>5581</v>
      </c>
      <c r="H87" s="44">
        <v>2172</v>
      </c>
      <c r="I87" s="44">
        <v>1237</v>
      </c>
      <c r="J87" s="44">
        <v>445</v>
      </c>
      <c r="K87" s="44">
        <v>132</v>
      </c>
      <c r="L87" s="44">
        <v>5</v>
      </c>
      <c r="M87" s="44">
        <v>1812</v>
      </c>
      <c r="N87" s="44">
        <v>7446</v>
      </c>
      <c r="O87" s="44">
        <v>18885</v>
      </c>
      <c r="P87" s="44">
        <v>19428</v>
      </c>
      <c r="Q87" s="44">
        <v>38</v>
      </c>
      <c r="R87" s="44">
        <v>174</v>
      </c>
      <c r="S87" s="44">
        <v>5256</v>
      </c>
      <c r="T87" s="44">
        <v>16939</v>
      </c>
      <c r="U87" s="44">
        <v>16196</v>
      </c>
      <c r="V87" s="44">
        <v>7580</v>
      </c>
      <c r="W87" s="44">
        <v>896</v>
      </c>
      <c r="X87" s="44">
        <v>486</v>
      </c>
      <c r="Y87" s="44">
        <v>82</v>
      </c>
    </row>
    <row r="88" spans="1:25" ht="15" customHeight="1" x14ac:dyDescent="0.25">
      <c r="A88" s="28" t="s">
        <v>22</v>
      </c>
      <c r="B88" s="28">
        <v>3</v>
      </c>
      <c r="C88" s="44">
        <v>44377</v>
      </c>
      <c r="D88" s="29">
        <v>1.44</v>
      </c>
      <c r="E88" s="44">
        <v>18737</v>
      </c>
      <c r="F88" s="44">
        <v>13504</v>
      </c>
      <c r="G88" s="44">
        <v>5822</v>
      </c>
      <c r="H88" s="44">
        <v>3050</v>
      </c>
      <c r="I88" s="44">
        <v>1990</v>
      </c>
      <c r="J88" s="44">
        <v>1014</v>
      </c>
      <c r="K88" s="44">
        <v>250</v>
      </c>
      <c r="L88" s="44">
        <v>10</v>
      </c>
      <c r="M88" s="44">
        <v>3388</v>
      </c>
      <c r="N88" s="44">
        <v>7775</v>
      </c>
      <c r="O88" s="44">
        <v>17497</v>
      </c>
      <c r="P88" s="44">
        <v>15627</v>
      </c>
      <c r="Q88" s="44">
        <v>90</v>
      </c>
      <c r="R88" s="44">
        <v>171</v>
      </c>
      <c r="S88" s="44">
        <v>5575</v>
      </c>
      <c r="T88" s="44">
        <v>14154</v>
      </c>
      <c r="U88" s="44">
        <v>14376</v>
      </c>
      <c r="V88" s="44">
        <v>7342</v>
      </c>
      <c r="W88" s="44">
        <v>1732</v>
      </c>
      <c r="X88" s="44">
        <v>910</v>
      </c>
      <c r="Y88" s="44">
        <v>117</v>
      </c>
    </row>
    <row r="89" spans="1:25" ht="15" customHeight="1" x14ac:dyDescent="0.25">
      <c r="A89" s="28" t="s">
        <v>22</v>
      </c>
      <c r="B89" s="28">
        <v>4</v>
      </c>
      <c r="C89" s="44">
        <v>35600</v>
      </c>
      <c r="D89" s="29">
        <v>1.69</v>
      </c>
      <c r="E89" s="44">
        <v>11981</v>
      </c>
      <c r="F89" s="44">
        <v>9886</v>
      </c>
      <c r="G89" s="44">
        <v>6098</v>
      </c>
      <c r="H89" s="44">
        <v>3572</v>
      </c>
      <c r="I89" s="44">
        <v>2539</v>
      </c>
      <c r="J89" s="44">
        <v>1063</v>
      </c>
      <c r="K89" s="44">
        <v>446</v>
      </c>
      <c r="L89" s="44">
        <v>15</v>
      </c>
      <c r="M89" s="44">
        <v>4120</v>
      </c>
      <c r="N89" s="44">
        <v>6676</v>
      </c>
      <c r="O89" s="44">
        <v>13719</v>
      </c>
      <c r="P89" s="44">
        <v>10880</v>
      </c>
      <c r="Q89" s="44">
        <v>205</v>
      </c>
      <c r="R89" s="44">
        <v>192</v>
      </c>
      <c r="S89" s="44">
        <v>3671</v>
      </c>
      <c r="T89" s="44">
        <v>9420</v>
      </c>
      <c r="U89" s="44">
        <v>11754</v>
      </c>
      <c r="V89" s="44">
        <v>7764</v>
      </c>
      <c r="W89" s="44">
        <v>1556</v>
      </c>
      <c r="X89" s="44">
        <v>1032</v>
      </c>
      <c r="Y89" s="44">
        <v>211</v>
      </c>
    </row>
    <row r="90" spans="1:25" ht="15" customHeight="1" x14ac:dyDescent="0.25">
      <c r="A90" s="28" t="s">
        <v>22</v>
      </c>
      <c r="B90" s="28">
        <v>5</v>
      </c>
      <c r="C90" s="44">
        <v>28671</v>
      </c>
      <c r="D90" s="29">
        <v>0.67</v>
      </c>
      <c r="E90" s="44">
        <v>5320</v>
      </c>
      <c r="F90" s="44">
        <v>8606</v>
      </c>
      <c r="G90" s="44">
        <v>6357</v>
      </c>
      <c r="H90" s="44">
        <v>3926</v>
      </c>
      <c r="I90" s="44">
        <v>2591</v>
      </c>
      <c r="J90" s="44">
        <v>1436</v>
      </c>
      <c r="K90" s="44">
        <v>412</v>
      </c>
      <c r="L90" s="44">
        <v>23</v>
      </c>
      <c r="M90" s="44">
        <v>4077</v>
      </c>
      <c r="N90" s="44">
        <v>5621</v>
      </c>
      <c r="O90" s="44">
        <v>10801</v>
      </c>
      <c r="P90" s="44">
        <v>8112</v>
      </c>
      <c r="Q90" s="44">
        <v>60</v>
      </c>
      <c r="R90" s="44">
        <v>160</v>
      </c>
      <c r="S90" s="44">
        <v>3046</v>
      </c>
      <c r="T90" s="44">
        <v>6821</v>
      </c>
      <c r="U90" s="44">
        <v>8272</v>
      </c>
      <c r="V90" s="44">
        <v>7133</v>
      </c>
      <c r="W90" s="44">
        <v>2104</v>
      </c>
      <c r="X90" s="44">
        <v>1067</v>
      </c>
      <c r="Y90" s="44">
        <v>68</v>
      </c>
    </row>
    <row r="91" spans="1:25" ht="15" customHeight="1" x14ac:dyDescent="0.25">
      <c r="A91" s="28" t="s">
        <v>22</v>
      </c>
      <c r="B91" s="28">
        <v>6</v>
      </c>
      <c r="C91" s="44">
        <v>21166</v>
      </c>
      <c r="D91" s="29">
        <v>0.56999999999999995</v>
      </c>
      <c r="E91" s="44">
        <v>2530</v>
      </c>
      <c r="F91" s="44">
        <v>4573</v>
      </c>
      <c r="G91" s="44">
        <v>5377</v>
      </c>
      <c r="H91" s="44">
        <v>3376</v>
      </c>
      <c r="I91" s="44">
        <v>3112</v>
      </c>
      <c r="J91" s="44">
        <v>1527</v>
      </c>
      <c r="K91" s="44">
        <v>639</v>
      </c>
      <c r="L91" s="44">
        <v>32</v>
      </c>
      <c r="M91" s="44">
        <v>4406</v>
      </c>
      <c r="N91" s="44">
        <v>4662</v>
      </c>
      <c r="O91" s="44">
        <v>6027</v>
      </c>
      <c r="P91" s="44">
        <v>5982</v>
      </c>
      <c r="Q91" s="44">
        <v>89</v>
      </c>
      <c r="R91" s="44">
        <v>123</v>
      </c>
      <c r="S91" s="44">
        <v>1950</v>
      </c>
      <c r="T91" s="44">
        <v>4198</v>
      </c>
      <c r="U91" s="44">
        <v>6868</v>
      </c>
      <c r="V91" s="44">
        <v>4657</v>
      </c>
      <c r="W91" s="44">
        <v>1934</v>
      </c>
      <c r="X91" s="44">
        <v>1345</v>
      </c>
      <c r="Y91" s="44">
        <v>91</v>
      </c>
    </row>
    <row r="92" spans="1:25" ht="15" customHeight="1" x14ac:dyDescent="0.25">
      <c r="A92" s="28" t="s">
        <v>22</v>
      </c>
      <c r="B92" s="28">
        <v>7</v>
      </c>
      <c r="C92" s="44">
        <v>22385</v>
      </c>
      <c r="D92" s="29">
        <v>0.48</v>
      </c>
      <c r="E92" s="44">
        <v>2246</v>
      </c>
      <c r="F92" s="44">
        <v>4105</v>
      </c>
      <c r="G92" s="44">
        <v>3892</v>
      </c>
      <c r="H92" s="44">
        <v>4642</v>
      </c>
      <c r="I92" s="44">
        <v>4603</v>
      </c>
      <c r="J92" s="44">
        <v>1960</v>
      </c>
      <c r="K92" s="44">
        <v>903</v>
      </c>
      <c r="L92" s="44">
        <v>34</v>
      </c>
      <c r="M92" s="44">
        <v>7297</v>
      </c>
      <c r="N92" s="44">
        <v>5822</v>
      </c>
      <c r="O92" s="44">
        <v>5410</v>
      </c>
      <c r="P92" s="44">
        <v>3803</v>
      </c>
      <c r="Q92" s="44">
        <v>53</v>
      </c>
      <c r="R92" s="44">
        <v>159</v>
      </c>
      <c r="S92" s="44">
        <v>1595</v>
      </c>
      <c r="T92" s="44">
        <v>4525</v>
      </c>
      <c r="U92" s="44">
        <v>5317</v>
      </c>
      <c r="V92" s="44">
        <v>6075</v>
      </c>
      <c r="W92" s="44">
        <v>2685</v>
      </c>
      <c r="X92" s="44">
        <v>1956</v>
      </c>
      <c r="Y92" s="44">
        <v>73</v>
      </c>
    </row>
    <row r="93" spans="1:25" ht="15" customHeight="1" x14ac:dyDescent="0.25">
      <c r="A93" s="28" t="s">
        <v>22</v>
      </c>
      <c r="B93" s="28">
        <v>8</v>
      </c>
      <c r="C93" s="44">
        <v>22193</v>
      </c>
      <c r="D93" s="29">
        <v>0.95</v>
      </c>
      <c r="E93" s="44">
        <v>1138</v>
      </c>
      <c r="F93" s="44">
        <v>1646</v>
      </c>
      <c r="G93" s="44">
        <v>3382</v>
      </c>
      <c r="H93" s="44">
        <v>5079</v>
      </c>
      <c r="I93" s="44">
        <v>6245</v>
      </c>
      <c r="J93" s="44">
        <v>3306</v>
      </c>
      <c r="K93" s="44">
        <v>1332</v>
      </c>
      <c r="L93" s="44">
        <v>65</v>
      </c>
      <c r="M93" s="44">
        <v>9381</v>
      </c>
      <c r="N93" s="44">
        <v>6877</v>
      </c>
      <c r="O93" s="44">
        <v>2586</v>
      </c>
      <c r="P93" s="44">
        <v>3297</v>
      </c>
      <c r="Q93" s="44">
        <v>52</v>
      </c>
      <c r="R93" s="44">
        <v>167</v>
      </c>
      <c r="S93" s="44">
        <v>1064</v>
      </c>
      <c r="T93" s="44">
        <v>3534</v>
      </c>
      <c r="U93" s="44">
        <v>4370</v>
      </c>
      <c r="V93" s="44">
        <v>6757</v>
      </c>
      <c r="W93" s="44">
        <v>3519</v>
      </c>
      <c r="X93" s="44">
        <v>2719</v>
      </c>
      <c r="Y93" s="44">
        <v>63</v>
      </c>
    </row>
    <row r="94" spans="1:25" ht="15" customHeight="1" x14ac:dyDescent="0.25">
      <c r="A94" s="28" t="s">
        <v>22</v>
      </c>
      <c r="B94" s="28">
        <v>9</v>
      </c>
      <c r="C94" s="44">
        <v>26656</v>
      </c>
      <c r="D94" s="29">
        <v>2.91</v>
      </c>
      <c r="E94" s="44">
        <v>321</v>
      </c>
      <c r="F94" s="44">
        <v>1314</v>
      </c>
      <c r="G94" s="44">
        <v>2660</v>
      </c>
      <c r="H94" s="44">
        <v>5842</v>
      </c>
      <c r="I94" s="44">
        <v>8009</v>
      </c>
      <c r="J94" s="44">
        <v>5179</v>
      </c>
      <c r="K94" s="44">
        <v>3008</v>
      </c>
      <c r="L94" s="44">
        <v>323</v>
      </c>
      <c r="M94" s="44">
        <v>13612</v>
      </c>
      <c r="N94" s="44">
        <v>7364</v>
      </c>
      <c r="O94" s="44">
        <v>2171</v>
      </c>
      <c r="P94" s="44">
        <v>3480</v>
      </c>
      <c r="Q94" s="44">
        <v>29</v>
      </c>
      <c r="R94" s="44">
        <v>263</v>
      </c>
      <c r="S94" s="44">
        <v>844</v>
      </c>
      <c r="T94" s="44">
        <v>3311</v>
      </c>
      <c r="U94" s="44">
        <v>3793</v>
      </c>
      <c r="V94" s="44">
        <v>8989</v>
      </c>
      <c r="W94" s="44">
        <v>5042</v>
      </c>
      <c r="X94" s="44">
        <v>4372</v>
      </c>
      <c r="Y94" s="44">
        <v>42</v>
      </c>
    </row>
    <row r="95" spans="1:25" ht="15" customHeight="1" x14ac:dyDescent="0.25">
      <c r="A95" s="28" t="s">
        <v>22</v>
      </c>
      <c r="B95" s="28">
        <v>10</v>
      </c>
      <c r="C95" s="44">
        <v>8611</v>
      </c>
      <c r="D95" s="29">
        <v>10.8</v>
      </c>
      <c r="E95" s="44">
        <v>53</v>
      </c>
      <c r="F95" s="44">
        <v>246</v>
      </c>
      <c r="G95" s="44">
        <v>682</v>
      </c>
      <c r="H95" s="44">
        <v>2016</v>
      </c>
      <c r="I95" s="44">
        <v>2638</v>
      </c>
      <c r="J95" s="44">
        <v>1856</v>
      </c>
      <c r="K95" s="44">
        <v>1057</v>
      </c>
      <c r="L95" s="44">
        <v>63</v>
      </c>
      <c r="M95" s="44">
        <v>4098</v>
      </c>
      <c r="N95" s="44">
        <v>2954</v>
      </c>
      <c r="O95" s="44">
        <v>671</v>
      </c>
      <c r="P95" s="44">
        <v>883</v>
      </c>
      <c r="Q95" s="44">
        <v>5</v>
      </c>
      <c r="R95" s="44">
        <v>70</v>
      </c>
      <c r="S95" s="44">
        <v>186</v>
      </c>
      <c r="T95" s="44">
        <v>819</v>
      </c>
      <c r="U95" s="44">
        <v>1105</v>
      </c>
      <c r="V95" s="44">
        <v>3223</v>
      </c>
      <c r="W95" s="44">
        <v>1653</v>
      </c>
      <c r="X95" s="44">
        <v>1549</v>
      </c>
      <c r="Y95" s="44">
        <v>6</v>
      </c>
    </row>
    <row r="96" spans="1:25" ht="15" customHeight="1" x14ac:dyDescent="0.25">
      <c r="A96" s="28" t="s">
        <v>23</v>
      </c>
      <c r="B96" s="28">
        <v>1</v>
      </c>
      <c r="C96" s="44">
        <v>17872</v>
      </c>
      <c r="D96" s="29">
        <v>28.17</v>
      </c>
      <c r="E96" s="44">
        <v>9708</v>
      </c>
      <c r="F96" s="44">
        <v>5662</v>
      </c>
      <c r="G96" s="44">
        <v>1817</v>
      </c>
      <c r="H96" s="44">
        <v>405</v>
      </c>
      <c r="I96" s="44">
        <v>216</v>
      </c>
      <c r="J96" s="44">
        <v>52</v>
      </c>
      <c r="K96" s="44">
        <v>12</v>
      </c>
      <c r="L96" s="44">
        <v>0</v>
      </c>
      <c r="M96" s="44">
        <v>223</v>
      </c>
      <c r="N96" s="44">
        <v>1097</v>
      </c>
      <c r="O96" s="44">
        <v>2925</v>
      </c>
      <c r="P96" s="44">
        <v>13626</v>
      </c>
      <c r="Q96" s="44">
        <v>1</v>
      </c>
      <c r="R96" s="44">
        <v>69</v>
      </c>
      <c r="S96" s="44">
        <v>3103</v>
      </c>
      <c r="T96" s="44">
        <v>7594</v>
      </c>
      <c r="U96" s="44">
        <v>4248</v>
      </c>
      <c r="V96" s="44">
        <v>2207</v>
      </c>
      <c r="W96" s="44">
        <v>563</v>
      </c>
      <c r="X96" s="44">
        <v>87</v>
      </c>
      <c r="Y96" s="44">
        <v>1</v>
      </c>
    </row>
    <row r="97" spans="1:25" ht="15" customHeight="1" x14ac:dyDescent="0.25">
      <c r="A97" s="28" t="s">
        <v>23</v>
      </c>
      <c r="B97" s="28">
        <v>2</v>
      </c>
      <c r="C97" s="44">
        <v>29132</v>
      </c>
      <c r="D97" s="29">
        <v>18.7</v>
      </c>
      <c r="E97" s="44">
        <v>10541</v>
      </c>
      <c r="F97" s="44">
        <v>11956</v>
      </c>
      <c r="G97" s="44">
        <v>4461</v>
      </c>
      <c r="H97" s="44">
        <v>1495</v>
      </c>
      <c r="I97" s="44">
        <v>483</v>
      </c>
      <c r="J97" s="44">
        <v>122</v>
      </c>
      <c r="K97" s="44">
        <v>64</v>
      </c>
      <c r="L97" s="44">
        <v>10</v>
      </c>
      <c r="M97" s="44">
        <v>520</v>
      </c>
      <c r="N97" s="44">
        <v>3672</v>
      </c>
      <c r="O97" s="44">
        <v>8373</v>
      </c>
      <c r="P97" s="44">
        <v>16563</v>
      </c>
      <c r="Q97" s="44">
        <v>4</v>
      </c>
      <c r="R97" s="44">
        <v>159</v>
      </c>
      <c r="S97" s="44">
        <v>4600</v>
      </c>
      <c r="T97" s="44">
        <v>10238</v>
      </c>
      <c r="U97" s="44">
        <v>7697</v>
      </c>
      <c r="V97" s="44">
        <v>5514</v>
      </c>
      <c r="W97" s="44">
        <v>639</v>
      </c>
      <c r="X97" s="44">
        <v>280</v>
      </c>
      <c r="Y97" s="44">
        <v>5</v>
      </c>
    </row>
    <row r="98" spans="1:25" ht="15" customHeight="1" x14ac:dyDescent="0.25">
      <c r="A98" s="28" t="s">
        <v>23</v>
      </c>
      <c r="B98" s="28">
        <v>3</v>
      </c>
      <c r="C98" s="44">
        <v>45067</v>
      </c>
      <c r="D98" s="29">
        <v>8.84</v>
      </c>
      <c r="E98" s="44">
        <v>8482</v>
      </c>
      <c r="F98" s="44">
        <v>20648</v>
      </c>
      <c r="G98" s="44">
        <v>10985</v>
      </c>
      <c r="H98" s="44">
        <v>2761</v>
      </c>
      <c r="I98" s="44">
        <v>1356</v>
      </c>
      <c r="J98" s="44">
        <v>573</v>
      </c>
      <c r="K98" s="44">
        <v>249</v>
      </c>
      <c r="L98" s="44">
        <v>13</v>
      </c>
      <c r="M98" s="44">
        <v>1563</v>
      </c>
      <c r="N98" s="44">
        <v>6763</v>
      </c>
      <c r="O98" s="44">
        <v>14273</v>
      </c>
      <c r="P98" s="44">
        <v>22452</v>
      </c>
      <c r="Q98" s="44">
        <v>16</v>
      </c>
      <c r="R98" s="44">
        <v>253</v>
      </c>
      <c r="S98" s="44">
        <v>6813</v>
      </c>
      <c r="T98" s="44">
        <v>15214</v>
      </c>
      <c r="U98" s="44">
        <v>13492</v>
      </c>
      <c r="V98" s="44">
        <v>7668</v>
      </c>
      <c r="W98" s="44">
        <v>1188</v>
      </c>
      <c r="X98" s="44">
        <v>423</v>
      </c>
      <c r="Y98" s="44">
        <v>16</v>
      </c>
    </row>
    <row r="99" spans="1:25" ht="15" customHeight="1" x14ac:dyDescent="0.25">
      <c r="A99" s="28" t="s">
        <v>23</v>
      </c>
      <c r="B99" s="28">
        <v>4</v>
      </c>
      <c r="C99" s="44">
        <v>41239</v>
      </c>
      <c r="D99" s="29">
        <v>4.59</v>
      </c>
      <c r="E99" s="44">
        <v>5408</v>
      </c>
      <c r="F99" s="44">
        <v>15817</v>
      </c>
      <c r="G99" s="44">
        <v>11749</v>
      </c>
      <c r="H99" s="44">
        <v>4634</v>
      </c>
      <c r="I99" s="44">
        <v>2282</v>
      </c>
      <c r="J99" s="44">
        <v>909</v>
      </c>
      <c r="K99" s="44">
        <v>396</v>
      </c>
      <c r="L99" s="44">
        <v>44</v>
      </c>
      <c r="M99" s="44">
        <v>2255</v>
      </c>
      <c r="N99" s="44">
        <v>6479</v>
      </c>
      <c r="O99" s="44">
        <v>11977</v>
      </c>
      <c r="P99" s="44">
        <v>20361</v>
      </c>
      <c r="Q99" s="44">
        <v>167</v>
      </c>
      <c r="R99" s="44">
        <v>414</v>
      </c>
      <c r="S99" s="44">
        <v>6957</v>
      </c>
      <c r="T99" s="44">
        <v>14226</v>
      </c>
      <c r="U99" s="44">
        <v>10994</v>
      </c>
      <c r="V99" s="44">
        <v>6515</v>
      </c>
      <c r="W99" s="44">
        <v>1329</v>
      </c>
      <c r="X99" s="44">
        <v>681</v>
      </c>
      <c r="Y99" s="44">
        <v>123</v>
      </c>
    </row>
    <row r="100" spans="1:25" ht="15" customHeight="1" x14ac:dyDescent="0.25">
      <c r="A100" s="28" t="s">
        <v>23</v>
      </c>
      <c r="B100" s="28">
        <v>5</v>
      </c>
      <c r="C100" s="44">
        <v>32456</v>
      </c>
      <c r="D100" s="29">
        <v>5</v>
      </c>
      <c r="E100" s="44">
        <v>3118</v>
      </c>
      <c r="F100" s="44">
        <v>10421</v>
      </c>
      <c r="G100" s="44">
        <v>9112</v>
      </c>
      <c r="H100" s="44">
        <v>4866</v>
      </c>
      <c r="I100" s="44">
        <v>3175</v>
      </c>
      <c r="J100" s="44">
        <v>1215</v>
      </c>
      <c r="K100" s="44">
        <v>501</v>
      </c>
      <c r="L100" s="44">
        <v>48</v>
      </c>
      <c r="M100" s="44">
        <v>2529</v>
      </c>
      <c r="N100" s="44">
        <v>4242</v>
      </c>
      <c r="O100" s="44">
        <v>6799</v>
      </c>
      <c r="P100" s="44">
        <v>18845</v>
      </c>
      <c r="Q100" s="44">
        <v>41</v>
      </c>
      <c r="R100" s="44">
        <v>603</v>
      </c>
      <c r="S100" s="44">
        <v>6494</v>
      </c>
      <c r="T100" s="44">
        <v>11399</v>
      </c>
      <c r="U100" s="44">
        <v>7760</v>
      </c>
      <c r="V100" s="44">
        <v>4229</v>
      </c>
      <c r="W100" s="44">
        <v>1199</v>
      </c>
      <c r="X100" s="44">
        <v>726</v>
      </c>
      <c r="Y100" s="44">
        <v>46</v>
      </c>
    </row>
    <row r="101" spans="1:25" ht="15" customHeight="1" x14ac:dyDescent="0.25">
      <c r="A101" s="28" t="s">
        <v>23</v>
      </c>
      <c r="B101" s="28">
        <v>6</v>
      </c>
      <c r="C101" s="44">
        <v>38224</v>
      </c>
      <c r="D101" s="29">
        <v>0.84</v>
      </c>
      <c r="E101" s="44">
        <v>2597</v>
      </c>
      <c r="F101" s="44">
        <v>10192</v>
      </c>
      <c r="G101" s="44">
        <v>11283</v>
      </c>
      <c r="H101" s="44">
        <v>6022</v>
      </c>
      <c r="I101" s="44">
        <v>4761</v>
      </c>
      <c r="J101" s="44">
        <v>2106</v>
      </c>
      <c r="K101" s="44">
        <v>1100</v>
      </c>
      <c r="L101" s="44">
        <v>163</v>
      </c>
      <c r="M101" s="44">
        <v>5171</v>
      </c>
      <c r="N101" s="44">
        <v>6579</v>
      </c>
      <c r="O101" s="44">
        <v>9318</v>
      </c>
      <c r="P101" s="44">
        <v>17132</v>
      </c>
      <c r="Q101" s="44">
        <v>24</v>
      </c>
      <c r="R101" s="44">
        <v>588</v>
      </c>
      <c r="S101" s="44">
        <v>5414</v>
      </c>
      <c r="T101" s="44">
        <v>11204</v>
      </c>
      <c r="U101" s="44">
        <v>9723</v>
      </c>
      <c r="V101" s="44">
        <v>7333</v>
      </c>
      <c r="W101" s="44">
        <v>2379</v>
      </c>
      <c r="X101" s="44">
        <v>1539</v>
      </c>
      <c r="Y101" s="44">
        <v>44</v>
      </c>
    </row>
    <row r="102" spans="1:25" ht="15" customHeight="1" x14ac:dyDescent="0.25">
      <c r="A102" s="28" t="s">
        <v>23</v>
      </c>
      <c r="B102" s="28">
        <v>7</v>
      </c>
      <c r="C102" s="44">
        <v>32313</v>
      </c>
      <c r="D102" s="29">
        <v>1.23</v>
      </c>
      <c r="E102" s="44">
        <v>1228</v>
      </c>
      <c r="F102" s="44">
        <v>8071</v>
      </c>
      <c r="G102" s="44">
        <v>8124</v>
      </c>
      <c r="H102" s="44">
        <v>5788</v>
      </c>
      <c r="I102" s="44">
        <v>5112</v>
      </c>
      <c r="J102" s="44">
        <v>2283</v>
      </c>
      <c r="K102" s="44">
        <v>1422</v>
      </c>
      <c r="L102" s="44">
        <v>285</v>
      </c>
      <c r="M102" s="44">
        <v>4762</v>
      </c>
      <c r="N102" s="44">
        <v>4446</v>
      </c>
      <c r="O102" s="44">
        <v>5159</v>
      </c>
      <c r="P102" s="44">
        <v>17884</v>
      </c>
      <c r="Q102" s="44">
        <v>62</v>
      </c>
      <c r="R102" s="44">
        <v>447</v>
      </c>
      <c r="S102" s="44">
        <v>6491</v>
      </c>
      <c r="T102" s="44">
        <v>9652</v>
      </c>
      <c r="U102" s="44">
        <v>7054</v>
      </c>
      <c r="V102" s="44">
        <v>5209</v>
      </c>
      <c r="W102" s="44">
        <v>1826</v>
      </c>
      <c r="X102" s="44">
        <v>1572</v>
      </c>
      <c r="Y102" s="44">
        <v>62</v>
      </c>
    </row>
    <row r="103" spans="1:25" ht="15" customHeight="1" x14ac:dyDescent="0.25">
      <c r="A103" s="28" t="s">
        <v>23</v>
      </c>
      <c r="B103" s="28">
        <v>8</v>
      </c>
      <c r="C103" s="44">
        <v>36806</v>
      </c>
      <c r="D103" s="29">
        <v>0.8</v>
      </c>
      <c r="E103" s="44">
        <v>1102</v>
      </c>
      <c r="F103" s="44">
        <v>4828</v>
      </c>
      <c r="G103" s="44">
        <v>7230</v>
      </c>
      <c r="H103" s="44">
        <v>7693</v>
      </c>
      <c r="I103" s="44">
        <v>7610</v>
      </c>
      <c r="J103" s="44">
        <v>4935</v>
      </c>
      <c r="K103" s="44">
        <v>3050</v>
      </c>
      <c r="L103" s="44">
        <v>358</v>
      </c>
      <c r="M103" s="44">
        <v>9147</v>
      </c>
      <c r="N103" s="44">
        <v>6939</v>
      </c>
      <c r="O103" s="44">
        <v>6535</v>
      </c>
      <c r="P103" s="44">
        <v>14159</v>
      </c>
      <c r="Q103" s="44">
        <v>26</v>
      </c>
      <c r="R103" s="44">
        <v>352</v>
      </c>
      <c r="S103" s="44">
        <v>4007</v>
      </c>
      <c r="T103" s="44">
        <v>8916</v>
      </c>
      <c r="U103" s="44">
        <v>8693</v>
      </c>
      <c r="V103" s="44">
        <v>7738</v>
      </c>
      <c r="W103" s="44">
        <v>3807</v>
      </c>
      <c r="X103" s="44">
        <v>3266</v>
      </c>
      <c r="Y103" s="44">
        <v>27</v>
      </c>
    </row>
    <row r="104" spans="1:25" ht="15" customHeight="1" x14ac:dyDescent="0.25">
      <c r="A104" s="28" t="s">
        <v>23</v>
      </c>
      <c r="B104" s="28">
        <v>9</v>
      </c>
      <c r="C104" s="44">
        <v>39686</v>
      </c>
      <c r="D104" s="29">
        <v>1.68</v>
      </c>
      <c r="E104" s="44">
        <v>747</v>
      </c>
      <c r="F104" s="44">
        <v>2743</v>
      </c>
      <c r="G104" s="44">
        <v>5875</v>
      </c>
      <c r="H104" s="44">
        <v>8072</v>
      </c>
      <c r="I104" s="44">
        <v>10736</v>
      </c>
      <c r="J104" s="44">
        <v>6447</v>
      </c>
      <c r="K104" s="44">
        <v>4516</v>
      </c>
      <c r="L104" s="44">
        <v>550</v>
      </c>
      <c r="M104" s="44">
        <v>10011</v>
      </c>
      <c r="N104" s="44">
        <v>6736</v>
      </c>
      <c r="O104" s="44">
        <v>4825</v>
      </c>
      <c r="P104" s="44">
        <v>18058</v>
      </c>
      <c r="Q104" s="44">
        <v>56</v>
      </c>
      <c r="R104" s="44">
        <v>452</v>
      </c>
      <c r="S104" s="44">
        <v>3772</v>
      </c>
      <c r="T104" s="44">
        <v>9405</v>
      </c>
      <c r="U104" s="44">
        <v>7438</v>
      </c>
      <c r="V104" s="44">
        <v>9569</v>
      </c>
      <c r="W104" s="44">
        <v>4642</v>
      </c>
      <c r="X104" s="44">
        <v>4372</v>
      </c>
      <c r="Y104" s="44">
        <v>36</v>
      </c>
    </row>
    <row r="105" spans="1:25" ht="15" customHeight="1" x14ac:dyDescent="0.25">
      <c r="A105" s="28" t="s">
        <v>23</v>
      </c>
      <c r="B105" s="28">
        <v>10</v>
      </c>
      <c r="C105" s="44">
        <v>82260</v>
      </c>
      <c r="D105" s="29">
        <v>10.07</v>
      </c>
      <c r="E105" s="44">
        <v>293</v>
      </c>
      <c r="F105" s="44">
        <v>2436</v>
      </c>
      <c r="G105" s="44">
        <v>7132</v>
      </c>
      <c r="H105" s="44">
        <v>12700</v>
      </c>
      <c r="I105" s="44">
        <v>22444</v>
      </c>
      <c r="J105" s="44">
        <v>17223</v>
      </c>
      <c r="K105" s="44">
        <v>16773</v>
      </c>
      <c r="L105" s="44">
        <v>3259</v>
      </c>
      <c r="M105" s="44">
        <v>21270</v>
      </c>
      <c r="N105" s="44">
        <v>13019</v>
      </c>
      <c r="O105" s="44">
        <v>8855</v>
      </c>
      <c r="P105" s="44">
        <v>39084</v>
      </c>
      <c r="Q105" s="44">
        <v>32</v>
      </c>
      <c r="R105" s="44">
        <v>283</v>
      </c>
      <c r="S105" s="44">
        <v>5163</v>
      </c>
      <c r="T105" s="44">
        <v>14979</v>
      </c>
      <c r="U105" s="44">
        <v>19137</v>
      </c>
      <c r="V105" s="44">
        <v>20022</v>
      </c>
      <c r="W105" s="44">
        <v>10774</v>
      </c>
      <c r="X105" s="44">
        <v>11875</v>
      </c>
      <c r="Y105" s="44">
        <v>27</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225</v>
      </c>
      <c r="D108" s="29">
        <v>5.18</v>
      </c>
      <c r="E108" s="44">
        <v>52</v>
      </c>
      <c r="F108" s="44">
        <v>88</v>
      </c>
      <c r="G108" s="44">
        <v>48</v>
      </c>
      <c r="H108" s="44">
        <v>24</v>
      </c>
      <c r="I108" s="44">
        <v>11</v>
      </c>
      <c r="J108" s="44">
        <v>2</v>
      </c>
      <c r="K108" s="44">
        <v>0</v>
      </c>
      <c r="L108" s="44">
        <v>0</v>
      </c>
      <c r="M108" s="44">
        <v>36</v>
      </c>
      <c r="N108" s="44">
        <v>60</v>
      </c>
      <c r="O108" s="44">
        <v>19</v>
      </c>
      <c r="P108" s="44">
        <v>109</v>
      </c>
      <c r="Q108" s="44">
        <v>1</v>
      </c>
      <c r="R108" s="44">
        <v>1</v>
      </c>
      <c r="S108" s="44">
        <v>92</v>
      </c>
      <c r="T108" s="44">
        <v>75</v>
      </c>
      <c r="U108" s="44">
        <v>36</v>
      </c>
      <c r="V108" s="44">
        <v>16</v>
      </c>
      <c r="W108" s="44">
        <v>4</v>
      </c>
      <c r="X108" s="44">
        <v>1</v>
      </c>
      <c r="Y108" s="44">
        <v>0</v>
      </c>
    </row>
    <row r="109" spans="1:25" ht="15" customHeight="1" x14ac:dyDescent="0.25">
      <c r="A109" s="28" t="s">
        <v>24</v>
      </c>
      <c r="B109" s="28">
        <v>4</v>
      </c>
      <c r="C109" s="44">
        <v>1953</v>
      </c>
      <c r="D109" s="29">
        <v>0.06</v>
      </c>
      <c r="E109" s="44">
        <v>924</v>
      </c>
      <c r="F109" s="44">
        <v>582</v>
      </c>
      <c r="G109" s="44">
        <v>258</v>
      </c>
      <c r="H109" s="44">
        <v>119</v>
      </c>
      <c r="I109" s="44">
        <v>55</v>
      </c>
      <c r="J109" s="44">
        <v>14</v>
      </c>
      <c r="K109" s="44">
        <v>1</v>
      </c>
      <c r="L109" s="44">
        <v>0</v>
      </c>
      <c r="M109" s="44">
        <v>1066</v>
      </c>
      <c r="N109" s="44">
        <v>330</v>
      </c>
      <c r="O109" s="44">
        <v>341</v>
      </c>
      <c r="P109" s="44">
        <v>210</v>
      </c>
      <c r="Q109" s="44">
        <v>6</v>
      </c>
      <c r="R109" s="44">
        <v>77</v>
      </c>
      <c r="S109" s="44">
        <v>398</v>
      </c>
      <c r="T109" s="44">
        <v>535</v>
      </c>
      <c r="U109" s="44">
        <v>557</v>
      </c>
      <c r="V109" s="44">
        <v>219</v>
      </c>
      <c r="W109" s="44">
        <v>85</v>
      </c>
      <c r="X109" s="44">
        <v>71</v>
      </c>
      <c r="Y109" s="44">
        <v>11</v>
      </c>
    </row>
    <row r="110" spans="1:25" ht="15" customHeight="1" x14ac:dyDescent="0.25">
      <c r="A110" s="28" t="s">
        <v>24</v>
      </c>
      <c r="B110" s="28">
        <v>5</v>
      </c>
      <c r="C110" s="44">
        <v>2079</v>
      </c>
      <c r="D110" s="29">
        <v>0.14000000000000001</v>
      </c>
      <c r="E110" s="44">
        <v>587</v>
      </c>
      <c r="F110" s="44">
        <v>546</v>
      </c>
      <c r="G110" s="44">
        <v>455</v>
      </c>
      <c r="H110" s="44">
        <v>309</v>
      </c>
      <c r="I110" s="44">
        <v>154</v>
      </c>
      <c r="J110" s="44">
        <v>25</v>
      </c>
      <c r="K110" s="44">
        <v>3</v>
      </c>
      <c r="L110" s="44">
        <v>0</v>
      </c>
      <c r="M110" s="44">
        <v>1146</v>
      </c>
      <c r="N110" s="44">
        <v>512</v>
      </c>
      <c r="O110" s="44">
        <v>263</v>
      </c>
      <c r="P110" s="44">
        <v>154</v>
      </c>
      <c r="Q110" s="44">
        <v>4</v>
      </c>
      <c r="R110" s="44">
        <v>31</v>
      </c>
      <c r="S110" s="44">
        <v>293</v>
      </c>
      <c r="T110" s="44">
        <v>578</v>
      </c>
      <c r="U110" s="44">
        <v>655</v>
      </c>
      <c r="V110" s="44">
        <v>303</v>
      </c>
      <c r="W110" s="44">
        <v>138</v>
      </c>
      <c r="X110" s="44">
        <v>77</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3649</v>
      </c>
      <c r="D112" s="29">
        <v>0.13</v>
      </c>
      <c r="E112" s="44">
        <v>602</v>
      </c>
      <c r="F112" s="44">
        <v>1042</v>
      </c>
      <c r="G112" s="44">
        <v>821</v>
      </c>
      <c r="H112" s="44">
        <v>658</v>
      </c>
      <c r="I112" s="44">
        <v>434</v>
      </c>
      <c r="J112" s="44">
        <v>84</v>
      </c>
      <c r="K112" s="44">
        <v>7</v>
      </c>
      <c r="L112" s="44">
        <v>1</v>
      </c>
      <c r="M112" s="44">
        <v>2250</v>
      </c>
      <c r="N112" s="44">
        <v>838</v>
      </c>
      <c r="O112" s="44">
        <v>380</v>
      </c>
      <c r="P112" s="44">
        <v>178</v>
      </c>
      <c r="Q112" s="44">
        <v>3</v>
      </c>
      <c r="R112" s="44">
        <v>16</v>
      </c>
      <c r="S112" s="44">
        <v>350</v>
      </c>
      <c r="T112" s="44">
        <v>987</v>
      </c>
      <c r="U112" s="44">
        <v>1255</v>
      </c>
      <c r="V112" s="44">
        <v>600</v>
      </c>
      <c r="W112" s="44">
        <v>256</v>
      </c>
      <c r="X112" s="44">
        <v>177</v>
      </c>
      <c r="Y112" s="44">
        <v>8</v>
      </c>
    </row>
    <row r="113" spans="1:25" ht="15" customHeight="1" x14ac:dyDescent="0.25">
      <c r="A113" s="28" t="s">
        <v>24</v>
      </c>
      <c r="B113" s="28">
        <v>8</v>
      </c>
      <c r="C113" s="44">
        <v>2477</v>
      </c>
      <c r="D113" s="29">
        <v>0.11</v>
      </c>
      <c r="E113" s="44">
        <v>337</v>
      </c>
      <c r="F113" s="44">
        <v>531</v>
      </c>
      <c r="G113" s="44">
        <v>620</v>
      </c>
      <c r="H113" s="44">
        <v>492</v>
      </c>
      <c r="I113" s="44">
        <v>404</v>
      </c>
      <c r="J113" s="44">
        <v>85</v>
      </c>
      <c r="K113" s="44">
        <v>6</v>
      </c>
      <c r="L113" s="44">
        <v>2</v>
      </c>
      <c r="M113" s="44">
        <v>1702</v>
      </c>
      <c r="N113" s="44">
        <v>518</v>
      </c>
      <c r="O113" s="44">
        <v>167</v>
      </c>
      <c r="P113" s="44">
        <v>87</v>
      </c>
      <c r="Q113" s="44">
        <v>3</v>
      </c>
      <c r="R113" s="44">
        <v>23</v>
      </c>
      <c r="S113" s="44">
        <v>183</v>
      </c>
      <c r="T113" s="44">
        <v>628</v>
      </c>
      <c r="U113" s="44">
        <v>858</v>
      </c>
      <c r="V113" s="44">
        <v>436</v>
      </c>
      <c r="W113" s="44">
        <v>221</v>
      </c>
      <c r="X113" s="44">
        <v>125</v>
      </c>
      <c r="Y113" s="44">
        <v>3</v>
      </c>
    </row>
    <row r="114" spans="1:25" ht="15" customHeight="1" x14ac:dyDescent="0.25">
      <c r="A114" s="28" t="s">
        <v>24</v>
      </c>
      <c r="B114" s="28">
        <v>9</v>
      </c>
      <c r="C114" s="44">
        <v>280</v>
      </c>
      <c r="D114" s="29">
        <v>0.36</v>
      </c>
      <c r="E114" s="44">
        <v>11</v>
      </c>
      <c r="F114" s="44">
        <v>12</v>
      </c>
      <c r="G114" s="44">
        <v>37</v>
      </c>
      <c r="H114" s="44">
        <v>61</v>
      </c>
      <c r="I114" s="44">
        <v>114</v>
      </c>
      <c r="J114" s="44">
        <v>43</v>
      </c>
      <c r="K114" s="44">
        <v>2</v>
      </c>
      <c r="L114" s="44">
        <v>0</v>
      </c>
      <c r="M114" s="44">
        <v>241</v>
      </c>
      <c r="N114" s="44">
        <v>29</v>
      </c>
      <c r="O114" s="44">
        <v>0</v>
      </c>
      <c r="P114" s="44">
        <v>10</v>
      </c>
      <c r="Q114" s="44">
        <v>0</v>
      </c>
      <c r="R114" s="44">
        <v>0</v>
      </c>
      <c r="S114" s="44">
        <v>11</v>
      </c>
      <c r="T114" s="44">
        <v>35</v>
      </c>
      <c r="U114" s="44">
        <v>80</v>
      </c>
      <c r="V114" s="44">
        <v>71</v>
      </c>
      <c r="W114" s="44">
        <v>57</v>
      </c>
      <c r="X114" s="44">
        <v>25</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423</v>
      </c>
      <c r="D118" s="29">
        <v>2.1</v>
      </c>
      <c r="E118" s="44">
        <v>41</v>
      </c>
      <c r="F118" s="44">
        <v>86</v>
      </c>
      <c r="G118" s="44">
        <v>224</v>
      </c>
      <c r="H118" s="44">
        <v>52</v>
      </c>
      <c r="I118" s="44">
        <v>17</v>
      </c>
      <c r="J118" s="44">
        <v>3</v>
      </c>
      <c r="K118" s="44">
        <v>0</v>
      </c>
      <c r="L118" s="44">
        <v>0</v>
      </c>
      <c r="M118" s="44">
        <v>88</v>
      </c>
      <c r="N118" s="44">
        <v>222</v>
      </c>
      <c r="O118" s="44">
        <v>11</v>
      </c>
      <c r="P118" s="44">
        <v>102</v>
      </c>
      <c r="Q118" s="44">
        <v>0</v>
      </c>
      <c r="R118" s="44">
        <v>0</v>
      </c>
      <c r="S118" s="44">
        <v>0</v>
      </c>
      <c r="T118" s="44">
        <v>0</v>
      </c>
      <c r="U118" s="44">
        <v>0</v>
      </c>
      <c r="V118" s="44">
        <v>0</v>
      </c>
      <c r="W118" s="44">
        <v>0</v>
      </c>
      <c r="X118" s="44">
        <v>0</v>
      </c>
      <c r="Y118" s="44">
        <v>423</v>
      </c>
    </row>
    <row r="119" spans="1:25" ht="15" customHeight="1" x14ac:dyDescent="0.25">
      <c r="A119" s="28" t="s">
        <v>25</v>
      </c>
      <c r="B119" s="28">
        <v>4</v>
      </c>
      <c r="C119" s="44">
        <v>280</v>
      </c>
      <c r="D119" s="29">
        <v>2.99</v>
      </c>
      <c r="E119" s="44">
        <v>0</v>
      </c>
      <c r="F119" s="44">
        <v>16</v>
      </c>
      <c r="G119" s="44">
        <v>191</v>
      </c>
      <c r="H119" s="44">
        <v>18</v>
      </c>
      <c r="I119" s="44">
        <v>36</v>
      </c>
      <c r="J119" s="44">
        <v>14</v>
      </c>
      <c r="K119" s="44">
        <v>5</v>
      </c>
      <c r="L119" s="44">
        <v>0</v>
      </c>
      <c r="M119" s="44">
        <v>73</v>
      </c>
      <c r="N119" s="44">
        <v>20</v>
      </c>
      <c r="O119" s="44">
        <v>187</v>
      </c>
      <c r="P119" s="44">
        <v>0</v>
      </c>
      <c r="Q119" s="44">
        <v>0</v>
      </c>
      <c r="R119" s="44">
        <v>0</v>
      </c>
      <c r="S119" s="44">
        <v>0</v>
      </c>
      <c r="T119" s="44">
        <v>0</v>
      </c>
      <c r="U119" s="44">
        <v>0</v>
      </c>
      <c r="V119" s="44">
        <v>0</v>
      </c>
      <c r="W119" s="44">
        <v>0</v>
      </c>
      <c r="X119" s="44">
        <v>0</v>
      </c>
      <c r="Y119" s="44">
        <v>280</v>
      </c>
    </row>
    <row r="120" spans="1:25" ht="15" customHeight="1" x14ac:dyDescent="0.25">
      <c r="A120" s="28" t="s">
        <v>25</v>
      </c>
      <c r="B120" s="28">
        <v>5</v>
      </c>
      <c r="C120" s="44">
        <v>1164</v>
      </c>
      <c r="D120" s="29">
        <v>0.04</v>
      </c>
      <c r="E120" s="44">
        <v>555</v>
      </c>
      <c r="F120" s="44">
        <v>199</v>
      </c>
      <c r="G120" s="44">
        <v>237</v>
      </c>
      <c r="H120" s="44">
        <v>130</v>
      </c>
      <c r="I120" s="44">
        <v>39</v>
      </c>
      <c r="J120" s="44">
        <v>2</v>
      </c>
      <c r="K120" s="44">
        <v>2</v>
      </c>
      <c r="L120" s="44">
        <v>0</v>
      </c>
      <c r="M120" s="44">
        <v>546</v>
      </c>
      <c r="N120" s="44">
        <v>413</v>
      </c>
      <c r="O120" s="44">
        <v>79</v>
      </c>
      <c r="P120" s="44">
        <v>126</v>
      </c>
      <c r="Q120" s="44">
        <v>0</v>
      </c>
      <c r="R120" s="44">
        <v>0</v>
      </c>
      <c r="S120" s="44">
        <v>0</v>
      </c>
      <c r="T120" s="44">
        <v>2</v>
      </c>
      <c r="U120" s="44">
        <v>2</v>
      </c>
      <c r="V120" s="44">
        <v>4</v>
      </c>
      <c r="W120" s="44">
        <v>3</v>
      </c>
      <c r="X120" s="44">
        <v>4</v>
      </c>
      <c r="Y120" s="44">
        <v>1149</v>
      </c>
    </row>
    <row r="121" spans="1:25" ht="15" customHeight="1" x14ac:dyDescent="0.25">
      <c r="A121" s="28" t="s">
        <v>25</v>
      </c>
      <c r="B121" s="28">
        <v>6</v>
      </c>
      <c r="C121" s="44">
        <v>3223</v>
      </c>
      <c r="D121" s="29">
        <v>0.05</v>
      </c>
      <c r="E121" s="44">
        <v>1409</v>
      </c>
      <c r="F121" s="44">
        <v>589</v>
      </c>
      <c r="G121" s="44">
        <v>595</v>
      </c>
      <c r="H121" s="44">
        <v>389</v>
      </c>
      <c r="I121" s="44">
        <v>203</v>
      </c>
      <c r="J121" s="44">
        <v>29</v>
      </c>
      <c r="K121" s="44">
        <v>8</v>
      </c>
      <c r="L121" s="44">
        <v>1</v>
      </c>
      <c r="M121" s="44">
        <v>1949</v>
      </c>
      <c r="N121" s="44">
        <v>709</v>
      </c>
      <c r="O121" s="44">
        <v>186</v>
      </c>
      <c r="P121" s="44">
        <v>379</v>
      </c>
      <c r="Q121" s="44">
        <v>0</v>
      </c>
      <c r="R121" s="44">
        <v>0</v>
      </c>
      <c r="S121" s="44">
        <v>2</v>
      </c>
      <c r="T121" s="44">
        <v>1</v>
      </c>
      <c r="U121" s="44">
        <v>4</v>
      </c>
      <c r="V121" s="44">
        <v>7</v>
      </c>
      <c r="W121" s="44">
        <v>15</v>
      </c>
      <c r="X121" s="44">
        <v>9</v>
      </c>
      <c r="Y121" s="44">
        <v>3185</v>
      </c>
    </row>
    <row r="122" spans="1:25" ht="15" customHeight="1" x14ac:dyDescent="0.25">
      <c r="A122" s="28" t="s">
        <v>25</v>
      </c>
      <c r="B122" s="28">
        <v>7</v>
      </c>
      <c r="C122" s="44">
        <v>3907</v>
      </c>
      <c r="D122" s="29">
        <v>0.1</v>
      </c>
      <c r="E122" s="44">
        <v>594</v>
      </c>
      <c r="F122" s="44">
        <v>612</v>
      </c>
      <c r="G122" s="44">
        <v>1166</v>
      </c>
      <c r="H122" s="44">
        <v>805</v>
      </c>
      <c r="I122" s="44">
        <v>576</v>
      </c>
      <c r="J122" s="44">
        <v>114</v>
      </c>
      <c r="K122" s="44">
        <v>40</v>
      </c>
      <c r="L122" s="44">
        <v>0</v>
      </c>
      <c r="M122" s="44">
        <v>2277</v>
      </c>
      <c r="N122" s="44">
        <v>1037</v>
      </c>
      <c r="O122" s="44">
        <v>344</v>
      </c>
      <c r="P122" s="44">
        <v>249</v>
      </c>
      <c r="Q122" s="44">
        <v>0</v>
      </c>
      <c r="R122" s="44">
        <v>0</v>
      </c>
      <c r="S122" s="44">
        <v>0</v>
      </c>
      <c r="T122" s="44">
        <v>3</v>
      </c>
      <c r="U122" s="44">
        <v>3</v>
      </c>
      <c r="V122" s="44">
        <v>2</v>
      </c>
      <c r="W122" s="44">
        <v>14</v>
      </c>
      <c r="X122" s="44">
        <v>9</v>
      </c>
      <c r="Y122" s="44">
        <v>3876</v>
      </c>
    </row>
    <row r="123" spans="1:25" ht="15" customHeight="1" x14ac:dyDescent="0.25">
      <c r="A123" s="28" t="s">
        <v>25</v>
      </c>
      <c r="B123" s="28">
        <v>8</v>
      </c>
      <c r="C123" s="44">
        <v>1802</v>
      </c>
      <c r="D123" s="29">
        <v>0.09</v>
      </c>
      <c r="E123" s="44">
        <v>430</v>
      </c>
      <c r="F123" s="44">
        <v>294</v>
      </c>
      <c r="G123" s="44">
        <v>257</v>
      </c>
      <c r="H123" s="44">
        <v>344</v>
      </c>
      <c r="I123" s="44">
        <v>398</v>
      </c>
      <c r="J123" s="44">
        <v>76</v>
      </c>
      <c r="K123" s="44">
        <v>3</v>
      </c>
      <c r="L123" s="44">
        <v>0</v>
      </c>
      <c r="M123" s="44">
        <v>1311</v>
      </c>
      <c r="N123" s="44">
        <v>437</v>
      </c>
      <c r="O123" s="44">
        <v>14</v>
      </c>
      <c r="P123" s="44">
        <v>40</v>
      </c>
      <c r="Q123" s="44">
        <v>0</v>
      </c>
      <c r="R123" s="44">
        <v>1</v>
      </c>
      <c r="S123" s="44">
        <v>0</v>
      </c>
      <c r="T123" s="44">
        <v>0</v>
      </c>
      <c r="U123" s="44">
        <v>2</v>
      </c>
      <c r="V123" s="44">
        <v>7</v>
      </c>
      <c r="W123" s="44">
        <v>9</v>
      </c>
      <c r="X123" s="44">
        <v>4</v>
      </c>
      <c r="Y123" s="44">
        <v>1779</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21051</v>
      </c>
      <c r="D126" s="29">
        <v>21.96</v>
      </c>
      <c r="E126" s="44">
        <v>14004</v>
      </c>
      <c r="F126" s="44">
        <v>4319</v>
      </c>
      <c r="G126" s="44">
        <v>2133</v>
      </c>
      <c r="H126" s="44">
        <v>480</v>
      </c>
      <c r="I126" s="44">
        <v>105</v>
      </c>
      <c r="J126" s="44">
        <v>6</v>
      </c>
      <c r="K126" s="44">
        <v>3</v>
      </c>
      <c r="L126" s="44">
        <v>1</v>
      </c>
      <c r="M126" s="44">
        <v>263</v>
      </c>
      <c r="N126" s="44">
        <v>2541</v>
      </c>
      <c r="O126" s="44">
        <v>4557</v>
      </c>
      <c r="P126" s="44">
        <v>13686</v>
      </c>
      <c r="Q126" s="44">
        <v>4</v>
      </c>
      <c r="R126" s="44">
        <v>317</v>
      </c>
      <c r="S126" s="44">
        <v>5341</v>
      </c>
      <c r="T126" s="44">
        <v>9349</v>
      </c>
      <c r="U126" s="44">
        <v>4426</v>
      </c>
      <c r="V126" s="44">
        <v>1237</v>
      </c>
      <c r="W126" s="44">
        <v>295</v>
      </c>
      <c r="X126" s="44">
        <v>83</v>
      </c>
      <c r="Y126" s="44">
        <v>3</v>
      </c>
    </row>
    <row r="127" spans="1:25" ht="15" customHeight="1" x14ac:dyDescent="0.25">
      <c r="A127" s="28" t="s">
        <v>26</v>
      </c>
      <c r="B127" s="28">
        <v>2</v>
      </c>
      <c r="C127" s="44">
        <v>17490</v>
      </c>
      <c r="D127" s="29">
        <v>22.49</v>
      </c>
      <c r="E127" s="44">
        <v>9347</v>
      </c>
      <c r="F127" s="44">
        <v>5286</v>
      </c>
      <c r="G127" s="44">
        <v>1990</v>
      </c>
      <c r="H127" s="44">
        <v>617</v>
      </c>
      <c r="I127" s="44">
        <v>176</v>
      </c>
      <c r="J127" s="44">
        <v>62</v>
      </c>
      <c r="K127" s="44">
        <v>11</v>
      </c>
      <c r="L127" s="44">
        <v>1</v>
      </c>
      <c r="M127" s="44">
        <v>403</v>
      </c>
      <c r="N127" s="44">
        <v>1692</v>
      </c>
      <c r="O127" s="44">
        <v>3961</v>
      </c>
      <c r="P127" s="44">
        <v>11416</v>
      </c>
      <c r="Q127" s="44">
        <v>18</v>
      </c>
      <c r="R127" s="44">
        <v>277</v>
      </c>
      <c r="S127" s="44">
        <v>4278</v>
      </c>
      <c r="T127" s="44">
        <v>7808</v>
      </c>
      <c r="U127" s="44">
        <v>3341</v>
      </c>
      <c r="V127" s="44">
        <v>1301</v>
      </c>
      <c r="W127" s="44">
        <v>321</v>
      </c>
      <c r="X127" s="44">
        <v>141</v>
      </c>
      <c r="Y127" s="44">
        <v>23</v>
      </c>
    </row>
    <row r="128" spans="1:25" ht="15" customHeight="1" x14ac:dyDescent="0.25">
      <c r="A128" s="28" t="s">
        <v>26</v>
      </c>
      <c r="B128" s="28">
        <v>3</v>
      </c>
      <c r="C128" s="44">
        <v>21768</v>
      </c>
      <c r="D128" s="29">
        <v>11.71</v>
      </c>
      <c r="E128" s="44">
        <v>10388</v>
      </c>
      <c r="F128" s="44">
        <v>7363</v>
      </c>
      <c r="G128" s="44">
        <v>2215</v>
      </c>
      <c r="H128" s="44">
        <v>1099</v>
      </c>
      <c r="I128" s="44">
        <v>576</v>
      </c>
      <c r="J128" s="44">
        <v>86</v>
      </c>
      <c r="K128" s="44">
        <v>37</v>
      </c>
      <c r="L128" s="44">
        <v>4</v>
      </c>
      <c r="M128" s="44">
        <v>646</v>
      </c>
      <c r="N128" s="44">
        <v>2531</v>
      </c>
      <c r="O128" s="44">
        <v>5596</v>
      </c>
      <c r="P128" s="44">
        <v>12986</v>
      </c>
      <c r="Q128" s="44">
        <v>9</v>
      </c>
      <c r="R128" s="44">
        <v>399</v>
      </c>
      <c r="S128" s="44">
        <v>5265</v>
      </c>
      <c r="T128" s="44">
        <v>9331</v>
      </c>
      <c r="U128" s="44">
        <v>4708</v>
      </c>
      <c r="V128" s="44">
        <v>1425</v>
      </c>
      <c r="W128" s="44">
        <v>383</v>
      </c>
      <c r="X128" s="44">
        <v>247</v>
      </c>
      <c r="Y128" s="44">
        <v>10</v>
      </c>
    </row>
    <row r="129" spans="1:25" ht="15" customHeight="1" x14ac:dyDescent="0.25">
      <c r="A129" s="28" t="s">
        <v>26</v>
      </c>
      <c r="B129" s="28">
        <v>4</v>
      </c>
      <c r="C129" s="44">
        <v>15795</v>
      </c>
      <c r="D129" s="29">
        <v>3.37</v>
      </c>
      <c r="E129" s="44">
        <v>5166</v>
      </c>
      <c r="F129" s="44">
        <v>5717</v>
      </c>
      <c r="G129" s="44">
        <v>2627</v>
      </c>
      <c r="H129" s="44">
        <v>1233</v>
      </c>
      <c r="I129" s="44">
        <v>641</v>
      </c>
      <c r="J129" s="44">
        <v>239</v>
      </c>
      <c r="K129" s="44">
        <v>149</v>
      </c>
      <c r="L129" s="44">
        <v>23</v>
      </c>
      <c r="M129" s="44">
        <v>1302</v>
      </c>
      <c r="N129" s="44">
        <v>2261</v>
      </c>
      <c r="O129" s="44">
        <v>5217</v>
      </c>
      <c r="P129" s="44">
        <v>7006</v>
      </c>
      <c r="Q129" s="44">
        <v>9</v>
      </c>
      <c r="R129" s="44">
        <v>192</v>
      </c>
      <c r="S129" s="44">
        <v>3026</v>
      </c>
      <c r="T129" s="44">
        <v>5637</v>
      </c>
      <c r="U129" s="44">
        <v>4186</v>
      </c>
      <c r="V129" s="44">
        <v>1742</v>
      </c>
      <c r="W129" s="44">
        <v>637</v>
      </c>
      <c r="X129" s="44">
        <v>367</v>
      </c>
      <c r="Y129" s="44">
        <v>8</v>
      </c>
    </row>
    <row r="130" spans="1:25" ht="15" customHeight="1" x14ac:dyDescent="0.25">
      <c r="A130" s="28" t="s">
        <v>26</v>
      </c>
      <c r="B130" s="28">
        <v>5</v>
      </c>
      <c r="C130" s="44">
        <v>17787</v>
      </c>
      <c r="D130" s="29">
        <v>0.17</v>
      </c>
      <c r="E130" s="44">
        <v>4552</v>
      </c>
      <c r="F130" s="44">
        <v>5099</v>
      </c>
      <c r="G130" s="44">
        <v>2705</v>
      </c>
      <c r="H130" s="44">
        <v>2377</v>
      </c>
      <c r="I130" s="44">
        <v>1741</v>
      </c>
      <c r="J130" s="44">
        <v>695</v>
      </c>
      <c r="K130" s="44">
        <v>566</v>
      </c>
      <c r="L130" s="44">
        <v>52</v>
      </c>
      <c r="M130" s="44">
        <v>3595</v>
      </c>
      <c r="N130" s="44">
        <v>3788</v>
      </c>
      <c r="O130" s="44">
        <v>3910</v>
      </c>
      <c r="P130" s="44">
        <v>6478</v>
      </c>
      <c r="Q130" s="44">
        <v>16</v>
      </c>
      <c r="R130" s="44">
        <v>237</v>
      </c>
      <c r="S130" s="44">
        <v>2907</v>
      </c>
      <c r="T130" s="44">
        <v>5744</v>
      </c>
      <c r="U130" s="44">
        <v>4322</v>
      </c>
      <c r="V130" s="44">
        <v>2222</v>
      </c>
      <c r="W130" s="44">
        <v>1138</v>
      </c>
      <c r="X130" s="44">
        <v>1199</v>
      </c>
      <c r="Y130" s="44">
        <v>18</v>
      </c>
    </row>
    <row r="131" spans="1:25" ht="15" customHeight="1" x14ac:dyDescent="0.25">
      <c r="A131" s="28" t="s">
        <v>26</v>
      </c>
      <c r="B131" s="28">
        <v>6</v>
      </c>
      <c r="C131" s="44">
        <v>22825</v>
      </c>
      <c r="D131" s="29">
        <v>7.0000000000000007E-2</v>
      </c>
      <c r="E131" s="44">
        <v>3695</v>
      </c>
      <c r="F131" s="44">
        <v>5397</v>
      </c>
      <c r="G131" s="44">
        <v>4341</v>
      </c>
      <c r="H131" s="44">
        <v>3547</v>
      </c>
      <c r="I131" s="44">
        <v>3196</v>
      </c>
      <c r="J131" s="44">
        <v>1374</v>
      </c>
      <c r="K131" s="44">
        <v>1067</v>
      </c>
      <c r="L131" s="44">
        <v>208</v>
      </c>
      <c r="M131" s="44">
        <v>8047</v>
      </c>
      <c r="N131" s="44">
        <v>4907</v>
      </c>
      <c r="O131" s="44">
        <v>3689</v>
      </c>
      <c r="P131" s="44">
        <v>6144</v>
      </c>
      <c r="Q131" s="44">
        <v>38</v>
      </c>
      <c r="R131" s="44">
        <v>147</v>
      </c>
      <c r="S131" s="44">
        <v>2696</v>
      </c>
      <c r="T131" s="44">
        <v>6481</v>
      </c>
      <c r="U131" s="44">
        <v>5293</v>
      </c>
      <c r="V131" s="44">
        <v>3558</v>
      </c>
      <c r="W131" s="44">
        <v>1971</v>
      </c>
      <c r="X131" s="44">
        <v>2635</v>
      </c>
      <c r="Y131" s="44">
        <v>44</v>
      </c>
    </row>
    <row r="132" spans="1:25" ht="15" customHeight="1" x14ac:dyDescent="0.25">
      <c r="A132" s="28" t="s">
        <v>26</v>
      </c>
      <c r="B132" s="28">
        <v>7</v>
      </c>
      <c r="C132" s="44">
        <v>27707</v>
      </c>
      <c r="D132" s="29">
        <v>0.16</v>
      </c>
      <c r="E132" s="44">
        <v>3493</v>
      </c>
      <c r="F132" s="44">
        <v>5532</v>
      </c>
      <c r="G132" s="44">
        <v>4673</v>
      </c>
      <c r="H132" s="44">
        <v>4828</v>
      </c>
      <c r="I132" s="44">
        <v>4555</v>
      </c>
      <c r="J132" s="44">
        <v>2590</v>
      </c>
      <c r="K132" s="44">
        <v>1775</v>
      </c>
      <c r="L132" s="44">
        <v>261</v>
      </c>
      <c r="M132" s="44">
        <v>11351</v>
      </c>
      <c r="N132" s="44">
        <v>6686</v>
      </c>
      <c r="O132" s="44">
        <v>4075</v>
      </c>
      <c r="P132" s="44">
        <v>5338</v>
      </c>
      <c r="Q132" s="44">
        <v>257</v>
      </c>
      <c r="R132" s="44">
        <v>178</v>
      </c>
      <c r="S132" s="44">
        <v>2571</v>
      </c>
      <c r="T132" s="44">
        <v>6799</v>
      </c>
      <c r="U132" s="44">
        <v>6098</v>
      </c>
      <c r="V132" s="44">
        <v>5050</v>
      </c>
      <c r="W132" s="44">
        <v>2991</v>
      </c>
      <c r="X132" s="44">
        <v>3759</v>
      </c>
      <c r="Y132" s="44">
        <v>261</v>
      </c>
    </row>
    <row r="133" spans="1:25" ht="15" customHeight="1" x14ac:dyDescent="0.25">
      <c r="A133" s="28" t="s">
        <v>26</v>
      </c>
      <c r="B133" s="28">
        <v>8</v>
      </c>
      <c r="C133" s="44">
        <v>21629</v>
      </c>
      <c r="D133" s="29">
        <v>0.25</v>
      </c>
      <c r="E133" s="44">
        <v>1719</v>
      </c>
      <c r="F133" s="44">
        <v>3199</v>
      </c>
      <c r="G133" s="44">
        <v>3263</v>
      </c>
      <c r="H133" s="44">
        <v>4785</v>
      </c>
      <c r="I133" s="44">
        <v>4493</v>
      </c>
      <c r="J133" s="44">
        <v>2267</v>
      </c>
      <c r="K133" s="44">
        <v>1738</v>
      </c>
      <c r="L133" s="44">
        <v>165</v>
      </c>
      <c r="M133" s="44">
        <v>9460</v>
      </c>
      <c r="N133" s="44">
        <v>5883</v>
      </c>
      <c r="O133" s="44">
        <v>2608</v>
      </c>
      <c r="P133" s="44">
        <v>3578</v>
      </c>
      <c r="Q133" s="44">
        <v>100</v>
      </c>
      <c r="R133" s="44">
        <v>111</v>
      </c>
      <c r="S133" s="44">
        <v>1465</v>
      </c>
      <c r="T133" s="44">
        <v>4762</v>
      </c>
      <c r="U133" s="44">
        <v>5044</v>
      </c>
      <c r="V133" s="44">
        <v>4334</v>
      </c>
      <c r="W133" s="44">
        <v>2808</v>
      </c>
      <c r="X133" s="44">
        <v>3007</v>
      </c>
      <c r="Y133" s="44">
        <v>98</v>
      </c>
    </row>
    <row r="134" spans="1:25" ht="15" customHeight="1" x14ac:dyDescent="0.25">
      <c r="A134" s="28" t="s">
        <v>26</v>
      </c>
      <c r="B134" s="28">
        <v>9</v>
      </c>
      <c r="C134" s="44">
        <v>21259</v>
      </c>
      <c r="D134" s="29">
        <v>0.69</v>
      </c>
      <c r="E134" s="44">
        <v>692</v>
      </c>
      <c r="F134" s="44">
        <v>1861</v>
      </c>
      <c r="G134" s="44">
        <v>2363</v>
      </c>
      <c r="H134" s="44">
        <v>5196</v>
      </c>
      <c r="I134" s="44">
        <v>6375</v>
      </c>
      <c r="J134" s="44">
        <v>2973</v>
      </c>
      <c r="K134" s="44">
        <v>1669</v>
      </c>
      <c r="L134" s="44">
        <v>130</v>
      </c>
      <c r="M134" s="44">
        <v>10980</v>
      </c>
      <c r="N134" s="44">
        <v>5682</v>
      </c>
      <c r="O134" s="44">
        <v>1485</v>
      </c>
      <c r="P134" s="44">
        <v>3089</v>
      </c>
      <c r="Q134" s="44">
        <v>23</v>
      </c>
      <c r="R134" s="44">
        <v>36</v>
      </c>
      <c r="S134" s="44">
        <v>987</v>
      </c>
      <c r="T134" s="44">
        <v>3849</v>
      </c>
      <c r="U134" s="44">
        <v>4161</v>
      </c>
      <c r="V134" s="44">
        <v>5371</v>
      </c>
      <c r="W134" s="44">
        <v>3579</v>
      </c>
      <c r="X134" s="44">
        <v>3251</v>
      </c>
      <c r="Y134" s="44">
        <v>25</v>
      </c>
    </row>
    <row r="135" spans="1:25" ht="15" customHeight="1" x14ac:dyDescent="0.25">
      <c r="A135" s="28" t="s">
        <v>26</v>
      </c>
      <c r="B135" s="28">
        <v>10</v>
      </c>
      <c r="C135" s="44">
        <v>10929</v>
      </c>
      <c r="D135" s="29">
        <v>4.37</v>
      </c>
      <c r="E135" s="44">
        <v>114</v>
      </c>
      <c r="F135" s="44">
        <v>462</v>
      </c>
      <c r="G135" s="44">
        <v>998</v>
      </c>
      <c r="H135" s="44">
        <v>2738</v>
      </c>
      <c r="I135" s="44">
        <v>3515</v>
      </c>
      <c r="J135" s="44">
        <v>1955</v>
      </c>
      <c r="K135" s="44">
        <v>1122</v>
      </c>
      <c r="L135" s="44">
        <v>25</v>
      </c>
      <c r="M135" s="44">
        <v>5671</v>
      </c>
      <c r="N135" s="44">
        <v>3175</v>
      </c>
      <c r="O135" s="44">
        <v>690</v>
      </c>
      <c r="P135" s="44">
        <v>1385</v>
      </c>
      <c r="Q135" s="44">
        <v>8</v>
      </c>
      <c r="R135" s="44">
        <v>11</v>
      </c>
      <c r="S135" s="44">
        <v>222</v>
      </c>
      <c r="T135" s="44">
        <v>1614</v>
      </c>
      <c r="U135" s="44">
        <v>2028</v>
      </c>
      <c r="V135" s="44">
        <v>3063</v>
      </c>
      <c r="W135" s="44">
        <v>2009</v>
      </c>
      <c r="X135" s="44">
        <v>1975</v>
      </c>
      <c r="Y135" s="44">
        <v>7</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893</v>
      </c>
      <c r="D138" s="29">
        <v>10.78</v>
      </c>
      <c r="E138" s="44">
        <v>499</v>
      </c>
      <c r="F138" s="44">
        <v>107</v>
      </c>
      <c r="G138" s="44">
        <v>71</v>
      </c>
      <c r="H138" s="44">
        <v>76</v>
      </c>
      <c r="I138" s="44">
        <v>87</v>
      </c>
      <c r="J138" s="44">
        <v>43</v>
      </c>
      <c r="K138" s="44">
        <v>9</v>
      </c>
      <c r="L138" s="44">
        <v>1</v>
      </c>
      <c r="M138" s="44">
        <v>152</v>
      </c>
      <c r="N138" s="44">
        <v>137</v>
      </c>
      <c r="O138" s="44">
        <v>253</v>
      </c>
      <c r="P138" s="44">
        <v>301</v>
      </c>
      <c r="Q138" s="44">
        <v>50</v>
      </c>
      <c r="R138" s="44">
        <v>44</v>
      </c>
      <c r="S138" s="44">
        <v>164</v>
      </c>
      <c r="T138" s="44">
        <v>214</v>
      </c>
      <c r="U138" s="44">
        <v>169</v>
      </c>
      <c r="V138" s="44">
        <v>96</v>
      </c>
      <c r="W138" s="44">
        <v>69</v>
      </c>
      <c r="X138" s="44">
        <v>73</v>
      </c>
      <c r="Y138" s="44">
        <v>64</v>
      </c>
    </row>
    <row r="139" spans="1:25" ht="15" customHeight="1" x14ac:dyDescent="0.25">
      <c r="A139" s="28" t="s">
        <v>27</v>
      </c>
      <c r="B139" s="28">
        <v>4</v>
      </c>
      <c r="C139" s="44">
        <v>1556</v>
      </c>
      <c r="D139" s="29">
        <v>0.02</v>
      </c>
      <c r="E139" s="44">
        <v>535</v>
      </c>
      <c r="F139" s="44">
        <v>380</v>
      </c>
      <c r="G139" s="44">
        <v>363</v>
      </c>
      <c r="H139" s="44">
        <v>196</v>
      </c>
      <c r="I139" s="44">
        <v>76</v>
      </c>
      <c r="J139" s="44">
        <v>4</v>
      </c>
      <c r="K139" s="44">
        <v>2</v>
      </c>
      <c r="L139" s="44">
        <v>0</v>
      </c>
      <c r="M139" s="44">
        <v>1228</v>
      </c>
      <c r="N139" s="44">
        <v>178</v>
      </c>
      <c r="O139" s="44">
        <v>18</v>
      </c>
      <c r="P139" s="44">
        <v>7</v>
      </c>
      <c r="Q139" s="44">
        <v>125</v>
      </c>
      <c r="R139" s="44">
        <v>4</v>
      </c>
      <c r="S139" s="44">
        <v>78</v>
      </c>
      <c r="T139" s="44">
        <v>241</v>
      </c>
      <c r="U139" s="44">
        <v>662</v>
      </c>
      <c r="V139" s="44">
        <v>247</v>
      </c>
      <c r="W139" s="44">
        <v>122</v>
      </c>
      <c r="X139" s="44">
        <v>54</v>
      </c>
      <c r="Y139" s="44">
        <v>148</v>
      </c>
    </row>
    <row r="140" spans="1:25" ht="15" customHeight="1" x14ac:dyDescent="0.25">
      <c r="A140" s="28" t="s">
        <v>27</v>
      </c>
      <c r="B140" s="28">
        <v>5</v>
      </c>
      <c r="C140" s="44">
        <v>5852</v>
      </c>
      <c r="D140" s="29">
        <v>0.04</v>
      </c>
      <c r="E140" s="44">
        <v>2017</v>
      </c>
      <c r="F140" s="44">
        <v>1721</v>
      </c>
      <c r="G140" s="44">
        <v>1142</v>
      </c>
      <c r="H140" s="44">
        <v>602</v>
      </c>
      <c r="I140" s="44">
        <v>325</v>
      </c>
      <c r="J140" s="44">
        <v>31</v>
      </c>
      <c r="K140" s="44">
        <v>10</v>
      </c>
      <c r="L140" s="44">
        <v>4</v>
      </c>
      <c r="M140" s="44">
        <v>4148</v>
      </c>
      <c r="N140" s="44">
        <v>771</v>
      </c>
      <c r="O140" s="44">
        <v>338</v>
      </c>
      <c r="P140" s="44">
        <v>173</v>
      </c>
      <c r="Q140" s="44">
        <v>422</v>
      </c>
      <c r="R140" s="44">
        <v>27</v>
      </c>
      <c r="S140" s="44">
        <v>404</v>
      </c>
      <c r="T140" s="44">
        <v>1007</v>
      </c>
      <c r="U140" s="44">
        <v>2289</v>
      </c>
      <c r="V140" s="44">
        <v>911</v>
      </c>
      <c r="W140" s="44">
        <v>436</v>
      </c>
      <c r="X140" s="44">
        <v>273</v>
      </c>
      <c r="Y140" s="44">
        <v>505</v>
      </c>
    </row>
    <row r="141" spans="1:25" ht="15" customHeight="1" x14ac:dyDescent="0.25">
      <c r="A141" s="28" t="s">
        <v>27</v>
      </c>
      <c r="B141" s="28">
        <v>6</v>
      </c>
      <c r="C141" s="44">
        <v>6182</v>
      </c>
      <c r="D141" s="29">
        <v>0.09</v>
      </c>
      <c r="E141" s="44">
        <v>1774</v>
      </c>
      <c r="F141" s="44">
        <v>1594</v>
      </c>
      <c r="G141" s="44">
        <v>1229</v>
      </c>
      <c r="H141" s="44">
        <v>822</v>
      </c>
      <c r="I141" s="44">
        <v>667</v>
      </c>
      <c r="J141" s="44">
        <v>83</v>
      </c>
      <c r="K141" s="44">
        <v>13</v>
      </c>
      <c r="L141" s="44">
        <v>0</v>
      </c>
      <c r="M141" s="44">
        <v>3685</v>
      </c>
      <c r="N141" s="44">
        <v>1029</v>
      </c>
      <c r="O141" s="44">
        <v>801</v>
      </c>
      <c r="P141" s="44">
        <v>250</v>
      </c>
      <c r="Q141" s="44">
        <v>417</v>
      </c>
      <c r="R141" s="44">
        <v>11</v>
      </c>
      <c r="S141" s="44">
        <v>313</v>
      </c>
      <c r="T141" s="44">
        <v>1092</v>
      </c>
      <c r="U141" s="44">
        <v>2379</v>
      </c>
      <c r="V141" s="44">
        <v>1046</v>
      </c>
      <c r="W141" s="44">
        <v>513</v>
      </c>
      <c r="X141" s="44">
        <v>325</v>
      </c>
      <c r="Y141" s="44">
        <v>503</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c r="C146" s="33"/>
      <c r="D146" s="46"/>
      <c r="E146" s="33"/>
      <c r="F146" s="46"/>
      <c r="G146" s="46"/>
      <c r="H146" s="46"/>
      <c r="I146" s="46"/>
      <c r="J146" s="46"/>
      <c r="K146" s="46"/>
      <c r="L146" s="46"/>
      <c r="M146" s="46"/>
      <c r="N146" s="46"/>
      <c r="O146" s="46"/>
      <c r="P146" s="46"/>
      <c r="Q146" s="46"/>
      <c r="R146" s="46"/>
      <c r="S146" s="46"/>
      <c r="T146" s="46"/>
      <c r="U146" s="46"/>
      <c r="V146" s="46"/>
      <c r="W146" s="46"/>
      <c r="X146" s="46"/>
      <c r="Y146" s="46"/>
    </row>
    <row r="147" spans="1:26" x14ac:dyDescent="0.25">
      <c r="B147" s="27"/>
      <c r="C147" s="33"/>
      <c r="D147" s="46"/>
      <c r="E147" s="33"/>
      <c r="F147" s="46"/>
      <c r="G147" s="46"/>
      <c r="H147" s="46"/>
      <c r="I147" s="46"/>
      <c r="J147" s="46"/>
      <c r="K147" s="46"/>
      <c r="L147" s="46"/>
      <c r="M147" s="46"/>
      <c r="N147" s="46"/>
      <c r="O147" s="46"/>
      <c r="P147" s="46"/>
      <c r="Q147" s="46"/>
      <c r="R147" s="46"/>
      <c r="S147" s="46"/>
      <c r="T147" s="46"/>
      <c r="U147" s="46"/>
      <c r="V147" s="46"/>
      <c r="W147" s="46"/>
      <c r="X147" s="46"/>
      <c r="Y147" s="46"/>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39</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2532119</v>
      </c>
      <c r="D5" s="43">
        <v>0.32489259609446641</v>
      </c>
      <c r="E5" s="42">
        <v>547283</v>
      </c>
      <c r="F5" s="42">
        <v>595378</v>
      </c>
      <c r="G5" s="42">
        <v>407417</v>
      </c>
      <c r="H5" s="42">
        <v>331665</v>
      </c>
      <c r="I5" s="42">
        <v>332803</v>
      </c>
      <c r="J5" s="42">
        <v>185902</v>
      </c>
      <c r="K5" s="42">
        <v>118697</v>
      </c>
      <c r="L5" s="42">
        <v>12974</v>
      </c>
      <c r="M5" s="42">
        <v>534294</v>
      </c>
      <c r="N5" s="42">
        <v>501564</v>
      </c>
      <c r="O5" s="42">
        <v>521992</v>
      </c>
      <c r="P5" s="42">
        <v>961141</v>
      </c>
      <c r="Q5" s="42">
        <v>13128</v>
      </c>
      <c r="R5" s="42">
        <v>21638</v>
      </c>
      <c r="S5" s="42">
        <v>302018</v>
      </c>
      <c r="T5" s="42">
        <v>741849</v>
      </c>
      <c r="U5" s="42">
        <v>673791</v>
      </c>
      <c r="V5" s="42">
        <v>414947</v>
      </c>
      <c r="W5" s="42">
        <v>188535</v>
      </c>
      <c r="X5" s="42">
        <v>153775</v>
      </c>
      <c r="Y5" s="42">
        <v>35566</v>
      </c>
    </row>
    <row r="6" spans="1:25" ht="15" customHeight="1" x14ac:dyDescent="0.25">
      <c r="A6" s="28" t="s">
        <v>17</v>
      </c>
      <c r="B6" s="28">
        <v>1</v>
      </c>
      <c r="C6" s="44">
        <v>27250</v>
      </c>
      <c r="D6" s="29">
        <v>17.52</v>
      </c>
      <c r="E6" s="44">
        <v>15720</v>
      </c>
      <c r="F6" s="44">
        <v>7707</v>
      </c>
      <c r="G6" s="44">
        <v>2221</v>
      </c>
      <c r="H6" s="44">
        <v>1134</v>
      </c>
      <c r="I6" s="44">
        <v>389</v>
      </c>
      <c r="J6" s="44">
        <v>67</v>
      </c>
      <c r="K6" s="44">
        <v>10</v>
      </c>
      <c r="L6" s="44">
        <v>2</v>
      </c>
      <c r="M6" s="44">
        <v>541</v>
      </c>
      <c r="N6" s="44">
        <v>5354</v>
      </c>
      <c r="O6" s="44">
        <v>7844</v>
      </c>
      <c r="P6" s="44">
        <v>13493</v>
      </c>
      <c r="Q6" s="44">
        <v>18</v>
      </c>
      <c r="R6" s="44">
        <v>91</v>
      </c>
      <c r="S6" s="44">
        <v>4296</v>
      </c>
      <c r="T6" s="44">
        <v>9787</v>
      </c>
      <c r="U6" s="44">
        <v>9326</v>
      </c>
      <c r="V6" s="44">
        <v>3328</v>
      </c>
      <c r="W6" s="44">
        <v>258</v>
      </c>
      <c r="X6" s="44">
        <v>142</v>
      </c>
      <c r="Y6" s="44">
        <v>22</v>
      </c>
    </row>
    <row r="7" spans="1:25" ht="15" customHeight="1" x14ac:dyDescent="0.25">
      <c r="A7" s="28" t="s">
        <v>17</v>
      </c>
      <c r="B7" s="28">
        <v>2</v>
      </c>
      <c r="C7" s="44">
        <v>31693</v>
      </c>
      <c r="D7" s="29">
        <v>14.89</v>
      </c>
      <c r="E7" s="44">
        <v>16324</v>
      </c>
      <c r="F7" s="44">
        <v>9442</v>
      </c>
      <c r="G7" s="44">
        <v>2871</v>
      </c>
      <c r="H7" s="44">
        <v>1801</v>
      </c>
      <c r="I7" s="44">
        <v>977</v>
      </c>
      <c r="J7" s="44">
        <v>233</v>
      </c>
      <c r="K7" s="44">
        <v>44</v>
      </c>
      <c r="L7" s="44">
        <v>1</v>
      </c>
      <c r="M7" s="44">
        <v>1474</v>
      </c>
      <c r="N7" s="44">
        <v>6936</v>
      </c>
      <c r="O7" s="44">
        <v>12872</v>
      </c>
      <c r="P7" s="44">
        <v>10338</v>
      </c>
      <c r="Q7" s="44">
        <v>73</v>
      </c>
      <c r="R7" s="44">
        <v>94</v>
      </c>
      <c r="S7" s="44">
        <v>3908</v>
      </c>
      <c r="T7" s="44">
        <v>8614</v>
      </c>
      <c r="U7" s="44">
        <v>12358</v>
      </c>
      <c r="V7" s="44">
        <v>5476</v>
      </c>
      <c r="W7" s="44">
        <v>807</v>
      </c>
      <c r="X7" s="44">
        <v>363</v>
      </c>
      <c r="Y7" s="44">
        <v>73</v>
      </c>
    </row>
    <row r="8" spans="1:25" ht="15" customHeight="1" x14ac:dyDescent="0.25">
      <c r="A8" s="28" t="s">
        <v>17</v>
      </c>
      <c r="B8" s="28">
        <v>3</v>
      </c>
      <c r="C8" s="44">
        <v>18685</v>
      </c>
      <c r="D8" s="29">
        <v>1.1399999999999999</v>
      </c>
      <c r="E8" s="44">
        <v>8216</v>
      </c>
      <c r="F8" s="44">
        <v>6321</v>
      </c>
      <c r="G8" s="44">
        <v>1766</v>
      </c>
      <c r="H8" s="44">
        <v>1243</v>
      </c>
      <c r="I8" s="44">
        <v>905</v>
      </c>
      <c r="J8" s="44">
        <v>204</v>
      </c>
      <c r="K8" s="44">
        <v>28</v>
      </c>
      <c r="L8" s="44">
        <v>2</v>
      </c>
      <c r="M8" s="44">
        <v>1421</v>
      </c>
      <c r="N8" s="44">
        <v>4510</v>
      </c>
      <c r="O8" s="44">
        <v>7110</v>
      </c>
      <c r="P8" s="44">
        <v>5621</v>
      </c>
      <c r="Q8" s="44">
        <v>23</v>
      </c>
      <c r="R8" s="44">
        <v>47</v>
      </c>
      <c r="S8" s="44">
        <v>2364</v>
      </c>
      <c r="T8" s="44">
        <v>5442</v>
      </c>
      <c r="U8" s="44">
        <v>6524</v>
      </c>
      <c r="V8" s="44">
        <v>3389</v>
      </c>
      <c r="W8" s="44">
        <v>561</v>
      </c>
      <c r="X8" s="44">
        <v>332</v>
      </c>
      <c r="Y8" s="44">
        <v>26</v>
      </c>
    </row>
    <row r="9" spans="1:25" ht="15" customHeight="1" x14ac:dyDescent="0.25">
      <c r="A9" s="28" t="s">
        <v>17</v>
      </c>
      <c r="B9" s="28">
        <v>4</v>
      </c>
      <c r="C9" s="44">
        <v>22361</v>
      </c>
      <c r="D9" s="29">
        <v>0.42</v>
      </c>
      <c r="E9" s="44">
        <v>7104</v>
      </c>
      <c r="F9" s="44">
        <v>7021</v>
      </c>
      <c r="G9" s="44">
        <v>2600</v>
      </c>
      <c r="H9" s="44">
        <v>2476</v>
      </c>
      <c r="I9" s="44">
        <v>2085</v>
      </c>
      <c r="J9" s="44">
        <v>808</v>
      </c>
      <c r="K9" s="44">
        <v>240</v>
      </c>
      <c r="L9" s="44">
        <v>27</v>
      </c>
      <c r="M9" s="44">
        <v>3145</v>
      </c>
      <c r="N9" s="44">
        <v>4686</v>
      </c>
      <c r="O9" s="44">
        <v>7736</v>
      </c>
      <c r="P9" s="44">
        <v>6752</v>
      </c>
      <c r="Q9" s="44">
        <v>42</v>
      </c>
      <c r="R9" s="44">
        <v>29</v>
      </c>
      <c r="S9" s="44">
        <v>2742</v>
      </c>
      <c r="T9" s="44">
        <v>6701</v>
      </c>
      <c r="U9" s="44">
        <v>7053</v>
      </c>
      <c r="V9" s="44">
        <v>3922</v>
      </c>
      <c r="W9" s="44">
        <v>1075</v>
      </c>
      <c r="X9" s="44">
        <v>793</v>
      </c>
      <c r="Y9" s="44">
        <v>46</v>
      </c>
    </row>
    <row r="10" spans="1:25" ht="15" customHeight="1" x14ac:dyDescent="0.25">
      <c r="A10" s="28" t="s">
        <v>17</v>
      </c>
      <c r="B10" s="28">
        <v>5</v>
      </c>
      <c r="C10" s="44">
        <v>19629</v>
      </c>
      <c r="D10" s="29">
        <v>0.25</v>
      </c>
      <c r="E10" s="44">
        <v>4310</v>
      </c>
      <c r="F10" s="44">
        <v>4335</v>
      </c>
      <c r="G10" s="44">
        <v>3719</v>
      </c>
      <c r="H10" s="44">
        <v>2796</v>
      </c>
      <c r="I10" s="44">
        <v>2894</v>
      </c>
      <c r="J10" s="44">
        <v>1184</v>
      </c>
      <c r="K10" s="44">
        <v>360</v>
      </c>
      <c r="L10" s="44">
        <v>31</v>
      </c>
      <c r="M10" s="44">
        <v>4933</v>
      </c>
      <c r="N10" s="44">
        <v>5450</v>
      </c>
      <c r="O10" s="44">
        <v>5871</v>
      </c>
      <c r="P10" s="44">
        <v>3322</v>
      </c>
      <c r="Q10" s="44">
        <v>53</v>
      </c>
      <c r="R10" s="44">
        <v>60</v>
      </c>
      <c r="S10" s="44">
        <v>1474</v>
      </c>
      <c r="T10" s="44">
        <v>4523</v>
      </c>
      <c r="U10" s="44">
        <v>6484</v>
      </c>
      <c r="V10" s="44">
        <v>4200</v>
      </c>
      <c r="W10" s="44">
        <v>1539</v>
      </c>
      <c r="X10" s="44">
        <v>1287</v>
      </c>
      <c r="Y10" s="44">
        <v>62</v>
      </c>
    </row>
    <row r="11" spans="1:25" ht="15" customHeight="1" x14ac:dyDescent="0.25">
      <c r="A11" s="28" t="s">
        <v>17</v>
      </c>
      <c r="B11" s="28">
        <v>6</v>
      </c>
      <c r="C11" s="44">
        <v>11262</v>
      </c>
      <c r="D11" s="29">
        <v>0.15</v>
      </c>
      <c r="E11" s="44">
        <v>2097</v>
      </c>
      <c r="F11" s="44">
        <v>1584</v>
      </c>
      <c r="G11" s="44">
        <v>1883</v>
      </c>
      <c r="H11" s="44">
        <v>2136</v>
      </c>
      <c r="I11" s="44">
        <v>2257</v>
      </c>
      <c r="J11" s="44">
        <v>977</v>
      </c>
      <c r="K11" s="44">
        <v>290</v>
      </c>
      <c r="L11" s="44">
        <v>38</v>
      </c>
      <c r="M11" s="44">
        <v>3802</v>
      </c>
      <c r="N11" s="44">
        <v>2949</v>
      </c>
      <c r="O11" s="44">
        <v>2355</v>
      </c>
      <c r="P11" s="44">
        <v>2124</v>
      </c>
      <c r="Q11" s="44">
        <v>32</v>
      </c>
      <c r="R11" s="44">
        <v>24</v>
      </c>
      <c r="S11" s="44">
        <v>867</v>
      </c>
      <c r="T11" s="44">
        <v>2711</v>
      </c>
      <c r="U11" s="44">
        <v>3138</v>
      </c>
      <c r="V11" s="44">
        <v>2294</v>
      </c>
      <c r="W11" s="44">
        <v>1160</v>
      </c>
      <c r="X11" s="44">
        <v>1039</v>
      </c>
      <c r="Y11" s="44">
        <v>29</v>
      </c>
    </row>
    <row r="12" spans="1:25" ht="15" customHeight="1" x14ac:dyDescent="0.25">
      <c r="A12" s="28" t="s">
        <v>17</v>
      </c>
      <c r="B12" s="28">
        <v>7</v>
      </c>
      <c r="C12" s="44">
        <v>13716</v>
      </c>
      <c r="D12" s="29">
        <v>0.17</v>
      </c>
      <c r="E12" s="44">
        <v>1150</v>
      </c>
      <c r="F12" s="44">
        <v>2255</v>
      </c>
      <c r="G12" s="44">
        <v>2138</v>
      </c>
      <c r="H12" s="44">
        <v>2488</v>
      </c>
      <c r="I12" s="44">
        <v>3762</v>
      </c>
      <c r="J12" s="44">
        <v>1300</v>
      </c>
      <c r="K12" s="44">
        <v>579</v>
      </c>
      <c r="L12" s="44">
        <v>44</v>
      </c>
      <c r="M12" s="44">
        <v>4850</v>
      </c>
      <c r="N12" s="44">
        <v>4267</v>
      </c>
      <c r="O12" s="44">
        <v>2035</v>
      </c>
      <c r="P12" s="44">
        <v>2417</v>
      </c>
      <c r="Q12" s="44">
        <v>147</v>
      </c>
      <c r="R12" s="44">
        <v>37</v>
      </c>
      <c r="S12" s="44">
        <v>919</v>
      </c>
      <c r="T12" s="44">
        <v>2946</v>
      </c>
      <c r="U12" s="44">
        <v>3844</v>
      </c>
      <c r="V12" s="44">
        <v>2820</v>
      </c>
      <c r="W12" s="44">
        <v>1582</v>
      </c>
      <c r="X12" s="44">
        <v>1422</v>
      </c>
      <c r="Y12" s="44">
        <v>146</v>
      </c>
    </row>
    <row r="13" spans="1:25" ht="15" customHeight="1" x14ac:dyDescent="0.25">
      <c r="A13" s="28" t="s">
        <v>17</v>
      </c>
      <c r="B13" s="28">
        <v>8</v>
      </c>
      <c r="C13" s="44">
        <v>11678</v>
      </c>
      <c r="D13" s="29">
        <v>0.42</v>
      </c>
      <c r="E13" s="44">
        <v>542</v>
      </c>
      <c r="F13" s="44">
        <v>1057</v>
      </c>
      <c r="G13" s="44">
        <v>1551</v>
      </c>
      <c r="H13" s="44">
        <v>2871</v>
      </c>
      <c r="I13" s="44">
        <v>3130</v>
      </c>
      <c r="J13" s="44">
        <v>1786</v>
      </c>
      <c r="K13" s="44">
        <v>712</v>
      </c>
      <c r="L13" s="44">
        <v>29</v>
      </c>
      <c r="M13" s="44">
        <v>5476</v>
      </c>
      <c r="N13" s="44">
        <v>3419</v>
      </c>
      <c r="O13" s="44">
        <v>1419</v>
      </c>
      <c r="P13" s="44">
        <v>1326</v>
      </c>
      <c r="Q13" s="44">
        <v>38</v>
      </c>
      <c r="R13" s="44">
        <v>25</v>
      </c>
      <c r="S13" s="44">
        <v>615</v>
      </c>
      <c r="T13" s="44">
        <v>2014</v>
      </c>
      <c r="U13" s="44">
        <v>2986</v>
      </c>
      <c r="V13" s="44">
        <v>3051</v>
      </c>
      <c r="W13" s="44">
        <v>1689</v>
      </c>
      <c r="X13" s="44">
        <v>1265</v>
      </c>
      <c r="Y13" s="44">
        <v>33</v>
      </c>
    </row>
    <row r="14" spans="1:25" ht="15" customHeight="1" x14ac:dyDescent="0.25">
      <c r="A14" s="28" t="s">
        <v>17</v>
      </c>
      <c r="B14" s="28">
        <v>9</v>
      </c>
      <c r="C14" s="44">
        <v>15424</v>
      </c>
      <c r="D14" s="29">
        <v>7.35</v>
      </c>
      <c r="E14" s="44">
        <v>155</v>
      </c>
      <c r="F14" s="44">
        <v>399</v>
      </c>
      <c r="G14" s="44">
        <v>1489</v>
      </c>
      <c r="H14" s="44">
        <v>3228</v>
      </c>
      <c r="I14" s="44">
        <v>5191</v>
      </c>
      <c r="J14" s="44">
        <v>3250</v>
      </c>
      <c r="K14" s="44">
        <v>1603</v>
      </c>
      <c r="L14" s="44">
        <v>109</v>
      </c>
      <c r="M14" s="44">
        <v>8311</v>
      </c>
      <c r="N14" s="44">
        <v>4408</v>
      </c>
      <c r="O14" s="44">
        <v>984</v>
      </c>
      <c r="P14" s="44">
        <v>1712</v>
      </c>
      <c r="Q14" s="44">
        <v>9</v>
      </c>
      <c r="R14" s="44">
        <v>10</v>
      </c>
      <c r="S14" s="44">
        <v>422</v>
      </c>
      <c r="T14" s="44">
        <v>1987</v>
      </c>
      <c r="U14" s="44">
        <v>3287</v>
      </c>
      <c r="V14" s="44">
        <v>4898</v>
      </c>
      <c r="W14" s="44">
        <v>2921</v>
      </c>
      <c r="X14" s="44">
        <v>1890</v>
      </c>
      <c r="Y14" s="44">
        <v>9</v>
      </c>
    </row>
    <row r="15" spans="1:25" ht="15" customHeight="1" x14ac:dyDescent="0.25">
      <c r="A15" s="28" t="s">
        <v>17</v>
      </c>
      <c r="B15" s="28">
        <v>10</v>
      </c>
      <c r="C15" s="44">
        <v>7109</v>
      </c>
      <c r="D15" s="29">
        <v>7.88</v>
      </c>
      <c r="E15" s="44">
        <v>119</v>
      </c>
      <c r="F15" s="44">
        <v>122</v>
      </c>
      <c r="G15" s="44">
        <v>372</v>
      </c>
      <c r="H15" s="44">
        <v>1071</v>
      </c>
      <c r="I15" s="44">
        <v>2608</v>
      </c>
      <c r="J15" s="44">
        <v>1610</v>
      </c>
      <c r="K15" s="44">
        <v>1113</v>
      </c>
      <c r="L15" s="44">
        <v>94</v>
      </c>
      <c r="M15" s="44">
        <v>4173</v>
      </c>
      <c r="N15" s="44">
        <v>1901</v>
      </c>
      <c r="O15" s="44">
        <v>321</v>
      </c>
      <c r="P15" s="44">
        <v>710</v>
      </c>
      <c r="Q15" s="44">
        <v>4</v>
      </c>
      <c r="R15" s="44">
        <v>4</v>
      </c>
      <c r="S15" s="44">
        <v>241</v>
      </c>
      <c r="T15" s="44">
        <v>705</v>
      </c>
      <c r="U15" s="44">
        <v>1354</v>
      </c>
      <c r="V15" s="44">
        <v>1947</v>
      </c>
      <c r="W15" s="44">
        <v>1466</v>
      </c>
      <c r="X15" s="44">
        <v>1388</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2721</v>
      </c>
      <c r="D17" s="29">
        <v>15.28</v>
      </c>
      <c r="E17" s="44">
        <v>2034</v>
      </c>
      <c r="F17" s="44">
        <v>453</v>
      </c>
      <c r="G17" s="44">
        <v>128</v>
      </c>
      <c r="H17" s="44">
        <v>56</v>
      </c>
      <c r="I17" s="44">
        <v>28</v>
      </c>
      <c r="J17" s="44">
        <v>10</v>
      </c>
      <c r="K17" s="44">
        <v>10</v>
      </c>
      <c r="L17" s="44">
        <v>2</v>
      </c>
      <c r="M17" s="44">
        <v>72</v>
      </c>
      <c r="N17" s="44">
        <v>451</v>
      </c>
      <c r="O17" s="44">
        <v>731</v>
      </c>
      <c r="P17" s="44">
        <v>1464</v>
      </c>
      <c r="Q17" s="44">
        <v>3</v>
      </c>
      <c r="R17" s="44">
        <v>28</v>
      </c>
      <c r="S17" s="44">
        <v>703</v>
      </c>
      <c r="T17" s="44">
        <v>1064</v>
      </c>
      <c r="U17" s="44">
        <v>719</v>
      </c>
      <c r="V17" s="44">
        <v>147</v>
      </c>
      <c r="W17" s="44">
        <v>31</v>
      </c>
      <c r="X17" s="44">
        <v>26</v>
      </c>
      <c r="Y17" s="44">
        <v>3</v>
      </c>
    </row>
    <row r="18" spans="1:25" ht="15" customHeight="1" x14ac:dyDescent="0.25">
      <c r="A18" s="28" t="s">
        <v>18</v>
      </c>
      <c r="B18" s="28">
        <v>3</v>
      </c>
      <c r="C18" s="44">
        <v>2645</v>
      </c>
      <c r="D18" s="29">
        <v>21.52</v>
      </c>
      <c r="E18" s="44">
        <v>1432</v>
      </c>
      <c r="F18" s="44">
        <v>703</v>
      </c>
      <c r="G18" s="44">
        <v>204</v>
      </c>
      <c r="H18" s="44">
        <v>211</v>
      </c>
      <c r="I18" s="44">
        <v>74</v>
      </c>
      <c r="J18" s="44">
        <v>15</v>
      </c>
      <c r="K18" s="44">
        <v>6</v>
      </c>
      <c r="L18" s="44">
        <v>0</v>
      </c>
      <c r="M18" s="44">
        <v>82</v>
      </c>
      <c r="N18" s="44">
        <v>255</v>
      </c>
      <c r="O18" s="44">
        <v>359</v>
      </c>
      <c r="P18" s="44">
        <v>1934</v>
      </c>
      <c r="Q18" s="44">
        <v>15</v>
      </c>
      <c r="R18" s="44">
        <v>85</v>
      </c>
      <c r="S18" s="44">
        <v>762</v>
      </c>
      <c r="T18" s="44">
        <v>950</v>
      </c>
      <c r="U18" s="44">
        <v>494</v>
      </c>
      <c r="V18" s="44">
        <v>221</v>
      </c>
      <c r="W18" s="44">
        <v>74</v>
      </c>
      <c r="X18" s="44">
        <v>44</v>
      </c>
      <c r="Y18" s="44">
        <v>15</v>
      </c>
    </row>
    <row r="19" spans="1:25" ht="15" customHeight="1" x14ac:dyDescent="0.25">
      <c r="A19" s="28" t="s">
        <v>18</v>
      </c>
      <c r="B19" s="28">
        <v>4</v>
      </c>
      <c r="C19" s="44">
        <v>7368</v>
      </c>
      <c r="D19" s="29">
        <v>0.37</v>
      </c>
      <c r="E19" s="44">
        <v>3582</v>
      </c>
      <c r="F19" s="44">
        <v>2089</v>
      </c>
      <c r="G19" s="44">
        <v>683</v>
      </c>
      <c r="H19" s="44">
        <v>308</v>
      </c>
      <c r="I19" s="44">
        <v>365</v>
      </c>
      <c r="J19" s="44">
        <v>220</v>
      </c>
      <c r="K19" s="44">
        <v>117</v>
      </c>
      <c r="L19" s="44">
        <v>4</v>
      </c>
      <c r="M19" s="44">
        <v>761</v>
      </c>
      <c r="N19" s="44">
        <v>863</v>
      </c>
      <c r="O19" s="44">
        <v>1810</v>
      </c>
      <c r="P19" s="44">
        <v>3899</v>
      </c>
      <c r="Q19" s="44">
        <v>35</v>
      </c>
      <c r="R19" s="44">
        <v>136</v>
      </c>
      <c r="S19" s="44">
        <v>1478</v>
      </c>
      <c r="T19" s="44">
        <v>2660</v>
      </c>
      <c r="U19" s="44">
        <v>1878</v>
      </c>
      <c r="V19" s="44">
        <v>679</v>
      </c>
      <c r="W19" s="44">
        <v>297</v>
      </c>
      <c r="X19" s="44">
        <v>207</v>
      </c>
      <c r="Y19" s="44">
        <v>33</v>
      </c>
    </row>
    <row r="20" spans="1:25" ht="15" customHeight="1" x14ac:dyDescent="0.25">
      <c r="A20" s="28" t="s">
        <v>18</v>
      </c>
      <c r="B20" s="28">
        <v>5</v>
      </c>
      <c r="C20" s="44">
        <v>9495</v>
      </c>
      <c r="D20" s="29">
        <v>0.1</v>
      </c>
      <c r="E20" s="44">
        <v>3041</v>
      </c>
      <c r="F20" s="44">
        <v>2942</v>
      </c>
      <c r="G20" s="44">
        <v>1163</v>
      </c>
      <c r="H20" s="44">
        <v>809</v>
      </c>
      <c r="I20" s="44">
        <v>797</v>
      </c>
      <c r="J20" s="44">
        <v>434</v>
      </c>
      <c r="K20" s="44">
        <v>284</v>
      </c>
      <c r="L20" s="44">
        <v>25</v>
      </c>
      <c r="M20" s="44">
        <v>1770</v>
      </c>
      <c r="N20" s="44">
        <v>2008</v>
      </c>
      <c r="O20" s="44">
        <v>2755</v>
      </c>
      <c r="P20" s="44">
        <v>2845</v>
      </c>
      <c r="Q20" s="44">
        <v>117</v>
      </c>
      <c r="R20" s="44">
        <v>92</v>
      </c>
      <c r="S20" s="44">
        <v>1393</v>
      </c>
      <c r="T20" s="44">
        <v>2962</v>
      </c>
      <c r="U20" s="44">
        <v>2721</v>
      </c>
      <c r="V20" s="44">
        <v>1203</v>
      </c>
      <c r="W20" s="44">
        <v>543</v>
      </c>
      <c r="X20" s="44">
        <v>475</v>
      </c>
      <c r="Y20" s="44">
        <v>106</v>
      </c>
    </row>
    <row r="21" spans="1:25" ht="15" customHeight="1" x14ac:dyDescent="0.25">
      <c r="A21" s="28" t="s">
        <v>18</v>
      </c>
      <c r="B21" s="28">
        <v>6</v>
      </c>
      <c r="C21" s="44">
        <v>11544</v>
      </c>
      <c r="D21" s="29">
        <v>0.06</v>
      </c>
      <c r="E21" s="44">
        <v>2243</v>
      </c>
      <c r="F21" s="44">
        <v>2352</v>
      </c>
      <c r="G21" s="44">
        <v>1777</v>
      </c>
      <c r="H21" s="44">
        <v>1563</v>
      </c>
      <c r="I21" s="44">
        <v>1548</v>
      </c>
      <c r="J21" s="44">
        <v>1001</v>
      </c>
      <c r="K21" s="44">
        <v>924</v>
      </c>
      <c r="L21" s="44">
        <v>136</v>
      </c>
      <c r="M21" s="44">
        <v>4211</v>
      </c>
      <c r="N21" s="44">
        <v>2769</v>
      </c>
      <c r="O21" s="44">
        <v>2344</v>
      </c>
      <c r="P21" s="44">
        <v>2045</v>
      </c>
      <c r="Q21" s="44">
        <v>175</v>
      </c>
      <c r="R21" s="44">
        <v>95</v>
      </c>
      <c r="S21" s="44">
        <v>1186</v>
      </c>
      <c r="T21" s="44">
        <v>3053</v>
      </c>
      <c r="U21" s="44">
        <v>3193</v>
      </c>
      <c r="V21" s="44">
        <v>1845</v>
      </c>
      <c r="W21" s="44">
        <v>981</v>
      </c>
      <c r="X21" s="44">
        <v>1026</v>
      </c>
      <c r="Y21" s="44">
        <v>165</v>
      </c>
    </row>
    <row r="22" spans="1:25" ht="15" customHeight="1" x14ac:dyDescent="0.25">
      <c r="A22" s="28" t="s">
        <v>18</v>
      </c>
      <c r="B22" s="28">
        <v>7</v>
      </c>
      <c r="C22" s="44">
        <v>11108</v>
      </c>
      <c r="D22" s="29">
        <v>0.09</v>
      </c>
      <c r="E22" s="44">
        <v>1658</v>
      </c>
      <c r="F22" s="44">
        <v>2311</v>
      </c>
      <c r="G22" s="44">
        <v>1623</v>
      </c>
      <c r="H22" s="44">
        <v>1312</v>
      </c>
      <c r="I22" s="44">
        <v>1494</v>
      </c>
      <c r="J22" s="44">
        <v>1269</v>
      </c>
      <c r="K22" s="44">
        <v>1292</v>
      </c>
      <c r="L22" s="44">
        <v>149</v>
      </c>
      <c r="M22" s="44">
        <v>4841</v>
      </c>
      <c r="N22" s="44">
        <v>2389</v>
      </c>
      <c r="O22" s="44">
        <v>2421</v>
      </c>
      <c r="P22" s="44">
        <v>1289</v>
      </c>
      <c r="Q22" s="44">
        <v>168</v>
      </c>
      <c r="R22" s="44">
        <v>34</v>
      </c>
      <c r="S22" s="44">
        <v>822</v>
      </c>
      <c r="T22" s="44">
        <v>2797</v>
      </c>
      <c r="U22" s="44">
        <v>3116</v>
      </c>
      <c r="V22" s="44">
        <v>1891</v>
      </c>
      <c r="W22" s="44">
        <v>1018</v>
      </c>
      <c r="X22" s="44">
        <v>1266</v>
      </c>
      <c r="Y22" s="44">
        <v>164</v>
      </c>
    </row>
    <row r="23" spans="1:25" ht="15" customHeight="1" x14ac:dyDescent="0.25">
      <c r="A23" s="28" t="s">
        <v>18</v>
      </c>
      <c r="B23" s="28">
        <v>8</v>
      </c>
      <c r="C23" s="44">
        <v>6798</v>
      </c>
      <c r="D23" s="29">
        <v>0.16</v>
      </c>
      <c r="E23" s="44">
        <v>1174</v>
      </c>
      <c r="F23" s="44">
        <v>1292</v>
      </c>
      <c r="G23" s="44">
        <v>787</v>
      </c>
      <c r="H23" s="44">
        <v>967</v>
      </c>
      <c r="I23" s="44">
        <v>971</v>
      </c>
      <c r="J23" s="44">
        <v>791</v>
      </c>
      <c r="K23" s="44">
        <v>722</v>
      </c>
      <c r="L23" s="44">
        <v>94</v>
      </c>
      <c r="M23" s="44">
        <v>2443</v>
      </c>
      <c r="N23" s="44">
        <v>1941</v>
      </c>
      <c r="O23" s="44">
        <v>976</v>
      </c>
      <c r="P23" s="44">
        <v>1371</v>
      </c>
      <c r="Q23" s="44">
        <v>67</v>
      </c>
      <c r="R23" s="44">
        <v>32</v>
      </c>
      <c r="S23" s="44">
        <v>740</v>
      </c>
      <c r="T23" s="44">
        <v>1678</v>
      </c>
      <c r="U23" s="44">
        <v>1835</v>
      </c>
      <c r="V23" s="44">
        <v>1137</v>
      </c>
      <c r="W23" s="44">
        <v>615</v>
      </c>
      <c r="X23" s="44">
        <v>698</v>
      </c>
      <c r="Y23" s="44">
        <v>63</v>
      </c>
    </row>
    <row r="24" spans="1:25" ht="15" customHeight="1" x14ac:dyDescent="0.25">
      <c r="A24" s="28" t="s">
        <v>18</v>
      </c>
      <c r="B24" s="28">
        <v>9</v>
      </c>
      <c r="C24" s="44">
        <v>2596</v>
      </c>
      <c r="D24" s="29">
        <v>0.54</v>
      </c>
      <c r="E24" s="44">
        <v>233</v>
      </c>
      <c r="F24" s="44">
        <v>304</v>
      </c>
      <c r="G24" s="44">
        <v>293</v>
      </c>
      <c r="H24" s="44">
        <v>387</v>
      </c>
      <c r="I24" s="44">
        <v>592</v>
      </c>
      <c r="J24" s="44">
        <v>350</v>
      </c>
      <c r="K24" s="44">
        <v>429</v>
      </c>
      <c r="L24" s="44">
        <v>8</v>
      </c>
      <c r="M24" s="44">
        <v>1140</v>
      </c>
      <c r="N24" s="44">
        <v>507</v>
      </c>
      <c r="O24" s="44">
        <v>447</v>
      </c>
      <c r="P24" s="44">
        <v>483</v>
      </c>
      <c r="Q24" s="44">
        <v>19</v>
      </c>
      <c r="R24" s="44">
        <v>1</v>
      </c>
      <c r="S24" s="44">
        <v>253</v>
      </c>
      <c r="T24" s="44">
        <v>557</v>
      </c>
      <c r="U24" s="44">
        <v>623</v>
      </c>
      <c r="V24" s="44">
        <v>506</v>
      </c>
      <c r="W24" s="44">
        <v>307</v>
      </c>
      <c r="X24" s="44">
        <v>330</v>
      </c>
      <c r="Y24" s="44">
        <v>19</v>
      </c>
    </row>
    <row r="25" spans="1:25" ht="15" customHeight="1" x14ac:dyDescent="0.25">
      <c r="A25" s="28" t="s">
        <v>18</v>
      </c>
      <c r="B25" s="28">
        <v>10</v>
      </c>
      <c r="C25" s="44">
        <v>1708</v>
      </c>
      <c r="D25" s="29">
        <v>7.84</v>
      </c>
      <c r="E25" s="44">
        <v>143</v>
      </c>
      <c r="F25" s="44">
        <v>157</v>
      </c>
      <c r="G25" s="44">
        <v>124</v>
      </c>
      <c r="H25" s="44">
        <v>119</v>
      </c>
      <c r="I25" s="44">
        <v>356</v>
      </c>
      <c r="J25" s="44">
        <v>426</v>
      </c>
      <c r="K25" s="44">
        <v>357</v>
      </c>
      <c r="L25" s="44">
        <v>26</v>
      </c>
      <c r="M25" s="44">
        <v>845</v>
      </c>
      <c r="N25" s="44">
        <v>278</v>
      </c>
      <c r="O25" s="44">
        <v>232</v>
      </c>
      <c r="P25" s="44">
        <v>320</v>
      </c>
      <c r="Q25" s="44">
        <v>33</v>
      </c>
      <c r="R25" s="44">
        <v>7</v>
      </c>
      <c r="S25" s="44">
        <v>89</v>
      </c>
      <c r="T25" s="44">
        <v>324</v>
      </c>
      <c r="U25" s="44">
        <v>265</v>
      </c>
      <c r="V25" s="44">
        <v>410</v>
      </c>
      <c r="W25" s="44">
        <v>305</v>
      </c>
      <c r="X25" s="44">
        <v>275</v>
      </c>
      <c r="Y25" s="44">
        <v>33</v>
      </c>
    </row>
    <row r="26" spans="1:25" ht="15" customHeight="1" x14ac:dyDescent="0.25">
      <c r="A26" s="28" t="s">
        <v>0</v>
      </c>
      <c r="B26" s="28">
        <v>1</v>
      </c>
      <c r="C26" s="44">
        <v>4477</v>
      </c>
      <c r="D26" s="29">
        <v>21.09</v>
      </c>
      <c r="E26" s="44">
        <v>1726</v>
      </c>
      <c r="F26" s="44">
        <v>2119</v>
      </c>
      <c r="G26" s="44">
        <v>406</v>
      </c>
      <c r="H26" s="44">
        <v>183</v>
      </c>
      <c r="I26" s="44">
        <v>27</v>
      </c>
      <c r="J26" s="44">
        <v>12</v>
      </c>
      <c r="K26" s="44">
        <v>4</v>
      </c>
      <c r="L26" s="44">
        <v>0</v>
      </c>
      <c r="M26" s="44">
        <v>55</v>
      </c>
      <c r="N26" s="44">
        <v>529</v>
      </c>
      <c r="O26" s="44">
        <v>1456</v>
      </c>
      <c r="P26" s="44">
        <v>2435</v>
      </c>
      <c r="Q26" s="44">
        <v>2</v>
      </c>
      <c r="R26" s="44">
        <v>82</v>
      </c>
      <c r="S26" s="44">
        <v>922</v>
      </c>
      <c r="T26" s="44">
        <v>2133</v>
      </c>
      <c r="U26" s="44">
        <v>915</v>
      </c>
      <c r="V26" s="44">
        <v>252</v>
      </c>
      <c r="W26" s="44">
        <v>166</v>
      </c>
      <c r="X26" s="44">
        <v>0</v>
      </c>
      <c r="Y26" s="44">
        <v>7</v>
      </c>
    </row>
    <row r="27" spans="1:25" ht="15" customHeight="1" x14ac:dyDescent="0.25">
      <c r="A27" s="28" t="s">
        <v>0</v>
      </c>
      <c r="B27" s="28">
        <v>2</v>
      </c>
      <c r="C27" s="44">
        <v>2583</v>
      </c>
      <c r="D27" s="29">
        <v>0.52</v>
      </c>
      <c r="E27" s="44">
        <v>794</v>
      </c>
      <c r="F27" s="44">
        <v>1257</v>
      </c>
      <c r="G27" s="44">
        <v>318</v>
      </c>
      <c r="H27" s="44">
        <v>88</v>
      </c>
      <c r="I27" s="44">
        <v>64</v>
      </c>
      <c r="J27" s="44">
        <v>40</v>
      </c>
      <c r="K27" s="44">
        <v>22</v>
      </c>
      <c r="L27" s="44">
        <v>0</v>
      </c>
      <c r="M27" s="44">
        <v>249</v>
      </c>
      <c r="N27" s="44">
        <v>582</v>
      </c>
      <c r="O27" s="44">
        <v>1098</v>
      </c>
      <c r="P27" s="44">
        <v>652</v>
      </c>
      <c r="Q27" s="44">
        <v>2</v>
      </c>
      <c r="R27" s="44">
        <v>54</v>
      </c>
      <c r="S27" s="44">
        <v>245</v>
      </c>
      <c r="T27" s="44">
        <v>914</v>
      </c>
      <c r="U27" s="44">
        <v>983</v>
      </c>
      <c r="V27" s="44">
        <v>256</v>
      </c>
      <c r="W27" s="44">
        <v>122</v>
      </c>
      <c r="X27" s="44">
        <v>0</v>
      </c>
      <c r="Y27" s="44">
        <v>9</v>
      </c>
    </row>
    <row r="28" spans="1:25" ht="15" customHeight="1" x14ac:dyDescent="0.25">
      <c r="A28" s="28" t="s">
        <v>0</v>
      </c>
      <c r="B28" s="28">
        <v>3</v>
      </c>
      <c r="C28" s="44">
        <v>8121</v>
      </c>
      <c r="D28" s="29">
        <v>0.22</v>
      </c>
      <c r="E28" s="44">
        <v>2085</v>
      </c>
      <c r="F28" s="44">
        <v>3746</v>
      </c>
      <c r="G28" s="44">
        <v>1067</v>
      </c>
      <c r="H28" s="44">
        <v>654</v>
      </c>
      <c r="I28" s="44">
        <v>419</v>
      </c>
      <c r="J28" s="44">
        <v>118</v>
      </c>
      <c r="K28" s="44">
        <v>28</v>
      </c>
      <c r="L28" s="44">
        <v>4</v>
      </c>
      <c r="M28" s="44">
        <v>1102</v>
      </c>
      <c r="N28" s="44">
        <v>2045</v>
      </c>
      <c r="O28" s="44">
        <v>2684</v>
      </c>
      <c r="P28" s="44">
        <v>2244</v>
      </c>
      <c r="Q28" s="44">
        <v>46</v>
      </c>
      <c r="R28" s="44">
        <v>55</v>
      </c>
      <c r="S28" s="44">
        <v>1227</v>
      </c>
      <c r="T28" s="44">
        <v>3091</v>
      </c>
      <c r="U28" s="44">
        <v>2291</v>
      </c>
      <c r="V28" s="44">
        <v>926</v>
      </c>
      <c r="W28" s="44">
        <v>470</v>
      </c>
      <c r="X28" s="44">
        <v>0</v>
      </c>
      <c r="Y28" s="44">
        <v>61</v>
      </c>
    </row>
    <row r="29" spans="1:25" ht="15" customHeight="1" x14ac:dyDescent="0.25">
      <c r="A29" s="28" t="s">
        <v>0</v>
      </c>
      <c r="B29" s="28">
        <v>4</v>
      </c>
      <c r="C29" s="44">
        <v>10894</v>
      </c>
      <c r="D29" s="29">
        <v>0.16</v>
      </c>
      <c r="E29" s="44">
        <v>2125</v>
      </c>
      <c r="F29" s="44">
        <v>4792</v>
      </c>
      <c r="G29" s="44">
        <v>1779</v>
      </c>
      <c r="H29" s="44">
        <v>964</v>
      </c>
      <c r="I29" s="44">
        <v>835</v>
      </c>
      <c r="J29" s="44">
        <v>305</v>
      </c>
      <c r="K29" s="44">
        <v>86</v>
      </c>
      <c r="L29" s="44">
        <v>8</v>
      </c>
      <c r="M29" s="44">
        <v>2171</v>
      </c>
      <c r="N29" s="44">
        <v>2961</v>
      </c>
      <c r="O29" s="44">
        <v>4338</v>
      </c>
      <c r="P29" s="44">
        <v>1394</v>
      </c>
      <c r="Q29" s="44">
        <v>30</v>
      </c>
      <c r="R29" s="44">
        <v>49</v>
      </c>
      <c r="S29" s="44">
        <v>1167</v>
      </c>
      <c r="T29" s="44">
        <v>3465</v>
      </c>
      <c r="U29" s="44">
        <v>3608</v>
      </c>
      <c r="V29" s="44">
        <v>1411</v>
      </c>
      <c r="W29" s="44">
        <v>1146</v>
      </c>
      <c r="X29" s="44">
        <v>0</v>
      </c>
      <c r="Y29" s="44">
        <v>48</v>
      </c>
    </row>
    <row r="30" spans="1:25" ht="15" customHeight="1" x14ac:dyDescent="0.25">
      <c r="A30" s="28" t="s">
        <v>0</v>
      </c>
      <c r="B30" s="28">
        <v>5</v>
      </c>
      <c r="C30" s="44">
        <v>16281</v>
      </c>
      <c r="D30" s="29">
        <v>0.06</v>
      </c>
      <c r="E30" s="44">
        <v>2356</v>
      </c>
      <c r="F30" s="44">
        <v>4666</v>
      </c>
      <c r="G30" s="44">
        <v>2732</v>
      </c>
      <c r="H30" s="44">
        <v>2326</v>
      </c>
      <c r="I30" s="44">
        <v>2341</v>
      </c>
      <c r="J30" s="44">
        <v>1207</v>
      </c>
      <c r="K30" s="44">
        <v>603</v>
      </c>
      <c r="L30" s="44">
        <v>50</v>
      </c>
      <c r="M30" s="44">
        <v>6252</v>
      </c>
      <c r="N30" s="44">
        <v>3952</v>
      </c>
      <c r="O30" s="44">
        <v>4302</v>
      </c>
      <c r="P30" s="44">
        <v>1699</v>
      </c>
      <c r="Q30" s="44">
        <v>76</v>
      </c>
      <c r="R30" s="44">
        <v>40</v>
      </c>
      <c r="S30" s="44">
        <v>1447</v>
      </c>
      <c r="T30" s="44">
        <v>4065</v>
      </c>
      <c r="U30" s="44">
        <v>4818</v>
      </c>
      <c r="V30" s="44">
        <v>2573</v>
      </c>
      <c r="W30" s="44">
        <v>3209</v>
      </c>
      <c r="X30" s="44">
        <v>0</v>
      </c>
      <c r="Y30" s="44">
        <v>129</v>
      </c>
    </row>
    <row r="31" spans="1:25" ht="15" customHeight="1" x14ac:dyDescent="0.25">
      <c r="A31" s="28" t="s">
        <v>0</v>
      </c>
      <c r="B31" s="28">
        <v>6</v>
      </c>
      <c r="C31" s="44">
        <v>12297</v>
      </c>
      <c r="D31" s="29">
        <v>0.1</v>
      </c>
      <c r="E31" s="44">
        <v>1097</v>
      </c>
      <c r="F31" s="44">
        <v>3132</v>
      </c>
      <c r="G31" s="44">
        <v>1929</v>
      </c>
      <c r="H31" s="44">
        <v>1889</v>
      </c>
      <c r="I31" s="44">
        <v>2176</v>
      </c>
      <c r="J31" s="44">
        <v>1252</v>
      </c>
      <c r="K31" s="44">
        <v>766</v>
      </c>
      <c r="L31" s="44">
        <v>56</v>
      </c>
      <c r="M31" s="44">
        <v>5346</v>
      </c>
      <c r="N31" s="44">
        <v>3190</v>
      </c>
      <c r="O31" s="44">
        <v>2621</v>
      </c>
      <c r="P31" s="44">
        <v>1073</v>
      </c>
      <c r="Q31" s="44">
        <v>67</v>
      </c>
      <c r="R31" s="44">
        <v>32</v>
      </c>
      <c r="S31" s="44">
        <v>959</v>
      </c>
      <c r="T31" s="44">
        <v>2758</v>
      </c>
      <c r="U31" s="44">
        <v>3343</v>
      </c>
      <c r="V31" s="44">
        <v>2298</v>
      </c>
      <c r="W31" s="44">
        <v>2793</v>
      </c>
      <c r="X31" s="44">
        <v>0</v>
      </c>
      <c r="Y31" s="44">
        <v>114</v>
      </c>
    </row>
    <row r="32" spans="1:25" ht="15" customHeight="1" x14ac:dyDescent="0.25">
      <c r="A32" s="28" t="s">
        <v>0</v>
      </c>
      <c r="B32" s="28">
        <v>7</v>
      </c>
      <c r="C32" s="44">
        <v>7677</v>
      </c>
      <c r="D32" s="29">
        <v>0.06</v>
      </c>
      <c r="E32" s="44">
        <v>561</v>
      </c>
      <c r="F32" s="44">
        <v>1630</v>
      </c>
      <c r="G32" s="44">
        <v>1154</v>
      </c>
      <c r="H32" s="44">
        <v>1246</v>
      </c>
      <c r="I32" s="44">
        <v>1652</v>
      </c>
      <c r="J32" s="44">
        <v>899</v>
      </c>
      <c r="K32" s="44">
        <v>499</v>
      </c>
      <c r="L32" s="44">
        <v>36</v>
      </c>
      <c r="M32" s="44">
        <v>4184</v>
      </c>
      <c r="N32" s="44">
        <v>1792</v>
      </c>
      <c r="O32" s="44">
        <v>1322</v>
      </c>
      <c r="P32" s="44">
        <v>354</v>
      </c>
      <c r="Q32" s="44">
        <v>25</v>
      </c>
      <c r="R32" s="44">
        <v>6</v>
      </c>
      <c r="S32" s="44">
        <v>394</v>
      </c>
      <c r="T32" s="44">
        <v>1459</v>
      </c>
      <c r="U32" s="44">
        <v>2271</v>
      </c>
      <c r="V32" s="44">
        <v>1567</v>
      </c>
      <c r="W32" s="44">
        <v>1930</v>
      </c>
      <c r="X32" s="44">
        <v>0</v>
      </c>
      <c r="Y32" s="44">
        <v>50</v>
      </c>
    </row>
    <row r="33" spans="1:25" ht="15" customHeight="1" x14ac:dyDescent="0.25">
      <c r="A33" s="28" t="s">
        <v>0</v>
      </c>
      <c r="B33" s="28">
        <v>8</v>
      </c>
      <c r="C33" s="44">
        <v>5775</v>
      </c>
      <c r="D33" s="29">
        <v>0.52</v>
      </c>
      <c r="E33" s="44">
        <v>500</v>
      </c>
      <c r="F33" s="44">
        <v>993</v>
      </c>
      <c r="G33" s="44">
        <v>1292</v>
      </c>
      <c r="H33" s="44">
        <v>1247</v>
      </c>
      <c r="I33" s="44">
        <v>1115</v>
      </c>
      <c r="J33" s="44">
        <v>467</v>
      </c>
      <c r="K33" s="44">
        <v>157</v>
      </c>
      <c r="L33" s="44">
        <v>4</v>
      </c>
      <c r="M33" s="44">
        <v>2342</v>
      </c>
      <c r="N33" s="44">
        <v>1803</v>
      </c>
      <c r="O33" s="44">
        <v>1005</v>
      </c>
      <c r="P33" s="44">
        <v>609</v>
      </c>
      <c r="Q33" s="44">
        <v>16</v>
      </c>
      <c r="R33" s="44">
        <v>21</v>
      </c>
      <c r="S33" s="44">
        <v>354</v>
      </c>
      <c r="T33" s="44">
        <v>1339</v>
      </c>
      <c r="U33" s="44">
        <v>1738</v>
      </c>
      <c r="V33" s="44">
        <v>1353</v>
      </c>
      <c r="W33" s="44">
        <v>947</v>
      </c>
      <c r="X33" s="44">
        <v>0</v>
      </c>
      <c r="Y33" s="44">
        <v>23</v>
      </c>
    </row>
    <row r="34" spans="1:25" ht="15" customHeight="1" x14ac:dyDescent="0.25">
      <c r="A34" s="28" t="s">
        <v>0</v>
      </c>
      <c r="B34" s="28">
        <v>9</v>
      </c>
      <c r="C34" s="44">
        <v>3375</v>
      </c>
      <c r="D34" s="29">
        <v>11.62</v>
      </c>
      <c r="E34" s="44">
        <v>44</v>
      </c>
      <c r="F34" s="44">
        <v>323</v>
      </c>
      <c r="G34" s="44">
        <v>771</v>
      </c>
      <c r="H34" s="44">
        <v>781</v>
      </c>
      <c r="I34" s="44">
        <v>963</v>
      </c>
      <c r="J34" s="44">
        <v>378</v>
      </c>
      <c r="K34" s="44">
        <v>114</v>
      </c>
      <c r="L34" s="44">
        <v>1</v>
      </c>
      <c r="M34" s="44">
        <v>1727</v>
      </c>
      <c r="N34" s="44">
        <v>1251</v>
      </c>
      <c r="O34" s="44">
        <v>293</v>
      </c>
      <c r="P34" s="44">
        <v>103</v>
      </c>
      <c r="Q34" s="44">
        <v>1</v>
      </c>
      <c r="R34" s="44">
        <v>0</v>
      </c>
      <c r="S34" s="44">
        <v>90</v>
      </c>
      <c r="T34" s="44">
        <v>471</v>
      </c>
      <c r="U34" s="44">
        <v>981</v>
      </c>
      <c r="V34" s="44">
        <v>1103</v>
      </c>
      <c r="W34" s="44">
        <v>726</v>
      </c>
      <c r="X34" s="44">
        <v>0</v>
      </c>
      <c r="Y34" s="44">
        <v>4</v>
      </c>
    </row>
    <row r="35" spans="1:25" ht="15" customHeight="1" x14ac:dyDescent="0.25">
      <c r="A35" s="28" t="s">
        <v>0</v>
      </c>
      <c r="B35" s="28">
        <v>10</v>
      </c>
      <c r="C35" s="44">
        <v>2185</v>
      </c>
      <c r="D35" s="29">
        <v>1.86</v>
      </c>
      <c r="E35" s="44">
        <v>39</v>
      </c>
      <c r="F35" s="44">
        <v>127</v>
      </c>
      <c r="G35" s="44">
        <v>334</v>
      </c>
      <c r="H35" s="44">
        <v>452</v>
      </c>
      <c r="I35" s="44">
        <v>775</v>
      </c>
      <c r="J35" s="44">
        <v>355</v>
      </c>
      <c r="K35" s="44">
        <v>103</v>
      </c>
      <c r="L35" s="44">
        <v>0</v>
      </c>
      <c r="M35" s="44">
        <v>1161</v>
      </c>
      <c r="N35" s="44">
        <v>736</v>
      </c>
      <c r="O35" s="44">
        <v>177</v>
      </c>
      <c r="P35" s="44">
        <v>109</v>
      </c>
      <c r="Q35" s="44">
        <v>2</v>
      </c>
      <c r="R35" s="44">
        <v>0</v>
      </c>
      <c r="S35" s="44">
        <v>51</v>
      </c>
      <c r="T35" s="44">
        <v>191</v>
      </c>
      <c r="U35" s="44">
        <v>566</v>
      </c>
      <c r="V35" s="44">
        <v>763</v>
      </c>
      <c r="W35" s="44">
        <v>609</v>
      </c>
      <c r="X35" s="44">
        <v>0</v>
      </c>
      <c r="Y35" s="44">
        <v>5</v>
      </c>
    </row>
    <row r="36" spans="1:25" ht="15" customHeight="1" x14ac:dyDescent="0.25">
      <c r="A36" s="28" t="s">
        <v>1</v>
      </c>
      <c r="B36" s="28">
        <v>1</v>
      </c>
      <c r="C36" s="44">
        <v>14950</v>
      </c>
      <c r="D36" s="29">
        <v>18.64</v>
      </c>
      <c r="E36" s="44">
        <v>8986</v>
      </c>
      <c r="F36" s="44">
        <v>4308</v>
      </c>
      <c r="G36" s="44">
        <v>1088</v>
      </c>
      <c r="H36" s="44">
        <v>342</v>
      </c>
      <c r="I36" s="44">
        <v>183</v>
      </c>
      <c r="J36" s="44">
        <v>36</v>
      </c>
      <c r="K36" s="44">
        <v>7</v>
      </c>
      <c r="L36" s="44">
        <v>0</v>
      </c>
      <c r="M36" s="44">
        <v>335</v>
      </c>
      <c r="N36" s="44">
        <v>2047</v>
      </c>
      <c r="O36" s="44">
        <v>4191</v>
      </c>
      <c r="P36" s="44">
        <v>8376</v>
      </c>
      <c r="Q36" s="44">
        <v>1</v>
      </c>
      <c r="R36" s="44">
        <v>121</v>
      </c>
      <c r="S36" s="44">
        <v>2576</v>
      </c>
      <c r="T36" s="44">
        <v>6905</v>
      </c>
      <c r="U36" s="44">
        <v>3664</v>
      </c>
      <c r="V36" s="44">
        <v>1471</v>
      </c>
      <c r="W36" s="44">
        <v>137</v>
      </c>
      <c r="X36" s="44">
        <v>75</v>
      </c>
      <c r="Y36" s="44">
        <v>1</v>
      </c>
    </row>
    <row r="37" spans="1:25" ht="15" customHeight="1" x14ac:dyDescent="0.25">
      <c r="A37" s="28" t="s">
        <v>1</v>
      </c>
      <c r="B37" s="28">
        <v>2</v>
      </c>
      <c r="C37" s="44">
        <v>22456</v>
      </c>
      <c r="D37" s="29">
        <v>5.95</v>
      </c>
      <c r="E37" s="44">
        <v>10578</v>
      </c>
      <c r="F37" s="44">
        <v>8461</v>
      </c>
      <c r="G37" s="44">
        <v>1917</v>
      </c>
      <c r="H37" s="44">
        <v>757</v>
      </c>
      <c r="I37" s="44">
        <v>540</v>
      </c>
      <c r="J37" s="44">
        <v>144</v>
      </c>
      <c r="K37" s="44">
        <v>56</v>
      </c>
      <c r="L37" s="44">
        <v>3</v>
      </c>
      <c r="M37" s="44">
        <v>1110</v>
      </c>
      <c r="N37" s="44">
        <v>4510</v>
      </c>
      <c r="O37" s="44">
        <v>7628</v>
      </c>
      <c r="P37" s="44">
        <v>9180</v>
      </c>
      <c r="Q37" s="44">
        <v>28</v>
      </c>
      <c r="R37" s="44">
        <v>92</v>
      </c>
      <c r="S37" s="44">
        <v>2961</v>
      </c>
      <c r="T37" s="44">
        <v>10007</v>
      </c>
      <c r="U37" s="44">
        <v>7185</v>
      </c>
      <c r="V37" s="44">
        <v>1749</v>
      </c>
      <c r="W37" s="44">
        <v>261</v>
      </c>
      <c r="X37" s="44">
        <v>172</v>
      </c>
      <c r="Y37" s="44">
        <v>29</v>
      </c>
    </row>
    <row r="38" spans="1:25" ht="15" customHeight="1" x14ac:dyDescent="0.25">
      <c r="A38" s="28" t="s">
        <v>1</v>
      </c>
      <c r="B38" s="28">
        <v>3</v>
      </c>
      <c r="C38" s="44">
        <v>17777</v>
      </c>
      <c r="D38" s="29">
        <v>2.35</v>
      </c>
      <c r="E38" s="44">
        <v>5956</v>
      </c>
      <c r="F38" s="44">
        <v>8502</v>
      </c>
      <c r="G38" s="44">
        <v>1644</v>
      </c>
      <c r="H38" s="44">
        <v>735</v>
      </c>
      <c r="I38" s="44">
        <v>659</v>
      </c>
      <c r="J38" s="44">
        <v>201</v>
      </c>
      <c r="K38" s="44">
        <v>79</v>
      </c>
      <c r="L38" s="44">
        <v>1</v>
      </c>
      <c r="M38" s="44">
        <v>1265</v>
      </c>
      <c r="N38" s="44">
        <v>3674</v>
      </c>
      <c r="O38" s="44">
        <v>7752</v>
      </c>
      <c r="P38" s="44">
        <v>5076</v>
      </c>
      <c r="Q38" s="44">
        <v>10</v>
      </c>
      <c r="R38" s="44">
        <v>148</v>
      </c>
      <c r="S38" s="44">
        <v>2288</v>
      </c>
      <c r="T38" s="44">
        <v>6933</v>
      </c>
      <c r="U38" s="44">
        <v>6577</v>
      </c>
      <c r="V38" s="44">
        <v>1306</v>
      </c>
      <c r="W38" s="44">
        <v>321</v>
      </c>
      <c r="X38" s="44">
        <v>194</v>
      </c>
      <c r="Y38" s="44">
        <v>10</v>
      </c>
    </row>
    <row r="39" spans="1:25" ht="15" customHeight="1" x14ac:dyDescent="0.25">
      <c r="A39" s="28" t="s">
        <v>1</v>
      </c>
      <c r="B39" s="28">
        <v>4</v>
      </c>
      <c r="C39" s="44">
        <v>18817</v>
      </c>
      <c r="D39" s="29">
        <v>3.03</v>
      </c>
      <c r="E39" s="44">
        <v>5197</v>
      </c>
      <c r="F39" s="44">
        <v>8123</v>
      </c>
      <c r="G39" s="44">
        <v>2305</v>
      </c>
      <c r="H39" s="44">
        <v>1411</v>
      </c>
      <c r="I39" s="44">
        <v>1268</v>
      </c>
      <c r="J39" s="44">
        <v>376</v>
      </c>
      <c r="K39" s="44">
        <v>127</v>
      </c>
      <c r="L39" s="44">
        <v>10</v>
      </c>
      <c r="M39" s="44">
        <v>1752</v>
      </c>
      <c r="N39" s="44">
        <v>3418</v>
      </c>
      <c r="O39" s="44">
        <v>7389</v>
      </c>
      <c r="P39" s="44">
        <v>6229</v>
      </c>
      <c r="Q39" s="44">
        <v>29</v>
      </c>
      <c r="R39" s="44">
        <v>115</v>
      </c>
      <c r="S39" s="44">
        <v>2409</v>
      </c>
      <c r="T39" s="44">
        <v>7990</v>
      </c>
      <c r="U39" s="44">
        <v>5712</v>
      </c>
      <c r="V39" s="44">
        <v>1638</v>
      </c>
      <c r="W39" s="44">
        <v>560</v>
      </c>
      <c r="X39" s="44">
        <v>364</v>
      </c>
      <c r="Y39" s="44">
        <v>29</v>
      </c>
    </row>
    <row r="40" spans="1:25" ht="15" customHeight="1" x14ac:dyDescent="0.25">
      <c r="A40" s="28" t="s">
        <v>1</v>
      </c>
      <c r="B40" s="28">
        <v>5</v>
      </c>
      <c r="C40" s="44">
        <v>20101</v>
      </c>
      <c r="D40" s="29">
        <v>1.44</v>
      </c>
      <c r="E40" s="44">
        <v>4047</v>
      </c>
      <c r="F40" s="44">
        <v>7691</v>
      </c>
      <c r="G40" s="44">
        <v>3464</v>
      </c>
      <c r="H40" s="44">
        <v>2036</v>
      </c>
      <c r="I40" s="44">
        <v>1907</v>
      </c>
      <c r="J40" s="44">
        <v>710</v>
      </c>
      <c r="K40" s="44">
        <v>220</v>
      </c>
      <c r="L40" s="44">
        <v>26</v>
      </c>
      <c r="M40" s="44">
        <v>3178</v>
      </c>
      <c r="N40" s="44">
        <v>3954</v>
      </c>
      <c r="O40" s="44">
        <v>8178</v>
      </c>
      <c r="P40" s="44">
        <v>4745</v>
      </c>
      <c r="Q40" s="44">
        <v>46</v>
      </c>
      <c r="R40" s="44">
        <v>75</v>
      </c>
      <c r="S40" s="44">
        <v>1868</v>
      </c>
      <c r="T40" s="44">
        <v>7453</v>
      </c>
      <c r="U40" s="44">
        <v>7229</v>
      </c>
      <c r="V40" s="44">
        <v>2194</v>
      </c>
      <c r="W40" s="44">
        <v>747</v>
      </c>
      <c r="X40" s="44">
        <v>488</v>
      </c>
      <c r="Y40" s="44">
        <v>47</v>
      </c>
    </row>
    <row r="41" spans="1:25" ht="15" customHeight="1" x14ac:dyDescent="0.25">
      <c r="A41" s="28" t="s">
        <v>1</v>
      </c>
      <c r="B41" s="28">
        <v>6</v>
      </c>
      <c r="C41" s="44">
        <v>13119</v>
      </c>
      <c r="D41" s="29">
        <v>0.75</v>
      </c>
      <c r="E41" s="44">
        <v>2306</v>
      </c>
      <c r="F41" s="44">
        <v>3684</v>
      </c>
      <c r="G41" s="44">
        <v>2233</v>
      </c>
      <c r="H41" s="44">
        <v>1688</v>
      </c>
      <c r="I41" s="44">
        <v>1796</v>
      </c>
      <c r="J41" s="44">
        <v>888</v>
      </c>
      <c r="K41" s="44">
        <v>496</v>
      </c>
      <c r="L41" s="44">
        <v>28</v>
      </c>
      <c r="M41" s="44">
        <v>3357</v>
      </c>
      <c r="N41" s="44">
        <v>2859</v>
      </c>
      <c r="O41" s="44">
        <v>3347</v>
      </c>
      <c r="P41" s="44">
        <v>3363</v>
      </c>
      <c r="Q41" s="44">
        <v>193</v>
      </c>
      <c r="R41" s="44">
        <v>27</v>
      </c>
      <c r="S41" s="44">
        <v>1187</v>
      </c>
      <c r="T41" s="44">
        <v>4105</v>
      </c>
      <c r="U41" s="44">
        <v>4374</v>
      </c>
      <c r="V41" s="44">
        <v>1759</v>
      </c>
      <c r="W41" s="44">
        <v>875</v>
      </c>
      <c r="X41" s="44">
        <v>596</v>
      </c>
      <c r="Y41" s="44">
        <v>196</v>
      </c>
    </row>
    <row r="42" spans="1:25" ht="15" customHeight="1" x14ac:dyDescent="0.25">
      <c r="A42" s="28" t="s">
        <v>1</v>
      </c>
      <c r="B42" s="28">
        <v>7</v>
      </c>
      <c r="C42" s="44">
        <v>16126</v>
      </c>
      <c r="D42" s="29">
        <v>0.36</v>
      </c>
      <c r="E42" s="44">
        <v>1373</v>
      </c>
      <c r="F42" s="44">
        <v>3552</v>
      </c>
      <c r="G42" s="44">
        <v>3061</v>
      </c>
      <c r="H42" s="44">
        <v>2931</v>
      </c>
      <c r="I42" s="44">
        <v>2869</v>
      </c>
      <c r="J42" s="44">
        <v>1419</v>
      </c>
      <c r="K42" s="44">
        <v>828</v>
      </c>
      <c r="L42" s="44">
        <v>93</v>
      </c>
      <c r="M42" s="44">
        <v>5199</v>
      </c>
      <c r="N42" s="44">
        <v>3483</v>
      </c>
      <c r="O42" s="44">
        <v>4246</v>
      </c>
      <c r="P42" s="44">
        <v>3108</v>
      </c>
      <c r="Q42" s="44">
        <v>90</v>
      </c>
      <c r="R42" s="44">
        <v>65</v>
      </c>
      <c r="S42" s="44">
        <v>1354</v>
      </c>
      <c r="T42" s="44">
        <v>4866</v>
      </c>
      <c r="U42" s="44">
        <v>4924</v>
      </c>
      <c r="V42" s="44">
        <v>2359</v>
      </c>
      <c r="W42" s="44">
        <v>1348</v>
      </c>
      <c r="X42" s="44">
        <v>1111</v>
      </c>
      <c r="Y42" s="44">
        <v>99</v>
      </c>
    </row>
    <row r="43" spans="1:25" ht="15" customHeight="1" x14ac:dyDescent="0.25">
      <c r="A43" s="28" t="s">
        <v>1</v>
      </c>
      <c r="B43" s="28">
        <v>8</v>
      </c>
      <c r="C43" s="44">
        <v>18553</v>
      </c>
      <c r="D43" s="29">
        <v>0.63</v>
      </c>
      <c r="E43" s="44">
        <v>1471</v>
      </c>
      <c r="F43" s="44">
        <v>2501</v>
      </c>
      <c r="G43" s="44">
        <v>2936</v>
      </c>
      <c r="H43" s="44">
        <v>3772</v>
      </c>
      <c r="I43" s="44">
        <v>4233</v>
      </c>
      <c r="J43" s="44">
        <v>2235</v>
      </c>
      <c r="K43" s="44">
        <v>1297</v>
      </c>
      <c r="L43" s="44">
        <v>108</v>
      </c>
      <c r="M43" s="44">
        <v>7461</v>
      </c>
      <c r="N43" s="44">
        <v>4621</v>
      </c>
      <c r="O43" s="44">
        <v>3224</v>
      </c>
      <c r="P43" s="44">
        <v>3157</v>
      </c>
      <c r="Q43" s="44">
        <v>90</v>
      </c>
      <c r="R43" s="44">
        <v>57</v>
      </c>
      <c r="S43" s="44">
        <v>1331</v>
      </c>
      <c r="T43" s="44">
        <v>4537</v>
      </c>
      <c r="U43" s="44">
        <v>5660</v>
      </c>
      <c r="V43" s="44">
        <v>3255</v>
      </c>
      <c r="W43" s="44">
        <v>1917</v>
      </c>
      <c r="X43" s="44">
        <v>1638</v>
      </c>
      <c r="Y43" s="44">
        <v>158</v>
      </c>
    </row>
    <row r="44" spans="1:25" ht="15" customHeight="1" x14ac:dyDescent="0.25">
      <c r="A44" s="28" t="s">
        <v>1</v>
      </c>
      <c r="B44" s="28">
        <v>9</v>
      </c>
      <c r="C44" s="44">
        <v>14982</v>
      </c>
      <c r="D44" s="29">
        <v>2.34</v>
      </c>
      <c r="E44" s="44">
        <v>366</v>
      </c>
      <c r="F44" s="44">
        <v>898</v>
      </c>
      <c r="G44" s="44">
        <v>2010</v>
      </c>
      <c r="H44" s="44">
        <v>3636</v>
      </c>
      <c r="I44" s="44">
        <v>4440</v>
      </c>
      <c r="J44" s="44">
        <v>2702</v>
      </c>
      <c r="K44" s="44">
        <v>885</v>
      </c>
      <c r="L44" s="44">
        <v>45</v>
      </c>
      <c r="M44" s="44">
        <v>7429</v>
      </c>
      <c r="N44" s="44">
        <v>4080</v>
      </c>
      <c r="O44" s="44">
        <v>1512</v>
      </c>
      <c r="P44" s="44">
        <v>1708</v>
      </c>
      <c r="Q44" s="44">
        <v>253</v>
      </c>
      <c r="R44" s="44">
        <v>18</v>
      </c>
      <c r="S44" s="44">
        <v>528</v>
      </c>
      <c r="T44" s="44">
        <v>2878</v>
      </c>
      <c r="U44" s="44">
        <v>5062</v>
      </c>
      <c r="V44" s="44">
        <v>3226</v>
      </c>
      <c r="W44" s="44">
        <v>1987</v>
      </c>
      <c r="X44" s="44">
        <v>1030</v>
      </c>
      <c r="Y44" s="44">
        <v>253</v>
      </c>
    </row>
    <row r="45" spans="1:25" ht="15" customHeight="1" x14ac:dyDescent="0.25">
      <c r="A45" s="28" t="s">
        <v>1</v>
      </c>
      <c r="B45" s="28">
        <v>10</v>
      </c>
      <c r="C45" s="44">
        <v>14980</v>
      </c>
      <c r="D45" s="29">
        <v>6.9</v>
      </c>
      <c r="E45" s="44">
        <v>157</v>
      </c>
      <c r="F45" s="44">
        <v>476</v>
      </c>
      <c r="G45" s="44">
        <v>1318</v>
      </c>
      <c r="H45" s="44">
        <v>2441</v>
      </c>
      <c r="I45" s="44">
        <v>4408</v>
      </c>
      <c r="J45" s="44">
        <v>3931</v>
      </c>
      <c r="K45" s="44">
        <v>2108</v>
      </c>
      <c r="L45" s="44">
        <v>141</v>
      </c>
      <c r="M45" s="44">
        <v>8276</v>
      </c>
      <c r="N45" s="44">
        <v>2854</v>
      </c>
      <c r="O45" s="44">
        <v>1226</v>
      </c>
      <c r="P45" s="44">
        <v>2413</v>
      </c>
      <c r="Q45" s="44">
        <v>211</v>
      </c>
      <c r="R45" s="44">
        <v>64</v>
      </c>
      <c r="S45" s="44">
        <v>652</v>
      </c>
      <c r="T45" s="44">
        <v>2473</v>
      </c>
      <c r="U45" s="44">
        <v>3954</v>
      </c>
      <c r="V45" s="44">
        <v>3262</v>
      </c>
      <c r="W45" s="44">
        <v>2719</v>
      </c>
      <c r="X45" s="44">
        <v>1643</v>
      </c>
      <c r="Y45" s="44">
        <v>213</v>
      </c>
    </row>
    <row r="46" spans="1:25" ht="15" customHeight="1" x14ac:dyDescent="0.25">
      <c r="A46" s="28" t="s">
        <v>19</v>
      </c>
      <c r="B46" s="28">
        <v>1</v>
      </c>
      <c r="C46" s="44">
        <v>9703</v>
      </c>
      <c r="D46" s="29">
        <v>20.079999999999998</v>
      </c>
      <c r="E46" s="44">
        <v>5846</v>
      </c>
      <c r="F46" s="44">
        <v>2965</v>
      </c>
      <c r="G46" s="44">
        <v>518</v>
      </c>
      <c r="H46" s="44">
        <v>262</v>
      </c>
      <c r="I46" s="44">
        <v>86</v>
      </c>
      <c r="J46" s="44">
        <v>9</v>
      </c>
      <c r="K46" s="44">
        <v>17</v>
      </c>
      <c r="L46" s="44">
        <v>0</v>
      </c>
      <c r="M46" s="44">
        <v>117</v>
      </c>
      <c r="N46" s="44">
        <v>1144</v>
      </c>
      <c r="O46" s="44">
        <v>2968</v>
      </c>
      <c r="P46" s="44">
        <v>5333</v>
      </c>
      <c r="Q46" s="44">
        <v>141</v>
      </c>
      <c r="R46" s="44">
        <v>112</v>
      </c>
      <c r="S46" s="44">
        <v>1667</v>
      </c>
      <c r="T46" s="44">
        <v>4468</v>
      </c>
      <c r="U46" s="44">
        <v>2839</v>
      </c>
      <c r="V46" s="44">
        <v>411</v>
      </c>
      <c r="W46" s="44">
        <v>46</v>
      </c>
      <c r="X46" s="44">
        <v>15</v>
      </c>
      <c r="Y46" s="44">
        <v>145</v>
      </c>
    </row>
    <row r="47" spans="1:25" ht="15" customHeight="1" x14ac:dyDescent="0.25">
      <c r="A47" s="28" t="s">
        <v>19</v>
      </c>
      <c r="B47" s="28">
        <v>2</v>
      </c>
      <c r="C47" s="44">
        <v>14910</v>
      </c>
      <c r="D47" s="29">
        <v>6.97</v>
      </c>
      <c r="E47" s="44">
        <v>8036</v>
      </c>
      <c r="F47" s="44">
        <v>4995</v>
      </c>
      <c r="G47" s="44">
        <v>1001</v>
      </c>
      <c r="H47" s="44">
        <v>480</v>
      </c>
      <c r="I47" s="44">
        <v>247</v>
      </c>
      <c r="J47" s="44">
        <v>112</v>
      </c>
      <c r="K47" s="44">
        <v>39</v>
      </c>
      <c r="L47" s="44">
        <v>0</v>
      </c>
      <c r="M47" s="44">
        <v>456</v>
      </c>
      <c r="N47" s="44">
        <v>2836</v>
      </c>
      <c r="O47" s="44">
        <v>4375</v>
      </c>
      <c r="P47" s="44">
        <v>7160</v>
      </c>
      <c r="Q47" s="44">
        <v>83</v>
      </c>
      <c r="R47" s="44">
        <v>135</v>
      </c>
      <c r="S47" s="44">
        <v>2369</v>
      </c>
      <c r="T47" s="44">
        <v>6451</v>
      </c>
      <c r="U47" s="44">
        <v>4805</v>
      </c>
      <c r="V47" s="44">
        <v>872</v>
      </c>
      <c r="W47" s="44">
        <v>120</v>
      </c>
      <c r="X47" s="44">
        <v>74</v>
      </c>
      <c r="Y47" s="44">
        <v>84</v>
      </c>
    </row>
    <row r="48" spans="1:25" ht="15" customHeight="1" x14ac:dyDescent="0.25">
      <c r="A48" s="28" t="s">
        <v>19</v>
      </c>
      <c r="B48" s="28">
        <v>3</v>
      </c>
      <c r="C48" s="44">
        <v>15907</v>
      </c>
      <c r="D48" s="29">
        <v>4.7699999999999996</v>
      </c>
      <c r="E48" s="44">
        <v>6697</v>
      </c>
      <c r="F48" s="44">
        <v>5979</v>
      </c>
      <c r="G48" s="44">
        <v>1350</v>
      </c>
      <c r="H48" s="44">
        <v>839</v>
      </c>
      <c r="I48" s="44">
        <v>748</v>
      </c>
      <c r="J48" s="44">
        <v>205</v>
      </c>
      <c r="K48" s="44">
        <v>87</v>
      </c>
      <c r="L48" s="44">
        <v>2</v>
      </c>
      <c r="M48" s="44">
        <v>998</v>
      </c>
      <c r="N48" s="44">
        <v>3517</v>
      </c>
      <c r="O48" s="44">
        <v>5374</v>
      </c>
      <c r="P48" s="44">
        <v>5940</v>
      </c>
      <c r="Q48" s="44">
        <v>78</v>
      </c>
      <c r="R48" s="44">
        <v>170</v>
      </c>
      <c r="S48" s="44">
        <v>2129</v>
      </c>
      <c r="T48" s="44">
        <v>6540</v>
      </c>
      <c r="U48" s="44">
        <v>5691</v>
      </c>
      <c r="V48" s="44">
        <v>876</v>
      </c>
      <c r="W48" s="44">
        <v>248</v>
      </c>
      <c r="X48" s="44">
        <v>156</v>
      </c>
      <c r="Y48" s="44">
        <v>97</v>
      </c>
    </row>
    <row r="49" spans="1:25" ht="15" customHeight="1" x14ac:dyDescent="0.25">
      <c r="A49" s="28" t="s">
        <v>19</v>
      </c>
      <c r="B49" s="28">
        <v>4</v>
      </c>
      <c r="C49" s="44">
        <v>13877</v>
      </c>
      <c r="D49" s="29">
        <v>0.45</v>
      </c>
      <c r="E49" s="44">
        <v>4507</v>
      </c>
      <c r="F49" s="44">
        <v>6093</v>
      </c>
      <c r="G49" s="44">
        <v>1012</v>
      </c>
      <c r="H49" s="44">
        <v>980</v>
      </c>
      <c r="I49" s="44">
        <v>840</v>
      </c>
      <c r="J49" s="44">
        <v>331</v>
      </c>
      <c r="K49" s="44">
        <v>110</v>
      </c>
      <c r="L49" s="44">
        <v>4</v>
      </c>
      <c r="M49" s="44">
        <v>1302</v>
      </c>
      <c r="N49" s="44">
        <v>3239</v>
      </c>
      <c r="O49" s="44">
        <v>5155</v>
      </c>
      <c r="P49" s="44">
        <v>4137</v>
      </c>
      <c r="Q49" s="44">
        <v>44</v>
      </c>
      <c r="R49" s="44">
        <v>95</v>
      </c>
      <c r="S49" s="44">
        <v>1662</v>
      </c>
      <c r="T49" s="44">
        <v>5685</v>
      </c>
      <c r="U49" s="44">
        <v>4928</v>
      </c>
      <c r="V49" s="44">
        <v>950</v>
      </c>
      <c r="W49" s="44">
        <v>351</v>
      </c>
      <c r="X49" s="44">
        <v>157</v>
      </c>
      <c r="Y49" s="44">
        <v>49</v>
      </c>
    </row>
    <row r="50" spans="1:25" ht="15" customHeight="1" x14ac:dyDescent="0.25">
      <c r="A50" s="28" t="s">
        <v>19</v>
      </c>
      <c r="B50" s="28">
        <v>5</v>
      </c>
      <c r="C50" s="44">
        <v>15594</v>
      </c>
      <c r="D50" s="29">
        <v>0.49</v>
      </c>
      <c r="E50" s="44">
        <v>3835</v>
      </c>
      <c r="F50" s="44">
        <v>5978</v>
      </c>
      <c r="G50" s="44">
        <v>1705</v>
      </c>
      <c r="H50" s="44">
        <v>1832</v>
      </c>
      <c r="I50" s="44">
        <v>1332</v>
      </c>
      <c r="J50" s="44">
        <v>576</v>
      </c>
      <c r="K50" s="44">
        <v>317</v>
      </c>
      <c r="L50" s="44">
        <v>19</v>
      </c>
      <c r="M50" s="44">
        <v>2002</v>
      </c>
      <c r="N50" s="44">
        <v>4213</v>
      </c>
      <c r="O50" s="44">
        <v>4804</v>
      </c>
      <c r="P50" s="44">
        <v>4453</v>
      </c>
      <c r="Q50" s="44">
        <v>122</v>
      </c>
      <c r="R50" s="44">
        <v>77</v>
      </c>
      <c r="S50" s="44">
        <v>1505</v>
      </c>
      <c r="T50" s="44">
        <v>6121</v>
      </c>
      <c r="U50" s="44">
        <v>5582</v>
      </c>
      <c r="V50" s="44">
        <v>1196</v>
      </c>
      <c r="W50" s="44">
        <v>649</v>
      </c>
      <c r="X50" s="44">
        <v>338</v>
      </c>
      <c r="Y50" s="44">
        <v>126</v>
      </c>
    </row>
    <row r="51" spans="1:25" ht="15" customHeight="1" x14ac:dyDescent="0.25">
      <c r="A51" s="28" t="s">
        <v>19</v>
      </c>
      <c r="B51" s="28">
        <v>6</v>
      </c>
      <c r="C51" s="44">
        <v>13124</v>
      </c>
      <c r="D51" s="29">
        <v>0.28999999999999998</v>
      </c>
      <c r="E51" s="44">
        <v>2686</v>
      </c>
      <c r="F51" s="44">
        <v>3486</v>
      </c>
      <c r="G51" s="44">
        <v>1456</v>
      </c>
      <c r="H51" s="44">
        <v>1961</v>
      </c>
      <c r="I51" s="44">
        <v>1880</v>
      </c>
      <c r="J51" s="44">
        <v>1067</v>
      </c>
      <c r="K51" s="44">
        <v>549</v>
      </c>
      <c r="L51" s="44">
        <v>39</v>
      </c>
      <c r="M51" s="44">
        <v>3172</v>
      </c>
      <c r="N51" s="44">
        <v>3817</v>
      </c>
      <c r="O51" s="44">
        <v>2955</v>
      </c>
      <c r="P51" s="44">
        <v>3010</v>
      </c>
      <c r="Q51" s="44">
        <v>170</v>
      </c>
      <c r="R51" s="44">
        <v>89</v>
      </c>
      <c r="S51" s="44">
        <v>1022</v>
      </c>
      <c r="T51" s="44">
        <v>4760</v>
      </c>
      <c r="U51" s="44">
        <v>4189</v>
      </c>
      <c r="V51" s="44">
        <v>1440</v>
      </c>
      <c r="W51" s="44">
        <v>940</v>
      </c>
      <c r="X51" s="44">
        <v>500</v>
      </c>
      <c r="Y51" s="44">
        <v>184</v>
      </c>
    </row>
    <row r="52" spans="1:25" ht="15" customHeight="1" x14ac:dyDescent="0.25">
      <c r="A52" s="28" t="s">
        <v>19</v>
      </c>
      <c r="B52" s="28">
        <v>7</v>
      </c>
      <c r="C52" s="44">
        <v>11765</v>
      </c>
      <c r="D52" s="29">
        <v>0.15</v>
      </c>
      <c r="E52" s="44">
        <v>1046</v>
      </c>
      <c r="F52" s="44">
        <v>1995</v>
      </c>
      <c r="G52" s="44">
        <v>1594</v>
      </c>
      <c r="H52" s="44">
        <v>1981</v>
      </c>
      <c r="I52" s="44">
        <v>2226</v>
      </c>
      <c r="J52" s="44">
        <v>1564</v>
      </c>
      <c r="K52" s="44">
        <v>1149</v>
      </c>
      <c r="L52" s="44">
        <v>210</v>
      </c>
      <c r="M52" s="44">
        <v>4277</v>
      </c>
      <c r="N52" s="44">
        <v>2907</v>
      </c>
      <c r="O52" s="44">
        <v>1818</v>
      </c>
      <c r="P52" s="44">
        <v>2599</v>
      </c>
      <c r="Q52" s="44">
        <v>164</v>
      </c>
      <c r="R52" s="44">
        <v>118</v>
      </c>
      <c r="S52" s="44">
        <v>1175</v>
      </c>
      <c r="T52" s="44">
        <v>3199</v>
      </c>
      <c r="U52" s="44">
        <v>3506</v>
      </c>
      <c r="V52" s="44">
        <v>1548</v>
      </c>
      <c r="W52" s="44">
        <v>1135</v>
      </c>
      <c r="X52" s="44">
        <v>895</v>
      </c>
      <c r="Y52" s="44">
        <v>189</v>
      </c>
    </row>
    <row r="53" spans="1:25" ht="15" customHeight="1" x14ac:dyDescent="0.25">
      <c r="A53" s="28" t="s">
        <v>19</v>
      </c>
      <c r="B53" s="28">
        <v>8</v>
      </c>
      <c r="C53" s="44">
        <v>14818</v>
      </c>
      <c r="D53" s="29">
        <v>0.4</v>
      </c>
      <c r="E53" s="44">
        <v>988</v>
      </c>
      <c r="F53" s="44">
        <v>2135</v>
      </c>
      <c r="G53" s="44">
        <v>2140</v>
      </c>
      <c r="H53" s="44">
        <v>2722</v>
      </c>
      <c r="I53" s="44">
        <v>3112</v>
      </c>
      <c r="J53" s="44">
        <v>2005</v>
      </c>
      <c r="K53" s="44">
        <v>1563</v>
      </c>
      <c r="L53" s="44">
        <v>153</v>
      </c>
      <c r="M53" s="44">
        <v>5644</v>
      </c>
      <c r="N53" s="44">
        <v>3766</v>
      </c>
      <c r="O53" s="44">
        <v>2340</v>
      </c>
      <c r="P53" s="44">
        <v>2771</v>
      </c>
      <c r="Q53" s="44">
        <v>297</v>
      </c>
      <c r="R53" s="44">
        <v>68</v>
      </c>
      <c r="S53" s="44">
        <v>1056</v>
      </c>
      <c r="T53" s="44">
        <v>3738</v>
      </c>
      <c r="U53" s="44">
        <v>4561</v>
      </c>
      <c r="V53" s="44">
        <v>2373</v>
      </c>
      <c r="W53" s="44">
        <v>1698</v>
      </c>
      <c r="X53" s="44">
        <v>1015</v>
      </c>
      <c r="Y53" s="44">
        <v>309</v>
      </c>
    </row>
    <row r="54" spans="1:25" ht="15" customHeight="1" x14ac:dyDescent="0.25">
      <c r="A54" s="28" t="s">
        <v>19</v>
      </c>
      <c r="B54" s="28">
        <v>9</v>
      </c>
      <c r="C54" s="44">
        <v>15849</v>
      </c>
      <c r="D54" s="29">
        <v>0.52</v>
      </c>
      <c r="E54" s="44">
        <v>469</v>
      </c>
      <c r="F54" s="44">
        <v>1328</v>
      </c>
      <c r="G54" s="44">
        <v>1594</v>
      </c>
      <c r="H54" s="44">
        <v>3117</v>
      </c>
      <c r="I54" s="44">
        <v>4212</v>
      </c>
      <c r="J54" s="44">
        <v>3211</v>
      </c>
      <c r="K54" s="44">
        <v>1812</v>
      </c>
      <c r="L54" s="44">
        <v>106</v>
      </c>
      <c r="M54" s="44">
        <v>7676</v>
      </c>
      <c r="N54" s="44">
        <v>3868</v>
      </c>
      <c r="O54" s="44">
        <v>1323</v>
      </c>
      <c r="P54" s="44">
        <v>2762</v>
      </c>
      <c r="Q54" s="44">
        <v>220</v>
      </c>
      <c r="R54" s="44">
        <v>80</v>
      </c>
      <c r="S54" s="44">
        <v>672</v>
      </c>
      <c r="T54" s="44">
        <v>3999</v>
      </c>
      <c r="U54" s="44">
        <v>4483</v>
      </c>
      <c r="V54" s="44">
        <v>2457</v>
      </c>
      <c r="W54" s="44">
        <v>2622</v>
      </c>
      <c r="X54" s="44">
        <v>1312</v>
      </c>
      <c r="Y54" s="44">
        <v>224</v>
      </c>
    </row>
    <row r="55" spans="1:25" ht="15" customHeight="1" x14ac:dyDescent="0.25">
      <c r="A55" s="28" t="s">
        <v>19</v>
      </c>
      <c r="B55" s="28">
        <v>10</v>
      </c>
      <c r="C55" s="44">
        <v>10740</v>
      </c>
      <c r="D55" s="29">
        <v>2.7</v>
      </c>
      <c r="E55" s="44">
        <v>105</v>
      </c>
      <c r="F55" s="44">
        <v>207</v>
      </c>
      <c r="G55" s="44">
        <v>563</v>
      </c>
      <c r="H55" s="44">
        <v>1322</v>
      </c>
      <c r="I55" s="44">
        <v>3030</v>
      </c>
      <c r="J55" s="44">
        <v>2794</v>
      </c>
      <c r="K55" s="44">
        <v>2463</v>
      </c>
      <c r="L55" s="44">
        <v>256</v>
      </c>
      <c r="M55" s="44">
        <v>6415</v>
      </c>
      <c r="N55" s="44">
        <v>2335</v>
      </c>
      <c r="O55" s="44">
        <v>460</v>
      </c>
      <c r="P55" s="44">
        <v>1421</v>
      </c>
      <c r="Q55" s="44">
        <v>109</v>
      </c>
      <c r="R55" s="44">
        <v>11</v>
      </c>
      <c r="S55" s="44">
        <v>281</v>
      </c>
      <c r="T55" s="44">
        <v>1482</v>
      </c>
      <c r="U55" s="44">
        <v>2692</v>
      </c>
      <c r="V55" s="44">
        <v>2100</v>
      </c>
      <c r="W55" s="44">
        <v>2392</v>
      </c>
      <c r="X55" s="44">
        <v>1655</v>
      </c>
      <c r="Y55" s="44">
        <v>127</v>
      </c>
    </row>
    <row r="56" spans="1:25" ht="15" customHeight="1" x14ac:dyDescent="0.25">
      <c r="A56" s="28" t="s">
        <v>20</v>
      </c>
      <c r="B56" s="28">
        <v>1</v>
      </c>
      <c r="C56" s="44">
        <v>3411</v>
      </c>
      <c r="D56" s="29">
        <v>7.59</v>
      </c>
      <c r="E56" s="44">
        <v>1744</v>
      </c>
      <c r="F56" s="44">
        <v>1106</v>
      </c>
      <c r="G56" s="44">
        <v>387</v>
      </c>
      <c r="H56" s="44">
        <v>132</v>
      </c>
      <c r="I56" s="44">
        <v>18</v>
      </c>
      <c r="J56" s="44">
        <v>10</v>
      </c>
      <c r="K56" s="44">
        <v>14</v>
      </c>
      <c r="L56" s="44">
        <v>0</v>
      </c>
      <c r="M56" s="44">
        <v>80</v>
      </c>
      <c r="N56" s="44">
        <v>342</v>
      </c>
      <c r="O56" s="44">
        <v>582</v>
      </c>
      <c r="P56" s="44">
        <v>2407</v>
      </c>
      <c r="Q56" s="44">
        <v>0</v>
      </c>
      <c r="R56" s="44">
        <v>59</v>
      </c>
      <c r="S56" s="44">
        <v>1051</v>
      </c>
      <c r="T56" s="44">
        <v>1195</v>
      </c>
      <c r="U56" s="44">
        <v>684</v>
      </c>
      <c r="V56" s="44">
        <v>304</v>
      </c>
      <c r="W56" s="44">
        <v>77</v>
      </c>
      <c r="X56" s="44">
        <v>41</v>
      </c>
      <c r="Y56" s="44">
        <v>0</v>
      </c>
    </row>
    <row r="57" spans="1:25" ht="15" customHeight="1" x14ac:dyDescent="0.25">
      <c r="A57" s="28" t="s">
        <v>20</v>
      </c>
      <c r="B57" s="28">
        <v>2</v>
      </c>
      <c r="C57" s="44">
        <v>14745</v>
      </c>
      <c r="D57" s="29">
        <v>19.88</v>
      </c>
      <c r="E57" s="44">
        <v>7106</v>
      </c>
      <c r="F57" s="44">
        <v>5825</v>
      </c>
      <c r="G57" s="44">
        <v>1323</v>
      </c>
      <c r="H57" s="44">
        <v>370</v>
      </c>
      <c r="I57" s="44">
        <v>93</v>
      </c>
      <c r="J57" s="44">
        <v>26</v>
      </c>
      <c r="K57" s="44">
        <v>2</v>
      </c>
      <c r="L57" s="44">
        <v>0</v>
      </c>
      <c r="M57" s="44">
        <v>239</v>
      </c>
      <c r="N57" s="44">
        <v>1218</v>
      </c>
      <c r="O57" s="44">
        <v>2413</v>
      </c>
      <c r="P57" s="44">
        <v>10875</v>
      </c>
      <c r="Q57" s="44">
        <v>0</v>
      </c>
      <c r="R57" s="44">
        <v>278</v>
      </c>
      <c r="S57" s="44">
        <v>3853</v>
      </c>
      <c r="T57" s="44">
        <v>6472</v>
      </c>
      <c r="U57" s="44">
        <v>2782</v>
      </c>
      <c r="V57" s="44">
        <v>1106</v>
      </c>
      <c r="W57" s="44">
        <v>176</v>
      </c>
      <c r="X57" s="44">
        <v>78</v>
      </c>
      <c r="Y57" s="44">
        <v>0</v>
      </c>
    </row>
    <row r="58" spans="1:25" ht="15" customHeight="1" x14ac:dyDescent="0.25">
      <c r="A58" s="28" t="s">
        <v>20</v>
      </c>
      <c r="B58" s="28">
        <v>3</v>
      </c>
      <c r="C58" s="44">
        <v>17368</v>
      </c>
      <c r="D58" s="29">
        <v>17.670000000000002</v>
      </c>
      <c r="E58" s="44">
        <v>6794</v>
      </c>
      <c r="F58" s="44">
        <v>6295</v>
      </c>
      <c r="G58" s="44">
        <v>3146</v>
      </c>
      <c r="H58" s="44">
        <v>687</v>
      </c>
      <c r="I58" s="44">
        <v>338</v>
      </c>
      <c r="J58" s="44">
        <v>57</v>
      </c>
      <c r="K58" s="44">
        <v>48</v>
      </c>
      <c r="L58" s="44">
        <v>3</v>
      </c>
      <c r="M58" s="44">
        <v>409</v>
      </c>
      <c r="N58" s="44">
        <v>3076</v>
      </c>
      <c r="O58" s="44">
        <v>5688</v>
      </c>
      <c r="P58" s="44">
        <v>8195</v>
      </c>
      <c r="Q58" s="44">
        <v>0</v>
      </c>
      <c r="R58" s="44">
        <v>412</v>
      </c>
      <c r="S58" s="44">
        <v>3608</v>
      </c>
      <c r="T58" s="44">
        <v>5997</v>
      </c>
      <c r="U58" s="44">
        <v>4943</v>
      </c>
      <c r="V58" s="44">
        <v>1929</v>
      </c>
      <c r="W58" s="44">
        <v>288</v>
      </c>
      <c r="X58" s="44">
        <v>191</v>
      </c>
      <c r="Y58" s="44">
        <v>0</v>
      </c>
    </row>
    <row r="59" spans="1:25" ht="15" customHeight="1" x14ac:dyDescent="0.25">
      <c r="A59" s="28" t="s">
        <v>20</v>
      </c>
      <c r="B59" s="28">
        <v>4</v>
      </c>
      <c r="C59" s="44">
        <v>27397</v>
      </c>
      <c r="D59" s="29">
        <v>6.31</v>
      </c>
      <c r="E59" s="44">
        <v>9939</v>
      </c>
      <c r="F59" s="44">
        <v>9363</v>
      </c>
      <c r="G59" s="44">
        <v>4617</v>
      </c>
      <c r="H59" s="44">
        <v>2002</v>
      </c>
      <c r="I59" s="44">
        <v>1026</v>
      </c>
      <c r="J59" s="44">
        <v>311</v>
      </c>
      <c r="K59" s="44">
        <v>136</v>
      </c>
      <c r="L59" s="44">
        <v>3</v>
      </c>
      <c r="M59" s="44">
        <v>1890</v>
      </c>
      <c r="N59" s="44">
        <v>5540</v>
      </c>
      <c r="O59" s="44">
        <v>7002</v>
      </c>
      <c r="P59" s="44">
        <v>12965</v>
      </c>
      <c r="Q59" s="44">
        <v>0</v>
      </c>
      <c r="R59" s="44">
        <v>887</v>
      </c>
      <c r="S59" s="44">
        <v>6227</v>
      </c>
      <c r="T59" s="44">
        <v>7811</v>
      </c>
      <c r="U59" s="44">
        <v>7372</v>
      </c>
      <c r="V59" s="44">
        <v>3498</v>
      </c>
      <c r="W59" s="44">
        <v>932</v>
      </c>
      <c r="X59" s="44">
        <v>670</v>
      </c>
      <c r="Y59" s="44">
        <v>0</v>
      </c>
    </row>
    <row r="60" spans="1:25" ht="15" customHeight="1" x14ac:dyDescent="0.25">
      <c r="A60" s="28" t="s">
        <v>20</v>
      </c>
      <c r="B60" s="28">
        <v>5</v>
      </c>
      <c r="C60" s="44">
        <v>23623</v>
      </c>
      <c r="D60" s="29">
        <v>0.67</v>
      </c>
      <c r="E60" s="44">
        <v>7061</v>
      </c>
      <c r="F60" s="44">
        <v>6682</v>
      </c>
      <c r="G60" s="44">
        <v>4458</v>
      </c>
      <c r="H60" s="44">
        <v>2797</v>
      </c>
      <c r="I60" s="44">
        <v>1946</v>
      </c>
      <c r="J60" s="44">
        <v>494</v>
      </c>
      <c r="K60" s="44">
        <v>169</v>
      </c>
      <c r="L60" s="44">
        <v>16</v>
      </c>
      <c r="M60" s="44">
        <v>4748</v>
      </c>
      <c r="N60" s="44">
        <v>6509</v>
      </c>
      <c r="O60" s="44">
        <v>5497</v>
      </c>
      <c r="P60" s="44">
        <v>6869</v>
      </c>
      <c r="Q60" s="44">
        <v>0</v>
      </c>
      <c r="R60" s="44">
        <v>375</v>
      </c>
      <c r="S60" s="44">
        <v>3861</v>
      </c>
      <c r="T60" s="44">
        <v>5749</v>
      </c>
      <c r="U60" s="44">
        <v>6422</v>
      </c>
      <c r="V60" s="44">
        <v>4096</v>
      </c>
      <c r="W60" s="44">
        <v>1715</v>
      </c>
      <c r="X60" s="44">
        <v>1405</v>
      </c>
      <c r="Y60" s="44">
        <v>0</v>
      </c>
    </row>
    <row r="61" spans="1:25" ht="15" customHeight="1" x14ac:dyDescent="0.25">
      <c r="A61" s="28" t="s">
        <v>20</v>
      </c>
      <c r="B61" s="28">
        <v>6</v>
      </c>
      <c r="C61" s="44">
        <v>35966</v>
      </c>
      <c r="D61" s="29">
        <v>0.12</v>
      </c>
      <c r="E61" s="44">
        <v>8160</v>
      </c>
      <c r="F61" s="44">
        <v>7823</v>
      </c>
      <c r="G61" s="44">
        <v>7253</v>
      </c>
      <c r="H61" s="44">
        <v>5687</v>
      </c>
      <c r="I61" s="44">
        <v>4182</v>
      </c>
      <c r="J61" s="44">
        <v>1855</v>
      </c>
      <c r="K61" s="44">
        <v>858</v>
      </c>
      <c r="L61" s="44">
        <v>148</v>
      </c>
      <c r="M61" s="44">
        <v>11914</v>
      </c>
      <c r="N61" s="44">
        <v>8639</v>
      </c>
      <c r="O61" s="44">
        <v>4974</v>
      </c>
      <c r="P61" s="44">
        <v>10439</v>
      </c>
      <c r="Q61" s="44">
        <v>0</v>
      </c>
      <c r="R61" s="44">
        <v>1070</v>
      </c>
      <c r="S61" s="44">
        <v>5583</v>
      </c>
      <c r="T61" s="44">
        <v>7829</v>
      </c>
      <c r="U61" s="44">
        <v>8454</v>
      </c>
      <c r="V61" s="44">
        <v>6001</v>
      </c>
      <c r="W61" s="44">
        <v>3253</v>
      </c>
      <c r="X61" s="44">
        <v>3776</v>
      </c>
      <c r="Y61" s="44">
        <v>0</v>
      </c>
    </row>
    <row r="62" spans="1:25" ht="15" customHeight="1" x14ac:dyDescent="0.25">
      <c r="A62" s="28" t="s">
        <v>20</v>
      </c>
      <c r="B62" s="28">
        <v>7</v>
      </c>
      <c r="C62" s="44">
        <v>33968</v>
      </c>
      <c r="D62" s="29">
        <v>0.18</v>
      </c>
      <c r="E62" s="44">
        <v>5705</v>
      </c>
      <c r="F62" s="44">
        <v>6880</v>
      </c>
      <c r="G62" s="44">
        <v>5633</v>
      </c>
      <c r="H62" s="44">
        <v>6124</v>
      </c>
      <c r="I62" s="44">
        <v>4915</v>
      </c>
      <c r="J62" s="44">
        <v>2938</v>
      </c>
      <c r="K62" s="44">
        <v>1679</v>
      </c>
      <c r="L62" s="44">
        <v>94</v>
      </c>
      <c r="M62" s="44">
        <v>12316</v>
      </c>
      <c r="N62" s="44">
        <v>10212</v>
      </c>
      <c r="O62" s="44">
        <v>5167</v>
      </c>
      <c r="P62" s="44">
        <v>6273</v>
      </c>
      <c r="Q62" s="44">
        <v>0</v>
      </c>
      <c r="R62" s="44">
        <v>526</v>
      </c>
      <c r="S62" s="44">
        <v>4000</v>
      </c>
      <c r="T62" s="44">
        <v>7395</v>
      </c>
      <c r="U62" s="44">
        <v>7546</v>
      </c>
      <c r="V62" s="44">
        <v>6296</v>
      </c>
      <c r="W62" s="44">
        <v>3798</v>
      </c>
      <c r="X62" s="44">
        <v>4407</v>
      </c>
      <c r="Y62" s="44">
        <v>0</v>
      </c>
    </row>
    <row r="63" spans="1:25" ht="15" customHeight="1" x14ac:dyDescent="0.25">
      <c r="A63" s="28" t="s">
        <v>20</v>
      </c>
      <c r="B63" s="28">
        <v>8</v>
      </c>
      <c r="C63" s="44">
        <v>39640</v>
      </c>
      <c r="D63" s="29">
        <v>0.19</v>
      </c>
      <c r="E63" s="44">
        <v>4429</v>
      </c>
      <c r="F63" s="44">
        <v>4844</v>
      </c>
      <c r="G63" s="44">
        <v>5806</v>
      </c>
      <c r="H63" s="44">
        <v>7074</v>
      </c>
      <c r="I63" s="44">
        <v>8437</v>
      </c>
      <c r="J63" s="44">
        <v>5407</v>
      </c>
      <c r="K63" s="44">
        <v>3375</v>
      </c>
      <c r="L63" s="44">
        <v>268</v>
      </c>
      <c r="M63" s="44">
        <v>19022</v>
      </c>
      <c r="N63" s="44">
        <v>9681</v>
      </c>
      <c r="O63" s="44">
        <v>4686</v>
      </c>
      <c r="P63" s="44">
        <v>6251</v>
      </c>
      <c r="Q63" s="44">
        <v>0</v>
      </c>
      <c r="R63" s="44">
        <v>774</v>
      </c>
      <c r="S63" s="44">
        <v>3735</v>
      </c>
      <c r="T63" s="44">
        <v>6697</v>
      </c>
      <c r="U63" s="44">
        <v>7793</v>
      </c>
      <c r="V63" s="44">
        <v>7774</v>
      </c>
      <c r="W63" s="44">
        <v>5561</v>
      </c>
      <c r="X63" s="44">
        <v>7306</v>
      </c>
      <c r="Y63" s="44">
        <v>0</v>
      </c>
    </row>
    <row r="64" spans="1:25" ht="15" customHeight="1" x14ac:dyDescent="0.25">
      <c r="A64" s="28" t="s">
        <v>20</v>
      </c>
      <c r="B64" s="28">
        <v>9</v>
      </c>
      <c r="C64" s="44">
        <v>35021</v>
      </c>
      <c r="D64" s="29">
        <v>0.24</v>
      </c>
      <c r="E64" s="44">
        <v>2129</v>
      </c>
      <c r="F64" s="44">
        <v>3049</v>
      </c>
      <c r="G64" s="44">
        <v>3700</v>
      </c>
      <c r="H64" s="44">
        <v>6366</v>
      </c>
      <c r="I64" s="44">
        <v>8362</v>
      </c>
      <c r="J64" s="44">
        <v>6584</v>
      </c>
      <c r="K64" s="44">
        <v>4472</v>
      </c>
      <c r="L64" s="44">
        <v>359</v>
      </c>
      <c r="M64" s="44">
        <v>16781</v>
      </c>
      <c r="N64" s="44">
        <v>8739</v>
      </c>
      <c r="O64" s="44">
        <v>2789</v>
      </c>
      <c r="P64" s="44">
        <v>6712</v>
      </c>
      <c r="Q64" s="44">
        <v>0</v>
      </c>
      <c r="R64" s="44">
        <v>634</v>
      </c>
      <c r="S64" s="44">
        <v>2994</v>
      </c>
      <c r="T64" s="44">
        <v>6258</v>
      </c>
      <c r="U64" s="44">
        <v>5515</v>
      </c>
      <c r="V64" s="44">
        <v>6958</v>
      </c>
      <c r="W64" s="44">
        <v>5380</v>
      </c>
      <c r="X64" s="44">
        <v>7282</v>
      </c>
      <c r="Y64" s="44">
        <v>0</v>
      </c>
    </row>
    <row r="65" spans="1:25" ht="15" customHeight="1" x14ac:dyDescent="0.25">
      <c r="A65" s="28" t="s">
        <v>20</v>
      </c>
      <c r="B65" s="28">
        <v>10</v>
      </c>
      <c r="C65" s="44">
        <v>38820</v>
      </c>
      <c r="D65" s="29">
        <v>11.03</v>
      </c>
      <c r="E65" s="44">
        <v>1701</v>
      </c>
      <c r="F65" s="44">
        <v>2671</v>
      </c>
      <c r="G65" s="44">
        <v>2832</v>
      </c>
      <c r="H65" s="44">
        <v>6322</v>
      </c>
      <c r="I65" s="44">
        <v>10651</v>
      </c>
      <c r="J65" s="44">
        <v>7626</v>
      </c>
      <c r="K65" s="44">
        <v>6396</v>
      </c>
      <c r="L65" s="44">
        <v>621</v>
      </c>
      <c r="M65" s="44">
        <v>12955</v>
      </c>
      <c r="N65" s="44">
        <v>11583</v>
      </c>
      <c r="O65" s="44">
        <v>3223</v>
      </c>
      <c r="P65" s="44">
        <v>11059</v>
      </c>
      <c r="Q65" s="44">
        <v>0</v>
      </c>
      <c r="R65" s="44">
        <v>451</v>
      </c>
      <c r="S65" s="44">
        <v>4065</v>
      </c>
      <c r="T65" s="44">
        <v>7481</v>
      </c>
      <c r="U65" s="44">
        <v>5781</v>
      </c>
      <c r="V65" s="44">
        <v>7874</v>
      </c>
      <c r="W65" s="44">
        <v>5971</v>
      </c>
      <c r="X65" s="44">
        <v>7197</v>
      </c>
      <c r="Y65" s="44">
        <v>0</v>
      </c>
    </row>
    <row r="66" spans="1:25" ht="15" customHeight="1" x14ac:dyDescent="0.25">
      <c r="A66" s="28" t="s">
        <v>21</v>
      </c>
      <c r="B66" s="28">
        <v>1</v>
      </c>
      <c r="C66" s="44">
        <v>130698</v>
      </c>
      <c r="D66" s="29">
        <v>20.39</v>
      </c>
      <c r="E66" s="44">
        <v>58090</v>
      </c>
      <c r="F66" s="44">
        <v>46866</v>
      </c>
      <c r="G66" s="44">
        <v>19477</v>
      </c>
      <c r="H66" s="44">
        <v>4886</v>
      </c>
      <c r="I66" s="44">
        <v>995</v>
      </c>
      <c r="J66" s="44">
        <v>280</v>
      </c>
      <c r="K66" s="44">
        <v>94</v>
      </c>
      <c r="L66" s="44">
        <v>10</v>
      </c>
      <c r="M66" s="44">
        <v>830</v>
      </c>
      <c r="N66" s="44">
        <v>11280</v>
      </c>
      <c r="O66" s="44">
        <v>17925</v>
      </c>
      <c r="P66" s="44">
        <v>100076</v>
      </c>
      <c r="Q66" s="44">
        <v>587</v>
      </c>
      <c r="R66" s="44">
        <v>402</v>
      </c>
      <c r="S66" s="44">
        <v>25658</v>
      </c>
      <c r="T66" s="44">
        <v>60965</v>
      </c>
      <c r="U66" s="44">
        <v>31015</v>
      </c>
      <c r="V66" s="44">
        <v>8227</v>
      </c>
      <c r="W66" s="44">
        <v>1298</v>
      </c>
      <c r="X66" s="44">
        <v>439</v>
      </c>
      <c r="Y66" s="44">
        <v>2694</v>
      </c>
    </row>
    <row r="67" spans="1:25" ht="15" customHeight="1" x14ac:dyDescent="0.25">
      <c r="A67" s="28" t="s">
        <v>21</v>
      </c>
      <c r="B67" s="28">
        <v>2</v>
      </c>
      <c r="C67" s="44">
        <v>78677</v>
      </c>
      <c r="D67" s="29">
        <v>14.13</v>
      </c>
      <c r="E67" s="44">
        <v>24352</v>
      </c>
      <c r="F67" s="44">
        <v>27688</v>
      </c>
      <c r="G67" s="44">
        <v>17295</v>
      </c>
      <c r="H67" s="44">
        <v>6330</v>
      </c>
      <c r="I67" s="44">
        <v>2043</v>
      </c>
      <c r="J67" s="44">
        <v>662</v>
      </c>
      <c r="K67" s="44">
        <v>281</v>
      </c>
      <c r="L67" s="44">
        <v>26</v>
      </c>
      <c r="M67" s="44">
        <v>1118</v>
      </c>
      <c r="N67" s="44">
        <v>7894</v>
      </c>
      <c r="O67" s="44">
        <v>12312</v>
      </c>
      <c r="P67" s="44">
        <v>57140</v>
      </c>
      <c r="Q67" s="44">
        <v>213</v>
      </c>
      <c r="R67" s="44">
        <v>660</v>
      </c>
      <c r="S67" s="44">
        <v>14086</v>
      </c>
      <c r="T67" s="44">
        <v>33842</v>
      </c>
      <c r="U67" s="44">
        <v>20388</v>
      </c>
      <c r="V67" s="44">
        <v>6187</v>
      </c>
      <c r="W67" s="44">
        <v>1003</v>
      </c>
      <c r="X67" s="44">
        <v>603</v>
      </c>
      <c r="Y67" s="44">
        <v>1908</v>
      </c>
    </row>
    <row r="68" spans="1:25" ht="15" customHeight="1" x14ac:dyDescent="0.25">
      <c r="A68" s="28" t="s">
        <v>21</v>
      </c>
      <c r="B68" s="28">
        <v>3</v>
      </c>
      <c r="C68" s="44">
        <v>56027</v>
      </c>
      <c r="D68" s="29">
        <v>10.46</v>
      </c>
      <c r="E68" s="44">
        <v>9938</v>
      </c>
      <c r="F68" s="44">
        <v>19236</v>
      </c>
      <c r="G68" s="44">
        <v>16097</v>
      </c>
      <c r="H68" s="44">
        <v>7499</v>
      </c>
      <c r="I68" s="44">
        <v>2344</v>
      </c>
      <c r="J68" s="44">
        <v>739</v>
      </c>
      <c r="K68" s="44">
        <v>166</v>
      </c>
      <c r="L68" s="44">
        <v>8</v>
      </c>
      <c r="M68" s="44">
        <v>1306</v>
      </c>
      <c r="N68" s="44">
        <v>9230</v>
      </c>
      <c r="O68" s="44">
        <v>11566</v>
      </c>
      <c r="P68" s="44">
        <v>33701</v>
      </c>
      <c r="Q68" s="44">
        <v>224</v>
      </c>
      <c r="R68" s="44">
        <v>268</v>
      </c>
      <c r="S68" s="44">
        <v>7193</v>
      </c>
      <c r="T68" s="44">
        <v>21570</v>
      </c>
      <c r="U68" s="44">
        <v>19254</v>
      </c>
      <c r="V68" s="44">
        <v>5199</v>
      </c>
      <c r="W68" s="44">
        <v>983</v>
      </c>
      <c r="X68" s="44">
        <v>532</v>
      </c>
      <c r="Y68" s="44">
        <v>1028</v>
      </c>
    </row>
    <row r="69" spans="1:25" ht="15" customHeight="1" x14ac:dyDescent="0.25">
      <c r="A69" s="28" t="s">
        <v>21</v>
      </c>
      <c r="B69" s="28">
        <v>4</v>
      </c>
      <c r="C69" s="44">
        <v>45617</v>
      </c>
      <c r="D69" s="29">
        <v>10.53</v>
      </c>
      <c r="E69" s="44">
        <v>6828</v>
      </c>
      <c r="F69" s="44">
        <v>14369</v>
      </c>
      <c r="G69" s="44">
        <v>12937</v>
      </c>
      <c r="H69" s="44">
        <v>6429</v>
      </c>
      <c r="I69" s="44">
        <v>2914</v>
      </c>
      <c r="J69" s="44">
        <v>1332</v>
      </c>
      <c r="K69" s="44">
        <v>749</v>
      </c>
      <c r="L69" s="44">
        <v>59</v>
      </c>
      <c r="M69" s="44">
        <v>2249</v>
      </c>
      <c r="N69" s="44">
        <v>7426</v>
      </c>
      <c r="O69" s="44">
        <v>9360</v>
      </c>
      <c r="P69" s="44">
        <v>26484</v>
      </c>
      <c r="Q69" s="44">
        <v>98</v>
      </c>
      <c r="R69" s="44">
        <v>553</v>
      </c>
      <c r="S69" s="44">
        <v>6458</v>
      </c>
      <c r="T69" s="44">
        <v>16803</v>
      </c>
      <c r="U69" s="44">
        <v>12723</v>
      </c>
      <c r="V69" s="44">
        <v>5546</v>
      </c>
      <c r="W69" s="44">
        <v>1417</v>
      </c>
      <c r="X69" s="44">
        <v>913</v>
      </c>
      <c r="Y69" s="44">
        <v>1204</v>
      </c>
    </row>
    <row r="70" spans="1:25" ht="15" customHeight="1" x14ac:dyDescent="0.25">
      <c r="A70" s="28" t="s">
        <v>21</v>
      </c>
      <c r="B70" s="28">
        <v>5</v>
      </c>
      <c r="C70" s="44">
        <v>38888</v>
      </c>
      <c r="D70" s="29">
        <v>2.46</v>
      </c>
      <c r="E70" s="44">
        <v>3886</v>
      </c>
      <c r="F70" s="44">
        <v>10298</v>
      </c>
      <c r="G70" s="44">
        <v>10931</v>
      </c>
      <c r="H70" s="44">
        <v>6496</v>
      </c>
      <c r="I70" s="44">
        <v>4524</v>
      </c>
      <c r="J70" s="44">
        <v>1733</v>
      </c>
      <c r="K70" s="44">
        <v>901</v>
      </c>
      <c r="L70" s="44">
        <v>119</v>
      </c>
      <c r="M70" s="44">
        <v>3666</v>
      </c>
      <c r="N70" s="44">
        <v>6564</v>
      </c>
      <c r="O70" s="44">
        <v>7680</v>
      </c>
      <c r="P70" s="44">
        <v>20880</v>
      </c>
      <c r="Q70" s="44">
        <v>98</v>
      </c>
      <c r="R70" s="44">
        <v>117</v>
      </c>
      <c r="S70" s="44">
        <v>4976</v>
      </c>
      <c r="T70" s="44">
        <v>11938</v>
      </c>
      <c r="U70" s="44">
        <v>12381</v>
      </c>
      <c r="V70" s="44">
        <v>5421</v>
      </c>
      <c r="W70" s="44">
        <v>2078</v>
      </c>
      <c r="X70" s="44">
        <v>1207</v>
      </c>
      <c r="Y70" s="44">
        <v>770</v>
      </c>
    </row>
    <row r="71" spans="1:25" ht="15" customHeight="1" x14ac:dyDescent="0.25">
      <c r="A71" s="28" t="s">
        <v>21</v>
      </c>
      <c r="B71" s="28">
        <v>6</v>
      </c>
      <c r="C71" s="44">
        <v>31748</v>
      </c>
      <c r="D71" s="29">
        <v>2.69</v>
      </c>
      <c r="E71" s="44">
        <v>2493</v>
      </c>
      <c r="F71" s="44">
        <v>7157</v>
      </c>
      <c r="G71" s="44">
        <v>7553</v>
      </c>
      <c r="H71" s="44">
        <v>6580</v>
      </c>
      <c r="I71" s="44">
        <v>4616</v>
      </c>
      <c r="J71" s="44">
        <v>2347</v>
      </c>
      <c r="K71" s="44">
        <v>944</v>
      </c>
      <c r="L71" s="44">
        <v>58</v>
      </c>
      <c r="M71" s="44">
        <v>3028</v>
      </c>
      <c r="N71" s="44">
        <v>5302</v>
      </c>
      <c r="O71" s="44">
        <v>4194</v>
      </c>
      <c r="P71" s="44">
        <v>19127</v>
      </c>
      <c r="Q71" s="44">
        <v>97</v>
      </c>
      <c r="R71" s="44">
        <v>159</v>
      </c>
      <c r="S71" s="44">
        <v>4013</v>
      </c>
      <c r="T71" s="44">
        <v>10895</v>
      </c>
      <c r="U71" s="44">
        <v>9321</v>
      </c>
      <c r="V71" s="44">
        <v>4013</v>
      </c>
      <c r="W71" s="44">
        <v>1636</v>
      </c>
      <c r="X71" s="44">
        <v>1043</v>
      </c>
      <c r="Y71" s="44">
        <v>668</v>
      </c>
    </row>
    <row r="72" spans="1:25" ht="15" customHeight="1" x14ac:dyDescent="0.25">
      <c r="A72" s="28" t="s">
        <v>21</v>
      </c>
      <c r="B72" s="28">
        <v>7</v>
      </c>
      <c r="C72" s="44">
        <v>34858</v>
      </c>
      <c r="D72" s="29">
        <v>2.57</v>
      </c>
      <c r="E72" s="44">
        <v>1471</v>
      </c>
      <c r="F72" s="44">
        <v>5127</v>
      </c>
      <c r="G72" s="44">
        <v>7247</v>
      </c>
      <c r="H72" s="44">
        <v>8835</v>
      </c>
      <c r="I72" s="44">
        <v>7900</v>
      </c>
      <c r="J72" s="44">
        <v>2983</v>
      </c>
      <c r="K72" s="44">
        <v>1214</v>
      </c>
      <c r="L72" s="44">
        <v>81</v>
      </c>
      <c r="M72" s="44">
        <v>5500</v>
      </c>
      <c r="N72" s="44">
        <v>8279</v>
      </c>
      <c r="O72" s="44">
        <v>5628</v>
      </c>
      <c r="P72" s="44">
        <v>15292</v>
      </c>
      <c r="Q72" s="44">
        <v>159</v>
      </c>
      <c r="R72" s="44">
        <v>195</v>
      </c>
      <c r="S72" s="44">
        <v>3169</v>
      </c>
      <c r="T72" s="44">
        <v>10158</v>
      </c>
      <c r="U72" s="44">
        <v>9753</v>
      </c>
      <c r="V72" s="44">
        <v>6666</v>
      </c>
      <c r="W72" s="44">
        <v>2547</v>
      </c>
      <c r="X72" s="44">
        <v>1478</v>
      </c>
      <c r="Y72" s="44">
        <v>892</v>
      </c>
    </row>
    <row r="73" spans="1:25" ht="15" customHeight="1" x14ac:dyDescent="0.25">
      <c r="A73" s="28" t="s">
        <v>21</v>
      </c>
      <c r="B73" s="28">
        <v>8</v>
      </c>
      <c r="C73" s="44">
        <v>36175</v>
      </c>
      <c r="D73" s="29">
        <v>1.5</v>
      </c>
      <c r="E73" s="44">
        <v>709</v>
      </c>
      <c r="F73" s="44">
        <v>2816</v>
      </c>
      <c r="G73" s="44">
        <v>5006</v>
      </c>
      <c r="H73" s="44">
        <v>8176</v>
      </c>
      <c r="I73" s="44">
        <v>10574</v>
      </c>
      <c r="J73" s="44">
        <v>5355</v>
      </c>
      <c r="K73" s="44">
        <v>3222</v>
      </c>
      <c r="L73" s="44">
        <v>317</v>
      </c>
      <c r="M73" s="44">
        <v>9013</v>
      </c>
      <c r="N73" s="44">
        <v>8406</v>
      </c>
      <c r="O73" s="44">
        <v>5280</v>
      </c>
      <c r="P73" s="44">
        <v>13137</v>
      </c>
      <c r="Q73" s="44">
        <v>339</v>
      </c>
      <c r="R73" s="44">
        <v>434</v>
      </c>
      <c r="S73" s="44">
        <v>2594</v>
      </c>
      <c r="T73" s="44">
        <v>8755</v>
      </c>
      <c r="U73" s="44">
        <v>8499</v>
      </c>
      <c r="V73" s="44">
        <v>8297</v>
      </c>
      <c r="W73" s="44">
        <v>4103</v>
      </c>
      <c r="X73" s="44">
        <v>2687</v>
      </c>
      <c r="Y73" s="44">
        <v>806</v>
      </c>
    </row>
    <row r="74" spans="1:25" ht="15" customHeight="1" x14ac:dyDescent="0.25">
      <c r="A74" s="28" t="s">
        <v>21</v>
      </c>
      <c r="B74" s="28">
        <v>9</v>
      </c>
      <c r="C74" s="44">
        <v>50356</v>
      </c>
      <c r="D74" s="29">
        <v>2.7</v>
      </c>
      <c r="E74" s="44">
        <v>2432</v>
      </c>
      <c r="F74" s="44">
        <v>2039</v>
      </c>
      <c r="G74" s="44">
        <v>5524</v>
      </c>
      <c r="H74" s="44">
        <v>11593</v>
      </c>
      <c r="I74" s="44">
        <v>14860</v>
      </c>
      <c r="J74" s="44">
        <v>8023</v>
      </c>
      <c r="K74" s="44">
        <v>5504</v>
      </c>
      <c r="L74" s="44">
        <v>381</v>
      </c>
      <c r="M74" s="44">
        <v>12788</v>
      </c>
      <c r="N74" s="44">
        <v>13495</v>
      </c>
      <c r="O74" s="44">
        <v>6412</v>
      </c>
      <c r="P74" s="44">
        <v>17453</v>
      </c>
      <c r="Q74" s="44">
        <v>208</v>
      </c>
      <c r="R74" s="44">
        <v>1652</v>
      </c>
      <c r="S74" s="44">
        <v>3044</v>
      </c>
      <c r="T74" s="44">
        <v>10073</v>
      </c>
      <c r="U74" s="44">
        <v>12057</v>
      </c>
      <c r="V74" s="44">
        <v>12429</v>
      </c>
      <c r="W74" s="44">
        <v>6294</v>
      </c>
      <c r="X74" s="44">
        <v>4362</v>
      </c>
      <c r="Y74" s="44">
        <v>445</v>
      </c>
    </row>
    <row r="75" spans="1:25" ht="15" customHeight="1" x14ac:dyDescent="0.25">
      <c r="A75" s="28" t="s">
        <v>21</v>
      </c>
      <c r="B75" s="28">
        <v>10</v>
      </c>
      <c r="C75" s="44">
        <v>49181</v>
      </c>
      <c r="D75" s="29">
        <v>10.25</v>
      </c>
      <c r="E75" s="44">
        <v>202</v>
      </c>
      <c r="F75" s="44">
        <v>468</v>
      </c>
      <c r="G75" s="44">
        <v>1968</v>
      </c>
      <c r="H75" s="44">
        <v>8598</v>
      </c>
      <c r="I75" s="44">
        <v>14582</v>
      </c>
      <c r="J75" s="44">
        <v>11309</v>
      </c>
      <c r="K75" s="44">
        <v>10689</v>
      </c>
      <c r="L75" s="44">
        <v>1365</v>
      </c>
      <c r="M75" s="44">
        <v>15364</v>
      </c>
      <c r="N75" s="44">
        <v>13240</v>
      </c>
      <c r="O75" s="44">
        <v>4762</v>
      </c>
      <c r="P75" s="44">
        <v>15724</v>
      </c>
      <c r="Q75" s="44">
        <v>91</v>
      </c>
      <c r="R75" s="44">
        <v>170</v>
      </c>
      <c r="S75" s="44">
        <v>1839</v>
      </c>
      <c r="T75" s="44">
        <v>7746</v>
      </c>
      <c r="U75" s="44">
        <v>10553</v>
      </c>
      <c r="V75" s="44">
        <v>14195</v>
      </c>
      <c r="W75" s="44">
        <v>7191</v>
      </c>
      <c r="X75" s="44">
        <v>6938</v>
      </c>
      <c r="Y75" s="44">
        <v>549</v>
      </c>
    </row>
    <row r="76" spans="1:25" ht="15" customHeight="1" x14ac:dyDescent="0.25">
      <c r="A76" s="28" t="s">
        <v>2</v>
      </c>
      <c r="B76" s="28">
        <v>1</v>
      </c>
      <c r="C76" s="44">
        <v>6593</v>
      </c>
      <c r="D76" s="29">
        <v>20.94</v>
      </c>
      <c r="E76" s="44">
        <v>3384</v>
      </c>
      <c r="F76" s="44">
        <v>2083</v>
      </c>
      <c r="G76" s="44">
        <v>745</v>
      </c>
      <c r="H76" s="44">
        <v>224</v>
      </c>
      <c r="I76" s="44">
        <v>114</v>
      </c>
      <c r="J76" s="44">
        <v>31</v>
      </c>
      <c r="K76" s="44">
        <v>8</v>
      </c>
      <c r="L76" s="44">
        <v>4</v>
      </c>
      <c r="M76" s="44">
        <v>287</v>
      </c>
      <c r="N76" s="44">
        <v>718</v>
      </c>
      <c r="O76" s="44">
        <v>2109</v>
      </c>
      <c r="P76" s="44">
        <v>3274</v>
      </c>
      <c r="Q76" s="44">
        <v>205</v>
      </c>
      <c r="R76" s="44">
        <v>135</v>
      </c>
      <c r="S76" s="44">
        <v>1475</v>
      </c>
      <c r="T76" s="44">
        <v>2469</v>
      </c>
      <c r="U76" s="44">
        <v>1759</v>
      </c>
      <c r="V76" s="44">
        <v>341</v>
      </c>
      <c r="W76" s="44">
        <v>134</v>
      </c>
      <c r="X76" s="44">
        <v>61</v>
      </c>
      <c r="Y76" s="44">
        <v>219</v>
      </c>
    </row>
    <row r="77" spans="1:25" ht="15" customHeight="1" x14ac:dyDescent="0.25">
      <c r="A77" s="28" t="s">
        <v>2</v>
      </c>
      <c r="B77" s="28">
        <v>2</v>
      </c>
      <c r="C77" s="44">
        <v>9185</v>
      </c>
      <c r="D77" s="29">
        <v>2.85</v>
      </c>
      <c r="E77" s="44">
        <v>3500</v>
      </c>
      <c r="F77" s="44">
        <v>2987</v>
      </c>
      <c r="G77" s="44">
        <v>1727</v>
      </c>
      <c r="H77" s="44">
        <v>524</v>
      </c>
      <c r="I77" s="44">
        <v>324</v>
      </c>
      <c r="J77" s="44">
        <v>93</v>
      </c>
      <c r="K77" s="44">
        <v>26</v>
      </c>
      <c r="L77" s="44">
        <v>4</v>
      </c>
      <c r="M77" s="44">
        <v>562</v>
      </c>
      <c r="N77" s="44">
        <v>1411</v>
      </c>
      <c r="O77" s="44">
        <v>3071</v>
      </c>
      <c r="P77" s="44">
        <v>3939</v>
      </c>
      <c r="Q77" s="44">
        <v>202</v>
      </c>
      <c r="R77" s="44">
        <v>108</v>
      </c>
      <c r="S77" s="44">
        <v>1501</v>
      </c>
      <c r="T77" s="44">
        <v>3411</v>
      </c>
      <c r="U77" s="44">
        <v>2689</v>
      </c>
      <c r="V77" s="44">
        <v>775</v>
      </c>
      <c r="W77" s="44">
        <v>291</v>
      </c>
      <c r="X77" s="44">
        <v>145</v>
      </c>
      <c r="Y77" s="44">
        <v>265</v>
      </c>
    </row>
    <row r="78" spans="1:25" ht="15" customHeight="1" x14ac:dyDescent="0.25">
      <c r="A78" s="28" t="s">
        <v>2</v>
      </c>
      <c r="B78" s="28">
        <v>3</v>
      </c>
      <c r="C78" s="44">
        <v>11742</v>
      </c>
      <c r="D78" s="29">
        <v>1.89</v>
      </c>
      <c r="E78" s="44">
        <v>4159</v>
      </c>
      <c r="F78" s="44">
        <v>3755</v>
      </c>
      <c r="G78" s="44">
        <v>1972</v>
      </c>
      <c r="H78" s="44">
        <v>1041</v>
      </c>
      <c r="I78" s="44">
        <v>570</v>
      </c>
      <c r="J78" s="44">
        <v>171</v>
      </c>
      <c r="K78" s="44">
        <v>70</v>
      </c>
      <c r="L78" s="44">
        <v>4</v>
      </c>
      <c r="M78" s="44">
        <v>1520</v>
      </c>
      <c r="N78" s="44">
        <v>2423</v>
      </c>
      <c r="O78" s="44">
        <v>3287</v>
      </c>
      <c r="P78" s="44">
        <v>4363</v>
      </c>
      <c r="Q78" s="44">
        <v>149</v>
      </c>
      <c r="R78" s="44">
        <v>101</v>
      </c>
      <c r="S78" s="44">
        <v>1638</v>
      </c>
      <c r="T78" s="44">
        <v>3822</v>
      </c>
      <c r="U78" s="44">
        <v>3884</v>
      </c>
      <c r="V78" s="44">
        <v>1305</v>
      </c>
      <c r="W78" s="44">
        <v>448</v>
      </c>
      <c r="X78" s="44">
        <v>322</v>
      </c>
      <c r="Y78" s="44">
        <v>222</v>
      </c>
    </row>
    <row r="79" spans="1:25" ht="15" customHeight="1" x14ac:dyDescent="0.25">
      <c r="A79" s="28" t="s">
        <v>2</v>
      </c>
      <c r="B79" s="28">
        <v>4</v>
      </c>
      <c r="C79" s="44">
        <v>16691</v>
      </c>
      <c r="D79" s="29">
        <v>0.06</v>
      </c>
      <c r="E79" s="44">
        <v>3853</v>
      </c>
      <c r="F79" s="44">
        <v>5119</v>
      </c>
      <c r="G79" s="44">
        <v>3828</v>
      </c>
      <c r="H79" s="44">
        <v>1729</v>
      </c>
      <c r="I79" s="44">
        <v>1391</v>
      </c>
      <c r="J79" s="44">
        <v>587</v>
      </c>
      <c r="K79" s="44">
        <v>167</v>
      </c>
      <c r="L79" s="44">
        <v>17</v>
      </c>
      <c r="M79" s="44">
        <v>4124</v>
      </c>
      <c r="N79" s="44">
        <v>4107</v>
      </c>
      <c r="O79" s="44">
        <v>4507</v>
      </c>
      <c r="P79" s="44">
        <v>3293</v>
      </c>
      <c r="Q79" s="44">
        <v>660</v>
      </c>
      <c r="R79" s="44">
        <v>187</v>
      </c>
      <c r="S79" s="44">
        <v>2137</v>
      </c>
      <c r="T79" s="44">
        <v>4796</v>
      </c>
      <c r="U79" s="44">
        <v>5064</v>
      </c>
      <c r="V79" s="44">
        <v>1955</v>
      </c>
      <c r="W79" s="44">
        <v>896</v>
      </c>
      <c r="X79" s="44">
        <v>747</v>
      </c>
      <c r="Y79" s="44">
        <v>909</v>
      </c>
    </row>
    <row r="80" spans="1:25" ht="15" customHeight="1" x14ac:dyDescent="0.25">
      <c r="A80" s="28" t="s">
        <v>2</v>
      </c>
      <c r="B80" s="28">
        <v>5</v>
      </c>
      <c r="C80" s="44">
        <v>26973</v>
      </c>
      <c r="D80" s="29">
        <v>0.03</v>
      </c>
      <c r="E80" s="44">
        <v>4940</v>
      </c>
      <c r="F80" s="44">
        <v>5895</v>
      </c>
      <c r="G80" s="44">
        <v>5989</v>
      </c>
      <c r="H80" s="44">
        <v>3951</v>
      </c>
      <c r="I80" s="44">
        <v>3754</v>
      </c>
      <c r="J80" s="44">
        <v>1647</v>
      </c>
      <c r="K80" s="44">
        <v>715</v>
      </c>
      <c r="L80" s="44">
        <v>82</v>
      </c>
      <c r="M80" s="44">
        <v>11307</v>
      </c>
      <c r="N80" s="44">
        <v>6276</v>
      </c>
      <c r="O80" s="44">
        <v>4897</v>
      </c>
      <c r="P80" s="44">
        <v>3550</v>
      </c>
      <c r="Q80" s="44">
        <v>943</v>
      </c>
      <c r="R80" s="44">
        <v>130</v>
      </c>
      <c r="S80" s="44">
        <v>2040</v>
      </c>
      <c r="T80" s="44">
        <v>6289</v>
      </c>
      <c r="U80" s="44">
        <v>8568</v>
      </c>
      <c r="V80" s="44">
        <v>4341</v>
      </c>
      <c r="W80" s="44">
        <v>2114</v>
      </c>
      <c r="X80" s="44">
        <v>2162</v>
      </c>
      <c r="Y80" s="44">
        <v>1329</v>
      </c>
    </row>
    <row r="81" spans="1:25" ht="15" customHeight="1" x14ac:dyDescent="0.25">
      <c r="A81" s="28" t="s">
        <v>2</v>
      </c>
      <c r="B81" s="28">
        <v>6</v>
      </c>
      <c r="C81" s="44">
        <v>33961</v>
      </c>
      <c r="D81" s="29">
        <v>0.02</v>
      </c>
      <c r="E81" s="44">
        <v>4098</v>
      </c>
      <c r="F81" s="44">
        <v>6619</v>
      </c>
      <c r="G81" s="44">
        <v>7279</v>
      </c>
      <c r="H81" s="44">
        <v>5469</v>
      </c>
      <c r="I81" s="44">
        <v>6064</v>
      </c>
      <c r="J81" s="44">
        <v>2857</v>
      </c>
      <c r="K81" s="44">
        <v>1431</v>
      </c>
      <c r="L81" s="44">
        <v>144</v>
      </c>
      <c r="M81" s="44">
        <v>17398</v>
      </c>
      <c r="N81" s="44">
        <v>7382</v>
      </c>
      <c r="O81" s="44">
        <v>4915</v>
      </c>
      <c r="P81" s="44">
        <v>2931</v>
      </c>
      <c r="Q81" s="44">
        <v>1335</v>
      </c>
      <c r="R81" s="44">
        <v>143</v>
      </c>
      <c r="S81" s="44">
        <v>1950</v>
      </c>
      <c r="T81" s="44">
        <v>6582</v>
      </c>
      <c r="U81" s="44">
        <v>10639</v>
      </c>
      <c r="V81" s="44">
        <v>6002</v>
      </c>
      <c r="W81" s="44">
        <v>3266</v>
      </c>
      <c r="X81" s="44">
        <v>3592</v>
      </c>
      <c r="Y81" s="44">
        <v>1787</v>
      </c>
    </row>
    <row r="82" spans="1:25" ht="15" customHeight="1" x14ac:dyDescent="0.25">
      <c r="A82" s="28" t="s">
        <v>2</v>
      </c>
      <c r="B82" s="28">
        <v>7</v>
      </c>
      <c r="C82" s="44">
        <v>28954</v>
      </c>
      <c r="D82" s="29">
        <v>0.05</v>
      </c>
      <c r="E82" s="44">
        <v>2495</v>
      </c>
      <c r="F82" s="44">
        <v>4409</v>
      </c>
      <c r="G82" s="44">
        <v>6483</v>
      </c>
      <c r="H82" s="44">
        <v>4379</v>
      </c>
      <c r="I82" s="44">
        <v>5675</v>
      </c>
      <c r="J82" s="44">
        <v>3386</v>
      </c>
      <c r="K82" s="44">
        <v>1975</v>
      </c>
      <c r="L82" s="44">
        <v>152</v>
      </c>
      <c r="M82" s="44">
        <v>13539</v>
      </c>
      <c r="N82" s="44">
        <v>6626</v>
      </c>
      <c r="O82" s="44">
        <v>3290</v>
      </c>
      <c r="P82" s="44">
        <v>4721</v>
      </c>
      <c r="Q82" s="44">
        <v>778</v>
      </c>
      <c r="R82" s="44">
        <v>208</v>
      </c>
      <c r="S82" s="44">
        <v>1855</v>
      </c>
      <c r="T82" s="44">
        <v>6064</v>
      </c>
      <c r="U82" s="44">
        <v>7962</v>
      </c>
      <c r="V82" s="44">
        <v>5308</v>
      </c>
      <c r="W82" s="44">
        <v>3010</v>
      </c>
      <c r="X82" s="44">
        <v>3411</v>
      </c>
      <c r="Y82" s="44">
        <v>1136</v>
      </c>
    </row>
    <row r="83" spans="1:25" ht="15" customHeight="1" x14ac:dyDescent="0.25">
      <c r="A83" s="28" t="s">
        <v>2</v>
      </c>
      <c r="B83" s="28">
        <v>8</v>
      </c>
      <c r="C83" s="44">
        <v>16710</v>
      </c>
      <c r="D83" s="29">
        <v>0.17</v>
      </c>
      <c r="E83" s="44">
        <v>761</v>
      </c>
      <c r="F83" s="44">
        <v>1694</v>
      </c>
      <c r="G83" s="44">
        <v>3046</v>
      </c>
      <c r="H83" s="44">
        <v>3889</v>
      </c>
      <c r="I83" s="44">
        <v>3810</v>
      </c>
      <c r="J83" s="44">
        <v>2102</v>
      </c>
      <c r="K83" s="44">
        <v>1327</v>
      </c>
      <c r="L83" s="44">
        <v>81</v>
      </c>
      <c r="M83" s="44">
        <v>8391</v>
      </c>
      <c r="N83" s="44">
        <v>4287</v>
      </c>
      <c r="O83" s="44">
        <v>1166</v>
      </c>
      <c r="P83" s="44">
        <v>2515</v>
      </c>
      <c r="Q83" s="44">
        <v>351</v>
      </c>
      <c r="R83" s="44">
        <v>57</v>
      </c>
      <c r="S83" s="44">
        <v>1074</v>
      </c>
      <c r="T83" s="44">
        <v>3238</v>
      </c>
      <c r="U83" s="44">
        <v>4009</v>
      </c>
      <c r="V83" s="44">
        <v>3574</v>
      </c>
      <c r="W83" s="44">
        <v>1981</v>
      </c>
      <c r="X83" s="44">
        <v>1983</v>
      </c>
      <c r="Y83" s="44">
        <v>794</v>
      </c>
    </row>
    <row r="84" spans="1:25" ht="15" customHeight="1" x14ac:dyDescent="0.25">
      <c r="A84" s="28" t="s">
        <v>2</v>
      </c>
      <c r="B84" s="28">
        <v>9</v>
      </c>
      <c r="C84" s="44">
        <v>6679</v>
      </c>
      <c r="D84" s="29">
        <v>2.13</v>
      </c>
      <c r="E84" s="44">
        <v>97</v>
      </c>
      <c r="F84" s="44">
        <v>256</v>
      </c>
      <c r="G84" s="44">
        <v>820</v>
      </c>
      <c r="H84" s="44">
        <v>1748</v>
      </c>
      <c r="I84" s="44">
        <v>1999</v>
      </c>
      <c r="J84" s="44">
        <v>1072</v>
      </c>
      <c r="K84" s="44">
        <v>664</v>
      </c>
      <c r="L84" s="44">
        <v>23</v>
      </c>
      <c r="M84" s="44">
        <v>3494</v>
      </c>
      <c r="N84" s="44">
        <v>1818</v>
      </c>
      <c r="O84" s="44">
        <v>292</v>
      </c>
      <c r="P84" s="44">
        <v>1011</v>
      </c>
      <c r="Q84" s="44">
        <v>64</v>
      </c>
      <c r="R84" s="44">
        <v>8</v>
      </c>
      <c r="S84" s="44">
        <v>213</v>
      </c>
      <c r="T84" s="44">
        <v>1236</v>
      </c>
      <c r="U84" s="44">
        <v>1586</v>
      </c>
      <c r="V84" s="44">
        <v>1615</v>
      </c>
      <c r="W84" s="44">
        <v>796</v>
      </c>
      <c r="X84" s="44">
        <v>1076</v>
      </c>
      <c r="Y84" s="44">
        <v>149</v>
      </c>
    </row>
    <row r="85" spans="1:25" ht="15" customHeight="1" x14ac:dyDescent="0.25">
      <c r="A85" s="28" t="s">
        <v>2</v>
      </c>
      <c r="B85" s="28">
        <v>10</v>
      </c>
      <c r="C85" s="44">
        <v>3946</v>
      </c>
      <c r="D85" s="29">
        <v>0.89</v>
      </c>
      <c r="E85" s="44">
        <v>19</v>
      </c>
      <c r="F85" s="44">
        <v>59</v>
      </c>
      <c r="G85" s="44">
        <v>404</v>
      </c>
      <c r="H85" s="44">
        <v>939</v>
      </c>
      <c r="I85" s="44">
        <v>1233</v>
      </c>
      <c r="J85" s="44">
        <v>702</v>
      </c>
      <c r="K85" s="44">
        <v>538</v>
      </c>
      <c r="L85" s="44">
        <v>52</v>
      </c>
      <c r="M85" s="44">
        <v>2513</v>
      </c>
      <c r="N85" s="44">
        <v>1111</v>
      </c>
      <c r="O85" s="44">
        <v>42</v>
      </c>
      <c r="P85" s="44">
        <v>230</v>
      </c>
      <c r="Q85" s="44">
        <v>50</v>
      </c>
      <c r="R85" s="44">
        <v>3</v>
      </c>
      <c r="S85" s="44">
        <v>53</v>
      </c>
      <c r="T85" s="44">
        <v>519</v>
      </c>
      <c r="U85" s="44">
        <v>626</v>
      </c>
      <c r="V85" s="44">
        <v>1452</v>
      </c>
      <c r="W85" s="44">
        <v>618</v>
      </c>
      <c r="X85" s="44">
        <v>558</v>
      </c>
      <c r="Y85" s="44">
        <v>117</v>
      </c>
    </row>
    <row r="86" spans="1:25" ht="15" customHeight="1" x14ac:dyDescent="0.25">
      <c r="A86" s="28" t="s">
        <v>22</v>
      </c>
      <c r="B86" s="28">
        <v>1</v>
      </c>
      <c r="C86" s="44">
        <v>38342</v>
      </c>
      <c r="D86" s="29">
        <v>13.79</v>
      </c>
      <c r="E86" s="44">
        <v>23293</v>
      </c>
      <c r="F86" s="44">
        <v>9652</v>
      </c>
      <c r="G86" s="44">
        <v>3861</v>
      </c>
      <c r="H86" s="44">
        <v>921</v>
      </c>
      <c r="I86" s="44">
        <v>413</v>
      </c>
      <c r="J86" s="44">
        <v>159</v>
      </c>
      <c r="K86" s="44">
        <v>41</v>
      </c>
      <c r="L86" s="44">
        <v>2</v>
      </c>
      <c r="M86" s="44">
        <v>603</v>
      </c>
      <c r="N86" s="44">
        <v>4685</v>
      </c>
      <c r="O86" s="44">
        <v>9832</v>
      </c>
      <c r="P86" s="44">
        <v>23193</v>
      </c>
      <c r="Q86" s="44">
        <v>29</v>
      </c>
      <c r="R86" s="44">
        <v>112</v>
      </c>
      <c r="S86" s="44">
        <v>5457</v>
      </c>
      <c r="T86" s="44">
        <v>16873</v>
      </c>
      <c r="U86" s="44">
        <v>11034</v>
      </c>
      <c r="V86" s="44">
        <v>4319</v>
      </c>
      <c r="W86" s="44">
        <v>327</v>
      </c>
      <c r="X86" s="44">
        <v>196</v>
      </c>
      <c r="Y86" s="44">
        <v>24</v>
      </c>
    </row>
    <row r="87" spans="1:25" ht="15" customHeight="1" x14ac:dyDescent="0.25">
      <c r="A87" s="28" t="s">
        <v>22</v>
      </c>
      <c r="B87" s="28">
        <v>2</v>
      </c>
      <c r="C87" s="44">
        <v>47722</v>
      </c>
      <c r="D87" s="29">
        <v>5.23</v>
      </c>
      <c r="E87" s="44">
        <v>24656</v>
      </c>
      <c r="F87" s="44">
        <v>13396</v>
      </c>
      <c r="G87" s="44">
        <v>5626</v>
      </c>
      <c r="H87" s="44">
        <v>2211</v>
      </c>
      <c r="I87" s="44">
        <v>1244</v>
      </c>
      <c r="J87" s="44">
        <v>451</v>
      </c>
      <c r="K87" s="44">
        <v>133</v>
      </c>
      <c r="L87" s="44">
        <v>5</v>
      </c>
      <c r="M87" s="44">
        <v>1823</v>
      </c>
      <c r="N87" s="44">
        <v>7513</v>
      </c>
      <c r="O87" s="44">
        <v>18899</v>
      </c>
      <c r="P87" s="44">
        <v>19450</v>
      </c>
      <c r="Q87" s="44">
        <v>37</v>
      </c>
      <c r="R87" s="44">
        <v>174</v>
      </c>
      <c r="S87" s="44">
        <v>5260</v>
      </c>
      <c r="T87" s="44">
        <v>16938</v>
      </c>
      <c r="U87" s="44">
        <v>16246</v>
      </c>
      <c r="V87" s="44">
        <v>7609</v>
      </c>
      <c r="W87" s="44">
        <v>921</v>
      </c>
      <c r="X87" s="44">
        <v>493</v>
      </c>
      <c r="Y87" s="44">
        <v>81</v>
      </c>
    </row>
    <row r="88" spans="1:25" ht="15" customHeight="1" x14ac:dyDescent="0.25">
      <c r="A88" s="28" t="s">
        <v>22</v>
      </c>
      <c r="B88" s="28">
        <v>3</v>
      </c>
      <c r="C88" s="44">
        <v>44507</v>
      </c>
      <c r="D88" s="29">
        <v>1.44</v>
      </c>
      <c r="E88" s="44">
        <v>18749</v>
      </c>
      <c r="F88" s="44">
        <v>13510</v>
      </c>
      <c r="G88" s="44">
        <v>5873</v>
      </c>
      <c r="H88" s="44">
        <v>3079</v>
      </c>
      <c r="I88" s="44">
        <v>2014</v>
      </c>
      <c r="J88" s="44">
        <v>1020</v>
      </c>
      <c r="K88" s="44">
        <v>252</v>
      </c>
      <c r="L88" s="44">
        <v>10</v>
      </c>
      <c r="M88" s="44">
        <v>3410</v>
      </c>
      <c r="N88" s="44">
        <v>7796</v>
      </c>
      <c r="O88" s="44">
        <v>17514</v>
      </c>
      <c r="P88" s="44">
        <v>15707</v>
      </c>
      <c r="Q88" s="44">
        <v>80</v>
      </c>
      <c r="R88" s="44">
        <v>174</v>
      </c>
      <c r="S88" s="44">
        <v>5612</v>
      </c>
      <c r="T88" s="44">
        <v>14195</v>
      </c>
      <c r="U88" s="44">
        <v>14401</v>
      </c>
      <c r="V88" s="44">
        <v>7348</v>
      </c>
      <c r="W88" s="44">
        <v>1745</v>
      </c>
      <c r="X88" s="44">
        <v>924</v>
      </c>
      <c r="Y88" s="44">
        <v>108</v>
      </c>
    </row>
    <row r="89" spans="1:25" ht="15" customHeight="1" x14ac:dyDescent="0.25">
      <c r="A89" s="28" t="s">
        <v>22</v>
      </c>
      <c r="B89" s="28">
        <v>4</v>
      </c>
      <c r="C89" s="44">
        <v>35911</v>
      </c>
      <c r="D89" s="29">
        <v>1.71</v>
      </c>
      <c r="E89" s="44">
        <v>11985</v>
      </c>
      <c r="F89" s="44">
        <v>9908</v>
      </c>
      <c r="G89" s="44">
        <v>6150</v>
      </c>
      <c r="H89" s="44">
        <v>3600</v>
      </c>
      <c r="I89" s="44">
        <v>2575</v>
      </c>
      <c r="J89" s="44">
        <v>1182</v>
      </c>
      <c r="K89" s="44">
        <v>495</v>
      </c>
      <c r="L89" s="44">
        <v>16</v>
      </c>
      <c r="M89" s="44">
        <v>4317</v>
      </c>
      <c r="N89" s="44">
        <v>6702</v>
      </c>
      <c r="O89" s="44">
        <v>13751</v>
      </c>
      <c r="P89" s="44">
        <v>10929</v>
      </c>
      <c r="Q89" s="44">
        <v>212</v>
      </c>
      <c r="R89" s="44">
        <v>192</v>
      </c>
      <c r="S89" s="44">
        <v>3684</v>
      </c>
      <c r="T89" s="44">
        <v>9471</v>
      </c>
      <c r="U89" s="44">
        <v>11795</v>
      </c>
      <c r="V89" s="44">
        <v>7790</v>
      </c>
      <c r="W89" s="44">
        <v>1663</v>
      </c>
      <c r="X89" s="44">
        <v>1105</v>
      </c>
      <c r="Y89" s="44">
        <v>211</v>
      </c>
    </row>
    <row r="90" spans="1:25" ht="15" customHeight="1" x14ac:dyDescent="0.25">
      <c r="A90" s="28" t="s">
        <v>22</v>
      </c>
      <c r="B90" s="28">
        <v>5</v>
      </c>
      <c r="C90" s="44">
        <v>28885</v>
      </c>
      <c r="D90" s="29">
        <v>0.67</v>
      </c>
      <c r="E90" s="44">
        <v>5324</v>
      </c>
      <c r="F90" s="44">
        <v>8636</v>
      </c>
      <c r="G90" s="44">
        <v>6431</v>
      </c>
      <c r="H90" s="44">
        <v>3968</v>
      </c>
      <c r="I90" s="44">
        <v>2608</v>
      </c>
      <c r="J90" s="44">
        <v>1463</v>
      </c>
      <c r="K90" s="44">
        <v>430</v>
      </c>
      <c r="L90" s="44">
        <v>25</v>
      </c>
      <c r="M90" s="44">
        <v>4125</v>
      </c>
      <c r="N90" s="44">
        <v>5661</v>
      </c>
      <c r="O90" s="44">
        <v>10849</v>
      </c>
      <c r="P90" s="44">
        <v>8191</v>
      </c>
      <c r="Q90" s="44">
        <v>59</v>
      </c>
      <c r="R90" s="44">
        <v>159</v>
      </c>
      <c r="S90" s="44">
        <v>3060</v>
      </c>
      <c r="T90" s="44">
        <v>6906</v>
      </c>
      <c r="U90" s="44">
        <v>8305</v>
      </c>
      <c r="V90" s="44">
        <v>7153</v>
      </c>
      <c r="W90" s="44">
        <v>2140</v>
      </c>
      <c r="X90" s="44">
        <v>1095</v>
      </c>
      <c r="Y90" s="44">
        <v>67</v>
      </c>
    </row>
    <row r="91" spans="1:25" ht="15" customHeight="1" x14ac:dyDescent="0.25">
      <c r="A91" s="28" t="s">
        <v>22</v>
      </c>
      <c r="B91" s="28">
        <v>6</v>
      </c>
      <c r="C91" s="44">
        <v>21256</v>
      </c>
      <c r="D91" s="29">
        <v>0.56999999999999995</v>
      </c>
      <c r="E91" s="44">
        <v>2523</v>
      </c>
      <c r="F91" s="44">
        <v>4572</v>
      </c>
      <c r="G91" s="44">
        <v>5405</v>
      </c>
      <c r="H91" s="44">
        <v>3406</v>
      </c>
      <c r="I91" s="44">
        <v>3123</v>
      </c>
      <c r="J91" s="44">
        <v>1546</v>
      </c>
      <c r="K91" s="44">
        <v>648</v>
      </c>
      <c r="L91" s="44">
        <v>33</v>
      </c>
      <c r="M91" s="44">
        <v>4443</v>
      </c>
      <c r="N91" s="44">
        <v>4706</v>
      </c>
      <c r="O91" s="44">
        <v>6033</v>
      </c>
      <c r="P91" s="44">
        <v>5985</v>
      </c>
      <c r="Q91" s="44">
        <v>89</v>
      </c>
      <c r="R91" s="44">
        <v>115</v>
      </c>
      <c r="S91" s="44">
        <v>1951</v>
      </c>
      <c r="T91" s="44">
        <v>4224</v>
      </c>
      <c r="U91" s="44">
        <v>6871</v>
      </c>
      <c r="V91" s="44">
        <v>4685</v>
      </c>
      <c r="W91" s="44">
        <v>1955</v>
      </c>
      <c r="X91" s="44">
        <v>1362</v>
      </c>
      <c r="Y91" s="44">
        <v>93</v>
      </c>
    </row>
    <row r="92" spans="1:25" ht="15" customHeight="1" x14ac:dyDescent="0.25">
      <c r="A92" s="28" t="s">
        <v>22</v>
      </c>
      <c r="B92" s="28">
        <v>7</v>
      </c>
      <c r="C92" s="44">
        <v>22629</v>
      </c>
      <c r="D92" s="29">
        <v>0.48</v>
      </c>
      <c r="E92" s="44">
        <v>2244</v>
      </c>
      <c r="F92" s="44">
        <v>4116</v>
      </c>
      <c r="G92" s="44">
        <v>3923</v>
      </c>
      <c r="H92" s="44">
        <v>4705</v>
      </c>
      <c r="I92" s="44">
        <v>4674</v>
      </c>
      <c r="J92" s="44">
        <v>2006</v>
      </c>
      <c r="K92" s="44">
        <v>925</v>
      </c>
      <c r="L92" s="44">
        <v>36</v>
      </c>
      <c r="M92" s="44">
        <v>7402</v>
      </c>
      <c r="N92" s="44">
        <v>5860</v>
      </c>
      <c r="O92" s="44">
        <v>5452</v>
      </c>
      <c r="P92" s="44">
        <v>3864</v>
      </c>
      <c r="Q92" s="44">
        <v>51</v>
      </c>
      <c r="R92" s="44">
        <v>158</v>
      </c>
      <c r="S92" s="44">
        <v>1604</v>
      </c>
      <c r="T92" s="44">
        <v>4576</v>
      </c>
      <c r="U92" s="44">
        <v>5356</v>
      </c>
      <c r="V92" s="44">
        <v>6122</v>
      </c>
      <c r="W92" s="44">
        <v>2742</v>
      </c>
      <c r="X92" s="44">
        <v>2001</v>
      </c>
      <c r="Y92" s="44">
        <v>70</v>
      </c>
    </row>
    <row r="93" spans="1:25" ht="15" customHeight="1" x14ac:dyDescent="0.25">
      <c r="A93" s="28" t="s">
        <v>22</v>
      </c>
      <c r="B93" s="28">
        <v>8</v>
      </c>
      <c r="C93" s="44">
        <v>22447</v>
      </c>
      <c r="D93" s="29">
        <v>0.96</v>
      </c>
      <c r="E93" s="44">
        <v>1128</v>
      </c>
      <c r="F93" s="44">
        <v>1621</v>
      </c>
      <c r="G93" s="44">
        <v>3393</v>
      </c>
      <c r="H93" s="44">
        <v>5147</v>
      </c>
      <c r="I93" s="44">
        <v>6328</v>
      </c>
      <c r="J93" s="44">
        <v>3410</v>
      </c>
      <c r="K93" s="44">
        <v>1354</v>
      </c>
      <c r="L93" s="44">
        <v>66</v>
      </c>
      <c r="M93" s="44">
        <v>9559</v>
      </c>
      <c r="N93" s="44">
        <v>6929</v>
      </c>
      <c r="O93" s="44">
        <v>2629</v>
      </c>
      <c r="P93" s="44">
        <v>3279</v>
      </c>
      <c r="Q93" s="44">
        <v>51</v>
      </c>
      <c r="R93" s="44">
        <v>159</v>
      </c>
      <c r="S93" s="44">
        <v>1056</v>
      </c>
      <c r="T93" s="44">
        <v>3534</v>
      </c>
      <c r="U93" s="44">
        <v>4390</v>
      </c>
      <c r="V93" s="44">
        <v>6829</v>
      </c>
      <c r="W93" s="44">
        <v>3621</v>
      </c>
      <c r="X93" s="44">
        <v>2798</v>
      </c>
      <c r="Y93" s="44">
        <v>60</v>
      </c>
    </row>
    <row r="94" spans="1:25" ht="15" customHeight="1" x14ac:dyDescent="0.25">
      <c r="A94" s="28" t="s">
        <v>22</v>
      </c>
      <c r="B94" s="28">
        <v>9</v>
      </c>
      <c r="C94" s="44">
        <v>26724</v>
      </c>
      <c r="D94" s="29">
        <v>2.91</v>
      </c>
      <c r="E94" s="44">
        <v>319</v>
      </c>
      <c r="F94" s="44">
        <v>1319</v>
      </c>
      <c r="G94" s="44">
        <v>2699</v>
      </c>
      <c r="H94" s="44">
        <v>5873</v>
      </c>
      <c r="I94" s="44">
        <v>8020</v>
      </c>
      <c r="J94" s="44">
        <v>5170</v>
      </c>
      <c r="K94" s="44">
        <v>2992</v>
      </c>
      <c r="L94" s="44">
        <v>332</v>
      </c>
      <c r="M94" s="44">
        <v>13595</v>
      </c>
      <c r="N94" s="44">
        <v>7387</v>
      </c>
      <c r="O94" s="44">
        <v>2185</v>
      </c>
      <c r="P94" s="44">
        <v>3527</v>
      </c>
      <c r="Q94" s="44">
        <v>30</v>
      </c>
      <c r="R94" s="44">
        <v>263</v>
      </c>
      <c r="S94" s="44">
        <v>846</v>
      </c>
      <c r="T94" s="44">
        <v>3337</v>
      </c>
      <c r="U94" s="44">
        <v>3826</v>
      </c>
      <c r="V94" s="44">
        <v>8991</v>
      </c>
      <c r="W94" s="44">
        <v>5025</v>
      </c>
      <c r="X94" s="44">
        <v>4395</v>
      </c>
      <c r="Y94" s="44">
        <v>41</v>
      </c>
    </row>
    <row r="95" spans="1:25" ht="15" customHeight="1" x14ac:dyDescent="0.25">
      <c r="A95" s="28" t="s">
        <v>22</v>
      </c>
      <c r="B95" s="28">
        <v>10</v>
      </c>
      <c r="C95" s="44">
        <v>8730</v>
      </c>
      <c r="D95" s="29">
        <v>10.94</v>
      </c>
      <c r="E95" s="44">
        <v>54</v>
      </c>
      <c r="F95" s="44">
        <v>246</v>
      </c>
      <c r="G95" s="44">
        <v>702</v>
      </c>
      <c r="H95" s="44">
        <v>2048</v>
      </c>
      <c r="I95" s="44">
        <v>2649</v>
      </c>
      <c r="J95" s="44">
        <v>1888</v>
      </c>
      <c r="K95" s="44">
        <v>1079</v>
      </c>
      <c r="L95" s="44">
        <v>64</v>
      </c>
      <c r="M95" s="44">
        <v>4155</v>
      </c>
      <c r="N95" s="44">
        <v>2980</v>
      </c>
      <c r="O95" s="44">
        <v>707</v>
      </c>
      <c r="P95" s="44">
        <v>884</v>
      </c>
      <c r="Q95" s="44">
        <v>4</v>
      </c>
      <c r="R95" s="44">
        <v>70</v>
      </c>
      <c r="S95" s="44">
        <v>188</v>
      </c>
      <c r="T95" s="44">
        <v>821</v>
      </c>
      <c r="U95" s="44">
        <v>1128</v>
      </c>
      <c r="V95" s="44">
        <v>3254</v>
      </c>
      <c r="W95" s="44">
        <v>1677</v>
      </c>
      <c r="X95" s="44">
        <v>1587</v>
      </c>
      <c r="Y95" s="44">
        <v>5</v>
      </c>
    </row>
    <row r="96" spans="1:25" ht="15" customHeight="1" x14ac:dyDescent="0.25">
      <c r="A96" s="28" t="s">
        <v>23</v>
      </c>
      <c r="B96" s="28">
        <v>1</v>
      </c>
      <c r="C96" s="44">
        <v>18105</v>
      </c>
      <c r="D96" s="29">
        <v>28.53</v>
      </c>
      <c r="E96" s="44">
        <v>9686</v>
      </c>
      <c r="F96" s="44">
        <v>5744</v>
      </c>
      <c r="G96" s="44">
        <v>1926</v>
      </c>
      <c r="H96" s="44">
        <v>452</v>
      </c>
      <c r="I96" s="44">
        <v>232</v>
      </c>
      <c r="J96" s="44">
        <v>53</v>
      </c>
      <c r="K96" s="44">
        <v>12</v>
      </c>
      <c r="L96" s="44">
        <v>0</v>
      </c>
      <c r="M96" s="44">
        <v>227</v>
      </c>
      <c r="N96" s="44">
        <v>1121</v>
      </c>
      <c r="O96" s="44">
        <v>2972</v>
      </c>
      <c r="P96" s="44">
        <v>13785</v>
      </c>
      <c r="Q96" s="44">
        <v>0</v>
      </c>
      <c r="R96" s="44">
        <v>69</v>
      </c>
      <c r="S96" s="44">
        <v>3164</v>
      </c>
      <c r="T96" s="44">
        <v>7645</v>
      </c>
      <c r="U96" s="44">
        <v>4326</v>
      </c>
      <c r="V96" s="44">
        <v>2248</v>
      </c>
      <c r="W96" s="44">
        <v>564</v>
      </c>
      <c r="X96" s="44">
        <v>89</v>
      </c>
      <c r="Y96" s="44">
        <v>0</v>
      </c>
    </row>
    <row r="97" spans="1:25" ht="15" customHeight="1" x14ac:dyDescent="0.25">
      <c r="A97" s="28" t="s">
        <v>23</v>
      </c>
      <c r="B97" s="28">
        <v>2</v>
      </c>
      <c r="C97" s="44">
        <v>29335</v>
      </c>
      <c r="D97" s="29">
        <v>18.829999999999998</v>
      </c>
      <c r="E97" s="44">
        <v>10555</v>
      </c>
      <c r="F97" s="44">
        <v>12077</v>
      </c>
      <c r="G97" s="44">
        <v>4488</v>
      </c>
      <c r="H97" s="44">
        <v>1525</v>
      </c>
      <c r="I97" s="44">
        <v>494</v>
      </c>
      <c r="J97" s="44">
        <v>122</v>
      </c>
      <c r="K97" s="44">
        <v>64</v>
      </c>
      <c r="L97" s="44">
        <v>10</v>
      </c>
      <c r="M97" s="44">
        <v>521</v>
      </c>
      <c r="N97" s="44">
        <v>3673</v>
      </c>
      <c r="O97" s="44">
        <v>8413</v>
      </c>
      <c r="P97" s="44">
        <v>16724</v>
      </c>
      <c r="Q97" s="44">
        <v>4</v>
      </c>
      <c r="R97" s="44">
        <v>159</v>
      </c>
      <c r="S97" s="44">
        <v>4602</v>
      </c>
      <c r="T97" s="44">
        <v>10306</v>
      </c>
      <c r="U97" s="44">
        <v>7793</v>
      </c>
      <c r="V97" s="44">
        <v>5540</v>
      </c>
      <c r="W97" s="44">
        <v>647</v>
      </c>
      <c r="X97" s="44">
        <v>283</v>
      </c>
      <c r="Y97" s="44">
        <v>5</v>
      </c>
    </row>
    <row r="98" spans="1:25" ht="15" customHeight="1" x14ac:dyDescent="0.25">
      <c r="A98" s="28" t="s">
        <v>23</v>
      </c>
      <c r="B98" s="28">
        <v>3</v>
      </c>
      <c r="C98" s="44">
        <v>45378</v>
      </c>
      <c r="D98" s="29">
        <v>8.9</v>
      </c>
      <c r="E98" s="44">
        <v>8353</v>
      </c>
      <c r="F98" s="44">
        <v>20691</v>
      </c>
      <c r="G98" s="44">
        <v>11141</v>
      </c>
      <c r="H98" s="44">
        <v>2888</v>
      </c>
      <c r="I98" s="44">
        <v>1456</v>
      </c>
      <c r="J98" s="44">
        <v>585</v>
      </c>
      <c r="K98" s="44">
        <v>251</v>
      </c>
      <c r="L98" s="44">
        <v>13</v>
      </c>
      <c r="M98" s="44">
        <v>1575</v>
      </c>
      <c r="N98" s="44">
        <v>6765</v>
      </c>
      <c r="O98" s="44">
        <v>14331</v>
      </c>
      <c r="P98" s="44">
        <v>22691</v>
      </c>
      <c r="Q98" s="44">
        <v>16</v>
      </c>
      <c r="R98" s="44">
        <v>253</v>
      </c>
      <c r="S98" s="44">
        <v>6898</v>
      </c>
      <c r="T98" s="44">
        <v>15285</v>
      </c>
      <c r="U98" s="44">
        <v>13628</v>
      </c>
      <c r="V98" s="44">
        <v>7654</v>
      </c>
      <c r="W98" s="44">
        <v>1209</v>
      </c>
      <c r="X98" s="44">
        <v>435</v>
      </c>
      <c r="Y98" s="44">
        <v>16</v>
      </c>
    </row>
    <row r="99" spans="1:25" ht="15" customHeight="1" x14ac:dyDescent="0.25">
      <c r="A99" s="28" t="s">
        <v>23</v>
      </c>
      <c r="B99" s="28">
        <v>4</v>
      </c>
      <c r="C99" s="44">
        <v>41542</v>
      </c>
      <c r="D99" s="29">
        <v>4.62</v>
      </c>
      <c r="E99" s="44">
        <v>5403</v>
      </c>
      <c r="F99" s="44">
        <v>15847</v>
      </c>
      <c r="G99" s="44">
        <v>11827</v>
      </c>
      <c r="H99" s="44">
        <v>4789</v>
      </c>
      <c r="I99" s="44">
        <v>2302</v>
      </c>
      <c r="J99" s="44">
        <v>931</v>
      </c>
      <c r="K99" s="44">
        <v>401</v>
      </c>
      <c r="L99" s="44">
        <v>42</v>
      </c>
      <c r="M99" s="44">
        <v>2283</v>
      </c>
      <c r="N99" s="44">
        <v>6519</v>
      </c>
      <c r="O99" s="44">
        <v>12003</v>
      </c>
      <c r="P99" s="44">
        <v>20574</v>
      </c>
      <c r="Q99" s="44">
        <v>163</v>
      </c>
      <c r="R99" s="44">
        <v>414</v>
      </c>
      <c r="S99" s="44">
        <v>7008</v>
      </c>
      <c r="T99" s="44">
        <v>14345</v>
      </c>
      <c r="U99" s="44">
        <v>11056</v>
      </c>
      <c r="V99" s="44">
        <v>6566</v>
      </c>
      <c r="W99" s="44">
        <v>1348</v>
      </c>
      <c r="X99" s="44">
        <v>687</v>
      </c>
      <c r="Y99" s="44">
        <v>118</v>
      </c>
    </row>
    <row r="100" spans="1:25" ht="15" customHeight="1" x14ac:dyDescent="0.25">
      <c r="A100" s="28" t="s">
        <v>23</v>
      </c>
      <c r="B100" s="28">
        <v>5</v>
      </c>
      <c r="C100" s="44">
        <v>32584</v>
      </c>
      <c r="D100" s="29">
        <v>5.0199999999999996</v>
      </c>
      <c r="E100" s="44">
        <v>3138</v>
      </c>
      <c r="F100" s="44">
        <v>10415</v>
      </c>
      <c r="G100" s="44">
        <v>9110</v>
      </c>
      <c r="H100" s="44">
        <v>4959</v>
      </c>
      <c r="I100" s="44">
        <v>3187</v>
      </c>
      <c r="J100" s="44">
        <v>1225</v>
      </c>
      <c r="K100" s="44">
        <v>503</v>
      </c>
      <c r="L100" s="44">
        <v>47</v>
      </c>
      <c r="M100" s="44">
        <v>2542</v>
      </c>
      <c r="N100" s="44">
        <v>4261</v>
      </c>
      <c r="O100" s="44">
        <v>6812</v>
      </c>
      <c r="P100" s="44">
        <v>18926</v>
      </c>
      <c r="Q100" s="44">
        <v>43</v>
      </c>
      <c r="R100" s="44">
        <v>620</v>
      </c>
      <c r="S100" s="44">
        <v>6503</v>
      </c>
      <c r="T100" s="44">
        <v>11446</v>
      </c>
      <c r="U100" s="44">
        <v>7784</v>
      </c>
      <c r="V100" s="44">
        <v>4241</v>
      </c>
      <c r="W100" s="44">
        <v>1213</v>
      </c>
      <c r="X100" s="44">
        <v>729</v>
      </c>
      <c r="Y100" s="44">
        <v>48</v>
      </c>
    </row>
    <row r="101" spans="1:25" ht="15" customHeight="1" x14ac:dyDescent="0.25">
      <c r="A101" s="28" t="s">
        <v>23</v>
      </c>
      <c r="B101" s="28">
        <v>6</v>
      </c>
      <c r="C101" s="44">
        <v>38811</v>
      </c>
      <c r="D101" s="29">
        <v>0.85</v>
      </c>
      <c r="E101" s="44">
        <v>2592</v>
      </c>
      <c r="F101" s="44">
        <v>10188</v>
      </c>
      <c r="G101" s="44">
        <v>11355</v>
      </c>
      <c r="H101" s="44">
        <v>6238</v>
      </c>
      <c r="I101" s="44">
        <v>4890</v>
      </c>
      <c r="J101" s="44">
        <v>2174</v>
      </c>
      <c r="K101" s="44">
        <v>1194</v>
      </c>
      <c r="L101" s="44">
        <v>180</v>
      </c>
      <c r="M101" s="44">
        <v>5282</v>
      </c>
      <c r="N101" s="44">
        <v>6585</v>
      </c>
      <c r="O101" s="44">
        <v>9345</v>
      </c>
      <c r="P101" s="44">
        <v>17577</v>
      </c>
      <c r="Q101" s="44">
        <v>22</v>
      </c>
      <c r="R101" s="44">
        <v>588</v>
      </c>
      <c r="S101" s="44">
        <v>5540</v>
      </c>
      <c r="T101" s="44">
        <v>11373</v>
      </c>
      <c r="U101" s="44">
        <v>9841</v>
      </c>
      <c r="V101" s="44">
        <v>7392</v>
      </c>
      <c r="W101" s="44">
        <v>2437</v>
      </c>
      <c r="X101" s="44">
        <v>1597</v>
      </c>
      <c r="Y101" s="44">
        <v>43</v>
      </c>
    </row>
    <row r="102" spans="1:25" ht="15" customHeight="1" x14ac:dyDescent="0.25">
      <c r="A102" s="28" t="s">
        <v>23</v>
      </c>
      <c r="B102" s="28">
        <v>7</v>
      </c>
      <c r="C102" s="44">
        <v>32783</v>
      </c>
      <c r="D102" s="29">
        <v>1.25</v>
      </c>
      <c r="E102" s="44">
        <v>1235</v>
      </c>
      <c r="F102" s="44">
        <v>8121</v>
      </c>
      <c r="G102" s="44">
        <v>8213</v>
      </c>
      <c r="H102" s="44">
        <v>5895</v>
      </c>
      <c r="I102" s="44">
        <v>5253</v>
      </c>
      <c r="J102" s="44">
        <v>2344</v>
      </c>
      <c r="K102" s="44">
        <v>1437</v>
      </c>
      <c r="L102" s="44">
        <v>285</v>
      </c>
      <c r="M102" s="44">
        <v>4824</v>
      </c>
      <c r="N102" s="44">
        <v>4537</v>
      </c>
      <c r="O102" s="44">
        <v>5174</v>
      </c>
      <c r="P102" s="44">
        <v>18192</v>
      </c>
      <c r="Q102" s="44">
        <v>56</v>
      </c>
      <c r="R102" s="44">
        <v>455</v>
      </c>
      <c r="S102" s="44">
        <v>6585</v>
      </c>
      <c r="T102" s="44">
        <v>9727</v>
      </c>
      <c r="U102" s="44">
        <v>7126</v>
      </c>
      <c r="V102" s="44">
        <v>5277</v>
      </c>
      <c r="W102" s="44">
        <v>1888</v>
      </c>
      <c r="X102" s="44">
        <v>1669</v>
      </c>
      <c r="Y102" s="44">
        <v>56</v>
      </c>
    </row>
    <row r="103" spans="1:25" ht="15" customHeight="1" x14ac:dyDescent="0.25">
      <c r="A103" s="28" t="s">
        <v>23</v>
      </c>
      <c r="B103" s="28">
        <v>8</v>
      </c>
      <c r="C103" s="44">
        <v>37554</v>
      </c>
      <c r="D103" s="29">
        <v>0.82</v>
      </c>
      <c r="E103" s="44">
        <v>1103</v>
      </c>
      <c r="F103" s="44">
        <v>4836</v>
      </c>
      <c r="G103" s="44">
        <v>7379</v>
      </c>
      <c r="H103" s="44">
        <v>7890</v>
      </c>
      <c r="I103" s="44">
        <v>7721</v>
      </c>
      <c r="J103" s="44">
        <v>5124</v>
      </c>
      <c r="K103" s="44">
        <v>3140</v>
      </c>
      <c r="L103" s="44">
        <v>361</v>
      </c>
      <c r="M103" s="44">
        <v>9413</v>
      </c>
      <c r="N103" s="44">
        <v>6986</v>
      </c>
      <c r="O103" s="44">
        <v>6698</v>
      </c>
      <c r="P103" s="44">
        <v>14434</v>
      </c>
      <c r="Q103" s="44">
        <v>23</v>
      </c>
      <c r="R103" s="44">
        <v>356</v>
      </c>
      <c r="S103" s="44">
        <v>4063</v>
      </c>
      <c r="T103" s="44">
        <v>9116</v>
      </c>
      <c r="U103" s="44">
        <v>8827</v>
      </c>
      <c r="V103" s="44">
        <v>7812</v>
      </c>
      <c r="W103" s="44">
        <v>3932</v>
      </c>
      <c r="X103" s="44">
        <v>3424</v>
      </c>
      <c r="Y103" s="44">
        <v>24</v>
      </c>
    </row>
    <row r="104" spans="1:25" ht="15" customHeight="1" x14ac:dyDescent="0.25">
      <c r="A104" s="28" t="s">
        <v>23</v>
      </c>
      <c r="B104" s="28">
        <v>9</v>
      </c>
      <c r="C104" s="44">
        <v>39937</v>
      </c>
      <c r="D104" s="29">
        <v>1.69</v>
      </c>
      <c r="E104" s="44">
        <v>805</v>
      </c>
      <c r="F104" s="44">
        <v>2744</v>
      </c>
      <c r="G104" s="44">
        <v>5880</v>
      </c>
      <c r="H104" s="44">
        <v>8095</v>
      </c>
      <c r="I104" s="44">
        <v>10800</v>
      </c>
      <c r="J104" s="44">
        <v>6506</v>
      </c>
      <c r="K104" s="44">
        <v>4558</v>
      </c>
      <c r="L104" s="44">
        <v>549</v>
      </c>
      <c r="M104" s="44">
        <v>10085</v>
      </c>
      <c r="N104" s="44">
        <v>6752</v>
      </c>
      <c r="O104" s="44">
        <v>4838</v>
      </c>
      <c r="P104" s="44">
        <v>18210</v>
      </c>
      <c r="Q104" s="44">
        <v>52</v>
      </c>
      <c r="R104" s="44">
        <v>511</v>
      </c>
      <c r="S104" s="44">
        <v>3770</v>
      </c>
      <c r="T104" s="44">
        <v>9461</v>
      </c>
      <c r="U104" s="44">
        <v>7480</v>
      </c>
      <c r="V104" s="44">
        <v>9577</v>
      </c>
      <c r="W104" s="44">
        <v>4675</v>
      </c>
      <c r="X104" s="44">
        <v>4431</v>
      </c>
      <c r="Y104" s="44">
        <v>32</v>
      </c>
    </row>
    <row r="105" spans="1:25" ht="15" customHeight="1" x14ac:dyDescent="0.25">
      <c r="A105" s="28" t="s">
        <v>23</v>
      </c>
      <c r="B105" s="28">
        <v>10</v>
      </c>
      <c r="C105" s="44">
        <v>82593</v>
      </c>
      <c r="D105" s="29">
        <v>10.11</v>
      </c>
      <c r="E105" s="44">
        <v>372</v>
      </c>
      <c r="F105" s="44">
        <v>2434</v>
      </c>
      <c r="G105" s="44">
        <v>7132</v>
      </c>
      <c r="H105" s="44">
        <v>12713</v>
      </c>
      <c r="I105" s="44">
        <v>22494</v>
      </c>
      <c r="J105" s="44">
        <v>17311</v>
      </c>
      <c r="K105" s="44">
        <v>16846</v>
      </c>
      <c r="L105" s="44">
        <v>3291</v>
      </c>
      <c r="M105" s="44">
        <v>21292</v>
      </c>
      <c r="N105" s="44">
        <v>13031</v>
      </c>
      <c r="O105" s="44">
        <v>8909</v>
      </c>
      <c r="P105" s="44">
        <v>39334</v>
      </c>
      <c r="Q105" s="44">
        <v>27</v>
      </c>
      <c r="R105" s="44">
        <v>362</v>
      </c>
      <c r="S105" s="44">
        <v>5175</v>
      </c>
      <c r="T105" s="44">
        <v>15048</v>
      </c>
      <c r="U105" s="44">
        <v>19179</v>
      </c>
      <c r="V105" s="44">
        <v>20031</v>
      </c>
      <c r="W105" s="44">
        <v>10815</v>
      </c>
      <c r="X105" s="44">
        <v>11960</v>
      </c>
      <c r="Y105" s="44">
        <v>23</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237</v>
      </c>
      <c r="D108" s="29">
        <v>5.46</v>
      </c>
      <c r="E108" s="44">
        <v>56</v>
      </c>
      <c r="F108" s="44">
        <v>96</v>
      </c>
      <c r="G108" s="44">
        <v>49</v>
      </c>
      <c r="H108" s="44">
        <v>23</v>
      </c>
      <c r="I108" s="44">
        <v>11</v>
      </c>
      <c r="J108" s="44">
        <v>2</v>
      </c>
      <c r="K108" s="44">
        <v>0</v>
      </c>
      <c r="L108" s="44">
        <v>0</v>
      </c>
      <c r="M108" s="44">
        <v>35</v>
      </c>
      <c r="N108" s="44">
        <v>60</v>
      </c>
      <c r="O108" s="44">
        <v>19</v>
      </c>
      <c r="P108" s="44">
        <v>122</v>
      </c>
      <c r="Q108" s="44">
        <v>1</v>
      </c>
      <c r="R108" s="44">
        <v>2</v>
      </c>
      <c r="S108" s="44">
        <v>96</v>
      </c>
      <c r="T108" s="44">
        <v>83</v>
      </c>
      <c r="U108" s="44">
        <v>35</v>
      </c>
      <c r="V108" s="44">
        <v>16</v>
      </c>
      <c r="W108" s="44">
        <v>4</v>
      </c>
      <c r="X108" s="44">
        <v>1</v>
      </c>
      <c r="Y108" s="44">
        <v>0</v>
      </c>
    </row>
    <row r="109" spans="1:25" ht="15" customHeight="1" x14ac:dyDescent="0.25">
      <c r="A109" s="28" t="s">
        <v>24</v>
      </c>
      <c r="B109" s="28">
        <v>4</v>
      </c>
      <c r="C109" s="44">
        <v>1944</v>
      </c>
      <c r="D109" s="29">
        <v>0.06</v>
      </c>
      <c r="E109" s="44">
        <v>911</v>
      </c>
      <c r="F109" s="44">
        <v>579</v>
      </c>
      <c r="G109" s="44">
        <v>261</v>
      </c>
      <c r="H109" s="44">
        <v>120</v>
      </c>
      <c r="I109" s="44">
        <v>58</v>
      </c>
      <c r="J109" s="44">
        <v>14</v>
      </c>
      <c r="K109" s="44">
        <v>1</v>
      </c>
      <c r="L109" s="44">
        <v>0</v>
      </c>
      <c r="M109" s="44">
        <v>1063</v>
      </c>
      <c r="N109" s="44">
        <v>329</v>
      </c>
      <c r="O109" s="44">
        <v>338</v>
      </c>
      <c r="P109" s="44">
        <v>208</v>
      </c>
      <c r="Q109" s="44">
        <v>6</v>
      </c>
      <c r="R109" s="44">
        <v>73</v>
      </c>
      <c r="S109" s="44">
        <v>396</v>
      </c>
      <c r="T109" s="44">
        <v>530</v>
      </c>
      <c r="U109" s="44">
        <v>560</v>
      </c>
      <c r="V109" s="44">
        <v>222</v>
      </c>
      <c r="W109" s="44">
        <v>81</v>
      </c>
      <c r="X109" s="44">
        <v>71</v>
      </c>
      <c r="Y109" s="44">
        <v>11</v>
      </c>
    </row>
    <row r="110" spans="1:25" ht="15" customHeight="1" x14ac:dyDescent="0.25">
      <c r="A110" s="28" t="s">
        <v>24</v>
      </c>
      <c r="B110" s="28">
        <v>5</v>
      </c>
      <c r="C110" s="44">
        <v>2115</v>
      </c>
      <c r="D110" s="29">
        <v>0.14000000000000001</v>
      </c>
      <c r="E110" s="44">
        <v>569</v>
      </c>
      <c r="F110" s="44">
        <v>557</v>
      </c>
      <c r="G110" s="44">
        <v>480</v>
      </c>
      <c r="H110" s="44">
        <v>321</v>
      </c>
      <c r="I110" s="44">
        <v>161</v>
      </c>
      <c r="J110" s="44">
        <v>24</v>
      </c>
      <c r="K110" s="44">
        <v>3</v>
      </c>
      <c r="L110" s="44">
        <v>0</v>
      </c>
      <c r="M110" s="44">
        <v>1138</v>
      </c>
      <c r="N110" s="44">
        <v>537</v>
      </c>
      <c r="O110" s="44">
        <v>270</v>
      </c>
      <c r="P110" s="44">
        <v>166</v>
      </c>
      <c r="Q110" s="44">
        <v>4</v>
      </c>
      <c r="R110" s="44">
        <v>27</v>
      </c>
      <c r="S110" s="44">
        <v>301</v>
      </c>
      <c r="T110" s="44">
        <v>595</v>
      </c>
      <c r="U110" s="44">
        <v>660</v>
      </c>
      <c r="V110" s="44">
        <v>311</v>
      </c>
      <c r="W110" s="44">
        <v>138</v>
      </c>
      <c r="X110" s="44">
        <v>79</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3692</v>
      </c>
      <c r="D112" s="29">
        <v>0.14000000000000001</v>
      </c>
      <c r="E112" s="44">
        <v>599</v>
      </c>
      <c r="F112" s="44">
        <v>1044</v>
      </c>
      <c r="G112" s="44">
        <v>835</v>
      </c>
      <c r="H112" s="44">
        <v>661</v>
      </c>
      <c r="I112" s="44">
        <v>447</v>
      </c>
      <c r="J112" s="44">
        <v>96</v>
      </c>
      <c r="K112" s="44">
        <v>8</v>
      </c>
      <c r="L112" s="44">
        <v>2</v>
      </c>
      <c r="M112" s="44">
        <v>2286</v>
      </c>
      <c r="N112" s="44">
        <v>842</v>
      </c>
      <c r="O112" s="44">
        <v>389</v>
      </c>
      <c r="P112" s="44">
        <v>173</v>
      </c>
      <c r="Q112" s="44">
        <v>2</v>
      </c>
      <c r="R112" s="44">
        <v>16</v>
      </c>
      <c r="S112" s="44">
        <v>348</v>
      </c>
      <c r="T112" s="44">
        <v>1009</v>
      </c>
      <c r="U112" s="44">
        <v>1259</v>
      </c>
      <c r="V112" s="44">
        <v>607</v>
      </c>
      <c r="W112" s="44">
        <v>264</v>
      </c>
      <c r="X112" s="44">
        <v>182</v>
      </c>
      <c r="Y112" s="44">
        <v>7</v>
      </c>
    </row>
    <row r="113" spans="1:25" ht="15" customHeight="1" x14ac:dyDescent="0.25">
      <c r="A113" s="28" t="s">
        <v>24</v>
      </c>
      <c r="B113" s="28">
        <v>8</v>
      </c>
      <c r="C113" s="44">
        <v>2512</v>
      </c>
      <c r="D113" s="29">
        <v>0.12</v>
      </c>
      <c r="E113" s="44">
        <v>335</v>
      </c>
      <c r="F113" s="44">
        <v>536</v>
      </c>
      <c r="G113" s="44">
        <v>628</v>
      </c>
      <c r="H113" s="44">
        <v>502</v>
      </c>
      <c r="I113" s="44">
        <v>415</v>
      </c>
      <c r="J113" s="44">
        <v>88</v>
      </c>
      <c r="K113" s="44">
        <v>6</v>
      </c>
      <c r="L113" s="44">
        <v>2</v>
      </c>
      <c r="M113" s="44">
        <v>1711</v>
      </c>
      <c r="N113" s="44">
        <v>542</v>
      </c>
      <c r="O113" s="44">
        <v>167</v>
      </c>
      <c r="P113" s="44">
        <v>89</v>
      </c>
      <c r="Q113" s="44">
        <v>3</v>
      </c>
      <c r="R113" s="44">
        <v>22</v>
      </c>
      <c r="S113" s="44">
        <v>188</v>
      </c>
      <c r="T113" s="44">
        <v>635</v>
      </c>
      <c r="U113" s="44">
        <v>872</v>
      </c>
      <c r="V113" s="44">
        <v>440</v>
      </c>
      <c r="W113" s="44">
        <v>226</v>
      </c>
      <c r="X113" s="44">
        <v>126</v>
      </c>
      <c r="Y113" s="44">
        <v>3</v>
      </c>
    </row>
    <row r="114" spans="1:25" ht="15" customHeight="1" x14ac:dyDescent="0.25">
      <c r="A114" s="28" t="s">
        <v>24</v>
      </c>
      <c r="B114" s="28">
        <v>9</v>
      </c>
      <c r="C114" s="44">
        <v>285</v>
      </c>
      <c r="D114" s="29">
        <v>0.36</v>
      </c>
      <c r="E114" s="44">
        <v>11</v>
      </c>
      <c r="F114" s="44">
        <v>13</v>
      </c>
      <c r="G114" s="44">
        <v>36</v>
      </c>
      <c r="H114" s="44">
        <v>62</v>
      </c>
      <c r="I114" s="44">
        <v>116</v>
      </c>
      <c r="J114" s="44">
        <v>45</v>
      </c>
      <c r="K114" s="44">
        <v>2</v>
      </c>
      <c r="L114" s="44">
        <v>0</v>
      </c>
      <c r="M114" s="44">
        <v>246</v>
      </c>
      <c r="N114" s="44">
        <v>29</v>
      </c>
      <c r="O114" s="44">
        <v>0</v>
      </c>
      <c r="P114" s="44">
        <v>10</v>
      </c>
      <c r="Q114" s="44">
        <v>0</v>
      </c>
      <c r="R114" s="44">
        <v>0</v>
      </c>
      <c r="S114" s="44">
        <v>11</v>
      </c>
      <c r="T114" s="44">
        <v>37</v>
      </c>
      <c r="U114" s="44">
        <v>79</v>
      </c>
      <c r="V114" s="44">
        <v>72</v>
      </c>
      <c r="W114" s="44">
        <v>60</v>
      </c>
      <c r="X114" s="44">
        <v>25</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421</v>
      </c>
      <c r="D118" s="29">
        <v>2.09</v>
      </c>
      <c r="E118" s="44">
        <v>39</v>
      </c>
      <c r="F118" s="44">
        <v>86</v>
      </c>
      <c r="G118" s="44">
        <v>224</v>
      </c>
      <c r="H118" s="44">
        <v>52</v>
      </c>
      <c r="I118" s="44">
        <v>17</v>
      </c>
      <c r="J118" s="44">
        <v>3</v>
      </c>
      <c r="K118" s="44">
        <v>0</v>
      </c>
      <c r="L118" s="44">
        <v>0</v>
      </c>
      <c r="M118" s="44">
        <v>86</v>
      </c>
      <c r="N118" s="44">
        <v>222</v>
      </c>
      <c r="O118" s="44">
        <v>11</v>
      </c>
      <c r="P118" s="44">
        <v>102</v>
      </c>
      <c r="Q118" s="44">
        <v>0</v>
      </c>
      <c r="R118" s="44">
        <v>0</v>
      </c>
      <c r="S118" s="44">
        <v>0</v>
      </c>
      <c r="T118" s="44">
        <v>0</v>
      </c>
      <c r="U118" s="44">
        <v>0</v>
      </c>
      <c r="V118" s="44">
        <v>0</v>
      </c>
      <c r="W118" s="44">
        <v>0</v>
      </c>
      <c r="X118" s="44">
        <v>0</v>
      </c>
      <c r="Y118" s="44">
        <v>421</v>
      </c>
    </row>
    <row r="119" spans="1:25" ht="15" customHeight="1" x14ac:dyDescent="0.25">
      <c r="A119" s="28" t="s">
        <v>25</v>
      </c>
      <c r="B119" s="28">
        <v>4</v>
      </c>
      <c r="C119" s="44">
        <v>281</v>
      </c>
      <c r="D119" s="29">
        <v>3.01</v>
      </c>
      <c r="E119" s="44">
        <v>0</v>
      </c>
      <c r="F119" s="44">
        <v>16</v>
      </c>
      <c r="G119" s="44">
        <v>191</v>
      </c>
      <c r="H119" s="44">
        <v>18</v>
      </c>
      <c r="I119" s="44">
        <v>36</v>
      </c>
      <c r="J119" s="44">
        <v>15</v>
      </c>
      <c r="K119" s="44">
        <v>5</v>
      </c>
      <c r="L119" s="44">
        <v>0</v>
      </c>
      <c r="M119" s="44">
        <v>74</v>
      </c>
      <c r="N119" s="44">
        <v>20</v>
      </c>
      <c r="O119" s="44">
        <v>187</v>
      </c>
      <c r="P119" s="44">
        <v>0</v>
      </c>
      <c r="Q119" s="44">
        <v>0</v>
      </c>
      <c r="R119" s="44">
        <v>0</v>
      </c>
      <c r="S119" s="44">
        <v>0</v>
      </c>
      <c r="T119" s="44">
        <v>0</v>
      </c>
      <c r="U119" s="44">
        <v>0</v>
      </c>
      <c r="V119" s="44">
        <v>0</v>
      </c>
      <c r="W119" s="44">
        <v>0</v>
      </c>
      <c r="X119" s="44">
        <v>0</v>
      </c>
      <c r="Y119" s="44">
        <v>281</v>
      </c>
    </row>
    <row r="120" spans="1:25" ht="15" customHeight="1" x14ac:dyDescent="0.25">
      <c r="A120" s="28" t="s">
        <v>25</v>
      </c>
      <c r="B120" s="28">
        <v>5</v>
      </c>
      <c r="C120" s="44">
        <v>1160</v>
      </c>
      <c r="D120" s="29">
        <v>0.04</v>
      </c>
      <c r="E120" s="44">
        <v>553</v>
      </c>
      <c r="F120" s="44">
        <v>197</v>
      </c>
      <c r="G120" s="44">
        <v>236</v>
      </c>
      <c r="H120" s="44">
        <v>131</v>
      </c>
      <c r="I120" s="44">
        <v>39</v>
      </c>
      <c r="J120" s="44">
        <v>2</v>
      </c>
      <c r="K120" s="44">
        <v>2</v>
      </c>
      <c r="L120" s="44">
        <v>0</v>
      </c>
      <c r="M120" s="44">
        <v>544</v>
      </c>
      <c r="N120" s="44">
        <v>410</v>
      </c>
      <c r="O120" s="44">
        <v>79</v>
      </c>
      <c r="P120" s="44">
        <v>127</v>
      </c>
      <c r="Q120" s="44">
        <v>0</v>
      </c>
      <c r="R120" s="44">
        <v>0</v>
      </c>
      <c r="S120" s="44">
        <v>0</v>
      </c>
      <c r="T120" s="44">
        <v>2</v>
      </c>
      <c r="U120" s="44">
        <v>2</v>
      </c>
      <c r="V120" s="44">
        <v>8</v>
      </c>
      <c r="W120" s="44">
        <v>6</v>
      </c>
      <c r="X120" s="44">
        <v>4</v>
      </c>
      <c r="Y120" s="44">
        <v>1138</v>
      </c>
    </row>
    <row r="121" spans="1:25" ht="15" customHeight="1" x14ac:dyDescent="0.25">
      <c r="A121" s="28" t="s">
        <v>25</v>
      </c>
      <c r="B121" s="28">
        <v>6</v>
      </c>
      <c r="C121" s="44">
        <v>3222</v>
      </c>
      <c r="D121" s="29">
        <v>0.05</v>
      </c>
      <c r="E121" s="44">
        <v>1396</v>
      </c>
      <c r="F121" s="44">
        <v>590</v>
      </c>
      <c r="G121" s="44">
        <v>597</v>
      </c>
      <c r="H121" s="44">
        <v>391</v>
      </c>
      <c r="I121" s="44">
        <v>210</v>
      </c>
      <c r="J121" s="44">
        <v>29</v>
      </c>
      <c r="K121" s="44">
        <v>8</v>
      </c>
      <c r="L121" s="44">
        <v>1</v>
      </c>
      <c r="M121" s="44">
        <v>1956</v>
      </c>
      <c r="N121" s="44">
        <v>704</v>
      </c>
      <c r="O121" s="44">
        <v>186</v>
      </c>
      <c r="P121" s="44">
        <v>376</v>
      </c>
      <c r="Q121" s="44">
        <v>0</v>
      </c>
      <c r="R121" s="44">
        <v>0</v>
      </c>
      <c r="S121" s="44">
        <v>2</v>
      </c>
      <c r="T121" s="44">
        <v>2</v>
      </c>
      <c r="U121" s="44">
        <v>4</v>
      </c>
      <c r="V121" s="44">
        <v>7</v>
      </c>
      <c r="W121" s="44">
        <v>19</v>
      </c>
      <c r="X121" s="44">
        <v>11</v>
      </c>
      <c r="Y121" s="44">
        <v>3177</v>
      </c>
    </row>
    <row r="122" spans="1:25" ht="15" customHeight="1" x14ac:dyDescent="0.25">
      <c r="A122" s="28" t="s">
        <v>25</v>
      </c>
      <c r="B122" s="28">
        <v>7</v>
      </c>
      <c r="C122" s="44">
        <v>3968</v>
      </c>
      <c r="D122" s="29">
        <v>0.11</v>
      </c>
      <c r="E122" s="44">
        <v>592</v>
      </c>
      <c r="F122" s="44">
        <v>613</v>
      </c>
      <c r="G122" s="44">
        <v>1181</v>
      </c>
      <c r="H122" s="44">
        <v>825</v>
      </c>
      <c r="I122" s="44">
        <v>595</v>
      </c>
      <c r="J122" s="44">
        <v>122</v>
      </c>
      <c r="K122" s="44">
        <v>40</v>
      </c>
      <c r="L122" s="44">
        <v>0</v>
      </c>
      <c r="M122" s="44">
        <v>2308</v>
      </c>
      <c r="N122" s="44">
        <v>1051</v>
      </c>
      <c r="O122" s="44">
        <v>346</v>
      </c>
      <c r="P122" s="44">
        <v>263</v>
      </c>
      <c r="Q122" s="44">
        <v>0</v>
      </c>
      <c r="R122" s="44">
        <v>0</v>
      </c>
      <c r="S122" s="44">
        <v>0</v>
      </c>
      <c r="T122" s="44">
        <v>3</v>
      </c>
      <c r="U122" s="44">
        <v>4</v>
      </c>
      <c r="V122" s="44">
        <v>3</v>
      </c>
      <c r="W122" s="44">
        <v>15</v>
      </c>
      <c r="X122" s="44">
        <v>11</v>
      </c>
      <c r="Y122" s="44">
        <v>3932</v>
      </c>
    </row>
    <row r="123" spans="1:25" ht="15" customHeight="1" x14ac:dyDescent="0.25">
      <c r="A123" s="28" t="s">
        <v>25</v>
      </c>
      <c r="B123" s="28">
        <v>8</v>
      </c>
      <c r="C123" s="44">
        <v>1817</v>
      </c>
      <c r="D123" s="29">
        <v>0.09</v>
      </c>
      <c r="E123" s="44">
        <v>421</v>
      </c>
      <c r="F123" s="44">
        <v>301</v>
      </c>
      <c r="G123" s="44">
        <v>275</v>
      </c>
      <c r="H123" s="44">
        <v>333</v>
      </c>
      <c r="I123" s="44">
        <v>405</v>
      </c>
      <c r="J123" s="44">
        <v>79</v>
      </c>
      <c r="K123" s="44">
        <v>3</v>
      </c>
      <c r="L123" s="44">
        <v>0</v>
      </c>
      <c r="M123" s="44">
        <v>1311</v>
      </c>
      <c r="N123" s="44">
        <v>446</v>
      </c>
      <c r="O123" s="44">
        <v>15</v>
      </c>
      <c r="P123" s="44">
        <v>45</v>
      </c>
      <c r="Q123" s="44">
        <v>0</v>
      </c>
      <c r="R123" s="44">
        <v>1</v>
      </c>
      <c r="S123" s="44">
        <v>0</v>
      </c>
      <c r="T123" s="44">
        <v>1</v>
      </c>
      <c r="U123" s="44">
        <v>6</v>
      </c>
      <c r="V123" s="44">
        <v>11</v>
      </c>
      <c r="W123" s="44">
        <v>11</v>
      </c>
      <c r="X123" s="44">
        <v>5</v>
      </c>
      <c r="Y123" s="44">
        <v>1782</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20636</v>
      </c>
      <c r="D126" s="29">
        <v>21.52</v>
      </c>
      <c r="E126" s="44">
        <v>13487</v>
      </c>
      <c r="F126" s="44">
        <v>4333</v>
      </c>
      <c r="G126" s="44">
        <v>2175</v>
      </c>
      <c r="H126" s="44">
        <v>524</v>
      </c>
      <c r="I126" s="44">
        <v>106</v>
      </c>
      <c r="J126" s="44">
        <v>7</v>
      </c>
      <c r="K126" s="44">
        <v>3</v>
      </c>
      <c r="L126" s="44">
        <v>1</v>
      </c>
      <c r="M126" s="44">
        <v>265</v>
      </c>
      <c r="N126" s="44">
        <v>2620</v>
      </c>
      <c r="O126" s="44">
        <v>4561</v>
      </c>
      <c r="P126" s="44">
        <v>13186</v>
      </c>
      <c r="Q126" s="44">
        <v>4</v>
      </c>
      <c r="R126" s="44">
        <v>309</v>
      </c>
      <c r="S126" s="44">
        <v>5309</v>
      </c>
      <c r="T126" s="44">
        <v>8902</v>
      </c>
      <c r="U126" s="44">
        <v>4428</v>
      </c>
      <c r="V126" s="44">
        <v>1301</v>
      </c>
      <c r="W126" s="44">
        <v>297</v>
      </c>
      <c r="X126" s="44">
        <v>87</v>
      </c>
      <c r="Y126" s="44">
        <v>3</v>
      </c>
    </row>
    <row r="127" spans="1:25" ht="15" customHeight="1" x14ac:dyDescent="0.25">
      <c r="A127" s="28" t="s">
        <v>26</v>
      </c>
      <c r="B127" s="28">
        <v>2</v>
      </c>
      <c r="C127" s="44">
        <v>17509</v>
      </c>
      <c r="D127" s="29">
        <v>22.52</v>
      </c>
      <c r="E127" s="44">
        <v>9340</v>
      </c>
      <c r="F127" s="44">
        <v>5281</v>
      </c>
      <c r="G127" s="44">
        <v>2006</v>
      </c>
      <c r="H127" s="44">
        <v>633</v>
      </c>
      <c r="I127" s="44">
        <v>176</v>
      </c>
      <c r="J127" s="44">
        <v>61</v>
      </c>
      <c r="K127" s="44">
        <v>11</v>
      </c>
      <c r="L127" s="44">
        <v>1</v>
      </c>
      <c r="M127" s="44">
        <v>405</v>
      </c>
      <c r="N127" s="44">
        <v>1702</v>
      </c>
      <c r="O127" s="44">
        <v>3972</v>
      </c>
      <c r="P127" s="44">
        <v>11412</v>
      </c>
      <c r="Q127" s="44">
        <v>18</v>
      </c>
      <c r="R127" s="44">
        <v>272</v>
      </c>
      <c r="S127" s="44">
        <v>4275</v>
      </c>
      <c r="T127" s="44">
        <v>7820</v>
      </c>
      <c r="U127" s="44">
        <v>3342</v>
      </c>
      <c r="V127" s="44">
        <v>1307</v>
      </c>
      <c r="W127" s="44">
        <v>331</v>
      </c>
      <c r="X127" s="44">
        <v>139</v>
      </c>
      <c r="Y127" s="44">
        <v>23</v>
      </c>
    </row>
    <row r="128" spans="1:25" ht="15" customHeight="1" x14ac:dyDescent="0.25">
      <c r="A128" s="28" t="s">
        <v>26</v>
      </c>
      <c r="B128" s="28">
        <v>3</v>
      </c>
      <c r="C128" s="44">
        <v>21887</v>
      </c>
      <c r="D128" s="29">
        <v>11.77</v>
      </c>
      <c r="E128" s="44">
        <v>10410</v>
      </c>
      <c r="F128" s="44">
        <v>7316</v>
      </c>
      <c r="G128" s="44">
        <v>2300</v>
      </c>
      <c r="H128" s="44">
        <v>1144</v>
      </c>
      <c r="I128" s="44">
        <v>587</v>
      </c>
      <c r="J128" s="44">
        <v>88</v>
      </c>
      <c r="K128" s="44">
        <v>38</v>
      </c>
      <c r="L128" s="44">
        <v>4</v>
      </c>
      <c r="M128" s="44">
        <v>678</v>
      </c>
      <c r="N128" s="44">
        <v>2561</v>
      </c>
      <c r="O128" s="44">
        <v>5614</v>
      </c>
      <c r="P128" s="44">
        <v>13024</v>
      </c>
      <c r="Q128" s="44">
        <v>10</v>
      </c>
      <c r="R128" s="44">
        <v>398</v>
      </c>
      <c r="S128" s="44">
        <v>5273</v>
      </c>
      <c r="T128" s="44">
        <v>9365</v>
      </c>
      <c r="U128" s="44">
        <v>4735</v>
      </c>
      <c r="V128" s="44">
        <v>1451</v>
      </c>
      <c r="W128" s="44">
        <v>402</v>
      </c>
      <c r="X128" s="44">
        <v>251</v>
      </c>
      <c r="Y128" s="44">
        <v>12</v>
      </c>
    </row>
    <row r="129" spans="1:25" ht="15" customHeight="1" x14ac:dyDescent="0.25">
      <c r="A129" s="28" t="s">
        <v>26</v>
      </c>
      <c r="B129" s="28">
        <v>4</v>
      </c>
      <c r="C129" s="44">
        <v>15851</v>
      </c>
      <c r="D129" s="29">
        <v>3.38</v>
      </c>
      <c r="E129" s="44">
        <v>5163</v>
      </c>
      <c r="F129" s="44">
        <v>5717</v>
      </c>
      <c r="G129" s="44">
        <v>2652</v>
      </c>
      <c r="H129" s="44">
        <v>1253</v>
      </c>
      <c r="I129" s="44">
        <v>656</v>
      </c>
      <c r="J129" s="44">
        <v>238</v>
      </c>
      <c r="K129" s="44">
        <v>149</v>
      </c>
      <c r="L129" s="44">
        <v>23</v>
      </c>
      <c r="M129" s="44">
        <v>1321</v>
      </c>
      <c r="N129" s="44">
        <v>2275</v>
      </c>
      <c r="O129" s="44">
        <v>5226</v>
      </c>
      <c r="P129" s="44">
        <v>7022</v>
      </c>
      <c r="Q129" s="44">
        <v>7</v>
      </c>
      <c r="R129" s="44">
        <v>193</v>
      </c>
      <c r="S129" s="44">
        <v>3035</v>
      </c>
      <c r="T129" s="44">
        <v>5647</v>
      </c>
      <c r="U129" s="44">
        <v>4199</v>
      </c>
      <c r="V129" s="44">
        <v>1744</v>
      </c>
      <c r="W129" s="44">
        <v>659</v>
      </c>
      <c r="X129" s="44">
        <v>368</v>
      </c>
      <c r="Y129" s="44">
        <v>6</v>
      </c>
    </row>
    <row r="130" spans="1:25" ht="15" customHeight="1" x14ac:dyDescent="0.25">
      <c r="A130" s="28" t="s">
        <v>26</v>
      </c>
      <c r="B130" s="28">
        <v>5</v>
      </c>
      <c r="C130" s="44">
        <v>17855</v>
      </c>
      <c r="D130" s="29">
        <v>0.17</v>
      </c>
      <c r="E130" s="44">
        <v>4557</v>
      </c>
      <c r="F130" s="44">
        <v>5117</v>
      </c>
      <c r="G130" s="44">
        <v>2728</v>
      </c>
      <c r="H130" s="44">
        <v>2375</v>
      </c>
      <c r="I130" s="44">
        <v>1751</v>
      </c>
      <c r="J130" s="44">
        <v>708</v>
      </c>
      <c r="K130" s="44">
        <v>567</v>
      </c>
      <c r="L130" s="44">
        <v>52</v>
      </c>
      <c r="M130" s="44">
        <v>3613</v>
      </c>
      <c r="N130" s="44">
        <v>3800</v>
      </c>
      <c r="O130" s="44">
        <v>3949</v>
      </c>
      <c r="P130" s="44">
        <v>6479</v>
      </c>
      <c r="Q130" s="44">
        <v>14</v>
      </c>
      <c r="R130" s="44">
        <v>237</v>
      </c>
      <c r="S130" s="44">
        <v>2912</v>
      </c>
      <c r="T130" s="44">
        <v>5788</v>
      </c>
      <c r="U130" s="44">
        <v>4322</v>
      </c>
      <c r="V130" s="44">
        <v>2220</v>
      </c>
      <c r="W130" s="44">
        <v>1145</v>
      </c>
      <c r="X130" s="44">
        <v>1215</v>
      </c>
      <c r="Y130" s="44">
        <v>16</v>
      </c>
    </row>
    <row r="131" spans="1:25" ht="15" customHeight="1" x14ac:dyDescent="0.25">
      <c r="A131" s="28" t="s">
        <v>26</v>
      </c>
      <c r="B131" s="28">
        <v>6</v>
      </c>
      <c r="C131" s="44">
        <v>22903</v>
      </c>
      <c r="D131" s="29">
        <v>7.0000000000000007E-2</v>
      </c>
      <c r="E131" s="44">
        <v>3678</v>
      </c>
      <c r="F131" s="44">
        <v>5427</v>
      </c>
      <c r="G131" s="44">
        <v>4345</v>
      </c>
      <c r="H131" s="44">
        <v>3554</v>
      </c>
      <c r="I131" s="44">
        <v>3214</v>
      </c>
      <c r="J131" s="44">
        <v>1392</v>
      </c>
      <c r="K131" s="44">
        <v>1085</v>
      </c>
      <c r="L131" s="44">
        <v>208</v>
      </c>
      <c r="M131" s="44">
        <v>8085</v>
      </c>
      <c r="N131" s="44">
        <v>4919</v>
      </c>
      <c r="O131" s="44">
        <v>3704</v>
      </c>
      <c r="P131" s="44">
        <v>6157</v>
      </c>
      <c r="Q131" s="44">
        <v>38</v>
      </c>
      <c r="R131" s="44">
        <v>139</v>
      </c>
      <c r="S131" s="44">
        <v>2697</v>
      </c>
      <c r="T131" s="44">
        <v>6517</v>
      </c>
      <c r="U131" s="44">
        <v>5286</v>
      </c>
      <c r="V131" s="44">
        <v>3566</v>
      </c>
      <c r="W131" s="44">
        <v>1986</v>
      </c>
      <c r="X131" s="44">
        <v>2669</v>
      </c>
      <c r="Y131" s="44">
        <v>43</v>
      </c>
    </row>
    <row r="132" spans="1:25" ht="15" customHeight="1" x14ac:dyDescent="0.25">
      <c r="A132" s="28" t="s">
        <v>26</v>
      </c>
      <c r="B132" s="28">
        <v>7</v>
      </c>
      <c r="C132" s="44">
        <v>27879</v>
      </c>
      <c r="D132" s="29">
        <v>0.16</v>
      </c>
      <c r="E132" s="44">
        <v>3506</v>
      </c>
      <c r="F132" s="44">
        <v>5563</v>
      </c>
      <c r="G132" s="44">
        <v>4692</v>
      </c>
      <c r="H132" s="44">
        <v>4864</v>
      </c>
      <c r="I132" s="44">
        <v>4574</v>
      </c>
      <c r="J132" s="44">
        <v>2609</v>
      </c>
      <c r="K132" s="44">
        <v>1812</v>
      </c>
      <c r="L132" s="44">
        <v>259</v>
      </c>
      <c r="M132" s="44">
        <v>11445</v>
      </c>
      <c r="N132" s="44">
        <v>6716</v>
      </c>
      <c r="O132" s="44">
        <v>4090</v>
      </c>
      <c r="P132" s="44">
        <v>5345</v>
      </c>
      <c r="Q132" s="44">
        <v>283</v>
      </c>
      <c r="R132" s="44">
        <v>176</v>
      </c>
      <c r="S132" s="44">
        <v>2569</v>
      </c>
      <c r="T132" s="44">
        <v>6827</v>
      </c>
      <c r="U132" s="44">
        <v>6102</v>
      </c>
      <c r="V132" s="44">
        <v>5086</v>
      </c>
      <c r="W132" s="44">
        <v>3030</v>
      </c>
      <c r="X132" s="44">
        <v>3802</v>
      </c>
      <c r="Y132" s="44">
        <v>287</v>
      </c>
    </row>
    <row r="133" spans="1:25" ht="15" customHeight="1" x14ac:dyDescent="0.25">
      <c r="A133" s="28" t="s">
        <v>26</v>
      </c>
      <c r="B133" s="28">
        <v>8</v>
      </c>
      <c r="C133" s="44">
        <v>21818</v>
      </c>
      <c r="D133" s="29">
        <v>0.26</v>
      </c>
      <c r="E133" s="44">
        <v>1686</v>
      </c>
      <c r="F133" s="44">
        <v>3206</v>
      </c>
      <c r="G133" s="44">
        <v>3272</v>
      </c>
      <c r="H133" s="44">
        <v>4850</v>
      </c>
      <c r="I133" s="44">
        <v>4582</v>
      </c>
      <c r="J133" s="44">
        <v>2271</v>
      </c>
      <c r="K133" s="44">
        <v>1784</v>
      </c>
      <c r="L133" s="44">
        <v>167</v>
      </c>
      <c r="M133" s="44">
        <v>9582</v>
      </c>
      <c r="N133" s="44">
        <v>5899</v>
      </c>
      <c r="O133" s="44">
        <v>2619</v>
      </c>
      <c r="P133" s="44">
        <v>3618</v>
      </c>
      <c r="Q133" s="44">
        <v>100</v>
      </c>
      <c r="R133" s="44">
        <v>110</v>
      </c>
      <c r="S133" s="44">
        <v>1470</v>
      </c>
      <c r="T133" s="44">
        <v>4804</v>
      </c>
      <c r="U133" s="44">
        <v>5054</v>
      </c>
      <c r="V133" s="44">
        <v>4363</v>
      </c>
      <c r="W133" s="44">
        <v>2843</v>
      </c>
      <c r="X133" s="44">
        <v>3075</v>
      </c>
      <c r="Y133" s="44">
        <v>99</v>
      </c>
    </row>
    <row r="134" spans="1:25" ht="15" customHeight="1" x14ac:dyDescent="0.25">
      <c r="A134" s="28" t="s">
        <v>26</v>
      </c>
      <c r="B134" s="28">
        <v>9</v>
      </c>
      <c r="C134" s="44">
        <v>21413</v>
      </c>
      <c r="D134" s="29">
        <v>0.7</v>
      </c>
      <c r="E134" s="44">
        <v>694</v>
      </c>
      <c r="F134" s="44">
        <v>1881</v>
      </c>
      <c r="G134" s="44">
        <v>2372</v>
      </c>
      <c r="H134" s="44">
        <v>5213</v>
      </c>
      <c r="I134" s="44">
        <v>6410</v>
      </c>
      <c r="J134" s="44">
        <v>3001</v>
      </c>
      <c r="K134" s="44">
        <v>1707</v>
      </c>
      <c r="L134" s="44">
        <v>135</v>
      </c>
      <c r="M134" s="44">
        <v>11086</v>
      </c>
      <c r="N134" s="44">
        <v>5692</v>
      </c>
      <c r="O134" s="44">
        <v>1509</v>
      </c>
      <c r="P134" s="44">
        <v>3105</v>
      </c>
      <c r="Q134" s="44">
        <v>21</v>
      </c>
      <c r="R134" s="44">
        <v>38</v>
      </c>
      <c r="S134" s="44">
        <v>1000</v>
      </c>
      <c r="T134" s="44">
        <v>3861</v>
      </c>
      <c r="U134" s="44">
        <v>4166</v>
      </c>
      <c r="V134" s="44">
        <v>5369</v>
      </c>
      <c r="W134" s="44">
        <v>3623</v>
      </c>
      <c r="X134" s="44">
        <v>3333</v>
      </c>
      <c r="Y134" s="44">
        <v>23</v>
      </c>
    </row>
    <row r="135" spans="1:25" ht="15" customHeight="1" x14ac:dyDescent="0.25">
      <c r="A135" s="28" t="s">
        <v>26</v>
      </c>
      <c r="B135" s="28">
        <v>10</v>
      </c>
      <c r="C135" s="44">
        <v>10955</v>
      </c>
      <c r="D135" s="29">
        <v>4.38</v>
      </c>
      <c r="E135" s="44">
        <v>117</v>
      </c>
      <c r="F135" s="44">
        <v>456</v>
      </c>
      <c r="G135" s="44">
        <v>985</v>
      </c>
      <c r="H135" s="44">
        <v>2756</v>
      </c>
      <c r="I135" s="44">
        <v>3518</v>
      </c>
      <c r="J135" s="44">
        <v>1968</v>
      </c>
      <c r="K135" s="44">
        <v>1130</v>
      </c>
      <c r="L135" s="44">
        <v>25</v>
      </c>
      <c r="M135" s="44">
        <v>5691</v>
      </c>
      <c r="N135" s="44">
        <v>3174</v>
      </c>
      <c r="O135" s="44">
        <v>697</v>
      </c>
      <c r="P135" s="44">
        <v>1384</v>
      </c>
      <c r="Q135" s="44">
        <v>9</v>
      </c>
      <c r="R135" s="44">
        <v>13</v>
      </c>
      <c r="S135" s="44">
        <v>222</v>
      </c>
      <c r="T135" s="44">
        <v>1591</v>
      </c>
      <c r="U135" s="44">
        <v>2031</v>
      </c>
      <c r="V135" s="44">
        <v>3056</v>
      </c>
      <c r="W135" s="44">
        <v>2018</v>
      </c>
      <c r="X135" s="44">
        <v>2015</v>
      </c>
      <c r="Y135" s="44">
        <v>9</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916</v>
      </c>
      <c r="D138" s="29">
        <v>11.06</v>
      </c>
      <c r="E138" s="44">
        <v>499</v>
      </c>
      <c r="F138" s="44">
        <v>125</v>
      </c>
      <c r="G138" s="44">
        <v>76</v>
      </c>
      <c r="H138" s="44">
        <v>76</v>
      </c>
      <c r="I138" s="44">
        <v>87</v>
      </c>
      <c r="J138" s="44">
        <v>43</v>
      </c>
      <c r="K138" s="44">
        <v>9</v>
      </c>
      <c r="L138" s="44">
        <v>1</v>
      </c>
      <c r="M138" s="44">
        <v>152</v>
      </c>
      <c r="N138" s="44">
        <v>137</v>
      </c>
      <c r="O138" s="44">
        <v>262</v>
      </c>
      <c r="P138" s="44">
        <v>316</v>
      </c>
      <c r="Q138" s="44">
        <v>49</v>
      </c>
      <c r="R138" s="44">
        <v>44</v>
      </c>
      <c r="S138" s="44">
        <v>169</v>
      </c>
      <c r="T138" s="44">
        <v>226</v>
      </c>
      <c r="U138" s="44">
        <v>173</v>
      </c>
      <c r="V138" s="44">
        <v>98</v>
      </c>
      <c r="W138" s="44">
        <v>69</v>
      </c>
      <c r="X138" s="44">
        <v>73</v>
      </c>
      <c r="Y138" s="44">
        <v>64</v>
      </c>
    </row>
    <row r="139" spans="1:25" ht="15" customHeight="1" x14ac:dyDescent="0.25">
      <c r="A139" s="28" t="s">
        <v>27</v>
      </c>
      <c r="B139" s="28">
        <v>4</v>
      </c>
      <c r="C139" s="44">
        <v>1550</v>
      </c>
      <c r="D139" s="29">
        <v>0.02</v>
      </c>
      <c r="E139" s="44">
        <v>526</v>
      </c>
      <c r="F139" s="44">
        <v>379</v>
      </c>
      <c r="G139" s="44">
        <v>361</v>
      </c>
      <c r="H139" s="44">
        <v>198</v>
      </c>
      <c r="I139" s="44">
        <v>80</v>
      </c>
      <c r="J139" s="44">
        <v>4</v>
      </c>
      <c r="K139" s="44">
        <v>2</v>
      </c>
      <c r="L139" s="44">
        <v>0</v>
      </c>
      <c r="M139" s="44">
        <v>1223</v>
      </c>
      <c r="N139" s="44">
        <v>178</v>
      </c>
      <c r="O139" s="44">
        <v>18</v>
      </c>
      <c r="P139" s="44">
        <v>7</v>
      </c>
      <c r="Q139" s="44">
        <v>124</v>
      </c>
      <c r="R139" s="44">
        <v>4</v>
      </c>
      <c r="S139" s="44">
        <v>76</v>
      </c>
      <c r="T139" s="44">
        <v>241</v>
      </c>
      <c r="U139" s="44">
        <v>655</v>
      </c>
      <c r="V139" s="44">
        <v>247</v>
      </c>
      <c r="W139" s="44">
        <v>125</v>
      </c>
      <c r="X139" s="44">
        <v>55</v>
      </c>
      <c r="Y139" s="44">
        <v>147</v>
      </c>
    </row>
    <row r="140" spans="1:25" ht="15" customHeight="1" x14ac:dyDescent="0.25">
      <c r="A140" s="28" t="s">
        <v>27</v>
      </c>
      <c r="B140" s="28">
        <v>5</v>
      </c>
      <c r="C140" s="44">
        <v>5841</v>
      </c>
      <c r="D140" s="29">
        <v>0.04</v>
      </c>
      <c r="E140" s="44">
        <v>2002</v>
      </c>
      <c r="F140" s="44">
        <v>1712</v>
      </c>
      <c r="G140" s="44">
        <v>1138</v>
      </c>
      <c r="H140" s="44">
        <v>612</v>
      </c>
      <c r="I140" s="44">
        <v>330</v>
      </c>
      <c r="J140" s="44">
        <v>34</v>
      </c>
      <c r="K140" s="44">
        <v>10</v>
      </c>
      <c r="L140" s="44">
        <v>3</v>
      </c>
      <c r="M140" s="44">
        <v>4146</v>
      </c>
      <c r="N140" s="44">
        <v>776</v>
      </c>
      <c r="O140" s="44">
        <v>338</v>
      </c>
      <c r="P140" s="44">
        <v>173</v>
      </c>
      <c r="Q140" s="44">
        <v>408</v>
      </c>
      <c r="R140" s="44">
        <v>27</v>
      </c>
      <c r="S140" s="44">
        <v>399</v>
      </c>
      <c r="T140" s="44">
        <v>1006</v>
      </c>
      <c r="U140" s="44">
        <v>2287</v>
      </c>
      <c r="V140" s="44">
        <v>912</v>
      </c>
      <c r="W140" s="44">
        <v>440</v>
      </c>
      <c r="X140" s="44">
        <v>277</v>
      </c>
      <c r="Y140" s="44">
        <v>493</v>
      </c>
    </row>
    <row r="141" spans="1:25" ht="15" customHeight="1" x14ac:dyDescent="0.25">
      <c r="A141" s="28" t="s">
        <v>27</v>
      </c>
      <c r="B141" s="28">
        <v>6</v>
      </c>
      <c r="C141" s="44">
        <v>6212</v>
      </c>
      <c r="D141" s="29">
        <v>0.09</v>
      </c>
      <c r="E141" s="44">
        <v>1770</v>
      </c>
      <c r="F141" s="44">
        <v>1600</v>
      </c>
      <c r="G141" s="44">
        <v>1237</v>
      </c>
      <c r="H141" s="44">
        <v>824</v>
      </c>
      <c r="I141" s="44">
        <v>683</v>
      </c>
      <c r="J141" s="44">
        <v>86</v>
      </c>
      <c r="K141" s="44">
        <v>12</v>
      </c>
      <c r="L141" s="44">
        <v>0</v>
      </c>
      <c r="M141" s="44">
        <v>3706</v>
      </c>
      <c r="N141" s="44">
        <v>1043</v>
      </c>
      <c r="O141" s="44">
        <v>801</v>
      </c>
      <c r="P141" s="44">
        <v>251</v>
      </c>
      <c r="Q141" s="44">
        <v>411</v>
      </c>
      <c r="R141" s="44">
        <v>11</v>
      </c>
      <c r="S141" s="44">
        <v>315</v>
      </c>
      <c r="T141" s="44">
        <v>1104</v>
      </c>
      <c r="U141" s="44">
        <v>2381</v>
      </c>
      <c r="V141" s="44">
        <v>1051</v>
      </c>
      <c r="W141" s="44">
        <v>520</v>
      </c>
      <c r="X141" s="44">
        <v>332</v>
      </c>
      <c r="Y141" s="44">
        <v>498</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c r="C146" s="33"/>
      <c r="E146" s="33"/>
    </row>
    <row r="147" spans="1:26" x14ac:dyDescent="0.25">
      <c r="B147" s="27"/>
      <c r="C147" s="33"/>
      <c r="D147" s="46"/>
      <c r="E147" s="33"/>
      <c r="F147" s="46"/>
      <c r="G147" s="46"/>
      <c r="H147" s="46"/>
      <c r="I147" s="46"/>
      <c r="J147" s="46"/>
      <c r="K147" s="46"/>
      <c r="L147" s="46"/>
      <c r="M147" s="46"/>
      <c r="N147" s="46"/>
      <c r="O147" s="46"/>
      <c r="P147" s="46"/>
      <c r="Q147" s="46"/>
      <c r="R147" s="46"/>
      <c r="S147" s="46"/>
      <c r="T147" s="46"/>
      <c r="U147" s="46"/>
      <c r="V147" s="46"/>
      <c r="W147" s="46"/>
      <c r="X147" s="46"/>
      <c r="Y147" s="46"/>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40</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2546383</v>
      </c>
      <c r="D5" s="43">
        <v>0.32672278969543522</v>
      </c>
      <c r="E5" s="42">
        <v>545714</v>
      </c>
      <c r="F5" s="42">
        <v>596354</v>
      </c>
      <c r="G5" s="42">
        <v>409892</v>
      </c>
      <c r="H5" s="42">
        <v>335357</v>
      </c>
      <c r="I5" s="42">
        <v>336045</v>
      </c>
      <c r="J5" s="42">
        <v>189062</v>
      </c>
      <c r="K5" s="42">
        <v>120779</v>
      </c>
      <c r="L5" s="42">
        <v>13180</v>
      </c>
      <c r="M5" s="42">
        <v>539838</v>
      </c>
      <c r="N5" s="42">
        <v>503719</v>
      </c>
      <c r="O5" s="42">
        <v>524307</v>
      </c>
      <c r="P5" s="42">
        <v>964147</v>
      </c>
      <c r="Q5" s="42">
        <v>14372</v>
      </c>
      <c r="R5" s="42">
        <v>22294</v>
      </c>
      <c r="S5" s="42">
        <v>302046</v>
      </c>
      <c r="T5" s="42">
        <v>743641</v>
      </c>
      <c r="U5" s="42">
        <v>676468</v>
      </c>
      <c r="V5" s="42">
        <v>417148</v>
      </c>
      <c r="W5" s="42">
        <v>191232</v>
      </c>
      <c r="X5" s="42">
        <v>156654</v>
      </c>
      <c r="Y5" s="42">
        <v>36900</v>
      </c>
    </row>
    <row r="6" spans="1:25" ht="15" customHeight="1" x14ac:dyDescent="0.25">
      <c r="A6" s="28" t="s">
        <v>17</v>
      </c>
      <c r="B6" s="28">
        <v>1</v>
      </c>
      <c r="C6" s="44">
        <v>27124</v>
      </c>
      <c r="D6" s="29">
        <v>17.440000000000001</v>
      </c>
      <c r="E6" s="44">
        <v>15576</v>
      </c>
      <c r="F6" s="44">
        <v>7676</v>
      </c>
      <c r="G6" s="44">
        <v>2259</v>
      </c>
      <c r="H6" s="44">
        <v>1140</v>
      </c>
      <c r="I6" s="44">
        <v>391</v>
      </c>
      <c r="J6" s="44">
        <v>70</v>
      </c>
      <c r="K6" s="44">
        <v>10</v>
      </c>
      <c r="L6" s="44">
        <v>2</v>
      </c>
      <c r="M6" s="44">
        <v>552</v>
      </c>
      <c r="N6" s="44">
        <v>5345</v>
      </c>
      <c r="O6" s="44">
        <v>7861</v>
      </c>
      <c r="P6" s="44">
        <v>13348</v>
      </c>
      <c r="Q6" s="44">
        <v>18</v>
      </c>
      <c r="R6" s="44">
        <v>87</v>
      </c>
      <c r="S6" s="44">
        <v>4308</v>
      </c>
      <c r="T6" s="44">
        <v>9726</v>
      </c>
      <c r="U6" s="44">
        <v>9266</v>
      </c>
      <c r="V6" s="44">
        <v>3307</v>
      </c>
      <c r="W6" s="44">
        <v>264</v>
      </c>
      <c r="X6" s="44">
        <v>144</v>
      </c>
      <c r="Y6" s="44">
        <v>22</v>
      </c>
    </row>
    <row r="7" spans="1:25" ht="15" customHeight="1" x14ac:dyDescent="0.25">
      <c r="A7" s="28" t="s">
        <v>17</v>
      </c>
      <c r="B7" s="28">
        <v>2</v>
      </c>
      <c r="C7" s="44">
        <v>31592</v>
      </c>
      <c r="D7" s="29">
        <v>14.84</v>
      </c>
      <c r="E7" s="44">
        <v>16207</v>
      </c>
      <c r="F7" s="44">
        <v>9436</v>
      </c>
      <c r="G7" s="44">
        <v>2865</v>
      </c>
      <c r="H7" s="44">
        <v>1824</v>
      </c>
      <c r="I7" s="44">
        <v>977</v>
      </c>
      <c r="J7" s="44">
        <v>237</v>
      </c>
      <c r="K7" s="44">
        <v>45</v>
      </c>
      <c r="L7" s="44">
        <v>1</v>
      </c>
      <c r="M7" s="44">
        <v>1479</v>
      </c>
      <c r="N7" s="44">
        <v>6947</v>
      </c>
      <c r="O7" s="44">
        <v>12840</v>
      </c>
      <c r="P7" s="44">
        <v>10253</v>
      </c>
      <c r="Q7" s="44">
        <v>73</v>
      </c>
      <c r="R7" s="44">
        <v>70</v>
      </c>
      <c r="S7" s="44">
        <v>3876</v>
      </c>
      <c r="T7" s="44">
        <v>8537</v>
      </c>
      <c r="U7" s="44">
        <v>12367</v>
      </c>
      <c r="V7" s="44">
        <v>5485</v>
      </c>
      <c r="W7" s="44">
        <v>815</v>
      </c>
      <c r="X7" s="44">
        <v>368</v>
      </c>
      <c r="Y7" s="44">
        <v>74</v>
      </c>
    </row>
    <row r="8" spans="1:25" ht="15" customHeight="1" x14ac:dyDescent="0.25">
      <c r="A8" s="28" t="s">
        <v>17</v>
      </c>
      <c r="B8" s="28">
        <v>3</v>
      </c>
      <c r="C8" s="44">
        <v>18733</v>
      </c>
      <c r="D8" s="29">
        <v>1.1499999999999999</v>
      </c>
      <c r="E8" s="44">
        <v>8209</v>
      </c>
      <c r="F8" s="44">
        <v>6325</v>
      </c>
      <c r="G8" s="44">
        <v>1797</v>
      </c>
      <c r="H8" s="44">
        <v>1261</v>
      </c>
      <c r="I8" s="44">
        <v>908</v>
      </c>
      <c r="J8" s="44">
        <v>202</v>
      </c>
      <c r="K8" s="44">
        <v>29</v>
      </c>
      <c r="L8" s="44">
        <v>2</v>
      </c>
      <c r="M8" s="44">
        <v>1426</v>
      </c>
      <c r="N8" s="44">
        <v>4530</v>
      </c>
      <c r="O8" s="44">
        <v>7131</v>
      </c>
      <c r="P8" s="44">
        <v>5623</v>
      </c>
      <c r="Q8" s="44">
        <v>23</v>
      </c>
      <c r="R8" s="44">
        <v>48</v>
      </c>
      <c r="S8" s="44">
        <v>2363</v>
      </c>
      <c r="T8" s="44">
        <v>5462</v>
      </c>
      <c r="U8" s="44">
        <v>6538</v>
      </c>
      <c r="V8" s="44">
        <v>3394</v>
      </c>
      <c r="W8" s="44">
        <v>566</v>
      </c>
      <c r="X8" s="44">
        <v>336</v>
      </c>
      <c r="Y8" s="44">
        <v>26</v>
      </c>
    </row>
    <row r="9" spans="1:25" ht="15" customHeight="1" x14ac:dyDescent="0.25">
      <c r="A9" s="28" t="s">
        <v>17</v>
      </c>
      <c r="B9" s="28">
        <v>4</v>
      </c>
      <c r="C9" s="44">
        <v>22417</v>
      </c>
      <c r="D9" s="29">
        <v>0.42</v>
      </c>
      <c r="E9" s="44">
        <v>7094</v>
      </c>
      <c r="F9" s="44">
        <v>7027</v>
      </c>
      <c r="G9" s="44">
        <v>2617</v>
      </c>
      <c r="H9" s="44">
        <v>2478</v>
      </c>
      <c r="I9" s="44">
        <v>2094</v>
      </c>
      <c r="J9" s="44">
        <v>822</v>
      </c>
      <c r="K9" s="44">
        <v>258</v>
      </c>
      <c r="L9" s="44">
        <v>27</v>
      </c>
      <c r="M9" s="44">
        <v>3180</v>
      </c>
      <c r="N9" s="44">
        <v>4688</v>
      </c>
      <c r="O9" s="44">
        <v>7735</v>
      </c>
      <c r="P9" s="44">
        <v>6771</v>
      </c>
      <c r="Q9" s="44">
        <v>43</v>
      </c>
      <c r="R9" s="44">
        <v>26</v>
      </c>
      <c r="S9" s="44">
        <v>2745</v>
      </c>
      <c r="T9" s="44">
        <v>6696</v>
      </c>
      <c r="U9" s="44">
        <v>7045</v>
      </c>
      <c r="V9" s="44">
        <v>3955</v>
      </c>
      <c r="W9" s="44">
        <v>1082</v>
      </c>
      <c r="X9" s="44">
        <v>821</v>
      </c>
      <c r="Y9" s="44">
        <v>47</v>
      </c>
    </row>
    <row r="10" spans="1:25" ht="15" customHeight="1" x14ac:dyDescent="0.25">
      <c r="A10" s="28" t="s">
        <v>17</v>
      </c>
      <c r="B10" s="28">
        <v>5</v>
      </c>
      <c r="C10" s="44">
        <v>19888</v>
      </c>
      <c r="D10" s="29">
        <v>0.25</v>
      </c>
      <c r="E10" s="44">
        <v>4293</v>
      </c>
      <c r="F10" s="44">
        <v>4344</v>
      </c>
      <c r="G10" s="44">
        <v>3789</v>
      </c>
      <c r="H10" s="44">
        <v>2884</v>
      </c>
      <c r="I10" s="44">
        <v>2928</v>
      </c>
      <c r="J10" s="44">
        <v>1253</v>
      </c>
      <c r="K10" s="44">
        <v>366</v>
      </c>
      <c r="L10" s="44">
        <v>31</v>
      </c>
      <c r="M10" s="44">
        <v>5030</v>
      </c>
      <c r="N10" s="44">
        <v>5529</v>
      </c>
      <c r="O10" s="44">
        <v>5929</v>
      </c>
      <c r="P10" s="44">
        <v>3347</v>
      </c>
      <c r="Q10" s="44">
        <v>53</v>
      </c>
      <c r="R10" s="44">
        <v>59</v>
      </c>
      <c r="S10" s="44">
        <v>1465</v>
      </c>
      <c r="T10" s="44">
        <v>4626</v>
      </c>
      <c r="U10" s="44">
        <v>6523</v>
      </c>
      <c r="V10" s="44">
        <v>4267</v>
      </c>
      <c r="W10" s="44">
        <v>1582</v>
      </c>
      <c r="X10" s="44">
        <v>1307</v>
      </c>
      <c r="Y10" s="44">
        <v>59</v>
      </c>
    </row>
    <row r="11" spans="1:25" ht="15" customHeight="1" x14ac:dyDescent="0.25">
      <c r="A11" s="28" t="s">
        <v>17</v>
      </c>
      <c r="B11" s="28">
        <v>6</v>
      </c>
      <c r="C11" s="44">
        <v>11393</v>
      </c>
      <c r="D11" s="29">
        <v>0.15</v>
      </c>
      <c r="E11" s="44">
        <v>2101</v>
      </c>
      <c r="F11" s="44">
        <v>1590</v>
      </c>
      <c r="G11" s="44">
        <v>1895</v>
      </c>
      <c r="H11" s="44">
        <v>2177</v>
      </c>
      <c r="I11" s="44">
        <v>2278</v>
      </c>
      <c r="J11" s="44">
        <v>1016</v>
      </c>
      <c r="K11" s="44">
        <v>296</v>
      </c>
      <c r="L11" s="44">
        <v>40</v>
      </c>
      <c r="M11" s="44">
        <v>3871</v>
      </c>
      <c r="N11" s="44">
        <v>2974</v>
      </c>
      <c r="O11" s="44">
        <v>2377</v>
      </c>
      <c r="P11" s="44">
        <v>2136</v>
      </c>
      <c r="Q11" s="44">
        <v>35</v>
      </c>
      <c r="R11" s="44">
        <v>23</v>
      </c>
      <c r="S11" s="44">
        <v>875</v>
      </c>
      <c r="T11" s="44">
        <v>2712</v>
      </c>
      <c r="U11" s="44">
        <v>3197</v>
      </c>
      <c r="V11" s="44">
        <v>2310</v>
      </c>
      <c r="W11" s="44">
        <v>1174</v>
      </c>
      <c r="X11" s="44">
        <v>1072</v>
      </c>
      <c r="Y11" s="44">
        <v>30</v>
      </c>
    </row>
    <row r="12" spans="1:25" ht="15" customHeight="1" x14ac:dyDescent="0.25">
      <c r="A12" s="28" t="s">
        <v>17</v>
      </c>
      <c r="B12" s="28">
        <v>7</v>
      </c>
      <c r="C12" s="44">
        <v>13812</v>
      </c>
      <c r="D12" s="29">
        <v>0.17</v>
      </c>
      <c r="E12" s="44">
        <v>1150</v>
      </c>
      <c r="F12" s="44">
        <v>2249</v>
      </c>
      <c r="G12" s="44">
        <v>2137</v>
      </c>
      <c r="H12" s="44">
        <v>2500</v>
      </c>
      <c r="I12" s="44">
        <v>3785</v>
      </c>
      <c r="J12" s="44">
        <v>1342</v>
      </c>
      <c r="K12" s="44">
        <v>604</v>
      </c>
      <c r="L12" s="44">
        <v>45</v>
      </c>
      <c r="M12" s="44">
        <v>4922</v>
      </c>
      <c r="N12" s="44">
        <v>4275</v>
      </c>
      <c r="O12" s="44">
        <v>2033</v>
      </c>
      <c r="P12" s="44">
        <v>2433</v>
      </c>
      <c r="Q12" s="44">
        <v>149</v>
      </c>
      <c r="R12" s="44">
        <v>38</v>
      </c>
      <c r="S12" s="44">
        <v>917</v>
      </c>
      <c r="T12" s="44">
        <v>2944</v>
      </c>
      <c r="U12" s="44">
        <v>3836</v>
      </c>
      <c r="V12" s="44">
        <v>2849</v>
      </c>
      <c r="W12" s="44">
        <v>1610</v>
      </c>
      <c r="X12" s="44">
        <v>1471</v>
      </c>
      <c r="Y12" s="44">
        <v>147</v>
      </c>
    </row>
    <row r="13" spans="1:25" ht="15" customHeight="1" x14ac:dyDescent="0.25">
      <c r="A13" s="28" t="s">
        <v>17</v>
      </c>
      <c r="B13" s="28">
        <v>8</v>
      </c>
      <c r="C13" s="44">
        <v>11775</v>
      </c>
      <c r="D13" s="29">
        <v>0.42</v>
      </c>
      <c r="E13" s="44">
        <v>537</v>
      </c>
      <c r="F13" s="44">
        <v>1052</v>
      </c>
      <c r="G13" s="44">
        <v>1546</v>
      </c>
      <c r="H13" s="44">
        <v>2878</v>
      </c>
      <c r="I13" s="44">
        <v>3168</v>
      </c>
      <c r="J13" s="44">
        <v>1837</v>
      </c>
      <c r="K13" s="44">
        <v>728</v>
      </c>
      <c r="L13" s="44">
        <v>29</v>
      </c>
      <c r="M13" s="44">
        <v>5559</v>
      </c>
      <c r="N13" s="44">
        <v>3427</v>
      </c>
      <c r="O13" s="44">
        <v>1425</v>
      </c>
      <c r="P13" s="44">
        <v>1328</v>
      </c>
      <c r="Q13" s="44">
        <v>36</v>
      </c>
      <c r="R13" s="44">
        <v>25</v>
      </c>
      <c r="S13" s="44">
        <v>613</v>
      </c>
      <c r="T13" s="44">
        <v>2002</v>
      </c>
      <c r="U13" s="44">
        <v>2989</v>
      </c>
      <c r="V13" s="44">
        <v>3072</v>
      </c>
      <c r="W13" s="44">
        <v>1747</v>
      </c>
      <c r="X13" s="44">
        <v>1295</v>
      </c>
      <c r="Y13" s="44">
        <v>32</v>
      </c>
    </row>
    <row r="14" spans="1:25" ht="15" customHeight="1" x14ac:dyDescent="0.25">
      <c r="A14" s="28" t="s">
        <v>17</v>
      </c>
      <c r="B14" s="28">
        <v>9</v>
      </c>
      <c r="C14" s="44">
        <v>15450</v>
      </c>
      <c r="D14" s="29">
        <v>7.36</v>
      </c>
      <c r="E14" s="44">
        <v>153</v>
      </c>
      <c r="F14" s="44">
        <v>395</v>
      </c>
      <c r="G14" s="44">
        <v>1484</v>
      </c>
      <c r="H14" s="44">
        <v>3234</v>
      </c>
      <c r="I14" s="44">
        <v>5163</v>
      </c>
      <c r="J14" s="44">
        <v>3281</v>
      </c>
      <c r="K14" s="44">
        <v>1627</v>
      </c>
      <c r="L14" s="44">
        <v>113</v>
      </c>
      <c r="M14" s="44">
        <v>8331</v>
      </c>
      <c r="N14" s="44">
        <v>4413</v>
      </c>
      <c r="O14" s="44">
        <v>992</v>
      </c>
      <c r="P14" s="44">
        <v>1706</v>
      </c>
      <c r="Q14" s="44">
        <v>8</v>
      </c>
      <c r="R14" s="44">
        <v>9</v>
      </c>
      <c r="S14" s="44">
        <v>419</v>
      </c>
      <c r="T14" s="44">
        <v>1967</v>
      </c>
      <c r="U14" s="44">
        <v>3279</v>
      </c>
      <c r="V14" s="44">
        <v>4874</v>
      </c>
      <c r="W14" s="44">
        <v>2950</v>
      </c>
      <c r="X14" s="44">
        <v>1944</v>
      </c>
      <c r="Y14" s="44">
        <v>8</v>
      </c>
    </row>
    <row r="15" spans="1:25" ht="15" customHeight="1" x14ac:dyDescent="0.25">
      <c r="A15" s="28" t="s">
        <v>17</v>
      </c>
      <c r="B15" s="28">
        <v>10</v>
      </c>
      <c r="C15" s="44">
        <v>7115</v>
      </c>
      <c r="D15" s="29">
        <v>7.88</v>
      </c>
      <c r="E15" s="44">
        <v>119</v>
      </c>
      <c r="F15" s="44">
        <v>124</v>
      </c>
      <c r="G15" s="44">
        <v>368</v>
      </c>
      <c r="H15" s="44">
        <v>1068</v>
      </c>
      <c r="I15" s="44">
        <v>2605</v>
      </c>
      <c r="J15" s="44">
        <v>1609</v>
      </c>
      <c r="K15" s="44">
        <v>1126</v>
      </c>
      <c r="L15" s="44">
        <v>96</v>
      </c>
      <c r="M15" s="44">
        <v>4175</v>
      </c>
      <c r="N15" s="44">
        <v>1902</v>
      </c>
      <c r="O15" s="44">
        <v>323</v>
      </c>
      <c r="P15" s="44">
        <v>711</v>
      </c>
      <c r="Q15" s="44">
        <v>4</v>
      </c>
      <c r="R15" s="44">
        <v>4</v>
      </c>
      <c r="S15" s="44">
        <v>241</v>
      </c>
      <c r="T15" s="44">
        <v>702</v>
      </c>
      <c r="U15" s="44">
        <v>1343</v>
      </c>
      <c r="V15" s="44">
        <v>1935</v>
      </c>
      <c r="W15" s="44">
        <v>1478</v>
      </c>
      <c r="X15" s="44">
        <v>1408</v>
      </c>
      <c r="Y15" s="44">
        <v>4</v>
      </c>
    </row>
    <row r="16" spans="1:25" ht="15" customHeight="1" x14ac:dyDescent="0.25">
      <c r="A16" s="28" t="s">
        <v>18</v>
      </c>
      <c r="B16" s="28">
        <v>1</v>
      </c>
      <c r="C16" s="44">
        <v>1244</v>
      </c>
      <c r="D16" s="29">
        <v>12.62</v>
      </c>
      <c r="E16" s="44">
        <v>1119</v>
      </c>
      <c r="F16" s="44">
        <v>98</v>
      </c>
      <c r="G16" s="44">
        <v>4</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2627</v>
      </c>
      <c r="D17" s="29">
        <v>14.75</v>
      </c>
      <c r="E17" s="44">
        <v>1939</v>
      </c>
      <c r="F17" s="44">
        <v>453</v>
      </c>
      <c r="G17" s="44">
        <v>128</v>
      </c>
      <c r="H17" s="44">
        <v>57</v>
      </c>
      <c r="I17" s="44">
        <v>28</v>
      </c>
      <c r="J17" s="44">
        <v>10</v>
      </c>
      <c r="K17" s="44">
        <v>10</v>
      </c>
      <c r="L17" s="44">
        <v>2</v>
      </c>
      <c r="M17" s="44">
        <v>72</v>
      </c>
      <c r="N17" s="44">
        <v>451</v>
      </c>
      <c r="O17" s="44">
        <v>732</v>
      </c>
      <c r="P17" s="44">
        <v>1369</v>
      </c>
      <c r="Q17" s="44">
        <v>3</v>
      </c>
      <c r="R17" s="44">
        <v>28</v>
      </c>
      <c r="S17" s="44">
        <v>622</v>
      </c>
      <c r="T17" s="44">
        <v>1050</v>
      </c>
      <c r="U17" s="44">
        <v>719</v>
      </c>
      <c r="V17" s="44">
        <v>148</v>
      </c>
      <c r="W17" s="44">
        <v>31</v>
      </c>
      <c r="X17" s="44">
        <v>26</v>
      </c>
      <c r="Y17" s="44">
        <v>3</v>
      </c>
    </row>
    <row r="18" spans="1:25" ht="15" customHeight="1" x14ac:dyDescent="0.25">
      <c r="A18" s="28" t="s">
        <v>18</v>
      </c>
      <c r="B18" s="28">
        <v>3</v>
      </c>
      <c r="C18" s="44">
        <v>2651</v>
      </c>
      <c r="D18" s="29">
        <v>21.57</v>
      </c>
      <c r="E18" s="44">
        <v>1436</v>
      </c>
      <c r="F18" s="44">
        <v>705</v>
      </c>
      <c r="G18" s="44">
        <v>203</v>
      </c>
      <c r="H18" s="44">
        <v>211</v>
      </c>
      <c r="I18" s="44">
        <v>75</v>
      </c>
      <c r="J18" s="44">
        <v>15</v>
      </c>
      <c r="K18" s="44">
        <v>6</v>
      </c>
      <c r="L18" s="44">
        <v>0</v>
      </c>
      <c r="M18" s="44">
        <v>82</v>
      </c>
      <c r="N18" s="44">
        <v>255</v>
      </c>
      <c r="O18" s="44">
        <v>361</v>
      </c>
      <c r="P18" s="44">
        <v>1937</v>
      </c>
      <c r="Q18" s="44">
        <v>16</v>
      </c>
      <c r="R18" s="44">
        <v>86</v>
      </c>
      <c r="S18" s="44">
        <v>765</v>
      </c>
      <c r="T18" s="44">
        <v>949</v>
      </c>
      <c r="U18" s="44">
        <v>498</v>
      </c>
      <c r="V18" s="44">
        <v>221</v>
      </c>
      <c r="W18" s="44">
        <v>74</v>
      </c>
      <c r="X18" s="44">
        <v>43</v>
      </c>
      <c r="Y18" s="44">
        <v>15</v>
      </c>
    </row>
    <row r="19" spans="1:25" ht="15" customHeight="1" x14ac:dyDescent="0.25">
      <c r="A19" s="28" t="s">
        <v>18</v>
      </c>
      <c r="B19" s="28">
        <v>4</v>
      </c>
      <c r="C19" s="44">
        <v>7363</v>
      </c>
      <c r="D19" s="29">
        <v>0.37</v>
      </c>
      <c r="E19" s="44">
        <v>3569</v>
      </c>
      <c r="F19" s="44">
        <v>2090</v>
      </c>
      <c r="G19" s="44">
        <v>684</v>
      </c>
      <c r="H19" s="44">
        <v>309</v>
      </c>
      <c r="I19" s="44">
        <v>369</v>
      </c>
      <c r="J19" s="44">
        <v>220</v>
      </c>
      <c r="K19" s="44">
        <v>118</v>
      </c>
      <c r="L19" s="44">
        <v>4</v>
      </c>
      <c r="M19" s="44">
        <v>762</v>
      </c>
      <c r="N19" s="44">
        <v>863</v>
      </c>
      <c r="O19" s="44">
        <v>1816</v>
      </c>
      <c r="P19" s="44">
        <v>3892</v>
      </c>
      <c r="Q19" s="44">
        <v>30</v>
      </c>
      <c r="R19" s="44">
        <v>135</v>
      </c>
      <c r="S19" s="44">
        <v>1473</v>
      </c>
      <c r="T19" s="44">
        <v>2661</v>
      </c>
      <c r="U19" s="44">
        <v>1878</v>
      </c>
      <c r="V19" s="44">
        <v>683</v>
      </c>
      <c r="W19" s="44">
        <v>299</v>
      </c>
      <c r="X19" s="44">
        <v>207</v>
      </c>
      <c r="Y19" s="44">
        <v>27</v>
      </c>
    </row>
    <row r="20" spans="1:25" ht="15" customHeight="1" x14ac:dyDescent="0.25">
      <c r="A20" s="28" t="s">
        <v>18</v>
      </c>
      <c r="B20" s="28">
        <v>5</v>
      </c>
      <c r="C20" s="44">
        <v>9515</v>
      </c>
      <c r="D20" s="29">
        <v>0.1</v>
      </c>
      <c r="E20" s="44">
        <v>3024</v>
      </c>
      <c r="F20" s="44">
        <v>2955</v>
      </c>
      <c r="G20" s="44">
        <v>1172</v>
      </c>
      <c r="H20" s="44">
        <v>813</v>
      </c>
      <c r="I20" s="44">
        <v>803</v>
      </c>
      <c r="J20" s="44">
        <v>433</v>
      </c>
      <c r="K20" s="44">
        <v>289</v>
      </c>
      <c r="L20" s="44">
        <v>26</v>
      </c>
      <c r="M20" s="44">
        <v>1776</v>
      </c>
      <c r="N20" s="44">
        <v>2019</v>
      </c>
      <c r="O20" s="44">
        <v>2761</v>
      </c>
      <c r="P20" s="44">
        <v>2836</v>
      </c>
      <c r="Q20" s="44">
        <v>123</v>
      </c>
      <c r="R20" s="44">
        <v>73</v>
      </c>
      <c r="S20" s="44">
        <v>1396</v>
      </c>
      <c r="T20" s="44">
        <v>2969</v>
      </c>
      <c r="U20" s="44">
        <v>2733</v>
      </c>
      <c r="V20" s="44">
        <v>1210</v>
      </c>
      <c r="W20" s="44">
        <v>546</v>
      </c>
      <c r="X20" s="44">
        <v>476</v>
      </c>
      <c r="Y20" s="44">
        <v>112</v>
      </c>
    </row>
    <row r="21" spans="1:25" ht="15" customHeight="1" x14ac:dyDescent="0.25">
      <c r="A21" s="28" t="s">
        <v>18</v>
      </c>
      <c r="B21" s="28">
        <v>6</v>
      </c>
      <c r="C21" s="44">
        <v>11662</v>
      </c>
      <c r="D21" s="29">
        <v>0.06</v>
      </c>
      <c r="E21" s="44">
        <v>2247</v>
      </c>
      <c r="F21" s="44">
        <v>2351</v>
      </c>
      <c r="G21" s="44">
        <v>1798</v>
      </c>
      <c r="H21" s="44">
        <v>1584</v>
      </c>
      <c r="I21" s="44">
        <v>1572</v>
      </c>
      <c r="J21" s="44">
        <v>1028</v>
      </c>
      <c r="K21" s="44">
        <v>946</v>
      </c>
      <c r="L21" s="44">
        <v>136</v>
      </c>
      <c r="M21" s="44">
        <v>4289</v>
      </c>
      <c r="N21" s="44">
        <v>2785</v>
      </c>
      <c r="O21" s="44">
        <v>2367</v>
      </c>
      <c r="P21" s="44">
        <v>2044</v>
      </c>
      <c r="Q21" s="44">
        <v>177</v>
      </c>
      <c r="R21" s="44">
        <v>97</v>
      </c>
      <c r="S21" s="44">
        <v>1189</v>
      </c>
      <c r="T21" s="44">
        <v>3066</v>
      </c>
      <c r="U21" s="44">
        <v>3234</v>
      </c>
      <c r="V21" s="44">
        <v>1870</v>
      </c>
      <c r="W21" s="44">
        <v>1001</v>
      </c>
      <c r="X21" s="44">
        <v>1042</v>
      </c>
      <c r="Y21" s="44">
        <v>163</v>
      </c>
    </row>
    <row r="22" spans="1:25" ht="15" customHeight="1" x14ac:dyDescent="0.25">
      <c r="A22" s="28" t="s">
        <v>18</v>
      </c>
      <c r="B22" s="28">
        <v>7</v>
      </c>
      <c r="C22" s="44">
        <v>11152</v>
      </c>
      <c r="D22" s="29">
        <v>0.09</v>
      </c>
      <c r="E22" s="44">
        <v>1659</v>
      </c>
      <c r="F22" s="44">
        <v>2311</v>
      </c>
      <c r="G22" s="44">
        <v>1633</v>
      </c>
      <c r="H22" s="44">
        <v>1315</v>
      </c>
      <c r="I22" s="44">
        <v>1496</v>
      </c>
      <c r="J22" s="44">
        <v>1274</v>
      </c>
      <c r="K22" s="44">
        <v>1315</v>
      </c>
      <c r="L22" s="44">
        <v>149</v>
      </c>
      <c r="M22" s="44">
        <v>4866</v>
      </c>
      <c r="N22" s="44">
        <v>2391</v>
      </c>
      <c r="O22" s="44">
        <v>2431</v>
      </c>
      <c r="P22" s="44">
        <v>1288</v>
      </c>
      <c r="Q22" s="44">
        <v>176</v>
      </c>
      <c r="R22" s="44">
        <v>35</v>
      </c>
      <c r="S22" s="44">
        <v>821</v>
      </c>
      <c r="T22" s="44">
        <v>2792</v>
      </c>
      <c r="U22" s="44">
        <v>3133</v>
      </c>
      <c r="V22" s="44">
        <v>1897</v>
      </c>
      <c r="W22" s="44">
        <v>1025</v>
      </c>
      <c r="X22" s="44">
        <v>1278</v>
      </c>
      <c r="Y22" s="44">
        <v>171</v>
      </c>
    </row>
    <row r="23" spans="1:25" ht="15" customHeight="1" x14ac:dyDescent="0.25">
      <c r="A23" s="28" t="s">
        <v>18</v>
      </c>
      <c r="B23" s="28">
        <v>8</v>
      </c>
      <c r="C23" s="44">
        <v>6813</v>
      </c>
      <c r="D23" s="29">
        <v>0.16</v>
      </c>
      <c r="E23" s="44">
        <v>1174</v>
      </c>
      <c r="F23" s="44">
        <v>1292</v>
      </c>
      <c r="G23" s="44">
        <v>791</v>
      </c>
      <c r="H23" s="44">
        <v>968</v>
      </c>
      <c r="I23" s="44">
        <v>968</v>
      </c>
      <c r="J23" s="44">
        <v>797</v>
      </c>
      <c r="K23" s="44">
        <v>729</v>
      </c>
      <c r="L23" s="44">
        <v>94</v>
      </c>
      <c r="M23" s="44">
        <v>2454</v>
      </c>
      <c r="N23" s="44">
        <v>1943</v>
      </c>
      <c r="O23" s="44">
        <v>979</v>
      </c>
      <c r="P23" s="44">
        <v>1369</v>
      </c>
      <c r="Q23" s="44">
        <v>68</v>
      </c>
      <c r="R23" s="44">
        <v>32</v>
      </c>
      <c r="S23" s="44">
        <v>740</v>
      </c>
      <c r="T23" s="44">
        <v>1678</v>
      </c>
      <c r="U23" s="44">
        <v>1835</v>
      </c>
      <c r="V23" s="44">
        <v>1139</v>
      </c>
      <c r="W23" s="44">
        <v>625</v>
      </c>
      <c r="X23" s="44">
        <v>700</v>
      </c>
      <c r="Y23" s="44">
        <v>64</v>
      </c>
    </row>
    <row r="24" spans="1:25" ht="15" customHeight="1" x14ac:dyDescent="0.25">
      <c r="A24" s="28" t="s">
        <v>18</v>
      </c>
      <c r="B24" s="28">
        <v>9</v>
      </c>
      <c r="C24" s="44">
        <v>2644</v>
      </c>
      <c r="D24" s="29">
        <v>0.55000000000000004</v>
      </c>
      <c r="E24" s="44">
        <v>234</v>
      </c>
      <c r="F24" s="44">
        <v>304</v>
      </c>
      <c r="G24" s="44">
        <v>294</v>
      </c>
      <c r="H24" s="44">
        <v>393</v>
      </c>
      <c r="I24" s="44">
        <v>611</v>
      </c>
      <c r="J24" s="44">
        <v>362</v>
      </c>
      <c r="K24" s="44">
        <v>438</v>
      </c>
      <c r="L24" s="44">
        <v>8</v>
      </c>
      <c r="M24" s="44">
        <v>1169</v>
      </c>
      <c r="N24" s="44">
        <v>519</v>
      </c>
      <c r="O24" s="44">
        <v>452</v>
      </c>
      <c r="P24" s="44">
        <v>484</v>
      </c>
      <c r="Q24" s="44">
        <v>20</v>
      </c>
      <c r="R24" s="44">
        <v>1</v>
      </c>
      <c r="S24" s="44">
        <v>253</v>
      </c>
      <c r="T24" s="44">
        <v>562</v>
      </c>
      <c r="U24" s="44">
        <v>639</v>
      </c>
      <c r="V24" s="44">
        <v>512</v>
      </c>
      <c r="W24" s="44">
        <v>313</v>
      </c>
      <c r="X24" s="44">
        <v>344</v>
      </c>
      <c r="Y24" s="44">
        <v>20</v>
      </c>
    </row>
    <row r="25" spans="1:25" ht="15" customHeight="1" x14ac:dyDescent="0.25">
      <c r="A25" s="28" t="s">
        <v>18</v>
      </c>
      <c r="B25" s="28">
        <v>10</v>
      </c>
      <c r="C25" s="44">
        <v>1713</v>
      </c>
      <c r="D25" s="29">
        <v>7.86</v>
      </c>
      <c r="E25" s="44">
        <v>146</v>
      </c>
      <c r="F25" s="44">
        <v>158</v>
      </c>
      <c r="G25" s="44">
        <v>124</v>
      </c>
      <c r="H25" s="44">
        <v>119</v>
      </c>
      <c r="I25" s="44">
        <v>355</v>
      </c>
      <c r="J25" s="44">
        <v>427</v>
      </c>
      <c r="K25" s="44">
        <v>358</v>
      </c>
      <c r="L25" s="44">
        <v>26</v>
      </c>
      <c r="M25" s="44">
        <v>846</v>
      </c>
      <c r="N25" s="44">
        <v>276</v>
      </c>
      <c r="O25" s="44">
        <v>233</v>
      </c>
      <c r="P25" s="44">
        <v>326</v>
      </c>
      <c r="Q25" s="44">
        <v>32</v>
      </c>
      <c r="R25" s="44">
        <v>7</v>
      </c>
      <c r="S25" s="44">
        <v>91</v>
      </c>
      <c r="T25" s="44">
        <v>327</v>
      </c>
      <c r="U25" s="44">
        <v>264</v>
      </c>
      <c r="V25" s="44">
        <v>409</v>
      </c>
      <c r="W25" s="44">
        <v>308</v>
      </c>
      <c r="X25" s="44">
        <v>274</v>
      </c>
      <c r="Y25" s="44">
        <v>33</v>
      </c>
    </row>
    <row r="26" spans="1:25" ht="15" customHeight="1" x14ac:dyDescent="0.25">
      <c r="A26" s="28" t="s">
        <v>0</v>
      </c>
      <c r="B26" s="28">
        <v>1</v>
      </c>
      <c r="C26" s="44">
        <v>4525</v>
      </c>
      <c r="D26" s="29">
        <v>21.31</v>
      </c>
      <c r="E26" s="44">
        <v>1717</v>
      </c>
      <c r="F26" s="44">
        <v>2123</v>
      </c>
      <c r="G26" s="44">
        <v>436</v>
      </c>
      <c r="H26" s="44">
        <v>204</v>
      </c>
      <c r="I26" s="44">
        <v>28</v>
      </c>
      <c r="J26" s="44">
        <v>12</v>
      </c>
      <c r="K26" s="44">
        <v>5</v>
      </c>
      <c r="L26" s="44">
        <v>0</v>
      </c>
      <c r="M26" s="44">
        <v>56</v>
      </c>
      <c r="N26" s="44">
        <v>557</v>
      </c>
      <c r="O26" s="44">
        <v>1473</v>
      </c>
      <c r="P26" s="44">
        <v>2437</v>
      </c>
      <c r="Q26" s="44">
        <v>2</v>
      </c>
      <c r="R26" s="44">
        <v>77</v>
      </c>
      <c r="S26" s="44">
        <v>921</v>
      </c>
      <c r="T26" s="44">
        <v>2138</v>
      </c>
      <c r="U26" s="44">
        <v>940</v>
      </c>
      <c r="V26" s="44">
        <v>275</v>
      </c>
      <c r="W26" s="44">
        <v>167</v>
      </c>
      <c r="X26" s="44">
        <v>0</v>
      </c>
      <c r="Y26" s="44">
        <v>7</v>
      </c>
    </row>
    <row r="27" spans="1:25" ht="15" customHeight="1" x14ac:dyDescent="0.25">
      <c r="A27" s="28" t="s">
        <v>0</v>
      </c>
      <c r="B27" s="28">
        <v>2</v>
      </c>
      <c r="C27" s="44">
        <v>2583</v>
      </c>
      <c r="D27" s="29">
        <v>0.52</v>
      </c>
      <c r="E27" s="44">
        <v>794</v>
      </c>
      <c r="F27" s="44">
        <v>1258</v>
      </c>
      <c r="G27" s="44">
        <v>316</v>
      </c>
      <c r="H27" s="44">
        <v>87</v>
      </c>
      <c r="I27" s="44">
        <v>66</v>
      </c>
      <c r="J27" s="44">
        <v>40</v>
      </c>
      <c r="K27" s="44">
        <v>22</v>
      </c>
      <c r="L27" s="44">
        <v>0</v>
      </c>
      <c r="M27" s="44">
        <v>249</v>
      </c>
      <c r="N27" s="44">
        <v>582</v>
      </c>
      <c r="O27" s="44">
        <v>1095</v>
      </c>
      <c r="P27" s="44">
        <v>656</v>
      </c>
      <c r="Q27" s="44">
        <v>1</v>
      </c>
      <c r="R27" s="44">
        <v>54</v>
      </c>
      <c r="S27" s="44">
        <v>249</v>
      </c>
      <c r="T27" s="44">
        <v>914</v>
      </c>
      <c r="U27" s="44">
        <v>979</v>
      </c>
      <c r="V27" s="44">
        <v>256</v>
      </c>
      <c r="W27" s="44">
        <v>123</v>
      </c>
      <c r="X27" s="44">
        <v>0</v>
      </c>
      <c r="Y27" s="44">
        <v>8</v>
      </c>
    </row>
    <row r="28" spans="1:25" ht="15" customHeight="1" x14ac:dyDescent="0.25">
      <c r="A28" s="28" t="s">
        <v>0</v>
      </c>
      <c r="B28" s="28">
        <v>3</v>
      </c>
      <c r="C28" s="44">
        <v>8149</v>
      </c>
      <c r="D28" s="29">
        <v>0.22</v>
      </c>
      <c r="E28" s="44">
        <v>2080</v>
      </c>
      <c r="F28" s="44">
        <v>3744</v>
      </c>
      <c r="G28" s="44">
        <v>1083</v>
      </c>
      <c r="H28" s="44">
        <v>661</v>
      </c>
      <c r="I28" s="44">
        <v>425</v>
      </c>
      <c r="J28" s="44">
        <v>124</v>
      </c>
      <c r="K28" s="44">
        <v>28</v>
      </c>
      <c r="L28" s="44">
        <v>4</v>
      </c>
      <c r="M28" s="44">
        <v>1108</v>
      </c>
      <c r="N28" s="44">
        <v>2061</v>
      </c>
      <c r="O28" s="44">
        <v>2692</v>
      </c>
      <c r="P28" s="44">
        <v>2246</v>
      </c>
      <c r="Q28" s="44">
        <v>42</v>
      </c>
      <c r="R28" s="44">
        <v>55</v>
      </c>
      <c r="S28" s="44">
        <v>1228</v>
      </c>
      <c r="T28" s="44">
        <v>3097</v>
      </c>
      <c r="U28" s="44">
        <v>2298</v>
      </c>
      <c r="V28" s="44">
        <v>930</v>
      </c>
      <c r="W28" s="44">
        <v>484</v>
      </c>
      <c r="X28" s="44">
        <v>0</v>
      </c>
      <c r="Y28" s="44">
        <v>57</v>
      </c>
    </row>
    <row r="29" spans="1:25" ht="15" customHeight="1" x14ac:dyDescent="0.25">
      <c r="A29" s="28" t="s">
        <v>0</v>
      </c>
      <c r="B29" s="28">
        <v>4</v>
      </c>
      <c r="C29" s="44">
        <v>10913</v>
      </c>
      <c r="D29" s="29">
        <v>0.16</v>
      </c>
      <c r="E29" s="44">
        <v>2127</v>
      </c>
      <c r="F29" s="44">
        <v>4793</v>
      </c>
      <c r="G29" s="44">
        <v>1792</v>
      </c>
      <c r="H29" s="44">
        <v>968</v>
      </c>
      <c r="I29" s="44">
        <v>835</v>
      </c>
      <c r="J29" s="44">
        <v>305</v>
      </c>
      <c r="K29" s="44">
        <v>85</v>
      </c>
      <c r="L29" s="44">
        <v>8</v>
      </c>
      <c r="M29" s="44">
        <v>2167</v>
      </c>
      <c r="N29" s="44">
        <v>2972</v>
      </c>
      <c r="O29" s="44">
        <v>4345</v>
      </c>
      <c r="P29" s="44">
        <v>1397</v>
      </c>
      <c r="Q29" s="44">
        <v>32</v>
      </c>
      <c r="R29" s="44">
        <v>49</v>
      </c>
      <c r="S29" s="44">
        <v>1167</v>
      </c>
      <c r="T29" s="44">
        <v>3467</v>
      </c>
      <c r="U29" s="44">
        <v>3619</v>
      </c>
      <c r="V29" s="44">
        <v>1415</v>
      </c>
      <c r="W29" s="44">
        <v>1146</v>
      </c>
      <c r="X29" s="44">
        <v>0</v>
      </c>
      <c r="Y29" s="44">
        <v>50</v>
      </c>
    </row>
    <row r="30" spans="1:25" ht="15" customHeight="1" x14ac:dyDescent="0.25">
      <c r="A30" s="28" t="s">
        <v>0</v>
      </c>
      <c r="B30" s="28">
        <v>5</v>
      </c>
      <c r="C30" s="44">
        <v>16360</v>
      </c>
      <c r="D30" s="29">
        <v>0.06</v>
      </c>
      <c r="E30" s="44">
        <v>2355</v>
      </c>
      <c r="F30" s="44">
        <v>4677</v>
      </c>
      <c r="G30" s="44">
        <v>2760</v>
      </c>
      <c r="H30" s="44">
        <v>2333</v>
      </c>
      <c r="I30" s="44">
        <v>2362</v>
      </c>
      <c r="J30" s="44">
        <v>1212</v>
      </c>
      <c r="K30" s="44">
        <v>611</v>
      </c>
      <c r="L30" s="44">
        <v>50</v>
      </c>
      <c r="M30" s="44">
        <v>6276</v>
      </c>
      <c r="N30" s="44">
        <v>3967</v>
      </c>
      <c r="O30" s="44">
        <v>4330</v>
      </c>
      <c r="P30" s="44">
        <v>1706</v>
      </c>
      <c r="Q30" s="44">
        <v>81</v>
      </c>
      <c r="R30" s="44">
        <v>40</v>
      </c>
      <c r="S30" s="44">
        <v>1442</v>
      </c>
      <c r="T30" s="44">
        <v>4084</v>
      </c>
      <c r="U30" s="44">
        <v>4847</v>
      </c>
      <c r="V30" s="44">
        <v>2570</v>
      </c>
      <c r="W30" s="44">
        <v>3245</v>
      </c>
      <c r="X30" s="44">
        <v>0</v>
      </c>
      <c r="Y30" s="44">
        <v>132</v>
      </c>
    </row>
    <row r="31" spans="1:25" ht="15" customHeight="1" x14ac:dyDescent="0.25">
      <c r="A31" s="28" t="s">
        <v>0</v>
      </c>
      <c r="B31" s="28">
        <v>6</v>
      </c>
      <c r="C31" s="44">
        <v>12318</v>
      </c>
      <c r="D31" s="29">
        <v>0.1</v>
      </c>
      <c r="E31" s="44">
        <v>1090</v>
      </c>
      <c r="F31" s="44">
        <v>3129</v>
      </c>
      <c r="G31" s="44">
        <v>1929</v>
      </c>
      <c r="H31" s="44">
        <v>1900</v>
      </c>
      <c r="I31" s="44">
        <v>2184</v>
      </c>
      <c r="J31" s="44">
        <v>1255</v>
      </c>
      <c r="K31" s="44">
        <v>776</v>
      </c>
      <c r="L31" s="44">
        <v>55</v>
      </c>
      <c r="M31" s="44">
        <v>5361</v>
      </c>
      <c r="N31" s="44">
        <v>3200</v>
      </c>
      <c r="O31" s="44">
        <v>2622</v>
      </c>
      <c r="P31" s="44">
        <v>1071</v>
      </c>
      <c r="Q31" s="44">
        <v>64</v>
      </c>
      <c r="R31" s="44">
        <v>33</v>
      </c>
      <c r="S31" s="44">
        <v>952</v>
      </c>
      <c r="T31" s="44">
        <v>2756</v>
      </c>
      <c r="U31" s="44">
        <v>3349</v>
      </c>
      <c r="V31" s="44">
        <v>2305</v>
      </c>
      <c r="W31" s="44">
        <v>2811</v>
      </c>
      <c r="X31" s="44">
        <v>0</v>
      </c>
      <c r="Y31" s="44">
        <v>112</v>
      </c>
    </row>
    <row r="32" spans="1:25" ht="15" customHeight="1" x14ac:dyDescent="0.25">
      <c r="A32" s="28" t="s">
        <v>0</v>
      </c>
      <c r="B32" s="28">
        <v>7</v>
      </c>
      <c r="C32" s="44">
        <v>7684</v>
      </c>
      <c r="D32" s="29">
        <v>0.06</v>
      </c>
      <c r="E32" s="44">
        <v>559</v>
      </c>
      <c r="F32" s="44">
        <v>1626</v>
      </c>
      <c r="G32" s="44">
        <v>1150</v>
      </c>
      <c r="H32" s="44">
        <v>1247</v>
      </c>
      <c r="I32" s="44">
        <v>1658</v>
      </c>
      <c r="J32" s="44">
        <v>906</v>
      </c>
      <c r="K32" s="44">
        <v>503</v>
      </c>
      <c r="L32" s="44">
        <v>35</v>
      </c>
      <c r="M32" s="44">
        <v>4195</v>
      </c>
      <c r="N32" s="44">
        <v>1791</v>
      </c>
      <c r="O32" s="44">
        <v>1322</v>
      </c>
      <c r="P32" s="44">
        <v>350</v>
      </c>
      <c r="Q32" s="44">
        <v>26</v>
      </c>
      <c r="R32" s="44">
        <v>6</v>
      </c>
      <c r="S32" s="44">
        <v>395</v>
      </c>
      <c r="T32" s="44">
        <v>1458</v>
      </c>
      <c r="U32" s="44">
        <v>2260</v>
      </c>
      <c r="V32" s="44">
        <v>1572</v>
      </c>
      <c r="W32" s="44">
        <v>1942</v>
      </c>
      <c r="X32" s="44">
        <v>0</v>
      </c>
      <c r="Y32" s="44">
        <v>51</v>
      </c>
    </row>
    <row r="33" spans="1:25" ht="15" customHeight="1" x14ac:dyDescent="0.25">
      <c r="A33" s="28" t="s">
        <v>0</v>
      </c>
      <c r="B33" s="28">
        <v>8</v>
      </c>
      <c r="C33" s="44">
        <v>5770</v>
      </c>
      <c r="D33" s="29">
        <v>0.52</v>
      </c>
      <c r="E33" s="44">
        <v>496</v>
      </c>
      <c r="F33" s="44">
        <v>992</v>
      </c>
      <c r="G33" s="44">
        <v>1291</v>
      </c>
      <c r="H33" s="44">
        <v>1249</v>
      </c>
      <c r="I33" s="44">
        <v>1112</v>
      </c>
      <c r="J33" s="44">
        <v>467</v>
      </c>
      <c r="K33" s="44">
        <v>159</v>
      </c>
      <c r="L33" s="44">
        <v>4</v>
      </c>
      <c r="M33" s="44">
        <v>2341</v>
      </c>
      <c r="N33" s="44">
        <v>1801</v>
      </c>
      <c r="O33" s="44">
        <v>1005</v>
      </c>
      <c r="P33" s="44">
        <v>608</v>
      </c>
      <c r="Q33" s="44">
        <v>15</v>
      </c>
      <c r="R33" s="44">
        <v>21</v>
      </c>
      <c r="S33" s="44">
        <v>354</v>
      </c>
      <c r="T33" s="44">
        <v>1334</v>
      </c>
      <c r="U33" s="44">
        <v>1740</v>
      </c>
      <c r="V33" s="44">
        <v>1349</v>
      </c>
      <c r="W33" s="44">
        <v>951</v>
      </c>
      <c r="X33" s="44">
        <v>0</v>
      </c>
      <c r="Y33" s="44">
        <v>21</v>
      </c>
    </row>
    <row r="34" spans="1:25" ht="15" customHeight="1" x14ac:dyDescent="0.25">
      <c r="A34" s="28" t="s">
        <v>0</v>
      </c>
      <c r="B34" s="28">
        <v>9</v>
      </c>
      <c r="C34" s="44">
        <v>3377</v>
      </c>
      <c r="D34" s="29">
        <v>11.62</v>
      </c>
      <c r="E34" s="44">
        <v>44</v>
      </c>
      <c r="F34" s="44">
        <v>323</v>
      </c>
      <c r="G34" s="44">
        <v>771</v>
      </c>
      <c r="H34" s="44">
        <v>781</v>
      </c>
      <c r="I34" s="44">
        <v>964</v>
      </c>
      <c r="J34" s="44">
        <v>379</v>
      </c>
      <c r="K34" s="44">
        <v>114</v>
      </c>
      <c r="L34" s="44">
        <v>1</v>
      </c>
      <c r="M34" s="44">
        <v>1729</v>
      </c>
      <c r="N34" s="44">
        <v>1251</v>
      </c>
      <c r="O34" s="44">
        <v>293</v>
      </c>
      <c r="P34" s="44">
        <v>103</v>
      </c>
      <c r="Q34" s="44">
        <v>1</v>
      </c>
      <c r="R34" s="44">
        <v>0</v>
      </c>
      <c r="S34" s="44">
        <v>90</v>
      </c>
      <c r="T34" s="44">
        <v>469</v>
      </c>
      <c r="U34" s="44">
        <v>981</v>
      </c>
      <c r="V34" s="44">
        <v>1102</v>
      </c>
      <c r="W34" s="44">
        <v>731</v>
      </c>
      <c r="X34" s="44">
        <v>0</v>
      </c>
      <c r="Y34" s="44">
        <v>4</v>
      </c>
    </row>
    <row r="35" spans="1:25" ht="15" customHeight="1" x14ac:dyDescent="0.25">
      <c r="A35" s="28" t="s">
        <v>0</v>
      </c>
      <c r="B35" s="28">
        <v>10</v>
      </c>
      <c r="C35" s="44">
        <v>2313</v>
      </c>
      <c r="D35" s="29">
        <v>1.97</v>
      </c>
      <c r="E35" s="44">
        <v>40</v>
      </c>
      <c r="F35" s="44">
        <v>129</v>
      </c>
      <c r="G35" s="44">
        <v>336</v>
      </c>
      <c r="H35" s="44">
        <v>515</v>
      </c>
      <c r="I35" s="44">
        <v>802</v>
      </c>
      <c r="J35" s="44">
        <v>385</v>
      </c>
      <c r="K35" s="44">
        <v>106</v>
      </c>
      <c r="L35" s="44">
        <v>0</v>
      </c>
      <c r="M35" s="44">
        <v>1218</v>
      </c>
      <c r="N35" s="44">
        <v>756</v>
      </c>
      <c r="O35" s="44">
        <v>226</v>
      </c>
      <c r="P35" s="44">
        <v>110</v>
      </c>
      <c r="Q35" s="44">
        <v>3</v>
      </c>
      <c r="R35" s="44">
        <v>0</v>
      </c>
      <c r="S35" s="44">
        <v>51</v>
      </c>
      <c r="T35" s="44">
        <v>194</v>
      </c>
      <c r="U35" s="44">
        <v>572</v>
      </c>
      <c r="V35" s="44">
        <v>825</v>
      </c>
      <c r="W35" s="44">
        <v>665</v>
      </c>
      <c r="X35" s="44">
        <v>0</v>
      </c>
      <c r="Y35" s="44">
        <v>6</v>
      </c>
    </row>
    <row r="36" spans="1:25" ht="15" customHeight="1" x14ac:dyDescent="0.25">
      <c r="A36" s="28" t="s">
        <v>1</v>
      </c>
      <c r="B36" s="28">
        <v>1</v>
      </c>
      <c r="C36" s="44">
        <v>15000</v>
      </c>
      <c r="D36" s="29">
        <v>18.7</v>
      </c>
      <c r="E36" s="44">
        <v>8984</v>
      </c>
      <c r="F36" s="44">
        <v>4340</v>
      </c>
      <c r="G36" s="44">
        <v>1094</v>
      </c>
      <c r="H36" s="44">
        <v>351</v>
      </c>
      <c r="I36" s="44">
        <v>188</v>
      </c>
      <c r="J36" s="44">
        <v>36</v>
      </c>
      <c r="K36" s="44">
        <v>7</v>
      </c>
      <c r="L36" s="44">
        <v>0</v>
      </c>
      <c r="M36" s="44">
        <v>338</v>
      </c>
      <c r="N36" s="44">
        <v>2063</v>
      </c>
      <c r="O36" s="44">
        <v>4199</v>
      </c>
      <c r="P36" s="44">
        <v>8399</v>
      </c>
      <c r="Q36" s="44">
        <v>1</v>
      </c>
      <c r="R36" s="44">
        <v>121</v>
      </c>
      <c r="S36" s="44">
        <v>2581</v>
      </c>
      <c r="T36" s="44">
        <v>6931</v>
      </c>
      <c r="U36" s="44">
        <v>3679</v>
      </c>
      <c r="V36" s="44">
        <v>1473</v>
      </c>
      <c r="W36" s="44">
        <v>137</v>
      </c>
      <c r="X36" s="44">
        <v>77</v>
      </c>
      <c r="Y36" s="44">
        <v>1</v>
      </c>
    </row>
    <row r="37" spans="1:25" ht="15" customHeight="1" x14ac:dyDescent="0.25">
      <c r="A37" s="28" t="s">
        <v>1</v>
      </c>
      <c r="B37" s="28">
        <v>2</v>
      </c>
      <c r="C37" s="44">
        <v>22516</v>
      </c>
      <c r="D37" s="29">
        <v>5.97</v>
      </c>
      <c r="E37" s="44">
        <v>10560</v>
      </c>
      <c r="F37" s="44">
        <v>8463</v>
      </c>
      <c r="G37" s="44">
        <v>1954</v>
      </c>
      <c r="H37" s="44">
        <v>781</v>
      </c>
      <c r="I37" s="44">
        <v>553</v>
      </c>
      <c r="J37" s="44">
        <v>145</v>
      </c>
      <c r="K37" s="44">
        <v>57</v>
      </c>
      <c r="L37" s="44">
        <v>3</v>
      </c>
      <c r="M37" s="44">
        <v>1121</v>
      </c>
      <c r="N37" s="44">
        <v>4529</v>
      </c>
      <c r="O37" s="44">
        <v>7653</v>
      </c>
      <c r="P37" s="44">
        <v>9185</v>
      </c>
      <c r="Q37" s="44">
        <v>28</v>
      </c>
      <c r="R37" s="44">
        <v>92</v>
      </c>
      <c r="S37" s="44">
        <v>2964</v>
      </c>
      <c r="T37" s="44">
        <v>10021</v>
      </c>
      <c r="U37" s="44">
        <v>7220</v>
      </c>
      <c r="V37" s="44">
        <v>1755</v>
      </c>
      <c r="W37" s="44">
        <v>261</v>
      </c>
      <c r="X37" s="44">
        <v>174</v>
      </c>
      <c r="Y37" s="44">
        <v>29</v>
      </c>
    </row>
    <row r="38" spans="1:25" ht="15" customHeight="1" x14ac:dyDescent="0.25">
      <c r="A38" s="28" t="s">
        <v>1</v>
      </c>
      <c r="B38" s="28">
        <v>3</v>
      </c>
      <c r="C38" s="44">
        <v>17820</v>
      </c>
      <c r="D38" s="29">
        <v>2.36</v>
      </c>
      <c r="E38" s="44">
        <v>5948</v>
      </c>
      <c r="F38" s="44">
        <v>8506</v>
      </c>
      <c r="G38" s="44">
        <v>1663</v>
      </c>
      <c r="H38" s="44">
        <v>748</v>
      </c>
      <c r="I38" s="44">
        <v>668</v>
      </c>
      <c r="J38" s="44">
        <v>205</v>
      </c>
      <c r="K38" s="44">
        <v>81</v>
      </c>
      <c r="L38" s="44">
        <v>1</v>
      </c>
      <c r="M38" s="44">
        <v>1273</v>
      </c>
      <c r="N38" s="44">
        <v>3683</v>
      </c>
      <c r="O38" s="44">
        <v>7772</v>
      </c>
      <c r="P38" s="44">
        <v>5084</v>
      </c>
      <c r="Q38" s="44">
        <v>8</v>
      </c>
      <c r="R38" s="44">
        <v>148</v>
      </c>
      <c r="S38" s="44">
        <v>2285</v>
      </c>
      <c r="T38" s="44">
        <v>6942</v>
      </c>
      <c r="U38" s="44">
        <v>6608</v>
      </c>
      <c r="V38" s="44">
        <v>1308</v>
      </c>
      <c r="W38" s="44">
        <v>325</v>
      </c>
      <c r="X38" s="44">
        <v>196</v>
      </c>
      <c r="Y38" s="44">
        <v>8</v>
      </c>
    </row>
    <row r="39" spans="1:25" ht="15" customHeight="1" x14ac:dyDescent="0.25">
      <c r="A39" s="28" t="s">
        <v>1</v>
      </c>
      <c r="B39" s="28">
        <v>4</v>
      </c>
      <c r="C39" s="44">
        <v>18841</v>
      </c>
      <c r="D39" s="29">
        <v>3.04</v>
      </c>
      <c r="E39" s="44">
        <v>5199</v>
      </c>
      <c r="F39" s="44">
        <v>8115</v>
      </c>
      <c r="G39" s="44">
        <v>2316</v>
      </c>
      <c r="H39" s="44">
        <v>1410</v>
      </c>
      <c r="I39" s="44">
        <v>1280</v>
      </c>
      <c r="J39" s="44">
        <v>381</v>
      </c>
      <c r="K39" s="44">
        <v>130</v>
      </c>
      <c r="L39" s="44">
        <v>10</v>
      </c>
      <c r="M39" s="44">
        <v>1768</v>
      </c>
      <c r="N39" s="44">
        <v>3413</v>
      </c>
      <c r="O39" s="44">
        <v>7390</v>
      </c>
      <c r="P39" s="44">
        <v>6241</v>
      </c>
      <c r="Q39" s="44">
        <v>29</v>
      </c>
      <c r="R39" s="44">
        <v>117</v>
      </c>
      <c r="S39" s="44">
        <v>2409</v>
      </c>
      <c r="T39" s="44">
        <v>7995</v>
      </c>
      <c r="U39" s="44">
        <v>5720</v>
      </c>
      <c r="V39" s="44">
        <v>1640</v>
      </c>
      <c r="W39" s="44">
        <v>565</v>
      </c>
      <c r="X39" s="44">
        <v>366</v>
      </c>
      <c r="Y39" s="44">
        <v>29</v>
      </c>
    </row>
    <row r="40" spans="1:25" ht="15" customHeight="1" x14ac:dyDescent="0.25">
      <c r="A40" s="28" t="s">
        <v>1</v>
      </c>
      <c r="B40" s="28">
        <v>5</v>
      </c>
      <c r="C40" s="44">
        <v>20175</v>
      </c>
      <c r="D40" s="29">
        <v>1.45</v>
      </c>
      <c r="E40" s="44">
        <v>4036</v>
      </c>
      <c r="F40" s="44">
        <v>7695</v>
      </c>
      <c r="G40" s="44">
        <v>3481</v>
      </c>
      <c r="H40" s="44">
        <v>2072</v>
      </c>
      <c r="I40" s="44">
        <v>1923</v>
      </c>
      <c r="J40" s="44">
        <v>716</v>
      </c>
      <c r="K40" s="44">
        <v>225</v>
      </c>
      <c r="L40" s="44">
        <v>27</v>
      </c>
      <c r="M40" s="44">
        <v>3198</v>
      </c>
      <c r="N40" s="44">
        <v>3966</v>
      </c>
      <c r="O40" s="44">
        <v>8205</v>
      </c>
      <c r="P40" s="44">
        <v>4760</v>
      </c>
      <c r="Q40" s="44">
        <v>46</v>
      </c>
      <c r="R40" s="44">
        <v>75</v>
      </c>
      <c r="S40" s="44">
        <v>1864</v>
      </c>
      <c r="T40" s="44">
        <v>7468</v>
      </c>
      <c r="U40" s="44">
        <v>7268</v>
      </c>
      <c r="V40" s="44">
        <v>2204</v>
      </c>
      <c r="W40" s="44">
        <v>753</v>
      </c>
      <c r="X40" s="44">
        <v>496</v>
      </c>
      <c r="Y40" s="44">
        <v>47</v>
      </c>
    </row>
    <row r="41" spans="1:25" ht="15" customHeight="1" x14ac:dyDescent="0.25">
      <c r="A41" s="28" t="s">
        <v>1</v>
      </c>
      <c r="B41" s="28">
        <v>6</v>
      </c>
      <c r="C41" s="44">
        <v>13130</v>
      </c>
      <c r="D41" s="29">
        <v>0.75</v>
      </c>
      <c r="E41" s="44">
        <v>2293</v>
      </c>
      <c r="F41" s="44">
        <v>3671</v>
      </c>
      <c r="G41" s="44">
        <v>2239</v>
      </c>
      <c r="H41" s="44">
        <v>1688</v>
      </c>
      <c r="I41" s="44">
        <v>1799</v>
      </c>
      <c r="J41" s="44">
        <v>901</v>
      </c>
      <c r="K41" s="44">
        <v>511</v>
      </c>
      <c r="L41" s="44">
        <v>28</v>
      </c>
      <c r="M41" s="44">
        <v>3379</v>
      </c>
      <c r="N41" s="44">
        <v>2853</v>
      </c>
      <c r="O41" s="44">
        <v>3344</v>
      </c>
      <c r="P41" s="44">
        <v>3361</v>
      </c>
      <c r="Q41" s="44">
        <v>193</v>
      </c>
      <c r="R41" s="44">
        <v>22</v>
      </c>
      <c r="S41" s="44">
        <v>1181</v>
      </c>
      <c r="T41" s="44">
        <v>4106</v>
      </c>
      <c r="U41" s="44">
        <v>4374</v>
      </c>
      <c r="V41" s="44">
        <v>1769</v>
      </c>
      <c r="W41" s="44">
        <v>880</v>
      </c>
      <c r="X41" s="44">
        <v>602</v>
      </c>
      <c r="Y41" s="44">
        <v>196</v>
      </c>
    </row>
    <row r="42" spans="1:25" ht="15" customHeight="1" x14ac:dyDescent="0.25">
      <c r="A42" s="28" t="s">
        <v>1</v>
      </c>
      <c r="B42" s="28">
        <v>7</v>
      </c>
      <c r="C42" s="44">
        <v>16203</v>
      </c>
      <c r="D42" s="29">
        <v>0.36</v>
      </c>
      <c r="E42" s="44">
        <v>1367</v>
      </c>
      <c r="F42" s="44">
        <v>3550</v>
      </c>
      <c r="G42" s="44">
        <v>3060</v>
      </c>
      <c r="H42" s="44">
        <v>2958</v>
      </c>
      <c r="I42" s="44">
        <v>2906</v>
      </c>
      <c r="J42" s="44">
        <v>1435</v>
      </c>
      <c r="K42" s="44">
        <v>834</v>
      </c>
      <c r="L42" s="44">
        <v>93</v>
      </c>
      <c r="M42" s="44">
        <v>5244</v>
      </c>
      <c r="N42" s="44">
        <v>3505</v>
      </c>
      <c r="O42" s="44">
        <v>4250</v>
      </c>
      <c r="P42" s="44">
        <v>3112</v>
      </c>
      <c r="Q42" s="44">
        <v>92</v>
      </c>
      <c r="R42" s="44">
        <v>63</v>
      </c>
      <c r="S42" s="44">
        <v>1353</v>
      </c>
      <c r="T42" s="44">
        <v>4870</v>
      </c>
      <c r="U42" s="44">
        <v>4957</v>
      </c>
      <c r="V42" s="44">
        <v>2394</v>
      </c>
      <c r="W42" s="44">
        <v>1352</v>
      </c>
      <c r="X42" s="44">
        <v>1114</v>
      </c>
      <c r="Y42" s="44">
        <v>100</v>
      </c>
    </row>
    <row r="43" spans="1:25" ht="15" customHeight="1" x14ac:dyDescent="0.25">
      <c r="A43" s="28" t="s">
        <v>1</v>
      </c>
      <c r="B43" s="28">
        <v>8</v>
      </c>
      <c r="C43" s="44">
        <v>18773</v>
      </c>
      <c r="D43" s="29">
        <v>0.64</v>
      </c>
      <c r="E43" s="44">
        <v>1472</v>
      </c>
      <c r="F43" s="44">
        <v>2505</v>
      </c>
      <c r="G43" s="44">
        <v>2943</v>
      </c>
      <c r="H43" s="44">
        <v>3840</v>
      </c>
      <c r="I43" s="44">
        <v>4297</v>
      </c>
      <c r="J43" s="44">
        <v>2295</v>
      </c>
      <c r="K43" s="44">
        <v>1312</v>
      </c>
      <c r="L43" s="44">
        <v>109</v>
      </c>
      <c r="M43" s="44">
        <v>7560</v>
      </c>
      <c r="N43" s="44">
        <v>4686</v>
      </c>
      <c r="O43" s="44">
        <v>3255</v>
      </c>
      <c r="P43" s="44">
        <v>3179</v>
      </c>
      <c r="Q43" s="44">
        <v>93</v>
      </c>
      <c r="R43" s="44">
        <v>56</v>
      </c>
      <c r="S43" s="44">
        <v>1335</v>
      </c>
      <c r="T43" s="44">
        <v>4558</v>
      </c>
      <c r="U43" s="44">
        <v>5769</v>
      </c>
      <c r="V43" s="44">
        <v>3299</v>
      </c>
      <c r="W43" s="44">
        <v>1940</v>
      </c>
      <c r="X43" s="44">
        <v>1656</v>
      </c>
      <c r="Y43" s="44">
        <v>160</v>
      </c>
    </row>
    <row r="44" spans="1:25" ht="15" customHeight="1" x14ac:dyDescent="0.25">
      <c r="A44" s="28" t="s">
        <v>1</v>
      </c>
      <c r="B44" s="28">
        <v>9</v>
      </c>
      <c r="C44" s="44">
        <v>15031</v>
      </c>
      <c r="D44" s="29">
        <v>2.35</v>
      </c>
      <c r="E44" s="44">
        <v>353</v>
      </c>
      <c r="F44" s="44">
        <v>898</v>
      </c>
      <c r="G44" s="44">
        <v>2012</v>
      </c>
      <c r="H44" s="44">
        <v>3655</v>
      </c>
      <c r="I44" s="44">
        <v>4450</v>
      </c>
      <c r="J44" s="44">
        <v>2731</v>
      </c>
      <c r="K44" s="44">
        <v>887</v>
      </c>
      <c r="L44" s="44">
        <v>45</v>
      </c>
      <c r="M44" s="44">
        <v>7473</v>
      </c>
      <c r="N44" s="44">
        <v>4088</v>
      </c>
      <c r="O44" s="44">
        <v>1518</v>
      </c>
      <c r="P44" s="44">
        <v>1700</v>
      </c>
      <c r="Q44" s="44">
        <v>252</v>
      </c>
      <c r="R44" s="44">
        <v>18</v>
      </c>
      <c r="S44" s="44">
        <v>524</v>
      </c>
      <c r="T44" s="44">
        <v>2883</v>
      </c>
      <c r="U44" s="44">
        <v>5070</v>
      </c>
      <c r="V44" s="44">
        <v>3246</v>
      </c>
      <c r="W44" s="44">
        <v>2003</v>
      </c>
      <c r="X44" s="44">
        <v>1035</v>
      </c>
      <c r="Y44" s="44">
        <v>252</v>
      </c>
    </row>
    <row r="45" spans="1:25" ht="15" customHeight="1" x14ac:dyDescent="0.25">
      <c r="A45" s="28" t="s">
        <v>1</v>
      </c>
      <c r="B45" s="28">
        <v>10</v>
      </c>
      <c r="C45" s="44">
        <v>15134</v>
      </c>
      <c r="D45" s="29">
        <v>6.97</v>
      </c>
      <c r="E45" s="44">
        <v>159</v>
      </c>
      <c r="F45" s="44">
        <v>474</v>
      </c>
      <c r="G45" s="44">
        <v>1328</v>
      </c>
      <c r="H45" s="44">
        <v>2431</v>
      </c>
      <c r="I45" s="44">
        <v>4452</v>
      </c>
      <c r="J45" s="44">
        <v>3970</v>
      </c>
      <c r="K45" s="44">
        <v>2153</v>
      </c>
      <c r="L45" s="44">
        <v>167</v>
      </c>
      <c r="M45" s="44">
        <v>8348</v>
      </c>
      <c r="N45" s="44">
        <v>2862</v>
      </c>
      <c r="O45" s="44">
        <v>1219</v>
      </c>
      <c r="P45" s="44">
        <v>2495</v>
      </c>
      <c r="Q45" s="44">
        <v>210</v>
      </c>
      <c r="R45" s="44">
        <v>65</v>
      </c>
      <c r="S45" s="44">
        <v>655</v>
      </c>
      <c r="T45" s="44">
        <v>2544</v>
      </c>
      <c r="U45" s="44">
        <v>4001</v>
      </c>
      <c r="V45" s="44">
        <v>3286</v>
      </c>
      <c r="W45" s="44">
        <v>2711</v>
      </c>
      <c r="X45" s="44">
        <v>1660</v>
      </c>
      <c r="Y45" s="44">
        <v>212</v>
      </c>
    </row>
    <row r="46" spans="1:25" ht="15" customHeight="1" x14ac:dyDescent="0.25">
      <c r="A46" s="28" t="s">
        <v>19</v>
      </c>
      <c r="B46" s="28">
        <v>1</v>
      </c>
      <c r="C46" s="44">
        <v>9769</v>
      </c>
      <c r="D46" s="29">
        <v>20.21</v>
      </c>
      <c r="E46" s="44">
        <v>5846</v>
      </c>
      <c r="F46" s="44">
        <v>2969</v>
      </c>
      <c r="G46" s="44">
        <v>542</v>
      </c>
      <c r="H46" s="44">
        <v>292</v>
      </c>
      <c r="I46" s="44">
        <v>94</v>
      </c>
      <c r="J46" s="44">
        <v>9</v>
      </c>
      <c r="K46" s="44">
        <v>17</v>
      </c>
      <c r="L46" s="44">
        <v>0</v>
      </c>
      <c r="M46" s="44">
        <v>117</v>
      </c>
      <c r="N46" s="44">
        <v>1144</v>
      </c>
      <c r="O46" s="44">
        <v>2968</v>
      </c>
      <c r="P46" s="44">
        <v>5327</v>
      </c>
      <c r="Q46" s="44">
        <v>213</v>
      </c>
      <c r="R46" s="44">
        <v>112</v>
      </c>
      <c r="S46" s="44">
        <v>1661</v>
      </c>
      <c r="T46" s="44">
        <v>4468</v>
      </c>
      <c r="U46" s="44">
        <v>2839</v>
      </c>
      <c r="V46" s="44">
        <v>411</v>
      </c>
      <c r="W46" s="44">
        <v>46</v>
      </c>
      <c r="X46" s="44">
        <v>15</v>
      </c>
      <c r="Y46" s="44">
        <v>217</v>
      </c>
    </row>
    <row r="47" spans="1:25" ht="15" customHeight="1" x14ac:dyDescent="0.25">
      <c r="A47" s="28" t="s">
        <v>19</v>
      </c>
      <c r="B47" s="28">
        <v>2</v>
      </c>
      <c r="C47" s="44">
        <v>14966</v>
      </c>
      <c r="D47" s="29">
        <v>7</v>
      </c>
      <c r="E47" s="44">
        <v>8026</v>
      </c>
      <c r="F47" s="44">
        <v>5023</v>
      </c>
      <c r="G47" s="44">
        <v>1020</v>
      </c>
      <c r="H47" s="44">
        <v>486</v>
      </c>
      <c r="I47" s="44">
        <v>257</v>
      </c>
      <c r="J47" s="44">
        <v>115</v>
      </c>
      <c r="K47" s="44">
        <v>39</v>
      </c>
      <c r="L47" s="44">
        <v>0</v>
      </c>
      <c r="M47" s="44">
        <v>456</v>
      </c>
      <c r="N47" s="44">
        <v>2836</v>
      </c>
      <c r="O47" s="44">
        <v>4375</v>
      </c>
      <c r="P47" s="44">
        <v>7137</v>
      </c>
      <c r="Q47" s="44">
        <v>162</v>
      </c>
      <c r="R47" s="44">
        <v>135</v>
      </c>
      <c r="S47" s="44">
        <v>2366</v>
      </c>
      <c r="T47" s="44">
        <v>6439</v>
      </c>
      <c r="U47" s="44">
        <v>4797</v>
      </c>
      <c r="V47" s="44">
        <v>873</v>
      </c>
      <c r="W47" s="44">
        <v>120</v>
      </c>
      <c r="X47" s="44">
        <v>73</v>
      </c>
      <c r="Y47" s="44">
        <v>163</v>
      </c>
    </row>
    <row r="48" spans="1:25" ht="15" customHeight="1" x14ac:dyDescent="0.25">
      <c r="A48" s="28" t="s">
        <v>19</v>
      </c>
      <c r="B48" s="28">
        <v>3</v>
      </c>
      <c r="C48" s="44">
        <v>15976</v>
      </c>
      <c r="D48" s="29">
        <v>4.79</v>
      </c>
      <c r="E48" s="44">
        <v>6697</v>
      </c>
      <c r="F48" s="44">
        <v>6026</v>
      </c>
      <c r="G48" s="44">
        <v>1341</v>
      </c>
      <c r="H48" s="44">
        <v>860</v>
      </c>
      <c r="I48" s="44">
        <v>752</v>
      </c>
      <c r="J48" s="44">
        <v>210</v>
      </c>
      <c r="K48" s="44">
        <v>88</v>
      </c>
      <c r="L48" s="44">
        <v>2</v>
      </c>
      <c r="M48" s="44">
        <v>998</v>
      </c>
      <c r="N48" s="44">
        <v>3517</v>
      </c>
      <c r="O48" s="44">
        <v>5374</v>
      </c>
      <c r="P48" s="44">
        <v>5938</v>
      </c>
      <c r="Q48" s="44">
        <v>149</v>
      </c>
      <c r="R48" s="44">
        <v>170</v>
      </c>
      <c r="S48" s="44">
        <v>2129</v>
      </c>
      <c r="T48" s="44">
        <v>6539</v>
      </c>
      <c r="U48" s="44">
        <v>5690</v>
      </c>
      <c r="V48" s="44">
        <v>876</v>
      </c>
      <c r="W48" s="44">
        <v>248</v>
      </c>
      <c r="X48" s="44">
        <v>156</v>
      </c>
      <c r="Y48" s="44">
        <v>168</v>
      </c>
    </row>
    <row r="49" spans="1:25" ht="15" customHeight="1" x14ac:dyDescent="0.25">
      <c r="A49" s="28" t="s">
        <v>19</v>
      </c>
      <c r="B49" s="28">
        <v>4</v>
      </c>
      <c r="C49" s="44">
        <v>13927</v>
      </c>
      <c r="D49" s="29">
        <v>0.46</v>
      </c>
      <c r="E49" s="44">
        <v>4507</v>
      </c>
      <c r="F49" s="44">
        <v>6091</v>
      </c>
      <c r="G49" s="44">
        <v>1012</v>
      </c>
      <c r="H49" s="44">
        <v>999</v>
      </c>
      <c r="I49" s="44">
        <v>852</v>
      </c>
      <c r="J49" s="44">
        <v>354</v>
      </c>
      <c r="K49" s="44">
        <v>108</v>
      </c>
      <c r="L49" s="44">
        <v>4</v>
      </c>
      <c r="M49" s="44">
        <v>1303</v>
      </c>
      <c r="N49" s="44">
        <v>3241</v>
      </c>
      <c r="O49" s="44">
        <v>5155</v>
      </c>
      <c r="P49" s="44">
        <v>4135</v>
      </c>
      <c r="Q49" s="44">
        <v>93</v>
      </c>
      <c r="R49" s="44">
        <v>95</v>
      </c>
      <c r="S49" s="44">
        <v>1660</v>
      </c>
      <c r="T49" s="44">
        <v>5685</v>
      </c>
      <c r="U49" s="44">
        <v>4930</v>
      </c>
      <c r="V49" s="44">
        <v>950</v>
      </c>
      <c r="W49" s="44">
        <v>354</v>
      </c>
      <c r="X49" s="44">
        <v>155</v>
      </c>
      <c r="Y49" s="44">
        <v>98</v>
      </c>
    </row>
    <row r="50" spans="1:25" ht="15" customHeight="1" x14ac:dyDescent="0.25">
      <c r="A50" s="28" t="s">
        <v>19</v>
      </c>
      <c r="B50" s="28">
        <v>5</v>
      </c>
      <c r="C50" s="44">
        <v>15670</v>
      </c>
      <c r="D50" s="29">
        <v>0.5</v>
      </c>
      <c r="E50" s="44">
        <v>3833</v>
      </c>
      <c r="F50" s="44">
        <v>5992</v>
      </c>
      <c r="G50" s="44">
        <v>1710</v>
      </c>
      <c r="H50" s="44">
        <v>1885</v>
      </c>
      <c r="I50" s="44">
        <v>1335</v>
      </c>
      <c r="J50" s="44">
        <v>576</v>
      </c>
      <c r="K50" s="44">
        <v>319</v>
      </c>
      <c r="L50" s="44">
        <v>20</v>
      </c>
      <c r="M50" s="44">
        <v>1997</v>
      </c>
      <c r="N50" s="44">
        <v>4212</v>
      </c>
      <c r="O50" s="44">
        <v>4804</v>
      </c>
      <c r="P50" s="44">
        <v>4451</v>
      </c>
      <c r="Q50" s="44">
        <v>206</v>
      </c>
      <c r="R50" s="44">
        <v>77</v>
      </c>
      <c r="S50" s="44">
        <v>1502</v>
      </c>
      <c r="T50" s="44">
        <v>6120</v>
      </c>
      <c r="U50" s="44">
        <v>5581</v>
      </c>
      <c r="V50" s="44">
        <v>1195</v>
      </c>
      <c r="W50" s="44">
        <v>648</v>
      </c>
      <c r="X50" s="44">
        <v>337</v>
      </c>
      <c r="Y50" s="44">
        <v>210</v>
      </c>
    </row>
    <row r="51" spans="1:25" ht="15" customHeight="1" x14ac:dyDescent="0.25">
      <c r="A51" s="28" t="s">
        <v>19</v>
      </c>
      <c r="B51" s="28">
        <v>6</v>
      </c>
      <c r="C51" s="44">
        <v>13248</v>
      </c>
      <c r="D51" s="29">
        <v>0.3</v>
      </c>
      <c r="E51" s="44">
        <v>2696</v>
      </c>
      <c r="F51" s="44">
        <v>3497</v>
      </c>
      <c r="G51" s="44">
        <v>1465</v>
      </c>
      <c r="H51" s="44">
        <v>1965</v>
      </c>
      <c r="I51" s="44">
        <v>1889</v>
      </c>
      <c r="J51" s="44">
        <v>1097</v>
      </c>
      <c r="K51" s="44">
        <v>598</v>
      </c>
      <c r="L51" s="44">
        <v>41</v>
      </c>
      <c r="M51" s="44">
        <v>3165</v>
      </c>
      <c r="N51" s="44">
        <v>3815</v>
      </c>
      <c r="O51" s="44">
        <v>2954</v>
      </c>
      <c r="P51" s="44">
        <v>3009</v>
      </c>
      <c r="Q51" s="44">
        <v>305</v>
      </c>
      <c r="R51" s="44">
        <v>89</v>
      </c>
      <c r="S51" s="44">
        <v>1022</v>
      </c>
      <c r="T51" s="44">
        <v>4756</v>
      </c>
      <c r="U51" s="44">
        <v>4186</v>
      </c>
      <c r="V51" s="44">
        <v>1438</v>
      </c>
      <c r="W51" s="44">
        <v>938</v>
      </c>
      <c r="X51" s="44">
        <v>500</v>
      </c>
      <c r="Y51" s="44">
        <v>319</v>
      </c>
    </row>
    <row r="52" spans="1:25" ht="15" customHeight="1" x14ac:dyDescent="0.25">
      <c r="A52" s="28" t="s">
        <v>19</v>
      </c>
      <c r="B52" s="28">
        <v>7</v>
      </c>
      <c r="C52" s="44">
        <v>11785</v>
      </c>
      <c r="D52" s="29">
        <v>0.15</v>
      </c>
      <c r="E52" s="44">
        <v>1043</v>
      </c>
      <c r="F52" s="44">
        <v>1999</v>
      </c>
      <c r="G52" s="44">
        <v>1594</v>
      </c>
      <c r="H52" s="44">
        <v>1975</v>
      </c>
      <c r="I52" s="44">
        <v>2228</v>
      </c>
      <c r="J52" s="44">
        <v>1566</v>
      </c>
      <c r="K52" s="44">
        <v>1168</v>
      </c>
      <c r="L52" s="44">
        <v>212</v>
      </c>
      <c r="M52" s="44">
        <v>4272</v>
      </c>
      <c r="N52" s="44">
        <v>2905</v>
      </c>
      <c r="O52" s="44">
        <v>1814</v>
      </c>
      <c r="P52" s="44">
        <v>2594</v>
      </c>
      <c r="Q52" s="44">
        <v>200</v>
      </c>
      <c r="R52" s="44">
        <v>114</v>
      </c>
      <c r="S52" s="44">
        <v>1174</v>
      </c>
      <c r="T52" s="44">
        <v>3197</v>
      </c>
      <c r="U52" s="44">
        <v>3500</v>
      </c>
      <c r="V52" s="44">
        <v>1547</v>
      </c>
      <c r="W52" s="44">
        <v>1133</v>
      </c>
      <c r="X52" s="44">
        <v>895</v>
      </c>
      <c r="Y52" s="44">
        <v>225</v>
      </c>
    </row>
    <row r="53" spans="1:25" ht="15" customHeight="1" x14ac:dyDescent="0.25">
      <c r="A53" s="28" t="s">
        <v>19</v>
      </c>
      <c r="B53" s="28">
        <v>8</v>
      </c>
      <c r="C53" s="44">
        <v>15054</v>
      </c>
      <c r="D53" s="29">
        <v>0.41</v>
      </c>
      <c r="E53" s="44">
        <v>989</v>
      </c>
      <c r="F53" s="44">
        <v>2135</v>
      </c>
      <c r="G53" s="44">
        <v>2176</v>
      </c>
      <c r="H53" s="44">
        <v>2798</v>
      </c>
      <c r="I53" s="44">
        <v>3165</v>
      </c>
      <c r="J53" s="44">
        <v>2032</v>
      </c>
      <c r="K53" s="44">
        <v>1605</v>
      </c>
      <c r="L53" s="44">
        <v>154</v>
      </c>
      <c r="M53" s="44">
        <v>5640</v>
      </c>
      <c r="N53" s="44">
        <v>3762</v>
      </c>
      <c r="O53" s="44">
        <v>2338</v>
      </c>
      <c r="P53" s="44">
        <v>2768</v>
      </c>
      <c r="Q53" s="44">
        <v>546</v>
      </c>
      <c r="R53" s="44">
        <v>68</v>
      </c>
      <c r="S53" s="44">
        <v>1053</v>
      </c>
      <c r="T53" s="44">
        <v>3735</v>
      </c>
      <c r="U53" s="44">
        <v>4558</v>
      </c>
      <c r="V53" s="44">
        <v>2370</v>
      </c>
      <c r="W53" s="44">
        <v>1697</v>
      </c>
      <c r="X53" s="44">
        <v>1015</v>
      </c>
      <c r="Y53" s="44">
        <v>558</v>
      </c>
    </row>
    <row r="54" spans="1:25" ht="15" customHeight="1" x14ac:dyDescent="0.25">
      <c r="A54" s="28" t="s">
        <v>19</v>
      </c>
      <c r="B54" s="28">
        <v>9</v>
      </c>
      <c r="C54" s="44">
        <v>16116</v>
      </c>
      <c r="D54" s="29">
        <v>0.52</v>
      </c>
      <c r="E54" s="44">
        <v>473</v>
      </c>
      <c r="F54" s="44">
        <v>1329</v>
      </c>
      <c r="G54" s="44">
        <v>1602</v>
      </c>
      <c r="H54" s="44">
        <v>3144</v>
      </c>
      <c r="I54" s="44">
        <v>4274</v>
      </c>
      <c r="J54" s="44">
        <v>3294</v>
      </c>
      <c r="K54" s="44">
        <v>1889</v>
      </c>
      <c r="L54" s="44">
        <v>111</v>
      </c>
      <c r="M54" s="44">
        <v>7667</v>
      </c>
      <c r="N54" s="44">
        <v>3862</v>
      </c>
      <c r="O54" s="44">
        <v>1321</v>
      </c>
      <c r="P54" s="44">
        <v>2761</v>
      </c>
      <c r="Q54" s="44">
        <v>505</v>
      </c>
      <c r="R54" s="44">
        <v>80</v>
      </c>
      <c r="S54" s="44">
        <v>672</v>
      </c>
      <c r="T54" s="44">
        <v>3991</v>
      </c>
      <c r="U54" s="44">
        <v>4480</v>
      </c>
      <c r="V54" s="44">
        <v>2457</v>
      </c>
      <c r="W54" s="44">
        <v>2617</v>
      </c>
      <c r="X54" s="44">
        <v>1310</v>
      </c>
      <c r="Y54" s="44">
        <v>509</v>
      </c>
    </row>
    <row r="55" spans="1:25" ht="15" customHeight="1" x14ac:dyDescent="0.25">
      <c r="A55" s="28" t="s">
        <v>19</v>
      </c>
      <c r="B55" s="28">
        <v>10</v>
      </c>
      <c r="C55" s="44">
        <v>10816</v>
      </c>
      <c r="D55" s="29">
        <v>2.72</v>
      </c>
      <c r="E55" s="44">
        <v>106</v>
      </c>
      <c r="F55" s="44">
        <v>210</v>
      </c>
      <c r="G55" s="44">
        <v>565</v>
      </c>
      <c r="H55" s="44">
        <v>1339</v>
      </c>
      <c r="I55" s="44">
        <v>3037</v>
      </c>
      <c r="J55" s="44">
        <v>2819</v>
      </c>
      <c r="K55" s="44">
        <v>2480</v>
      </c>
      <c r="L55" s="44">
        <v>260</v>
      </c>
      <c r="M55" s="44">
        <v>6411</v>
      </c>
      <c r="N55" s="44">
        <v>2334</v>
      </c>
      <c r="O55" s="44">
        <v>459</v>
      </c>
      <c r="P55" s="44">
        <v>1406</v>
      </c>
      <c r="Q55" s="44">
        <v>206</v>
      </c>
      <c r="R55" s="44">
        <v>11</v>
      </c>
      <c r="S55" s="44">
        <v>278</v>
      </c>
      <c r="T55" s="44">
        <v>1480</v>
      </c>
      <c r="U55" s="44">
        <v>2682</v>
      </c>
      <c r="V55" s="44">
        <v>2096</v>
      </c>
      <c r="W55" s="44">
        <v>2391</v>
      </c>
      <c r="X55" s="44">
        <v>1654</v>
      </c>
      <c r="Y55" s="44">
        <v>224</v>
      </c>
    </row>
    <row r="56" spans="1:25" ht="15" customHeight="1" x14ac:dyDescent="0.25">
      <c r="A56" s="28" t="s">
        <v>20</v>
      </c>
      <c r="B56" s="28">
        <v>1</v>
      </c>
      <c r="C56" s="44">
        <v>3403</v>
      </c>
      <c r="D56" s="29">
        <v>7.58</v>
      </c>
      <c r="E56" s="44">
        <v>1735</v>
      </c>
      <c r="F56" s="44">
        <v>1105</v>
      </c>
      <c r="G56" s="44">
        <v>387</v>
      </c>
      <c r="H56" s="44">
        <v>132</v>
      </c>
      <c r="I56" s="44">
        <v>18</v>
      </c>
      <c r="J56" s="44">
        <v>11</v>
      </c>
      <c r="K56" s="44">
        <v>15</v>
      </c>
      <c r="L56" s="44">
        <v>0</v>
      </c>
      <c r="M56" s="44">
        <v>84</v>
      </c>
      <c r="N56" s="44">
        <v>343</v>
      </c>
      <c r="O56" s="44">
        <v>581</v>
      </c>
      <c r="P56" s="44">
        <v>2395</v>
      </c>
      <c r="Q56" s="44">
        <v>0</v>
      </c>
      <c r="R56" s="44">
        <v>60</v>
      </c>
      <c r="S56" s="44">
        <v>1042</v>
      </c>
      <c r="T56" s="44">
        <v>1192</v>
      </c>
      <c r="U56" s="44">
        <v>684</v>
      </c>
      <c r="V56" s="44">
        <v>305</v>
      </c>
      <c r="W56" s="44">
        <v>78</v>
      </c>
      <c r="X56" s="44">
        <v>42</v>
      </c>
      <c r="Y56" s="44">
        <v>0</v>
      </c>
    </row>
    <row r="57" spans="1:25" ht="15" customHeight="1" x14ac:dyDescent="0.25">
      <c r="A57" s="28" t="s">
        <v>20</v>
      </c>
      <c r="B57" s="28">
        <v>2</v>
      </c>
      <c r="C57" s="44">
        <v>14806</v>
      </c>
      <c r="D57" s="29">
        <v>19.96</v>
      </c>
      <c r="E57" s="44">
        <v>7073</v>
      </c>
      <c r="F57" s="44">
        <v>5826</v>
      </c>
      <c r="G57" s="44">
        <v>1338</v>
      </c>
      <c r="H57" s="44">
        <v>448</v>
      </c>
      <c r="I57" s="44">
        <v>93</v>
      </c>
      <c r="J57" s="44">
        <v>26</v>
      </c>
      <c r="K57" s="44">
        <v>2</v>
      </c>
      <c r="L57" s="44">
        <v>0</v>
      </c>
      <c r="M57" s="44">
        <v>238</v>
      </c>
      <c r="N57" s="44">
        <v>1217</v>
      </c>
      <c r="O57" s="44">
        <v>2413</v>
      </c>
      <c r="P57" s="44">
        <v>10938</v>
      </c>
      <c r="Q57" s="44">
        <v>0</v>
      </c>
      <c r="R57" s="44">
        <v>279</v>
      </c>
      <c r="S57" s="44">
        <v>3820</v>
      </c>
      <c r="T57" s="44">
        <v>6569</v>
      </c>
      <c r="U57" s="44">
        <v>2781</v>
      </c>
      <c r="V57" s="44">
        <v>1106</v>
      </c>
      <c r="W57" s="44">
        <v>173</v>
      </c>
      <c r="X57" s="44">
        <v>78</v>
      </c>
      <c r="Y57" s="44">
        <v>0</v>
      </c>
    </row>
    <row r="58" spans="1:25" ht="15" customHeight="1" x14ac:dyDescent="0.25">
      <c r="A58" s="28" t="s">
        <v>20</v>
      </c>
      <c r="B58" s="28">
        <v>3</v>
      </c>
      <c r="C58" s="44">
        <v>17486</v>
      </c>
      <c r="D58" s="29">
        <v>17.79</v>
      </c>
      <c r="E58" s="44">
        <v>6793</v>
      </c>
      <c r="F58" s="44">
        <v>6316</v>
      </c>
      <c r="G58" s="44">
        <v>3205</v>
      </c>
      <c r="H58" s="44">
        <v>702</v>
      </c>
      <c r="I58" s="44">
        <v>336</v>
      </c>
      <c r="J58" s="44">
        <v>77</v>
      </c>
      <c r="K58" s="44">
        <v>55</v>
      </c>
      <c r="L58" s="44">
        <v>2</v>
      </c>
      <c r="M58" s="44">
        <v>433</v>
      </c>
      <c r="N58" s="44">
        <v>3076</v>
      </c>
      <c r="O58" s="44">
        <v>5700</v>
      </c>
      <c r="P58" s="44">
        <v>8277</v>
      </c>
      <c r="Q58" s="44">
        <v>0</v>
      </c>
      <c r="R58" s="44">
        <v>411</v>
      </c>
      <c r="S58" s="44">
        <v>3625</v>
      </c>
      <c r="T58" s="44">
        <v>6067</v>
      </c>
      <c r="U58" s="44">
        <v>4946</v>
      </c>
      <c r="V58" s="44">
        <v>1931</v>
      </c>
      <c r="W58" s="44">
        <v>309</v>
      </c>
      <c r="X58" s="44">
        <v>197</v>
      </c>
      <c r="Y58" s="44">
        <v>0</v>
      </c>
    </row>
    <row r="59" spans="1:25" ht="15" customHeight="1" x14ac:dyDescent="0.25">
      <c r="A59" s="28" t="s">
        <v>20</v>
      </c>
      <c r="B59" s="28">
        <v>4</v>
      </c>
      <c r="C59" s="44">
        <v>27370</v>
      </c>
      <c r="D59" s="29">
        <v>6.3</v>
      </c>
      <c r="E59" s="44">
        <v>9928</v>
      </c>
      <c r="F59" s="44">
        <v>9344</v>
      </c>
      <c r="G59" s="44">
        <v>4616</v>
      </c>
      <c r="H59" s="44">
        <v>2002</v>
      </c>
      <c r="I59" s="44">
        <v>1029</v>
      </c>
      <c r="J59" s="44">
        <v>311</v>
      </c>
      <c r="K59" s="44">
        <v>137</v>
      </c>
      <c r="L59" s="44">
        <v>3</v>
      </c>
      <c r="M59" s="44">
        <v>1862</v>
      </c>
      <c r="N59" s="44">
        <v>5531</v>
      </c>
      <c r="O59" s="44">
        <v>7004</v>
      </c>
      <c r="P59" s="44">
        <v>12973</v>
      </c>
      <c r="Q59" s="44">
        <v>0</v>
      </c>
      <c r="R59" s="44">
        <v>866</v>
      </c>
      <c r="S59" s="44">
        <v>6235</v>
      </c>
      <c r="T59" s="44">
        <v>7807</v>
      </c>
      <c r="U59" s="44">
        <v>7371</v>
      </c>
      <c r="V59" s="44">
        <v>3483</v>
      </c>
      <c r="W59" s="44">
        <v>933</v>
      </c>
      <c r="X59" s="44">
        <v>675</v>
      </c>
      <c r="Y59" s="44">
        <v>0</v>
      </c>
    </row>
    <row r="60" spans="1:25" ht="15" customHeight="1" x14ac:dyDescent="0.25">
      <c r="A60" s="28" t="s">
        <v>20</v>
      </c>
      <c r="B60" s="28">
        <v>5</v>
      </c>
      <c r="C60" s="44">
        <v>23640</v>
      </c>
      <c r="D60" s="29">
        <v>0.67</v>
      </c>
      <c r="E60" s="44">
        <v>7035</v>
      </c>
      <c r="F60" s="44">
        <v>6686</v>
      </c>
      <c r="G60" s="44">
        <v>4469</v>
      </c>
      <c r="H60" s="44">
        <v>2798</v>
      </c>
      <c r="I60" s="44">
        <v>1963</v>
      </c>
      <c r="J60" s="44">
        <v>502</v>
      </c>
      <c r="K60" s="44">
        <v>171</v>
      </c>
      <c r="L60" s="44">
        <v>16</v>
      </c>
      <c r="M60" s="44">
        <v>4776</v>
      </c>
      <c r="N60" s="44">
        <v>6528</v>
      </c>
      <c r="O60" s="44">
        <v>5501</v>
      </c>
      <c r="P60" s="44">
        <v>6835</v>
      </c>
      <c r="Q60" s="44">
        <v>0</v>
      </c>
      <c r="R60" s="44">
        <v>361</v>
      </c>
      <c r="S60" s="44">
        <v>3857</v>
      </c>
      <c r="T60" s="44">
        <v>5741</v>
      </c>
      <c r="U60" s="44">
        <v>6427</v>
      </c>
      <c r="V60" s="44">
        <v>4111</v>
      </c>
      <c r="W60" s="44">
        <v>1729</v>
      </c>
      <c r="X60" s="44">
        <v>1414</v>
      </c>
      <c r="Y60" s="44">
        <v>0</v>
      </c>
    </row>
    <row r="61" spans="1:25" ht="15" customHeight="1" x14ac:dyDescent="0.25">
      <c r="A61" s="28" t="s">
        <v>20</v>
      </c>
      <c r="B61" s="28">
        <v>6</v>
      </c>
      <c r="C61" s="44">
        <v>36114</v>
      </c>
      <c r="D61" s="29">
        <v>0.13</v>
      </c>
      <c r="E61" s="44">
        <v>8137</v>
      </c>
      <c r="F61" s="44">
        <v>7825</v>
      </c>
      <c r="G61" s="44">
        <v>7263</v>
      </c>
      <c r="H61" s="44">
        <v>5712</v>
      </c>
      <c r="I61" s="44">
        <v>4260</v>
      </c>
      <c r="J61" s="44">
        <v>1895</v>
      </c>
      <c r="K61" s="44">
        <v>870</v>
      </c>
      <c r="L61" s="44">
        <v>152</v>
      </c>
      <c r="M61" s="44">
        <v>11997</v>
      </c>
      <c r="N61" s="44">
        <v>8639</v>
      </c>
      <c r="O61" s="44">
        <v>5016</v>
      </c>
      <c r="P61" s="44">
        <v>10462</v>
      </c>
      <c r="Q61" s="44">
        <v>0</v>
      </c>
      <c r="R61" s="44">
        <v>1064</v>
      </c>
      <c r="S61" s="44">
        <v>5583</v>
      </c>
      <c r="T61" s="44">
        <v>7871</v>
      </c>
      <c r="U61" s="44">
        <v>8471</v>
      </c>
      <c r="V61" s="44">
        <v>6019</v>
      </c>
      <c r="W61" s="44">
        <v>3292</v>
      </c>
      <c r="X61" s="44">
        <v>3814</v>
      </c>
      <c r="Y61" s="44">
        <v>0</v>
      </c>
    </row>
    <row r="62" spans="1:25" ht="15" customHeight="1" x14ac:dyDescent="0.25">
      <c r="A62" s="28" t="s">
        <v>20</v>
      </c>
      <c r="B62" s="28">
        <v>7</v>
      </c>
      <c r="C62" s="44">
        <v>34295</v>
      </c>
      <c r="D62" s="29">
        <v>0.18</v>
      </c>
      <c r="E62" s="44">
        <v>5711</v>
      </c>
      <c r="F62" s="44">
        <v>6872</v>
      </c>
      <c r="G62" s="44">
        <v>5668</v>
      </c>
      <c r="H62" s="44">
        <v>6150</v>
      </c>
      <c r="I62" s="44">
        <v>5028</v>
      </c>
      <c r="J62" s="44">
        <v>3010</v>
      </c>
      <c r="K62" s="44">
        <v>1752</v>
      </c>
      <c r="L62" s="44">
        <v>104</v>
      </c>
      <c r="M62" s="44">
        <v>12474</v>
      </c>
      <c r="N62" s="44">
        <v>10253</v>
      </c>
      <c r="O62" s="44">
        <v>5203</v>
      </c>
      <c r="P62" s="44">
        <v>6365</v>
      </c>
      <c r="Q62" s="44">
        <v>0</v>
      </c>
      <c r="R62" s="44">
        <v>528</v>
      </c>
      <c r="S62" s="44">
        <v>4014</v>
      </c>
      <c r="T62" s="44">
        <v>7466</v>
      </c>
      <c r="U62" s="44">
        <v>7573</v>
      </c>
      <c r="V62" s="44">
        <v>6359</v>
      </c>
      <c r="W62" s="44">
        <v>3863</v>
      </c>
      <c r="X62" s="44">
        <v>4492</v>
      </c>
      <c r="Y62" s="44">
        <v>0</v>
      </c>
    </row>
    <row r="63" spans="1:25" ht="15" customHeight="1" x14ac:dyDescent="0.25">
      <c r="A63" s="28" t="s">
        <v>20</v>
      </c>
      <c r="B63" s="28">
        <v>8</v>
      </c>
      <c r="C63" s="44">
        <v>40423</v>
      </c>
      <c r="D63" s="29">
        <v>0.19</v>
      </c>
      <c r="E63" s="44">
        <v>4441</v>
      </c>
      <c r="F63" s="44">
        <v>4852</v>
      </c>
      <c r="G63" s="44">
        <v>5924</v>
      </c>
      <c r="H63" s="44">
        <v>7208</v>
      </c>
      <c r="I63" s="44">
        <v>8670</v>
      </c>
      <c r="J63" s="44">
        <v>5566</v>
      </c>
      <c r="K63" s="44">
        <v>3484</v>
      </c>
      <c r="L63" s="44">
        <v>278</v>
      </c>
      <c r="M63" s="44">
        <v>19458</v>
      </c>
      <c r="N63" s="44">
        <v>9860</v>
      </c>
      <c r="O63" s="44">
        <v>4779</v>
      </c>
      <c r="P63" s="44">
        <v>6326</v>
      </c>
      <c r="Q63" s="44">
        <v>0</v>
      </c>
      <c r="R63" s="44">
        <v>784</v>
      </c>
      <c r="S63" s="44">
        <v>3749</v>
      </c>
      <c r="T63" s="44">
        <v>6819</v>
      </c>
      <c r="U63" s="44">
        <v>7850</v>
      </c>
      <c r="V63" s="44">
        <v>7967</v>
      </c>
      <c r="W63" s="44">
        <v>5726</v>
      </c>
      <c r="X63" s="44">
        <v>7528</v>
      </c>
      <c r="Y63" s="44">
        <v>0</v>
      </c>
    </row>
    <row r="64" spans="1:25" ht="15" customHeight="1" x14ac:dyDescent="0.25">
      <c r="A64" s="28" t="s">
        <v>20</v>
      </c>
      <c r="B64" s="28">
        <v>9</v>
      </c>
      <c r="C64" s="44">
        <v>35542</v>
      </c>
      <c r="D64" s="29">
        <v>0.25</v>
      </c>
      <c r="E64" s="44">
        <v>2124</v>
      </c>
      <c r="F64" s="44">
        <v>3043</v>
      </c>
      <c r="G64" s="44">
        <v>3709</v>
      </c>
      <c r="H64" s="44">
        <v>6468</v>
      </c>
      <c r="I64" s="44">
        <v>8487</v>
      </c>
      <c r="J64" s="44">
        <v>6741</v>
      </c>
      <c r="K64" s="44">
        <v>4604</v>
      </c>
      <c r="L64" s="44">
        <v>366</v>
      </c>
      <c r="M64" s="44">
        <v>17078</v>
      </c>
      <c r="N64" s="44">
        <v>8827</v>
      </c>
      <c r="O64" s="44">
        <v>2888</v>
      </c>
      <c r="P64" s="44">
        <v>6749</v>
      </c>
      <c r="Q64" s="44">
        <v>0</v>
      </c>
      <c r="R64" s="44">
        <v>624</v>
      </c>
      <c r="S64" s="44">
        <v>3011</v>
      </c>
      <c r="T64" s="44">
        <v>6314</v>
      </c>
      <c r="U64" s="44">
        <v>5570</v>
      </c>
      <c r="V64" s="44">
        <v>7073</v>
      </c>
      <c r="W64" s="44">
        <v>5456</v>
      </c>
      <c r="X64" s="44">
        <v>7494</v>
      </c>
      <c r="Y64" s="44">
        <v>0</v>
      </c>
    </row>
    <row r="65" spans="1:25" ht="15" customHeight="1" x14ac:dyDescent="0.25">
      <c r="A65" s="28" t="s">
        <v>20</v>
      </c>
      <c r="B65" s="28">
        <v>10</v>
      </c>
      <c r="C65" s="44">
        <v>38920</v>
      </c>
      <c r="D65" s="29">
        <v>11.06</v>
      </c>
      <c r="E65" s="44">
        <v>1707</v>
      </c>
      <c r="F65" s="44">
        <v>2670</v>
      </c>
      <c r="G65" s="44">
        <v>2846</v>
      </c>
      <c r="H65" s="44">
        <v>6321</v>
      </c>
      <c r="I65" s="44">
        <v>10681</v>
      </c>
      <c r="J65" s="44">
        <v>7648</v>
      </c>
      <c r="K65" s="44">
        <v>6418</v>
      </c>
      <c r="L65" s="44">
        <v>629</v>
      </c>
      <c r="M65" s="44">
        <v>12972</v>
      </c>
      <c r="N65" s="44">
        <v>11607</v>
      </c>
      <c r="O65" s="44">
        <v>3232</v>
      </c>
      <c r="P65" s="44">
        <v>11109</v>
      </c>
      <c r="Q65" s="44">
        <v>0</v>
      </c>
      <c r="R65" s="44">
        <v>456</v>
      </c>
      <c r="S65" s="44">
        <v>4072</v>
      </c>
      <c r="T65" s="44">
        <v>7499</v>
      </c>
      <c r="U65" s="44">
        <v>5810</v>
      </c>
      <c r="V65" s="44">
        <v>7869</v>
      </c>
      <c r="W65" s="44">
        <v>5978</v>
      </c>
      <c r="X65" s="44">
        <v>7236</v>
      </c>
      <c r="Y65" s="44">
        <v>0</v>
      </c>
    </row>
    <row r="66" spans="1:25" ht="15" customHeight="1" x14ac:dyDescent="0.25">
      <c r="A66" s="28" t="s">
        <v>21</v>
      </c>
      <c r="B66" s="28">
        <v>1</v>
      </c>
      <c r="C66" s="44">
        <v>130227</v>
      </c>
      <c r="D66" s="29">
        <v>20.309999999999999</v>
      </c>
      <c r="E66" s="44">
        <v>57456</v>
      </c>
      <c r="F66" s="44">
        <v>46811</v>
      </c>
      <c r="G66" s="44">
        <v>19604</v>
      </c>
      <c r="H66" s="44">
        <v>4967</v>
      </c>
      <c r="I66" s="44">
        <v>1000</v>
      </c>
      <c r="J66" s="44">
        <v>282</v>
      </c>
      <c r="K66" s="44">
        <v>97</v>
      </c>
      <c r="L66" s="44">
        <v>10</v>
      </c>
      <c r="M66" s="44">
        <v>836</v>
      </c>
      <c r="N66" s="44">
        <v>11310</v>
      </c>
      <c r="O66" s="44">
        <v>18044</v>
      </c>
      <c r="P66" s="44">
        <v>99449</v>
      </c>
      <c r="Q66" s="44">
        <v>588</v>
      </c>
      <c r="R66" s="44">
        <v>405</v>
      </c>
      <c r="S66" s="44">
        <v>25422</v>
      </c>
      <c r="T66" s="44">
        <v>60762</v>
      </c>
      <c r="U66" s="44">
        <v>30964</v>
      </c>
      <c r="V66" s="44">
        <v>8239</v>
      </c>
      <c r="W66" s="44">
        <v>1306</v>
      </c>
      <c r="X66" s="44">
        <v>444</v>
      </c>
      <c r="Y66" s="44">
        <v>2685</v>
      </c>
    </row>
    <row r="67" spans="1:25" ht="15" customHeight="1" x14ac:dyDescent="0.25">
      <c r="A67" s="28" t="s">
        <v>21</v>
      </c>
      <c r="B67" s="28">
        <v>2</v>
      </c>
      <c r="C67" s="44">
        <v>79080</v>
      </c>
      <c r="D67" s="29">
        <v>14.2</v>
      </c>
      <c r="E67" s="44">
        <v>24338</v>
      </c>
      <c r="F67" s="44">
        <v>27752</v>
      </c>
      <c r="G67" s="44">
        <v>17476</v>
      </c>
      <c r="H67" s="44">
        <v>6446</v>
      </c>
      <c r="I67" s="44">
        <v>2100</v>
      </c>
      <c r="J67" s="44">
        <v>664</v>
      </c>
      <c r="K67" s="44">
        <v>278</v>
      </c>
      <c r="L67" s="44">
        <v>26</v>
      </c>
      <c r="M67" s="44">
        <v>1126</v>
      </c>
      <c r="N67" s="44">
        <v>7920</v>
      </c>
      <c r="O67" s="44">
        <v>12424</v>
      </c>
      <c r="P67" s="44">
        <v>57399</v>
      </c>
      <c r="Q67" s="44">
        <v>211</v>
      </c>
      <c r="R67" s="44">
        <v>929</v>
      </c>
      <c r="S67" s="44">
        <v>14137</v>
      </c>
      <c r="T67" s="44">
        <v>33778</v>
      </c>
      <c r="U67" s="44">
        <v>20490</v>
      </c>
      <c r="V67" s="44">
        <v>6228</v>
      </c>
      <c r="W67" s="44">
        <v>1011</v>
      </c>
      <c r="X67" s="44">
        <v>603</v>
      </c>
      <c r="Y67" s="44">
        <v>1904</v>
      </c>
    </row>
    <row r="68" spans="1:25" ht="15" customHeight="1" x14ac:dyDescent="0.25">
      <c r="A68" s="28" t="s">
        <v>21</v>
      </c>
      <c r="B68" s="28">
        <v>3</v>
      </c>
      <c r="C68" s="44">
        <v>56253</v>
      </c>
      <c r="D68" s="29">
        <v>10.5</v>
      </c>
      <c r="E68" s="44">
        <v>9765</v>
      </c>
      <c r="F68" s="44">
        <v>19286</v>
      </c>
      <c r="G68" s="44">
        <v>16294</v>
      </c>
      <c r="H68" s="44">
        <v>7583</v>
      </c>
      <c r="I68" s="44">
        <v>2386</v>
      </c>
      <c r="J68" s="44">
        <v>763</v>
      </c>
      <c r="K68" s="44">
        <v>169</v>
      </c>
      <c r="L68" s="44">
        <v>7</v>
      </c>
      <c r="M68" s="44">
        <v>1357</v>
      </c>
      <c r="N68" s="44">
        <v>9364</v>
      </c>
      <c r="O68" s="44">
        <v>11652</v>
      </c>
      <c r="P68" s="44">
        <v>33657</v>
      </c>
      <c r="Q68" s="44">
        <v>223</v>
      </c>
      <c r="R68" s="44">
        <v>265</v>
      </c>
      <c r="S68" s="44">
        <v>7147</v>
      </c>
      <c r="T68" s="44">
        <v>21649</v>
      </c>
      <c r="U68" s="44">
        <v>19419</v>
      </c>
      <c r="V68" s="44">
        <v>5221</v>
      </c>
      <c r="W68" s="44">
        <v>995</v>
      </c>
      <c r="X68" s="44">
        <v>538</v>
      </c>
      <c r="Y68" s="44">
        <v>1019</v>
      </c>
    </row>
    <row r="69" spans="1:25" ht="15" customHeight="1" x14ac:dyDescent="0.25">
      <c r="A69" s="28" t="s">
        <v>21</v>
      </c>
      <c r="B69" s="28">
        <v>4</v>
      </c>
      <c r="C69" s="44">
        <v>45790</v>
      </c>
      <c r="D69" s="29">
        <v>10.57</v>
      </c>
      <c r="E69" s="44">
        <v>6828</v>
      </c>
      <c r="F69" s="44">
        <v>14412</v>
      </c>
      <c r="G69" s="44">
        <v>12965</v>
      </c>
      <c r="H69" s="44">
        <v>6470</v>
      </c>
      <c r="I69" s="44">
        <v>2943</v>
      </c>
      <c r="J69" s="44">
        <v>1343</v>
      </c>
      <c r="K69" s="44">
        <v>763</v>
      </c>
      <c r="L69" s="44">
        <v>66</v>
      </c>
      <c r="M69" s="44">
        <v>2296</v>
      </c>
      <c r="N69" s="44">
        <v>7475</v>
      </c>
      <c r="O69" s="44">
        <v>9383</v>
      </c>
      <c r="P69" s="44">
        <v>26538</v>
      </c>
      <c r="Q69" s="44">
        <v>98</v>
      </c>
      <c r="R69" s="44">
        <v>554</v>
      </c>
      <c r="S69" s="44">
        <v>6460</v>
      </c>
      <c r="T69" s="44">
        <v>16864</v>
      </c>
      <c r="U69" s="44">
        <v>12788</v>
      </c>
      <c r="V69" s="44">
        <v>5554</v>
      </c>
      <c r="W69" s="44">
        <v>1444</v>
      </c>
      <c r="X69" s="44">
        <v>920</v>
      </c>
      <c r="Y69" s="44">
        <v>1206</v>
      </c>
    </row>
    <row r="70" spans="1:25" ht="15" customHeight="1" x14ac:dyDescent="0.25">
      <c r="A70" s="28" t="s">
        <v>21</v>
      </c>
      <c r="B70" s="28">
        <v>5</v>
      </c>
      <c r="C70" s="44">
        <v>38773</v>
      </c>
      <c r="D70" s="29">
        <v>2.4500000000000002</v>
      </c>
      <c r="E70" s="44">
        <v>3686</v>
      </c>
      <c r="F70" s="44">
        <v>10313</v>
      </c>
      <c r="G70" s="44">
        <v>10926</v>
      </c>
      <c r="H70" s="44">
        <v>6513</v>
      </c>
      <c r="I70" s="44">
        <v>4524</v>
      </c>
      <c r="J70" s="44">
        <v>1772</v>
      </c>
      <c r="K70" s="44">
        <v>921</v>
      </c>
      <c r="L70" s="44">
        <v>118</v>
      </c>
      <c r="M70" s="44">
        <v>3699</v>
      </c>
      <c r="N70" s="44">
        <v>6568</v>
      </c>
      <c r="O70" s="44">
        <v>7689</v>
      </c>
      <c r="P70" s="44">
        <v>20723</v>
      </c>
      <c r="Q70" s="44">
        <v>94</v>
      </c>
      <c r="R70" s="44">
        <v>111</v>
      </c>
      <c r="S70" s="44">
        <v>4917</v>
      </c>
      <c r="T70" s="44">
        <v>11824</v>
      </c>
      <c r="U70" s="44">
        <v>12390</v>
      </c>
      <c r="V70" s="44">
        <v>5426</v>
      </c>
      <c r="W70" s="44">
        <v>2103</v>
      </c>
      <c r="X70" s="44">
        <v>1230</v>
      </c>
      <c r="Y70" s="44">
        <v>772</v>
      </c>
    </row>
    <row r="71" spans="1:25" ht="15" customHeight="1" x14ac:dyDescent="0.25">
      <c r="A71" s="28" t="s">
        <v>21</v>
      </c>
      <c r="B71" s="28">
        <v>6</v>
      </c>
      <c r="C71" s="44">
        <v>31822</v>
      </c>
      <c r="D71" s="29">
        <v>2.7</v>
      </c>
      <c r="E71" s="44">
        <v>2469</v>
      </c>
      <c r="F71" s="44">
        <v>7165</v>
      </c>
      <c r="G71" s="44">
        <v>7548</v>
      </c>
      <c r="H71" s="44">
        <v>6621</v>
      </c>
      <c r="I71" s="44">
        <v>4640</v>
      </c>
      <c r="J71" s="44">
        <v>2369</v>
      </c>
      <c r="K71" s="44">
        <v>952</v>
      </c>
      <c r="L71" s="44">
        <v>58</v>
      </c>
      <c r="M71" s="44">
        <v>3035</v>
      </c>
      <c r="N71" s="44">
        <v>5301</v>
      </c>
      <c r="O71" s="44">
        <v>4228</v>
      </c>
      <c r="P71" s="44">
        <v>19163</v>
      </c>
      <c r="Q71" s="44">
        <v>95</v>
      </c>
      <c r="R71" s="44">
        <v>160</v>
      </c>
      <c r="S71" s="44">
        <v>3996</v>
      </c>
      <c r="T71" s="44">
        <v>10926</v>
      </c>
      <c r="U71" s="44">
        <v>9367</v>
      </c>
      <c r="V71" s="44">
        <v>4023</v>
      </c>
      <c r="W71" s="44">
        <v>1638</v>
      </c>
      <c r="X71" s="44">
        <v>1042</v>
      </c>
      <c r="Y71" s="44">
        <v>670</v>
      </c>
    </row>
    <row r="72" spans="1:25" ht="15" customHeight="1" x14ac:dyDescent="0.25">
      <c r="A72" s="28" t="s">
        <v>21</v>
      </c>
      <c r="B72" s="28">
        <v>7</v>
      </c>
      <c r="C72" s="44">
        <v>34999</v>
      </c>
      <c r="D72" s="29">
        <v>2.58</v>
      </c>
      <c r="E72" s="44">
        <v>1412</v>
      </c>
      <c r="F72" s="44">
        <v>5127</v>
      </c>
      <c r="G72" s="44">
        <v>7255</v>
      </c>
      <c r="H72" s="44">
        <v>8931</v>
      </c>
      <c r="I72" s="44">
        <v>7971</v>
      </c>
      <c r="J72" s="44">
        <v>3005</v>
      </c>
      <c r="K72" s="44">
        <v>1215</v>
      </c>
      <c r="L72" s="44">
        <v>83</v>
      </c>
      <c r="M72" s="44">
        <v>5538</v>
      </c>
      <c r="N72" s="44">
        <v>8306</v>
      </c>
      <c r="O72" s="44">
        <v>5679</v>
      </c>
      <c r="P72" s="44">
        <v>15327</v>
      </c>
      <c r="Q72" s="44">
        <v>149</v>
      </c>
      <c r="R72" s="44">
        <v>184</v>
      </c>
      <c r="S72" s="44">
        <v>3161</v>
      </c>
      <c r="T72" s="44">
        <v>10191</v>
      </c>
      <c r="U72" s="44">
        <v>9822</v>
      </c>
      <c r="V72" s="44">
        <v>6663</v>
      </c>
      <c r="W72" s="44">
        <v>2580</v>
      </c>
      <c r="X72" s="44">
        <v>1489</v>
      </c>
      <c r="Y72" s="44">
        <v>909</v>
      </c>
    </row>
    <row r="73" spans="1:25" ht="15" customHeight="1" x14ac:dyDescent="0.25">
      <c r="A73" s="28" t="s">
        <v>21</v>
      </c>
      <c r="B73" s="28">
        <v>8</v>
      </c>
      <c r="C73" s="44">
        <v>36616</v>
      </c>
      <c r="D73" s="29">
        <v>1.52</v>
      </c>
      <c r="E73" s="44">
        <v>713</v>
      </c>
      <c r="F73" s="44">
        <v>2817</v>
      </c>
      <c r="G73" s="44">
        <v>5016</v>
      </c>
      <c r="H73" s="44">
        <v>8254</v>
      </c>
      <c r="I73" s="44">
        <v>10683</v>
      </c>
      <c r="J73" s="44">
        <v>5474</v>
      </c>
      <c r="K73" s="44">
        <v>3339</v>
      </c>
      <c r="L73" s="44">
        <v>320</v>
      </c>
      <c r="M73" s="44">
        <v>9271</v>
      </c>
      <c r="N73" s="44">
        <v>8447</v>
      </c>
      <c r="O73" s="44">
        <v>5292</v>
      </c>
      <c r="P73" s="44">
        <v>13267</v>
      </c>
      <c r="Q73" s="44">
        <v>339</v>
      </c>
      <c r="R73" s="44">
        <v>440</v>
      </c>
      <c r="S73" s="44">
        <v>2622</v>
      </c>
      <c r="T73" s="44">
        <v>8806</v>
      </c>
      <c r="U73" s="44">
        <v>8595</v>
      </c>
      <c r="V73" s="44">
        <v>8412</v>
      </c>
      <c r="W73" s="44">
        <v>4170</v>
      </c>
      <c r="X73" s="44">
        <v>2760</v>
      </c>
      <c r="Y73" s="44">
        <v>811</v>
      </c>
    </row>
    <row r="74" spans="1:25" ht="15" customHeight="1" x14ac:dyDescent="0.25">
      <c r="A74" s="28" t="s">
        <v>21</v>
      </c>
      <c r="B74" s="28">
        <v>9</v>
      </c>
      <c r="C74" s="44">
        <v>50996</v>
      </c>
      <c r="D74" s="29">
        <v>2.73</v>
      </c>
      <c r="E74" s="44">
        <v>2431</v>
      </c>
      <c r="F74" s="44">
        <v>2038</v>
      </c>
      <c r="G74" s="44">
        <v>5565</v>
      </c>
      <c r="H74" s="44">
        <v>11725</v>
      </c>
      <c r="I74" s="44">
        <v>14946</v>
      </c>
      <c r="J74" s="44">
        <v>8164</v>
      </c>
      <c r="K74" s="44">
        <v>5744</v>
      </c>
      <c r="L74" s="44">
        <v>383</v>
      </c>
      <c r="M74" s="44">
        <v>13204</v>
      </c>
      <c r="N74" s="44">
        <v>13540</v>
      </c>
      <c r="O74" s="44">
        <v>6452</v>
      </c>
      <c r="P74" s="44">
        <v>17592</v>
      </c>
      <c r="Q74" s="44">
        <v>208</v>
      </c>
      <c r="R74" s="44">
        <v>1652</v>
      </c>
      <c r="S74" s="44">
        <v>3086</v>
      </c>
      <c r="T74" s="44">
        <v>10173</v>
      </c>
      <c r="U74" s="44">
        <v>12137</v>
      </c>
      <c r="V74" s="44">
        <v>12514</v>
      </c>
      <c r="W74" s="44">
        <v>6467</v>
      </c>
      <c r="X74" s="44">
        <v>4516</v>
      </c>
      <c r="Y74" s="44">
        <v>451</v>
      </c>
    </row>
    <row r="75" spans="1:25" ht="15" customHeight="1" x14ac:dyDescent="0.25">
      <c r="A75" s="28" t="s">
        <v>21</v>
      </c>
      <c r="B75" s="28">
        <v>10</v>
      </c>
      <c r="C75" s="44">
        <v>49812</v>
      </c>
      <c r="D75" s="29">
        <v>10.38</v>
      </c>
      <c r="E75" s="44">
        <v>551</v>
      </c>
      <c r="F75" s="44">
        <v>558</v>
      </c>
      <c r="G75" s="44">
        <v>2010</v>
      </c>
      <c r="H75" s="44">
        <v>8680</v>
      </c>
      <c r="I75" s="44">
        <v>14549</v>
      </c>
      <c r="J75" s="44">
        <v>11339</v>
      </c>
      <c r="K75" s="44">
        <v>10752</v>
      </c>
      <c r="L75" s="44">
        <v>1373</v>
      </c>
      <c r="M75" s="44">
        <v>15400</v>
      </c>
      <c r="N75" s="44">
        <v>13265</v>
      </c>
      <c r="O75" s="44">
        <v>4791</v>
      </c>
      <c r="P75" s="44">
        <v>16262</v>
      </c>
      <c r="Q75" s="44">
        <v>94</v>
      </c>
      <c r="R75" s="44">
        <v>608</v>
      </c>
      <c r="S75" s="44">
        <v>1882</v>
      </c>
      <c r="T75" s="44">
        <v>7768</v>
      </c>
      <c r="U75" s="44">
        <v>10574</v>
      </c>
      <c r="V75" s="44">
        <v>14177</v>
      </c>
      <c r="W75" s="44">
        <v>7234</v>
      </c>
      <c r="X75" s="44">
        <v>6981</v>
      </c>
      <c r="Y75" s="44">
        <v>588</v>
      </c>
    </row>
    <row r="76" spans="1:25" ht="15" customHeight="1" x14ac:dyDescent="0.25">
      <c r="A76" s="28" t="s">
        <v>2</v>
      </c>
      <c r="B76" s="28">
        <v>1</v>
      </c>
      <c r="C76" s="44">
        <v>6593</v>
      </c>
      <c r="D76" s="29">
        <v>20.94</v>
      </c>
      <c r="E76" s="44">
        <v>3385</v>
      </c>
      <c r="F76" s="44">
        <v>2086</v>
      </c>
      <c r="G76" s="44">
        <v>743</v>
      </c>
      <c r="H76" s="44">
        <v>223</v>
      </c>
      <c r="I76" s="44">
        <v>114</v>
      </c>
      <c r="J76" s="44">
        <v>30</v>
      </c>
      <c r="K76" s="44">
        <v>8</v>
      </c>
      <c r="L76" s="44">
        <v>4</v>
      </c>
      <c r="M76" s="44">
        <v>289</v>
      </c>
      <c r="N76" s="44">
        <v>717</v>
      </c>
      <c r="O76" s="44">
        <v>2111</v>
      </c>
      <c r="P76" s="44">
        <v>3272</v>
      </c>
      <c r="Q76" s="44">
        <v>204</v>
      </c>
      <c r="R76" s="44">
        <v>135</v>
      </c>
      <c r="S76" s="44">
        <v>1476</v>
      </c>
      <c r="T76" s="44">
        <v>2468</v>
      </c>
      <c r="U76" s="44">
        <v>1757</v>
      </c>
      <c r="V76" s="44">
        <v>343</v>
      </c>
      <c r="W76" s="44">
        <v>134</v>
      </c>
      <c r="X76" s="44">
        <v>61</v>
      </c>
      <c r="Y76" s="44">
        <v>219</v>
      </c>
    </row>
    <row r="77" spans="1:25" ht="15" customHeight="1" x14ac:dyDescent="0.25">
      <c r="A77" s="28" t="s">
        <v>2</v>
      </c>
      <c r="B77" s="28">
        <v>2</v>
      </c>
      <c r="C77" s="44">
        <v>9245</v>
      </c>
      <c r="D77" s="29">
        <v>2.87</v>
      </c>
      <c r="E77" s="44">
        <v>3517</v>
      </c>
      <c r="F77" s="44">
        <v>3004</v>
      </c>
      <c r="G77" s="44">
        <v>1729</v>
      </c>
      <c r="H77" s="44">
        <v>537</v>
      </c>
      <c r="I77" s="44">
        <v>330</v>
      </c>
      <c r="J77" s="44">
        <v>98</v>
      </c>
      <c r="K77" s="44">
        <v>27</v>
      </c>
      <c r="L77" s="44">
        <v>3</v>
      </c>
      <c r="M77" s="44">
        <v>572</v>
      </c>
      <c r="N77" s="44">
        <v>1425</v>
      </c>
      <c r="O77" s="44">
        <v>3082</v>
      </c>
      <c r="P77" s="44">
        <v>3963</v>
      </c>
      <c r="Q77" s="44">
        <v>203</v>
      </c>
      <c r="R77" s="44">
        <v>110</v>
      </c>
      <c r="S77" s="44">
        <v>1516</v>
      </c>
      <c r="T77" s="44">
        <v>3416</v>
      </c>
      <c r="U77" s="44">
        <v>2707</v>
      </c>
      <c r="V77" s="44">
        <v>784</v>
      </c>
      <c r="W77" s="44">
        <v>299</v>
      </c>
      <c r="X77" s="44">
        <v>147</v>
      </c>
      <c r="Y77" s="44">
        <v>266</v>
      </c>
    </row>
    <row r="78" spans="1:25" ht="15" customHeight="1" x14ac:dyDescent="0.25">
      <c r="A78" s="28" t="s">
        <v>2</v>
      </c>
      <c r="B78" s="28">
        <v>3</v>
      </c>
      <c r="C78" s="44">
        <v>11770</v>
      </c>
      <c r="D78" s="29">
        <v>1.89</v>
      </c>
      <c r="E78" s="44">
        <v>4164</v>
      </c>
      <c r="F78" s="44">
        <v>3760</v>
      </c>
      <c r="G78" s="44">
        <v>1982</v>
      </c>
      <c r="H78" s="44">
        <v>1046</v>
      </c>
      <c r="I78" s="44">
        <v>573</v>
      </c>
      <c r="J78" s="44">
        <v>172</v>
      </c>
      <c r="K78" s="44">
        <v>70</v>
      </c>
      <c r="L78" s="44">
        <v>3</v>
      </c>
      <c r="M78" s="44">
        <v>1526</v>
      </c>
      <c r="N78" s="44">
        <v>2435</v>
      </c>
      <c r="O78" s="44">
        <v>3284</v>
      </c>
      <c r="P78" s="44">
        <v>4379</v>
      </c>
      <c r="Q78" s="44">
        <v>146</v>
      </c>
      <c r="R78" s="44">
        <v>105</v>
      </c>
      <c r="S78" s="44">
        <v>1641</v>
      </c>
      <c r="T78" s="44">
        <v>3840</v>
      </c>
      <c r="U78" s="44">
        <v>3886</v>
      </c>
      <c r="V78" s="44">
        <v>1313</v>
      </c>
      <c r="W78" s="44">
        <v>448</v>
      </c>
      <c r="X78" s="44">
        <v>320</v>
      </c>
      <c r="Y78" s="44">
        <v>217</v>
      </c>
    </row>
    <row r="79" spans="1:25" ht="15" customHeight="1" x14ac:dyDescent="0.25">
      <c r="A79" s="28" t="s">
        <v>2</v>
      </c>
      <c r="B79" s="28">
        <v>4</v>
      </c>
      <c r="C79" s="44">
        <v>16777</v>
      </c>
      <c r="D79" s="29">
        <v>0.06</v>
      </c>
      <c r="E79" s="44">
        <v>3848</v>
      </c>
      <c r="F79" s="44">
        <v>5146</v>
      </c>
      <c r="G79" s="44">
        <v>3840</v>
      </c>
      <c r="H79" s="44">
        <v>1756</v>
      </c>
      <c r="I79" s="44">
        <v>1404</v>
      </c>
      <c r="J79" s="44">
        <v>594</v>
      </c>
      <c r="K79" s="44">
        <v>172</v>
      </c>
      <c r="L79" s="44">
        <v>17</v>
      </c>
      <c r="M79" s="44">
        <v>4145</v>
      </c>
      <c r="N79" s="44">
        <v>4112</v>
      </c>
      <c r="O79" s="44">
        <v>4543</v>
      </c>
      <c r="P79" s="44">
        <v>3303</v>
      </c>
      <c r="Q79" s="44">
        <v>674</v>
      </c>
      <c r="R79" s="44">
        <v>185</v>
      </c>
      <c r="S79" s="44">
        <v>2162</v>
      </c>
      <c r="T79" s="44">
        <v>4808</v>
      </c>
      <c r="U79" s="44">
        <v>5077</v>
      </c>
      <c r="V79" s="44">
        <v>1972</v>
      </c>
      <c r="W79" s="44">
        <v>903</v>
      </c>
      <c r="X79" s="44">
        <v>753</v>
      </c>
      <c r="Y79" s="44">
        <v>917</v>
      </c>
    </row>
    <row r="80" spans="1:25" ht="15" customHeight="1" x14ac:dyDescent="0.25">
      <c r="A80" s="28" t="s">
        <v>2</v>
      </c>
      <c r="B80" s="28">
        <v>5</v>
      </c>
      <c r="C80" s="44">
        <v>27143</v>
      </c>
      <c r="D80" s="29">
        <v>0.03</v>
      </c>
      <c r="E80" s="44">
        <v>4918</v>
      </c>
      <c r="F80" s="44">
        <v>5922</v>
      </c>
      <c r="G80" s="44">
        <v>6031</v>
      </c>
      <c r="H80" s="44">
        <v>3982</v>
      </c>
      <c r="I80" s="44">
        <v>3807</v>
      </c>
      <c r="J80" s="44">
        <v>1668</v>
      </c>
      <c r="K80" s="44">
        <v>732</v>
      </c>
      <c r="L80" s="44">
        <v>83</v>
      </c>
      <c r="M80" s="44">
        <v>11388</v>
      </c>
      <c r="N80" s="44">
        <v>6314</v>
      </c>
      <c r="O80" s="44">
        <v>4917</v>
      </c>
      <c r="P80" s="44">
        <v>3588</v>
      </c>
      <c r="Q80" s="44">
        <v>936</v>
      </c>
      <c r="R80" s="44">
        <v>126</v>
      </c>
      <c r="S80" s="44">
        <v>2056</v>
      </c>
      <c r="T80" s="44">
        <v>6325</v>
      </c>
      <c r="U80" s="44">
        <v>8598</v>
      </c>
      <c r="V80" s="44">
        <v>4397</v>
      </c>
      <c r="W80" s="44">
        <v>2123</v>
      </c>
      <c r="X80" s="44">
        <v>2195</v>
      </c>
      <c r="Y80" s="44">
        <v>1323</v>
      </c>
    </row>
    <row r="81" spans="1:25" ht="15" customHeight="1" x14ac:dyDescent="0.25">
      <c r="A81" s="28" t="s">
        <v>2</v>
      </c>
      <c r="B81" s="28">
        <v>6</v>
      </c>
      <c r="C81" s="44">
        <v>34146</v>
      </c>
      <c r="D81" s="29">
        <v>0.02</v>
      </c>
      <c r="E81" s="44">
        <v>4106</v>
      </c>
      <c r="F81" s="44">
        <v>6621</v>
      </c>
      <c r="G81" s="44">
        <v>7318</v>
      </c>
      <c r="H81" s="44">
        <v>5496</v>
      </c>
      <c r="I81" s="44">
        <v>6120</v>
      </c>
      <c r="J81" s="44">
        <v>2892</v>
      </c>
      <c r="K81" s="44">
        <v>1450</v>
      </c>
      <c r="L81" s="44">
        <v>143</v>
      </c>
      <c r="M81" s="44">
        <v>17495</v>
      </c>
      <c r="N81" s="44">
        <v>7405</v>
      </c>
      <c r="O81" s="44">
        <v>4936</v>
      </c>
      <c r="P81" s="44">
        <v>2956</v>
      </c>
      <c r="Q81" s="44">
        <v>1354</v>
      </c>
      <c r="R81" s="44">
        <v>144</v>
      </c>
      <c r="S81" s="44">
        <v>1951</v>
      </c>
      <c r="T81" s="44">
        <v>6636</v>
      </c>
      <c r="U81" s="44">
        <v>10674</v>
      </c>
      <c r="V81" s="44">
        <v>6036</v>
      </c>
      <c r="W81" s="44">
        <v>3284</v>
      </c>
      <c r="X81" s="44">
        <v>3617</v>
      </c>
      <c r="Y81" s="44">
        <v>1804</v>
      </c>
    </row>
    <row r="82" spans="1:25" ht="15" customHeight="1" x14ac:dyDescent="0.25">
      <c r="A82" s="28" t="s">
        <v>2</v>
      </c>
      <c r="B82" s="28">
        <v>7</v>
      </c>
      <c r="C82" s="44">
        <v>29279</v>
      </c>
      <c r="D82" s="29">
        <v>0.05</v>
      </c>
      <c r="E82" s="44">
        <v>2498</v>
      </c>
      <c r="F82" s="44">
        <v>4441</v>
      </c>
      <c r="G82" s="44">
        <v>6548</v>
      </c>
      <c r="H82" s="44">
        <v>4458</v>
      </c>
      <c r="I82" s="44">
        <v>5741</v>
      </c>
      <c r="J82" s="44">
        <v>3436</v>
      </c>
      <c r="K82" s="44">
        <v>2001</v>
      </c>
      <c r="L82" s="44">
        <v>156</v>
      </c>
      <c r="M82" s="44">
        <v>13656</v>
      </c>
      <c r="N82" s="44">
        <v>6701</v>
      </c>
      <c r="O82" s="44">
        <v>3332</v>
      </c>
      <c r="P82" s="44">
        <v>4792</v>
      </c>
      <c r="Q82" s="44">
        <v>798</v>
      </c>
      <c r="R82" s="44">
        <v>206</v>
      </c>
      <c r="S82" s="44">
        <v>1873</v>
      </c>
      <c r="T82" s="44">
        <v>6166</v>
      </c>
      <c r="U82" s="44">
        <v>8034</v>
      </c>
      <c r="V82" s="44">
        <v>5361</v>
      </c>
      <c r="W82" s="44">
        <v>3039</v>
      </c>
      <c r="X82" s="44">
        <v>3453</v>
      </c>
      <c r="Y82" s="44">
        <v>1147</v>
      </c>
    </row>
    <row r="83" spans="1:25" ht="15" customHeight="1" x14ac:dyDescent="0.25">
      <c r="A83" s="28" t="s">
        <v>2</v>
      </c>
      <c r="B83" s="28">
        <v>8</v>
      </c>
      <c r="C83" s="44">
        <v>16985</v>
      </c>
      <c r="D83" s="29">
        <v>0.17</v>
      </c>
      <c r="E83" s="44">
        <v>762</v>
      </c>
      <c r="F83" s="44">
        <v>1705</v>
      </c>
      <c r="G83" s="44">
        <v>3126</v>
      </c>
      <c r="H83" s="44">
        <v>3951</v>
      </c>
      <c r="I83" s="44">
        <v>3870</v>
      </c>
      <c r="J83" s="44">
        <v>2143</v>
      </c>
      <c r="K83" s="44">
        <v>1348</v>
      </c>
      <c r="L83" s="44">
        <v>80</v>
      </c>
      <c r="M83" s="44">
        <v>8485</v>
      </c>
      <c r="N83" s="44">
        <v>4362</v>
      </c>
      <c r="O83" s="44">
        <v>1183</v>
      </c>
      <c r="P83" s="44">
        <v>2596</v>
      </c>
      <c r="Q83" s="44">
        <v>359</v>
      </c>
      <c r="R83" s="44">
        <v>58</v>
      </c>
      <c r="S83" s="44">
        <v>1090</v>
      </c>
      <c r="T83" s="44">
        <v>3341</v>
      </c>
      <c r="U83" s="44">
        <v>4080</v>
      </c>
      <c r="V83" s="44">
        <v>3589</v>
      </c>
      <c r="W83" s="44">
        <v>2007</v>
      </c>
      <c r="X83" s="44">
        <v>2020</v>
      </c>
      <c r="Y83" s="44">
        <v>800</v>
      </c>
    </row>
    <row r="84" spans="1:25" ht="15" customHeight="1" x14ac:dyDescent="0.25">
      <c r="A84" s="28" t="s">
        <v>2</v>
      </c>
      <c r="B84" s="28">
        <v>9</v>
      </c>
      <c r="C84" s="44">
        <v>6698</v>
      </c>
      <c r="D84" s="29">
        <v>2.13</v>
      </c>
      <c r="E84" s="44">
        <v>100</v>
      </c>
      <c r="F84" s="44">
        <v>257</v>
      </c>
      <c r="G84" s="44">
        <v>821</v>
      </c>
      <c r="H84" s="44">
        <v>1750</v>
      </c>
      <c r="I84" s="44">
        <v>2007</v>
      </c>
      <c r="J84" s="44">
        <v>1076</v>
      </c>
      <c r="K84" s="44">
        <v>665</v>
      </c>
      <c r="L84" s="44">
        <v>22</v>
      </c>
      <c r="M84" s="44">
        <v>3499</v>
      </c>
      <c r="N84" s="44">
        <v>1821</v>
      </c>
      <c r="O84" s="44">
        <v>300</v>
      </c>
      <c r="P84" s="44">
        <v>1014</v>
      </c>
      <c r="Q84" s="44">
        <v>64</v>
      </c>
      <c r="R84" s="44">
        <v>9</v>
      </c>
      <c r="S84" s="44">
        <v>216</v>
      </c>
      <c r="T84" s="44">
        <v>1240</v>
      </c>
      <c r="U84" s="44">
        <v>1594</v>
      </c>
      <c r="V84" s="44">
        <v>1615</v>
      </c>
      <c r="W84" s="44">
        <v>796</v>
      </c>
      <c r="X84" s="44">
        <v>1075</v>
      </c>
      <c r="Y84" s="44">
        <v>153</v>
      </c>
    </row>
    <row r="85" spans="1:25" ht="15" customHeight="1" x14ac:dyDescent="0.25">
      <c r="A85" s="28" t="s">
        <v>2</v>
      </c>
      <c r="B85" s="28">
        <v>10</v>
      </c>
      <c r="C85" s="44">
        <v>3963</v>
      </c>
      <c r="D85" s="29">
        <v>0.9</v>
      </c>
      <c r="E85" s="44">
        <v>21</v>
      </c>
      <c r="F85" s="44">
        <v>58</v>
      </c>
      <c r="G85" s="44">
        <v>405</v>
      </c>
      <c r="H85" s="44">
        <v>954</v>
      </c>
      <c r="I85" s="44">
        <v>1232</v>
      </c>
      <c r="J85" s="44">
        <v>703</v>
      </c>
      <c r="K85" s="44">
        <v>538</v>
      </c>
      <c r="L85" s="44">
        <v>52</v>
      </c>
      <c r="M85" s="44">
        <v>2514</v>
      </c>
      <c r="N85" s="44">
        <v>1124</v>
      </c>
      <c r="O85" s="44">
        <v>44</v>
      </c>
      <c r="P85" s="44">
        <v>232</v>
      </c>
      <c r="Q85" s="44">
        <v>49</v>
      </c>
      <c r="R85" s="44">
        <v>3</v>
      </c>
      <c r="S85" s="44">
        <v>56</v>
      </c>
      <c r="T85" s="44">
        <v>531</v>
      </c>
      <c r="U85" s="44">
        <v>626</v>
      </c>
      <c r="V85" s="44">
        <v>1451</v>
      </c>
      <c r="W85" s="44">
        <v>619</v>
      </c>
      <c r="X85" s="44">
        <v>560</v>
      </c>
      <c r="Y85" s="44">
        <v>117</v>
      </c>
    </row>
    <row r="86" spans="1:25" ht="15" customHeight="1" x14ac:dyDescent="0.25">
      <c r="A86" s="28" t="s">
        <v>22</v>
      </c>
      <c r="B86" s="28">
        <v>1</v>
      </c>
      <c r="C86" s="44">
        <v>38372</v>
      </c>
      <c r="D86" s="29">
        <v>13.8</v>
      </c>
      <c r="E86" s="44">
        <v>23287</v>
      </c>
      <c r="F86" s="44">
        <v>9663</v>
      </c>
      <c r="G86" s="44">
        <v>3885</v>
      </c>
      <c r="H86" s="44">
        <v>919</v>
      </c>
      <c r="I86" s="44">
        <v>414</v>
      </c>
      <c r="J86" s="44">
        <v>161</v>
      </c>
      <c r="K86" s="44">
        <v>41</v>
      </c>
      <c r="L86" s="44">
        <v>2</v>
      </c>
      <c r="M86" s="44">
        <v>604</v>
      </c>
      <c r="N86" s="44">
        <v>4685</v>
      </c>
      <c r="O86" s="44">
        <v>9837</v>
      </c>
      <c r="P86" s="44">
        <v>23217</v>
      </c>
      <c r="Q86" s="44">
        <v>29</v>
      </c>
      <c r="R86" s="44">
        <v>120</v>
      </c>
      <c r="S86" s="44">
        <v>5458</v>
      </c>
      <c r="T86" s="44">
        <v>16866</v>
      </c>
      <c r="U86" s="44">
        <v>11050</v>
      </c>
      <c r="V86" s="44">
        <v>4318</v>
      </c>
      <c r="W86" s="44">
        <v>340</v>
      </c>
      <c r="X86" s="44">
        <v>196</v>
      </c>
      <c r="Y86" s="44">
        <v>24</v>
      </c>
    </row>
    <row r="87" spans="1:25" ht="15" customHeight="1" x14ac:dyDescent="0.25">
      <c r="A87" s="28" t="s">
        <v>22</v>
      </c>
      <c r="B87" s="28">
        <v>2</v>
      </c>
      <c r="C87" s="44">
        <v>47779</v>
      </c>
      <c r="D87" s="29">
        <v>5.24</v>
      </c>
      <c r="E87" s="44">
        <v>24639</v>
      </c>
      <c r="F87" s="44">
        <v>13414</v>
      </c>
      <c r="G87" s="44">
        <v>5626</v>
      </c>
      <c r="H87" s="44">
        <v>2225</v>
      </c>
      <c r="I87" s="44">
        <v>1268</v>
      </c>
      <c r="J87" s="44">
        <v>467</v>
      </c>
      <c r="K87" s="44">
        <v>135</v>
      </c>
      <c r="L87" s="44">
        <v>5</v>
      </c>
      <c r="M87" s="44">
        <v>1852</v>
      </c>
      <c r="N87" s="44">
        <v>7529</v>
      </c>
      <c r="O87" s="44">
        <v>18912</v>
      </c>
      <c r="P87" s="44">
        <v>19443</v>
      </c>
      <c r="Q87" s="44">
        <v>43</v>
      </c>
      <c r="R87" s="44">
        <v>174</v>
      </c>
      <c r="S87" s="44">
        <v>5270</v>
      </c>
      <c r="T87" s="44">
        <v>16930</v>
      </c>
      <c r="U87" s="44">
        <v>16229</v>
      </c>
      <c r="V87" s="44">
        <v>7646</v>
      </c>
      <c r="W87" s="44">
        <v>933</v>
      </c>
      <c r="X87" s="44">
        <v>509</v>
      </c>
      <c r="Y87" s="44">
        <v>88</v>
      </c>
    </row>
    <row r="88" spans="1:25" ht="15" customHeight="1" x14ac:dyDescent="0.25">
      <c r="A88" s="28" t="s">
        <v>22</v>
      </c>
      <c r="B88" s="28">
        <v>3</v>
      </c>
      <c r="C88" s="44">
        <v>44622</v>
      </c>
      <c r="D88" s="29">
        <v>1.44</v>
      </c>
      <c r="E88" s="44">
        <v>18747</v>
      </c>
      <c r="F88" s="44">
        <v>13526</v>
      </c>
      <c r="G88" s="44">
        <v>5924</v>
      </c>
      <c r="H88" s="44">
        <v>3099</v>
      </c>
      <c r="I88" s="44">
        <v>2031</v>
      </c>
      <c r="J88" s="44">
        <v>1027</v>
      </c>
      <c r="K88" s="44">
        <v>257</v>
      </c>
      <c r="L88" s="44">
        <v>11</v>
      </c>
      <c r="M88" s="44">
        <v>3439</v>
      </c>
      <c r="N88" s="44">
        <v>7805</v>
      </c>
      <c r="O88" s="44">
        <v>17535</v>
      </c>
      <c r="P88" s="44">
        <v>15763</v>
      </c>
      <c r="Q88" s="44">
        <v>80</v>
      </c>
      <c r="R88" s="44">
        <v>170</v>
      </c>
      <c r="S88" s="44">
        <v>5635</v>
      </c>
      <c r="T88" s="44">
        <v>14223</v>
      </c>
      <c r="U88" s="44">
        <v>14431</v>
      </c>
      <c r="V88" s="44">
        <v>7356</v>
      </c>
      <c r="W88" s="44">
        <v>1756</v>
      </c>
      <c r="X88" s="44">
        <v>941</v>
      </c>
      <c r="Y88" s="44">
        <v>110</v>
      </c>
    </row>
    <row r="89" spans="1:25" ht="15" customHeight="1" x14ac:dyDescent="0.25">
      <c r="A89" s="28" t="s">
        <v>22</v>
      </c>
      <c r="B89" s="28">
        <v>4</v>
      </c>
      <c r="C89" s="44">
        <v>36138</v>
      </c>
      <c r="D89" s="29">
        <v>1.72</v>
      </c>
      <c r="E89" s="44">
        <v>11986</v>
      </c>
      <c r="F89" s="44">
        <v>10006</v>
      </c>
      <c r="G89" s="44">
        <v>6207</v>
      </c>
      <c r="H89" s="44">
        <v>3626</v>
      </c>
      <c r="I89" s="44">
        <v>2606</v>
      </c>
      <c r="J89" s="44">
        <v>1209</v>
      </c>
      <c r="K89" s="44">
        <v>480</v>
      </c>
      <c r="L89" s="44">
        <v>18</v>
      </c>
      <c r="M89" s="44">
        <v>4354</v>
      </c>
      <c r="N89" s="44">
        <v>6739</v>
      </c>
      <c r="O89" s="44">
        <v>13763</v>
      </c>
      <c r="P89" s="44">
        <v>11051</v>
      </c>
      <c r="Q89" s="44">
        <v>231</v>
      </c>
      <c r="R89" s="44">
        <v>192</v>
      </c>
      <c r="S89" s="44">
        <v>3690</v>
      </c>
      <c r="T89" s="44">
        <v>9508</v>
      </c>
      <c r="U89" s="44">
        <v>11927</v>
      </c>
      <c r="V89" s="44">
        <v>7820</v>
      </c>
      <c r="W89" s="44">
        <v>1686</v>
      </c>
      <c r="X89" s="44">
        <v>1108</v>
      </c>
      <c r="Y89" s="44">
        <v>207</v>
      </c>
    </row>
    <row r="90" spans="1:25" ht="15" customHeight="1" x14ac:dyDescent="0.25">
      <c r="A90" s="28" t="s">
        <v>22</v>
      </c>
      <c r="B90" s="28">
        <v>5</v>
      </c>
      <c r="C90" s="44">
        <v>28968</v>
      </c>
      <c r="D90" s="29">
        <v>0.67</v>
      </c>
      <c r="E90" s="44">
        <v>5324</v>
      </c>
      <c r="F90" s="44">
        <v>8646</v>
      </c>
      <c r="G90" s="44">
        <v>6454</v>
      </c>
      <c r="H90" s="44">
        <v>3989</v>
      </c>
      <c r="I90" s="44">
        <v>2619</v>
      </c>
      <c r="J90" s="44">
        <v>1469</v>
      </c>
      <c r="K90" s="44">
        <v>439</v>
      </c>
      <c r="L90" s="44">
        <v>28</v>
      </c>
      <c r="M90" s="44">
        <v>4151</v>
      </c>
      <c r="N90" s="44">
        <v>5681</v>
      </c>
      <c r="O90" s="44">
        <v>10877</v>
      </c>
      <c r="P90" s="44">
        <v>8200</v>
      </c>
      <c r="Q90" s="44">
        <v>59</v>
      </c>
      <c r="R90" s="44">
        <v>161</v>
      </c>
      <c r="S90" s="44">
        <v>3061</v>
      </c>
      <c r="T90" s="44">
        <v>6915</v>
      </c>
      <c r="U90" s="44">
        <v>8327</v>
      </c>
      <c r="V90" s="44">
        <v>7172</v>
      </c>
      <c r="W90" s="44">
        <v>2157</v>
      </c>
      <c r="X90" s="44">
        <v>1108</v>
      </c>
      <c r="Y90" s="44">
        <v>67</v>
      </c>
    </row>
    <row r="91" spans="1:25" ht="15" customHeight="1" x14ac:dyDescent="0.25">
      <c r="A91" s="28" t="s">
        <v>22</v>
      </c>
      <c r="B91" s="28">
        <v>6</v>
      </c>
      <c r="C91" s="44">
        <v>21386</v>
      </c>
      <c r="D91" s="29">
        <v>0.57999999999999996</v>
      </c>
      <c r="E91" s="44">
        <v>2529</v>
      </c>
      <c r="F91" s="44">
        <v>4571</v>
      </c>
      <c r="G91" s="44">
        <v>5414</v>
      </c>
      <c r="H91" s="44">
        <v>3457</v>
      </c>
      <c r="I91" s="44">
        <v>3137</v>
      </c>
      <c r="J91" s="44">
        <v>1580</v>
      </c>
      <c r="K91" s="44">
        <v>662</v>
      </c>
      <c r="L91" s="44">
        <v>36</v>
      </c>
      <c r="M91" s="44">
        <v>4490</v>
      </c>
      <c r="N91" s="44">
        <v>4728</v>
      </c>
      <c r="O91" s="44">
        <v>6042</v>
      </c>
      <c r="P91" s="44">
        <v>6040</v>
      </c>
      <c r="Q91" s="44">
        <v>86</v>
      </c>
      <c r="R91" s="44">
        <v>115</v>
      </c>
      <c r="S91" s="44">
        <v>1964</v>
      </c>
      <c r="T91" s="44">
        <v>4249</v>
      </c>
      <c r="U91" s="44">
        <v>6890</v>
      </c>
      <c r="V91" s="44">
        <v>4706</v>
      </c>
      <c r="W91" s="44">
        <v>1983</v>
      </c>
      <c r="X91" s="44">
        <v>1389</v>
      </c>
      <c r="Y91" s="44">
        <v>90</v>
      </c>
    </row>
    <row r="92" spans="1:25" ht="15" customHeight="1" x14ac:dyDescent="0.25">
      <c r="A92" s="28" t="s">
        <v>22</v>
      </c>
      <c r="B92" s="28">
        <v>7</v>
      </c>
      <c r="C92" s="44">
        <v>23000</v>
      </c>
      <c r="D92" s="29">
        <v>0.49</v>
      </c>
      <c r="E92" s="44">
        <v>2246</v>
      </c>
      <c r="F92" s="44">
        <v>4122</v>
      </c>
      <c r="G92" s="44">
        <v>3941</v>
      </c>
      <c r="H92" s="44">
        <v>4838</v>
      </c>
      <c r="I92" s="44">
        <v>4770</v>
      </c>
      <c r="J92" s="44">
        <v>2105</v>
      </c>
      <c r="K92" s="44">
        <v>940</v>
      </c>
      <c r="L92" s="44">
        <v>38</v>
      </c>
      <c r="M92" s="44">
        <v>7591</v>
      </c>
      <c r="N92" s="44">
        <v>5916</v>
      </c>
      <c r="O92" s="44">
        <v>5518</v>
      </c>
      <c r="P92" s="44">
        <v>3916</v>
      </c>
      <c r="Q92" s="44">
        <v>59</v>
      </c>
      <c r="R92" s="44">
        <v>159</v>
      </c>
      <c r="S92" s="44">
        <v>1605</v>
      </c>
      <c r="T92" s="44">
        <v>4636</v>
      </c>
      <c r="U92" s="44">
        <v>5429</v>
      </c>
      <c r="V92" s="44">
        <v>6187</v>
      </c>
      <c r="W92" s="44">
        <v>2832</v>
      </c>
      <c r="X92" s="44">
        <v>2074</v>
      </c>
      <c r="Y92" s="44">
        <v>78</v>
      </c>
    </row>
    <row r="93" spans="1:25" ht="15" customHeight="1" x14ac:dyDescent="0.25">
      <c r="A93" s="28" t="s">
        <v>22</v>
      </c>
      <c r="B93" s="28">
        <v>8</v>
      </c>
      <c r="C93" s="44">
        <v>22997</v>
      </c>
      <c r="D93" s="29">
        <v>0.98</v>
      </c>
      <c r="E93" s="44">
        <v>1123</v>
      </c>
      <c r="F93" s="44">
        <v>1623</v>
      </c>
      <c r="G93" s="44">
        <v>3422</v>
      </c>
      <c r="H93" s="44">
        <v>5291</v>
      </c>
      <c r="I93" s="44">
        <v>6475</v>
      </c>
      <c r="J93" s="44">
        <v>3584</v>
      </c>
      <c r="K93" s="44">
        <v>1412</v>
      </c>
      <c r="L93" s="44">
        <v>67</v>
      </c>
      <c r="M93" s="44">
        <v>9874</v>
      </c>
      <c r="N93" s="44">
        <v>7018</v>
      </c>
      <c r="O93" s="44">
        <v>2712</v>
      </c>
      <c r="P93" s="44">
        <v>3343</v>
      </c>
      <c r="Q93" s="44">
        <v>50</v>
      </c>
      <c r="R93" s="44">
        <v>161</v>
      </c>
      <c r="S93" s="44">
        <v>1054</v>
      </c>
      <c r="T93" s="44">
        <v>3557</v>
      </c>
      <c r="U93" s="44">
        <v>4495</v>
      </c>
      <c r="V93" s="44">
        <v>6955</v>
      </c>
      <c r="W93" s="44">
        <v>3806</v>
      </c>
      <c r="X93" s="44">
        <v>2910</v>
      </c>
      <c r="Y93" s="44">
        <v>59</v>
      </c>
    </row>
    <row r="94" spans="1:25" ht="15" customHeight="1" x14ac:dyDescent="0.25">
      <c r="A94" s="28" t="s">
        <v>22</v>
      </c>
      <c r="B94" s="28">
        <v>9</v>
      </c>
      <c r="C94" s="44">
        <v>26940</v>
      </c>
      <c r="D94" s="29">
        <v>2.94</v>
      </c>
      <c r="E94" s="44">
        <v>320</v>
      </c>
      <c r="F94" s="44">
        <v>1317</v>
      </c>
      <c r="G94" s="44">
        <v>2719</v>
      </c>
      <c r="H94" s="44">
        <v>5918</v>
      </c>
      <c r="I94" s="44">
        <v>8026</v>
      </c>
      <c r="J94" s="44">
        <v>5270</v>
      </c>
      <c r="K94" s="44">
        <v>3038</v>
      </c>
      <c r="L94" s="44">
        <v>332</v>
      </c>
      <c r="M94" s="44">
        <v>13751</v>
      </c>
      <c r="N94" s="44">
        <v>7418</v>
      </c>
      <c r="O94" s="44">
        <v>2207</v>
      </c>
      <c r="P94" s="44">
        <v>3535</v>
      </c>
      <c r="Q94" s="44">
        <v>29</v>
      </c>
      <c r="R94" s="44">
        <v>262</v>
      </c>
      <c r="S94" s="44">
        <v>846</v>
      </c>
      <c r="T94" s="44">
        <v>3369</v>
      </c>
      <c r="U94" s="44">
        <v>3851</v>
      </c>
      <c r="V94" s="44">
        <v>8997</v>
      </c>
      <c r="W94" s="44">
        <v>5098</v>
      </c>
      <c r="X94" s="44">
        <v>4477</v>
      </c>
      <c r="Y94" s="44">
        <v>40</v>
      </c>
    </row>
    <row r="95" spans="1:25" ht="15" customHeight="1" x14ac:dyDescent="0.25">
      <c r="A95" s="28" t="s">
        <v>22</v>
      </c>
      <c r="B95" s="28">
        <v>10</v>
      </c>
      <c r="C95" s="44">
        <v>8805</v>
      </c>
      <c r="D95" s="29">
        <v>11.04</v>
      </c>
      <c r="E95" s="44">
        <v>53</v>
      </c>
      <c r="F95" s="44">
        <v>243</v>
      </c>
      <c r="G95" s="44">
        <v>722</v>
      </c>
      <c r="H95" s="44">
        <v>2074</v>
      </c>
      <c r="I95" s="44">
        <v>2652</v>
      </c>
      <c r="J95" s="44">
        <v>1912</v>
      </c>
      <c r="K95" s="44">
        <v>1084</v>
      </c>
      <c r="L95" s="44">
        <v>65</v>
      </c>
      <c r="M95" s="44">
        <v>4179</v>
      </c>
      <c r="N95" s="44">
        <v>2991</v>
      </c>
      <c r="O95" s="44">
        <v>749</v>
      </c>
      <c r="P95" s="44">
        <v>882</v>
      </c>
      <c r="Q95" s="44">
        <v>4</v>
      </c>
      <c r="R95" s="44">
        <v>70</v>
      </c>
      <c r="S95" s="44">
        <v>188</v>
      </c>
      <c r="T95" s="44">
        <v>820</v>
      </c>
      <c r="U95" s="44">
        <v>1162</v>
      </c>
      <c r="V95" s="44">
        <v>3263</v>
      </c>
      <c r="W95" s="44">
        <v>1689</v>
      </c>
      <c r="X95" s="44">
        <v>1608</v>
      </c>
      <c r="Y95" s="44">
        <v>5</v>
      </c>
    </row>
    <row r="96" spans="1:25" ht="15" customHeight="1" x14ac:dyDescent="0.25">
      <c r="A96" s="28" t="s">
        <v>23</v>
      </c>
      <c r="B96" s="28">
        <v>1</v>
      </c>
      <c r="C96" s="44">
        <v>18117</v>
      </c>
      <c r="D96" s="29">
        <v>28.55</v>
      </c>
      <c r="E96" s="44">
        <v>9643</v>
      </c>
      <c r="F96" s="44">
        <v>5783</v>
      </c>
      <c r="G96" s="44">
        <v>1944</v>
      </c>
      <c r="H96" s="44">
        <v>451</v>
      </c>
      <c r="I96" s="44">
        <v>230</v>
      </c>
      <c r="J96" s="44">
        <v>54</v>
      </c>
      <c r="K96" s="44">
        <v>11</v>
      </c>
      <c r="L96" s="44">
        <v>1</v>
      </c>
      <c r="M96" s="44">
        <v>227</v>
      </c>
      <c r="N96" s="44">
        <v>1125</v>
      </c>
      <c r="O96" s="44">
        <v>2986</v>
      </c>
      <c r="P96" s="44">
        <v>13779</v>
      </c>
      <c r="Q96" s="44">
        <v>0</v>
      </c>
      <c r="R96" s="44">
        <v>69</v>
      </c>
      <c r="S96" s="44">
        <v>3162</v>
      </c>
      <c r="T96" s="44">
        <v>7658</v>
      </c>
      <c r="U96" s="44">
        <v>4327</v>
      </c>
      <c r="V96" s="44">
        <v>2248</v>
      </c>
      <c r="W96" s="44">
        <v>565</v>
      </c>
      <c r="X96" s="44">
        <v>88</v>
      </c>
      <c r="Y96" s="44">
        <v>0</v>
      </c>
    </row>
    <row r="97" spans="1:25" ht="15" customHeight="1" x14ac:dyDescent="0.25">
      <c r="A97" s="28" t="s">
        <v>23</v>
      </c>
      <c r="B97" s="28">
        <v>2</v>
      </c>
      <c r="C97" s="44">
        <v>29574</v>
      </c>
      <c r="D97" s="29">
        <v>18.98</v>
      </c>
      <c r="E97" s="44">
        <v>10570</v>
      </c>
      <c r="F97" s="44">
        <v>12169</v>
      </c>
      <c r="G97" s="44">
        <v>4558</v>
      </c>
      <c r="H97" s="44">
        <v>1577</v>
      </c>
      <c r="I97" s="44">
        <v>504</v>
      </c>
      <c r="J97" s="44">
        <v>122</v>
      </c>
      <c r="K97" s="44">
        <v>64</v>
      </c>
      <c r="L97" s="44">
        <v>10</v>
      </c>
      <c r="M97" s="44">
        <v>521</v>
      </c>
      <c r="N97" s="44">
        <v>3677</v>
      </c>
      <c r="O97" s="44">
        <v>8470</v>
      </c>
      <c r="P97" s="44">
        <v>16902</v>
      </c>
      <c r="Q97" s="44">
        <v>4</v>
      </c>
      <c r="R97" s="44">
        <v>158</v>
      </c>
      <c r="S97" s="44">
        <v>4626</v>
      </c>
      <c r="T97" s="44">
        <v>10432</v>
      </c>
      <c r="U97" s="44">
        <v>7850</v>
      </c>
      <c r="V97" s="44">
        <v>5563</v>
      </c>
      <c r="W97" s="44">
        <v>655</v>
      </c>
      <c r="X97" s="44">
        <v>285</v>
      </c>
      <c r="Y97" s="44">
        <v>5</v>
      </c>
    </row>
    <row r="98" spans="1:25" ht="15" customHeight="1" x14ac:dyDescent="0.25">
      <c r="A98" s="28" t="s">
        <v>23</v>
      </c>
      <c r="B98" s="28">
        <v>3</v>
      </c>
      <c r="C98" s="44">
        <v>45500</v>
      </c>
      <c r="D98" s="29">
        <v>8.93</v>
      </c>
      <c r="E98" s="44">
        <v>8352</v>
      </c>
      <c r="F98" s="44">
        <v>20692</v>
      </c>
      <c r="G98" s="44">
        <v>11182</v>
      </c>
      <c r="H98" s="44">
        <v>2918</v>
      </c>
      <c r="I98" s="44">
        <v>1503</v>
      </c>
      <c r="J98" s="44">
        <v>591</v>
      </c>
      <c r="K98" s="44">
        <v>249</v>
      </c>
      <c r="L98" s="44">
        <v>13</v>
      </c>
      <c r="M98" s="44">
        <v>1582</v>
      </c>
      <c r="N98" s="44">
        <v>6784</v>
      </c>
      <c r="O98" s="44">
        <v>14374</v>
      </c>
      <c r="P98" s="44">
        <v>22743</v>
      </c>
      <c r="Q98" s="44">
        <v>17</v>
      </c>
      <c r="R98" s="44">
        <v>253</v>
      </c>
      <c r="S98" s="44">
        <v>6908</v>
      </c>
      <c r="T98" s="44">
        <v>15317</v>
      </c>
      <c r="U98" s="44">
        <v>13674</v>
      </c>
      <c r="V98" s="44">
        <v>7678</v>
      </c>
      <c r="W98" s="44">
        <v>1218</v>
      </c>
      <c r="X98" s="44">
        <v>435</v>
      </c>
      <c r="Y98" s="44">
        <v>17</v>
      </c>
    </row>
    <row r="99" spans="1:25" ht="15" customHeight="1" x14ac:dyDescent="0.25">
      <c r="A99" s="28" t="s">
        <v>23</v>
      </c>
      <c r="B99" s="28">
        <v>4</v>
      </c>
      <c r="C99" s="44">
        <v>41845</v>
      </c>
      <c r="D99" s="29">
        <v>4.6500000000000004</v>
      </c>
      <c r="E99" s="44">
        <v>5399</v>
      </c>
      <c r="F99" s="44">
        <v>15864</v>
      </c>
      <c r="G99" s="44">
        <v>11867</v>
      </c>
      <c r="H99" s="44">
        <v>4909</v>
      </c>
      <c r="I99" s="44">
        <v>2354</v>
      </c>
      <c r="J99" s="44">
        <v>1008</v>
      </c>
      <c r="K99" s="44">
        <v>402</v>
      </c>
      <c r="L99" s="44">
        <v>42</v>
      </c>
      <c r="M99" s="44">
        <v>2298</v>
      </c>
      <c r="N99" s="44">
        <v>6524</v>
      </c>
      <c r="O99" s="44">
        <v>12039</v>
      </c>
      <c r="P99" s="44">
        <v>20825</v>
      </c>
      <c r="Q99" s="44">
        <v>159</v>
      </c>
      <c r="R99" s="44">
        <v>416</v>
      </c>
      <c r="S99" s="44">
        <v>7017</v>
      </c>
      <c r="T99" s="44">
        <v>14382</v>
      </c>
      <c r="U99" s="44">
        <v>11169</v>
      </c>
      <c r="V99" s="44">
        <v>6632</v>
      </c>
      <c r="W99" s="44">
        <v>1397</v>
      </c>
      <c r="X99" s="44">
        <v>718</v>
      </c>
      <c r="Y99" s="44">
        <v>114</v>
      </c>
    </row>
    <row r="100" spans="1:25" ht="15" customHeight="1" x14ac:dyDescent="0.25">
      <c r="A100" s="28" t="s">
        <v>23</v>
      </c>
      <c r="B100" s="28">
        <v>5</v>
      </c>
      <c r="C100" s="44">
        <v>32857</v>
      </c>
      <c r="D100" s="29">
        <v>5.07</v>
      </c>
      <c r="E100" s="44">
        <v>3146</v>
      </c>
      <c r="F100" s="44">
        <v>10418</v>
      </c>
      <c r="G100" s="44">
        <v>9129</v>
      </c>
      <c r="H100" s="44">
        <v>5030</v>
      </c>
      <c r="I100" s="44">
        <v>3309</v>
      </c>
      <c r="J100" s="44">
        <v>1267</v>
      </c>
      <c r="K100" s="44">
        <v>511</v>
      </c>
      <c r="L100" s="44">
        <v>47</v>
      </c>
      <c r="M100" s="44">
        <v>2597</v>
      </c>
      <c r="N100" s="44">
        <v>4273</v>
      </c>
      <c r="O100" s="44">
        <v>6830</v>
      </c>
      <c r="P100" s="44">
        <v>19112</v>
      </c>
      <c r="Q100" s="44">
        <v>45</v>
      </c>
      <c r="R100" s="44">
        <v>667</v>
      </c>
      <c r="S100" s="44">
        <v>6514</v>
      </c>
      <c r="T100" s="44">
        <v>11481</v>
      </c>
      <c r="U100" s="44">
        <v>7838</v>
      </c>
      <c r="V100" s="44">
        <v>4266</v>
      </c>
      <c r="W100" s="44">
        <v>1259</v>
      </c>
      <c r="X100" s="44">
        <v>783</v>
      </c>
      <c r="Y100" s="44">
        <v>49</v>
      </c>
    </row>
    <row r="101" spans="1:25" ht="15" customHeight="1" x14ac:dyDescent="0.25">
      <c r="A101" s="28" t="s">
        <v>23</v>
      </c>
      <c r="B101" s="28">
        <v>6</v>
      </c>
      <c r="C101" s="44">
        <v>39215</v>
      </c>
      <c r="D101" s="29">
        <v>0.86</v>
      </c>
      <c r="E101" s="44">
        <v>2589</v>
      </c>
      <c r="F101" s="44">
        <v>10211</v>
      </c>
      <c r="G101" s="44">
        <v>11401</v>
      </c>
      <c r="H101" s="44">
        <v>6343</v>
      </c>
      <c r="I101" s="44">
        <v>4992</v>
      </c>
      <c r="J101" s="44">
        <v>2264</v>
      </c>
      <c r="K101" s="44">
        <v>1227</v>
      </c>
      <c r="L101" s="44">
        <v>188</v>
      </c>
      <c r="M101" s="44">
        <v>5335</v>
      </c>
      <c r="N101" s="44">
        <v>6611</v>
      </c>
      <c r="O101" s="44">
        <v>9375</v>
      </c>
      <c r="P101" s="44">
        <v>17875</v>
      </c>
      <c r="Q101" s="44">
        <v>19</v>
      </c>
      <c r="R101" s="44">
        <v>586</v>
      </c>
      <c r="S101" s="44">
        <v>5613</v>
      </c>
      <c r="T101" s="44">
        <v>11485</v>
      </c>
      <c r="U101" s="44">
        <v>9924</v>
      </c>
      <c r="V101" s="44">
        <v>7461</v>
      </c>
      <c r="W101" s="44">
        <v>2466</v>
      </c>
      <c r="X101" s="44">
        <v>1639</v>
      </c>
      <c r="Y101" s="44">
        <v>41</v>
      </c>
    </row>
    <row r="102" spans="1:25" ht="15" customHeight="1" x14ac:dyDescent="0.25">
      <c r="A102" s="28" t="s">
        <v>23</v>
      </c>
      <c r="B102" s="28">
        <v>7</v>
      </c>
      <c r="C102" s="44">
        <v>33197</v>
      </c>
      <c r="D102" s="29">
        <v>1.26</v>
      </c>
      <c r="E102" s="44">
        <v>1234</v>
      </c>
      <c r="F102" s="44">
        <v>8152</v>
      </c>
      <c r="G102" s="44">
        <v>8219</v>
      </c>
      <c r="H102" s="44">
        <v>5956</v>
      </c>
      <c r="I102" s="44">
        <v>5465</v>
      </c>
      <c r="J102" s="44">
        <v>2420</v>
      </c>
      <c r="K102" s="44">
        <v>1460</v>
      </c>
      <c r="L102" s="44">
        <v>291</v>
      </c>
      <c r="M102" s="44">
        <v>4940</v>
      </c>
      <c r="N102" s="44">
        <v>4580</v>
      </c>
      <c r="O102" s="44">
        <v>5216</v>
      </c>
      <c r="P102" s="44">
        <v>18403</v>
      </c>
      <c r="Q102" s="44">
        <v>58</v>
      </c>
      <c r="R102" s="44">
        <v>455</v>
      </c>
      <c r="S102" s="44">
        <v>6623</v>
      </c>
      <c r="T102" s="44">
        <v>9791</v>
      </c>
      <c r="U102" s="44">
        <v>7163</v>
      </c>
      <c r="V102" s="44">
        <v>5344</v>
      </c>
      <c r="W102" s="44">
        <v>1964</v>
      </c>
      <c r="X102" s="44">
        <v>1799</v>
      </c>
      <c r="Y102" s="44">
        <v>58</v>
      </c>
    </row>
    <row r="103" spans="1:25" ht="15" customHeight="1" x14ac:dyDescent="0.25">
      <c r="A103" s="28" t="s">
        <v>23</v>
      </c>
      <c r="B103" s="28">
        <v>8</v>
      </c>
      <c r="C103" s="44">
        <v>38527</v>
      </c>
      <c r="D103" s="29">
        <v>0.84</v>
      </c>
      <c r="E103" s="44">
        <v>1108</v>
      </c>
      <c r="F103" s="44">
        <v>4876</v>
      </c>
      <c r="G103" s="44">
        <v>7575</v>
      </c>
      <c r="H103" s="44">
        <v>8134</v>
      </c>
      <c r="I103" s="44">
        <v>7860</v>
      </c>
      <c r="J103" s="44">
        <v>5355</v>
      </c>
      <c r="K103" s="44">
        <v>3253</v>
      </c>
      <c r="L103" s="44">
        <v>366</v>
      </c>
      <c r="M103" s="44">
        <v>9797</v>
      </c>
      <c r="N103" s="44">
        <v>7125</v>
      </c>
      <c r="O103" s="44">
        <v>6906</v>
      </c>
      <c r="P103" s="44">
        <v>14672</v>
      </c>
      <c r="Q103" s="44">
        <v>27</v>
      </c>
      <c r="R103" s="44">
        <v>354</v>
      </c>
      <c r="S103" s="44">
        <v>4124</v>
      </c>
      <c r="T103" s="44">
        <v>9296</v>
      </c>
      <c r="U103" s="44">
        <v>9034</v>
      </c>
      <c r="V103" s="44">
        <v>7929</v>
      </c>
      <c r="W103" s="44">
        <v>4158</v>
      </c>
      <c r="X103" s="44">
        <v>3603</v>
      </c>
      <c r="Y103" s="44">
        <v>29</v>
      </c>
    </row>
    <row r="104" spans="1:25" ht="15" customHeight="1" x14ac:dyDescent="0.25">
      <c r="A104" s="28" t="s">
        <v>23</v>
      </c>
      <c r="B104" s="28">
        <v>9</v>
      </c>
      <c r="C104" s="44">
        <v>40136</v>
      </c>
      <c r="D104" s="29">
        <v>1.7</v>
      </c>
      <c r="E104" s="44">
        <v>743</v>
      </c>
      <c r="F104" s="44">
        <v>2741</v>
      </c>
      <c r="G104" s="44">
        <v>5875</v>
      </c>
      <c r="H104" s="44">
        <v>8173</v>
      </c>
      <c r="I104" s="44">
        <v>10818</v>
      </c>
      <c r="J104" s="44">
        <v>6591</v>
      </c>
      <c r="K104" s="44">
        <v>4645</v>
      </c>
      <c r="L104" s="44">
        <v>550</v>
      </c>
      <c r="M104" s="44">
        <v>10201</v>
      </c>
      <c r="N104" s="44">
        <v>6770</v>
      </c>
      <c r="O104" s="44">
        <v>4879</v>
      </c>
      <c r="P104" s="44">
        <v>18239</v>
      </c>
      <c r="Q104" s="44">
        <v>47</v>
      </c>
      <c r="R104" s="44">
        <v>455</v>
      </c>
      <c r="S104" s="44">
        <v>3764</v>
      </c>
      <c r="T104" s="44">
        <v>9513</v>
      </c>
      <c r="U104" s="44">
        <v>7527</v>
      </c>
      <c r="V104" s="44">
        <v>9580</v>
      </c>
      <c r="W104" s="44">
        <v>4753</v>
      </c>
      <c r="X104" s="44">
        <v>4514</v>
      </c>
      <c r="Y104" s="44">
        <v>30</v>
      </c>
    </row>
    <row r="105" spans="1:25" ht="15" customHeight="1" x14ac:dyDescent="0.25">
      <c r="A105" s="28" t="s">
        <v>23</v>
      </c>
      <c r="B105" s="28">
        <v>10</v>
      </c>
      <c r="C105" s="44">
        <v>83075</v>
      </c>
      <c r="D105" s="29">
        <v>10.17</v>
      </c>
      <c r="E105" s="44">
        <v>428</v>
      </c>
      <c r="F105" s="44">
        <v>2429</v>
      </c>
      <c r="G105" s="44">
        <v>7146</v>
      </c>
      <c r="H105" s="44">
        <v>12733</v>
      </c>
      <c r="I105" s="44">
        <v>22581</v>
      </c>
      <c r="J105" s="44">
        <v>17420</v>
      </c>
      <c r="K105" s="44">
        <v>16991</v>
      </c>
      <c r="L105" s="44">
        <v>3347</v>
      </c>
      <c r="M105" s="44">
        <v>21361</v>
      </c>
      <c r="N105" s="44">
        <v>13039</v>
      </c>
      <c r="O105" s="44">
        <v>8989</v>
      </c>
      <c r="P105" s="44">
        <v>39660</v>
      </c>
      <c r="Q105" s="44">
        <v>26</v>
      </c>
      <c r="R105" s="44">
        <v>416</v>
      </c>
      <c r="S105" s="44">
        <v>5203</v>
      </c>
      <c r="T105" s="44">
        <v>15110</v>
      </c>
      <c r="U105" s="44">
        <v>19265</v>
      </c>
      <c r="V105" s="44">
        <v>20061</v>
      </c>
      <c r="W105" s="44">
        <v>10902</v>
      </c>
      <c r="X105" s="44">
        <v>12095</v>
      </c>
      <c r="Y105" s="44">
        <v>23</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239</v>
      </c>
      <c r="D108" s="29">
        <v>5.5</v>
      </c>
      <c r="E108" s="44">
        <v>58</v>
      </c>
      <c r="F108" s="44">
        <v>96</v>
      </c>
      <c r="G108" s="44">
        <v>49</v>
      </c>
      <c r="H108" s="44">
        <v>22</v>
      </c>
      <c r="I108" s="44">
        <v>12</v>
      </c>
      <c r="J108" s="44">
        <v>2</v>
      </c>
      <c r="K108" s="44">
        <v>0</v>
      </c>
      <c r="L108" s="44">
        <v>0</v>
      </c>
      <c r="M108" s="44">
        <v>35</v>
      </c>
      <c r="N108" s="44">
        <v>60</v>
      </c>
      <c r="O108" s="44">
        <v>19</v>
      </c>
      <c r="P108" s="44">
        <v>124</v>
      </c>
      <c r="Q108" s="44">
        <v>1</v>
      </c>
      <c r="R108" s="44">
        <v>2</v>
      </c>
      <c r="S108" s="44">
        <v>98</v>
      </c>
      <c r="T108" s="44">
        <v>82</v>
      </c>
      <c r="U108" s="44">
        <v>35</v>
      </c>
      <c r="V108" s="44">
        <v>16</v>
      </c>
      <c r="W108" s="44">
        <v>5</v>
      </c>
      <c r="X108" s="44">
        <v>1</v>
      </c>
      <c r="Y108" s="44">
        <v>0</v>
      </c>
    </row>
    <row r="109" spans="1:25" ht="15" customHeight="1" x14ac:dyDescent="0.25">
      <c r="A109" s="28" t="s">
        <v>24</v>
      </c>
      <c r="B109" s="28">
        <v>4</v>
      </c>
      <c r="C109" s="44">
        <v>1955</v>
      </c>
      <c r="D109" s="29">
        <v>0.06</v>
      </c>
      <c r="E109" s="44">
        <v>910</v>
      </c>
      <c r="F109" s="44">
        <v>583</v>
      </c>
      <c r="G109" s="44">
        <v>267</v>
      </c>
      <c r="H109" s="44">
        <v>121</v>
      </c>
      <c r="I109" s="44">
        <v>59</v>
      </c>
      <c r="J109" s="44">
        <v>14</v>
      </c>
      <c r="K109" s="44">
        <v>1</v>
      </c>
      <c r="L109" s="44">
        <v>0</v>
      </c>
      <c r="M109" s="44">
        <v>1068</v>
      </c>
      <c r="N109" s="44">
        <v>335</v>
      </c>
      <c r="O109" s="44">
        <v>338</v>
      </c>
      <c r="P109" s="44">
        <v>208</v>
      </c>
      <c r="Q109" s="44">
        <v>6</v>
      </c>
      <c r="R109" s="44">
        <v>71</v>
      </c>
      <c r="S109" s="44">
        <v>402</v>
      </c>
      <c r="T109" s="44">
        <v>534</v>
      </c>
      <c r="U109" s="44">
        <v>563</v>
      </c>
      <c r="V109" s="44">
        <v>223</v>
      </c>
      <c r="W109" s="44">
        <v>80</v>
      </c>
      <c r="X109" s="44">
        <v>72</v>
      </c>
      <c r="Y109" s="44">
        <v>10</v>
      </c>
    </row>
    <row r="110" spans="1:25" ht="15" customHeight="1" x14ac:dyDescent="0.25">
      <c r="A110" s="28" t="s">
        <v>24</v>
      </c>
      <c r="B110" s="28">
        <v>5</v>
      </c>
      <c r="C110" s="44">
        <v>2128</v>
      </c>
      <c r="D110" s="29">
        <v>0.14000000000000001</v>
      </c>
      <c r="E110" s="44">
        <v>575</v>
      </c>
      <c r="F110" s="44">
        <v>560</v>
      </c>
      <c r="G110" s="44">
        <v>477</v>
      </c>
      <c r="H110" s="44">
        <v>323</v>
      </c>
      <c r="I110" s="44">
        <v>165</v>
      </c>
      <c r="J110" s="44">
        <v>25</v>
      </c>
      <c r="K110" s="44">
        <v>3</v>
      </c>
      <c r="L110" s="44">
        <v>0</v>
      </c>
      <c r="M110" s="44">
        <v>1140</v>
      </c>
      <c r="N110" s="44">
        <v>549</v>
      </c>
      <c r="O110" s="44">
        <v>271</v>
      </c>
      <c r="P110" s="44">
        <v>164</v>
      </c>
      <c r="Q110" s="44">
        <v>4</v>
      </c>
      <c r="R110" s="44">
        <v>28</v>
      </c>
      <c r="S110" s="44">
        <v>310</v>
      </c>
      <c r="T110" s="44">
        <v>594</v>
      </c>
      <c r="U110" s="44">
        <v>662</v>
      </c>
      <c r="V110" s="44">
        <v>310</v>
      </c>
      <c r="W110" s="44">
        <v>141</v>
      </c>
      <c r="X110" s="44">
        <v>79</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3724</v>
      </c>
      <c r="D112" s="29">
        <v>0.14000000000000001</v>
      </c>
      <c r="E112" s="44">
        <v>600</v>
      </c>
      <c r="F112" s="44">
        <v>1046</v>
      </c>
      <c r="G112" s="44">
        <v>843</v>
      </c>
      <c r="H112" s="44">
        <v>669</v>
      </c>
      <c r="I112" s="44">
        <v>458</v>
      </c>
      <c r="J112" s="44">
        <v>97</v>
      </c>
      <c r="K112" s="44">
        <v>9</v>
      </c>
      <c r="L112" s="44">
        <v>2</v>
      </c>
      <c r="M112" s="44">
        <v>2298</v>
      </c>
      <c r="N112" s="44">
        <v>852</v>
      </c>
      <c r="O112" s="44">
        <v>397</v>
      </c>
      <c r="P112" s="44">
        <v>174</v>
      </c>
      <c r="Q112" s="44">
        <v>3</v>
      </c>
      <c r="R112" s="44">
        <v>15</v>
      </c>
      <c r="S112" s="44">
        <v>352</v>
      </c>
      <c r="T112" s="44">
        <v>1020</v>
      </c>
      <c r="U112" s="44">
        <v>1268</v>
      </c>
      <c r="V112" s="44">
        <v>614</v>
      </c>
      <c r="W112" s="44">
        <v>263</v>
      </c>
      <c r="X112" s="44">
        <v>184</v>
      </c>
      <c r="Y112" s="44">
        <v>8</v>
      </c>
    </row>
    <row r="113" spans="1:25" ht="15" customHeight="1" x14ac:dyDescent="0.25">
      <c r="A113" s="28" t="s">
        <v>24</v>
      </c>
      <c r="B113" s="28">
        <v>8</v>
      </c>
      <c r="C113" s="44">
        <v>2523</v>
      </c>
      <c r="D113" s="29">
        <v>0.12</v>
      </c>
      <c r="E113" s="44">
        <v>332</v>
      </c>
      <c r="F113" s="44">
        <v>537</v>
      </c>
      <c r="G113" s="44">
        <v>625</v>
      </c>
      <c r="H113" s="44">
        <v>506</v>
      </c>
      <c r="I113" s="44">
        <v>425</v>
      </c>
      <c r="J113" s="44">
        <v>90</v>
      </c>
      <c r="K113" s="44">
        <v>6</v>
      </c>
      <c r="L113" s="44">
        <v>2</v>
      </c>
      <c r="M113" s="44">
        <v>1722</v>
      </c>
      <c r="N113" s="44">
        <v>541</v>
      </c>
      <c r="O113" s="44">
        <v>168</v>
      </c>
      <c r="P113" s="44">
        <v>89</v>
      </c>
      <c r="Q113" s="44">
        <v>3</v>
      </c>
      <c r="R113" s="44">
        <v>22</v>
      </c>
      <c r="S113" s="44">
        <v>191</v>
      </c>
      <c r="T113" s="44">
        <v>632</v>
      </c>
      <c r="U113" s="44">
        <v>873</v>
      </c>
      <c r="V113" s="44">
        <v>447</v>
      </c>
      <c r="W113" s="44">
        <v>229</v>
      </c>
      <c r="X113" s="44">
        <v>126</v>
      </c>
      <c r="Y113" s="44">
        <v>3</v>
      </c>
    </row>
    <row r="114" spans="1:25" ht="15" customHeight="1" x14ac:dyDescent="0.25">
      <c r="A114" s="28" t="s">
        <v>24</v>
      </c>
      <c r="B114" s="28">
        <v>9</v>
      </c>
      <c r="C114" s="44">
        <v>292</v>
      </c>
      <c r="D114" s="29">
        <v>0.37</v>
      </c>
      <c r="E114" s="44">
        <v>10</v>
      </c>
      <c r="F114" s="44">
        <v>13</v>
      </c>
      <c r="G114" s="44">
        <v>37</v>
      </c>
      <c r="H114" s="44">
        <v>63</v>
      </c>
      <c r="I114" s="44">
        <v>116</v>
      </c>
      <c r="J114" s="44">
        <v>50</v>
      </c>
      <c r="K114" s="44">
        <v>3</v>
      </c>
      <c r="L114" s="44">
        <v>0</v>
      </c>
      <c r="M114" s="44">
        <v>255</v>
      </c>
      <c r="N114" s="44">
        <v>27</v>
      </c>
      <c r="O114" s="44">
        <v>0</v>
      </c>
      <c r="P114" s="44">
        <v>10</v>
      </c>
      <c r="Q114" s="44">
        <v>0</v>
      </c>
      <c r="R114" s="44">
        <v>0</v>
      </c>
      <c r="S114" s="44">
        <v>10</v>
      </c>
      <c r="T114" s="44">
        <v>39</v>
      </c>
      <c r="U114" s="44">
        <v>81</v>
      </c>
      <c r="V114" s="44">
        <v>72</v>
      </c>
      <c r="W114" s="44">
        <v>61</v>
      </c>
      <c r="X114" s="44">
        <v>28</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423</v>
      </c>
      <c r="D118" s="29">
        <v>2.1</v>
      </c>
      <c r="E118" s="44">
        <v>40</v>
      </c>
      <c r="F118" s="44">
        <v>86</v>
      </c>
      <c r="G118" s="44">
        <v>223</v>
      </c>
      <c r="H118" s="44">
        <v>52</v>
      </c>
      <c r="I118" s="44">
        <v>19</v>
      </c>
      <c r="J118" s="44">
        <v>3</v>
      </c>
      <c r="K118" s="44">
        <v>0</v>
      </c>
      <c r="L118" s="44">
        <v>0</v>
      </c>
      <c r="M118" s="44">
        <v>89</v>
      </c>
      <c r="N118" s="44">
        <v>221</v>
      </c>
      <c r="O118" s="44">
        <v>11</v>
      </c>
      <c r="P118" s="44">
        <v>102</v>
      </c>
      <c r="Q118" s="44">
        <v>0</v>
      </c>
      <c r="R118" s="44">
        <v>0</v>
      </c>
      <c r="S118" s="44">
        <v>0</v>
      </c>
      <c r="T118" s="44">
        <v>0</v>
      </c>
      <c r="U118" s="44">
        <v>0</v>
      </c>
      <c r="V118" s="44">
        <v>0</v>
      </c>
      <c r="W118" s="44">
        <v>0</v>
      </c>
      <c r="X118" s="44">
        <v>0</v>
      </c>
      <c r="Y118" s="44">
        <v>423</v>
      </c>
    </row>
    <row r="119" spans="1:25" ht="15" customHeight="1" x14ac:dyDescent="0.25">
      <c r="A119" s="28" t="s">
        <v>25</v>
      </c>
      <c r="B119" s="28">
        <v>4</v>
      </c>
      <c r="C119" s="44">
        <v>282</v>
      </c>
      <c r="D119" s="29">
        <v>3.02</v>
      </c>
      <c r="E119" s="44">
        <v>0</v>
      </c>
      <c r="F119" s="44">
        <v>16</v>
      </c>
      <c r="G119" s="44">
        <v>191</v>
      </c>
      <c r="H119" s="44">
        <v>18</v>
      </c>
      <c r="I119" s="44">
        <v>36</v>
      </c>
      <c r="J119" s="44">
        <v>15</v>
      </c>
      <c r="K119" s="44">
        <v>6</v>
      </c>
      <c r="L119" s="44">
        <v>0</v>
      </c>
      <c r="M119" s="44">
        <v>75</v>
      </c>
      <c r="N119" s="44">
        <v>20</v>
      </c>
      <c r="O119" s="44">
        <v>187</v>
      </c>
      <c r="P119" s="44">
        <v>0</v>
      </c>
      <c r="Q119" s="44">
        <v>0</v>
      </c>
      <c r="R119" s="44">
        <v>0</v>
      </c>
      <c r="S119" s="44">
        <v>0</v>
      </c>
      <c r="T119" s="44">
        <v>0</v>
      </c>
      <c r="U119" s="44">
        <v>0</v>
      </c>
      <c r="V119" s="44">
        <v>0</v>
      </c>
      <c r="W119" s="44">
        <v>0</v>
      </c>
      <c r="X119" s="44">
        <v>0</v>
      </c>
      <c r="Y119" s="44">
        <v>282</v>
      </c>
    </row>
    <row r="120" spans="1:25" ht="15" customHeight="1" x14ac:dyDescent="0.25">
      <c r="A120" s="28" t="s">
        <v>25</v>
      </c>
      <c r="B120" s="28">
        <v>5</v>
      </c>
      <c r="C120" s="44">
        <v>1163</v>
      </c>
      <c r="D120" s="29">
        <v>0.04</v>
      </c>
      <c r="E120" s="44">
        <v>548</v>
      </c>
      <c r="F120" s="44">
        <v>204</v>
      </c>
      <c r="G120" s="44">
        <v>236</v>
      </c>
      <c r="H120" s="44">
        <v>130</v>
      </c>
      <c r="I120" s="44">
        <v>41</v>
      </c>
      <c r="J120" s="44">
        <v>2</v>
      </c>
      <c r="K120" s="44">
        <v>2</v>
      </c>
      <c r="L120" s="44">
        <v>0</v>
      </c>
      <c r="M120" s="44">
        <v>545</v>
      </c>
      <c r="N120" s="44">
        <v>411</v>
      </c>
      <c r="O120" s="44">
        <v>79</v>
      </c>
      <c r="P120" s="44">
        <v>128</v>
      </c>
      <c r="Q120" s="44">
        <v>0</v>
      </c>
      <c r="R120" s="44">
        <v>0</v>
      </c>
      <c r="S120" s="44">
        <v>0</v>
      </c>
      <c r="T120" s="44">
        <v>4</v>
      </c>
      <c r="U120" s="44">
        <v>3</v>
      </c>
      <c r="V120" s="44">
        <v>8</v>
      </c>
      <c r="W120" s="44">
        <v>9</v>
      </c>
      <c r="X120" s="44">
        <v>4</v>
      </c>
      <c r="Y120" s="44">
        <v>1135</v>
      </c>
    </row>
    <row r="121" spans="1:25" ht="15" customHeight="1" x14ac:dyDescent="0.25">
      <c r="A121" s="28" t="s">
        <v>25</v>
      </c>
      <c r="B121" s="28">
        <v>6</v>
      </c>
      <c r="C121" s="44">
        <v>3242</v>
      </c>
      <c r="D121" s="29">
        <v>0.05</v>
      </c>
      <c r="E121" s="44">
        <v>1386</v>
      </c>
      <c r="F121" s="44">
        <v>590</v>
      </c>
      <c r="G121" s="44">
        <v>617</v>
      </c>
      <c r="H121" s="44">
        <v>395</v>
      </c>
      <c r="I121" s="44">
        <v>215</v>
      </c>
      <c r="J121" s="44">
        <v>30</v>
      </c>
      <c r="K121" s="44">
        <v>8</v>
      </c>
      <c r="L121" s="44">
        <v>1</v>
      </c>
      <c r="M121" s="44">
        <v>1966</v>
      </c>
      <c r="N121" s="44">
        <v>700</v>
      </c>
      <c r="O121" s="44">
        <v>185</v>
      </c>
      <c r="P121" s="44">
        <v>391</v>
      </c>
      <c r="Q121" s="44">
        <v>0</v>
      </c>
      <c r="R121" s="44">
        <v>0</v>
      </c>
      <c r="S121" s="44">
        <v>2</v>
      </c>
      <c r="T121" s="44">
        <v>2</v>
      </c>
      <c r="U121" s="44">
        <v>4</v>
      </c>
      <c r="V121" s="44">
        <v>7</v>
      </c>
      <c r="W121" s="44">
        <v>22</v>
      </c>
      <c r="X121" s="44">
        <v>17</v>
      </c>
      <c r="Y121" s="44">
        <v>3188</v>
      </c>
    </row>
    <row r="122" spans="1:25" ht="15" customHeight="1" x14ac:dyDescent="0.25">
      <c r="A122" s="28" t="s">
        <v>25</v>
      </c>
      <c r="B122" s="28">
        <v>7</v>
      </c>
      <c r="C122" s="44">
        <v>4027</v>
      </c>
      <c r="D122" s="29">
        <v>0.11</v>
      </c>
      <c r="E122" s="44">
        <v>586</v>
      </c>
      <c r="F122" s="44">
        <v>629</v>
      </c>
      <c r="G122" s="44">
        <v>1192</v>
      </c>
      <c r="H122" s="44">
        <v>846</v>
      </c>
      <c r="I122" s="44">
        <v>606</v>
      </c>
      <c r="J122" s="44">
        <v>126</v>
      </c>
      <c r="K122" s="44">
        <v>42</v>
      </c>
      <c r="L122" s="44">
        <v>0</v>
      </c>
      <c r="M122" s="44">
        <v>2332</v>
      </c>
      <c r="N122" s="44">
        <v>1080</v>
      </c>
      <c r="O122" s="44">
        <v>344</v>
      </c>
      <c r="P122" s="44">
        <v>271</v>
      </c>
      <c r="Q122" s="44">
        <v>0</v>
      </c>
      <c r="R122" s="44">
        <v>0</v>
      </c>
      <c r="S122" s="44">
        <v>0</v>
      </c>
      <c r="T122" s="44">
        <v>2</v>
      </c>
      <c r="U122" s="44">
        <v>5</v>
      </c>
      <c r="V122" s="44">
        <v>3</v>
      </c>
      <c r="W122" s="44">
        <v>17</v>
      </c>
      <c r="X122" s="44">
        <v>12</v>
      </c>
      <c r="Y122" s="44">
        <v>3988</v>
      </c>
    </row>
    <row r="123" spans="1:25" ht="15" customHeight="1" x14ac:dyDescent="0.25">
      <c r="A123" s="28" t="s">
        <v>25</v>
      </c>
      <c r="B123" s="28">
        <v>8</v>
      </c>
      <c r="C123" s="44">
        <v>1837</v>
      </c>
      <c r="D123" s="29">
        <v>0.09</v>
      </c>
      <c r="E123" s="44">
        <v>417</v>
      </c>
      <c r="F123" s="44">
        <v>300</v>
      </c>
      <c r="G123" s="44">
        <v>288</v>
      </c>
      <c r="H123" s="44">
        <v>331</v>
      </c>
      <c r="I123" s="44">
        <v>415</v>
      </c>
      <c r="J123" s="44">
        <v>83</v>
      </c>
      <c r="K123" s="44">
        <v>3</v>
      </c>
      <c r="L123" s="44">
        <v>0</v>
      </c>
      <c r="M123" s="44">
        <v>1324</v>
      </c>
      <c r="N123" s="44">
        <v>453</v>
      </c>
      <c r="O123" s="44">
        <v>15</v>
      </c>
      <c r="P123" s="44">
        <v>45</v>
      </c>
      <c r="Q123" s="44">
        <v>0</v>
      </c>
      <c r="R123" s="44">
        <v>1</v>
      </c>
      <c r="S123" s="44">
        <v>0</v>
      </c>
      <c r="T123" s="44">
        <v>1</v>
      </c>
      <c r="U123" s="44">
        <v>7</v>
      </c>
      <c r="V123" s="44">
        <v>22</v>
      </c>
      <c r="W123" s="44">
        <v>13</v>
      </c>
      <c r="X123" s="44">
        <v>8</v>
      </c>
      <c r="Y123" s="44">
        <v>1785</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20511</v>
      </c>
      <c r="D126" s="29">
        <v>21.39</v>
      </c>
      <c r="E126" s="44">
        <v>13345</v>
      </c>
      <c r="F126" s="44">
        <v>4328</v>
      </c>
      <c r="G126" s="44">
        <v>2193</v>
      </c>
      <c r="H126" s="44">
        <v>527</v>
      </c>
      <c r="I126" s="44">
        <v>107</v>
      </c>
      <c r="J126" s="44">
        <v>7</v>
      </c>
      <c r="K126" s="44">
        <v>3</v>
      </c>
      <c r="L126" s="44">
        <v>1</v>
      </c>
      <c r="M126" s="44">
        <v>264</v>
      </c>
      <c r="N126" s="44">
        <v>2631</v>
      </c>
      <c r="O126" s="44">
        <v>4568</v>
      </c>
      <c r="P126" s="44">
        <v>13044</v>
      </c>
      <c r="Q126" s="44">
        <v>4</v>
      </c>
      <c r="R126" s="44">
        <v>308</v>
      </c>
      <c r="S126" s="44">
        <v>5244</v>
      </c>
      <c r="T126" s="44">
        <v>8845</v>
      </c>
      <c r="U126" s="44">
        <v>4419</v>
      </c>
      <c r="V126" s="44">
        <v>1308</v>
      </c>
      <c r="W126" s="44">
        <v>297</v>
      </c>
      <c r="X126" s="44">
        <v>87</v>
      </c>
      <c r="Y126" s="44">
        <v>3</v>
      </c>
    </row>
    <row r="127" spans="1:25" ht="15" customHeight="1" x14ac:dyDescent="0.25">
      <c r="A127" s="28" t="s">
        <v>26</v>
      </c>
      <c r="B127" s="28">
        <v>2</v>
      </c>
      <c r="C127" s="44">
        <v>17507</v>
      </c>
      <c r="D127" s="29">
        <v>22.51</v>
      </c>
      <c r="E127" s="44">
        <v>9325</v>
      </c>
      <c r="F127" s="44">
        <v>5292</v>
      </c>
      <c r="G127" s="44">
        <v>2004</v>
      </c>
      <c r="H127" s="44">
        <v>636</v>
      </c>
      <c r="I127" s="44">
        <v>176</v>
      </c>
      <c r="J127" s="44">
        <v>62</v>
      </c>
      <c r="K127" s="44">
        <v>11</v>
      </c>
      <c r="L127" s="44">
        <v>1</v>
      </c>
      <c r="M127" s="44">
        <v>406</v>
      </c>
      <c r="N127" s="44">
        <v>1702</v>
      </c>
      <c r="O127" s="44">
        <v>3972</v>
      </c>
      <c r="P127" s="44">
        <v>11409</v>
      </c>
      <c r="Q127" s="44">
        <v>18</v>
      </c>
      <c r="R127" s="44">
        <v>272</v>
      </c>
      <c r="S127" s="44">
        <v>4259</v>
      </c>
      <c r="T127" s="44">
        <v>7830</v>
      </c>
      <c r="U127" s="44">
        <v>3331</v>
      </c>
      <c r="V127" s="44">
        <v>1313</v>
      </c>
      <c r="W127" s="44">
        <v>338</v>
      </c>
      <c r="X127" s="44">
        <v>141</v>
      </c>
      <c r="Y127" s="44">
        <v>23</v>
      </c>
    </row>
    <row r="128" spans="1:25" ht="15" customHeight="1" x14ac:dyDescent="0.25">
      <c r="A128" s="28" t="s">
        <v>26</v>
      </c>
      <c r="B128" s="28">
        <v>3</v>
      </c>
      <c r="C128" s="44">
        <v>21989</v>
      </c>
      <c r="D128" s="29">
        <v>11.83</v>
      </c>
      <c r="E128" s="44">
        <v>10408</v>
      </c>
      <c r="F128" s="44">
        <v>7324</v>
      </c>
      <c r="G128" s="44">
        <v>2338</v>
      </c>
      <c r="H128" s="44">
        <v>1191</v>
      </c>
      <c r="I128" s="44">
        <v>600</v>
      </c>
      <c r="J128" s="44">
        <v>87</v>
      </c>
      <c r="K128" s="44">
        <v>38</v>
      </c>
      <c r="L128" s="44">
        <v>3</v>
      </c>
      <c r="M128" s="44">
        <v>700</v>
      </c>
      <c r="N128" s="44">
        <v>2592</v>
      </c>
      <c r="O128" s="44">
        <v>5653</v>
      </c>
      <c r="P128" s="44">
        <v>13035</v>
      </c>
      <c r="Q128" s="44">
        <v>9</v>
      </c>
      <c r="R128" s="44">
        <v>397</v>
      </c>
      <c r="S128" s="44">
        <v>5269</v>
      </c>
      <c r="T128" s="44">
        <v>9380</v>
      </c>
      <c r="U128" s="44">
        <v>4771</v>
      </c>
      <c r="V128" s="44">
        <v>1482</v>
      </c>
      <c r="W128" s="44">
        <v>419</v>
      </c>
      <c r="X128" s="44">
        <v>260</v>
      </c>
      <c r="Y128" s="44">
        <v>11</v>
      </c>
    </row>
    <row r="129" spans="1:25" ht="15" customHeight="1" x14ac:dyDescent="0.25">
      <c r="A129" s="28" t="s">
        <v>26</v>
      </c>
      <c r="B129" s="28">
        <v>4</v>
      </c>
      <c r="C129" s="44">
        <v>15902</v>
      </c>
      <c r="D129" s="29">
        <v>3.39</v>
      </c>
      <c r="E129" s="44">
        <v>5166</v>
      </c>
      <c r="F129" s="44">
        <v>5733</v>
      </c>
      <c r="G129" s="44">
        <v>2652</v>
      </c>
      <c r="H129" s="44">
        <v>1267</v>
      </c>
      <c r="I129" s="44">
        <v>668</v>
      </c>
      <c r="J129" s="44">
        <v>243</v>
      </c>
      <c r="K129" s="44">
        <v>150</v>
      </c>
      <c r="L129" s="44">
        <v>23</v>
      </c>
      <c r="M129" s="44">
        <v>1333</v>
      </c>
      <c r="N129" s="44">
        <v>2279</v>
      </c>
      <c r="O129" s="44">
        <v>5241</v>
      </c>
      <c r="P129" s="44">
        <v>7042</v>
      </c>
      <c r="Q129" s="44">
        <v>7</v>
      </c>
      <c r="R129" s="44">
        <v>194</v>
      </c>
      <c r="S129" s="44">
        <v>3059</v>
      </c>
      <c r="T129" s="44">
        <v>5637</v>
      </c>
      <c r="U129" s="44">
        <v>4188</v>
      </c>
      <c r="V129" s="44">
        <v>1755</v>
      </c>
      <c r="W129" s="44">
        <v>681</v>
      </c>
      <c r="X129" s="44">
        <v>382</v>
      </c>
      <c r="Y129" s="44">
        <v>6</v>
      </c>
    </row>
    <row r="130" spans="1:25" ht="15" customHeight="1" x14ac:dyDescent="0.25">
      <c r="A130" s="28" t="s">
        <v>26</v>
      </c>
      <c r="B130" s="28">
        <v>5</v>
      </c>
      <c r="C130" s="44">
        <v>17901</v>
      </c>
      <c r="D130" s="29">
        <v>0.17</v>
      </c>
      <c r="E130" s="44">
        <v>4537</v>
      </c>
      <c r="F130" s="44">
        <v>5156</v>
      </c>
      <c r="G130" s="44">
        <v>2736</v>
      </c>
      <c r="H130" s="44">
        <v>2378</v>
      </c>
      <c r="I130" s="44">
        <v>1754</v>
      </c>
      <c r="J130" s="44">
        <v>719</v>
      </c>
      <c r="K130" s="44">
        <v>569</v>
      </c>
      <c r="L130" s="44">
        <v>52</v>
      </c>
      <c r="M130" s="44">
        <v>3625</v>
      </c>
      <c r="N130" s="44">
        <v>3812</v>
      </c>
      <c r="O130" s="44">
        <v>3949</v>
      </c>
      <c r="P130" s="44">
        <v>6499</v>
      </c>
      <c r="Q130" s="44">
        <v>16</v>
      </c>
      <c r="R130" s="44">
        <v>236</v>
      </c>
      <c r="S130" s="44">
        <v>2912</v>
      </c>
      <c r="T130" s="44">
        <v>5783</v>
      </c>
      <c r="U130" s="44">
        <v>4315</v>
      </c>
      <c r="V130" s="44">
        <v>2231</v>
      </c>
      <c r="W130" s="44">
        <v>1155</v>
      </c>
      <c r="X130" s="44">
        <v>1251</v>
      </c>
      <c r="Y130" s="44">
        <v>18</v>
      </c>
    </row>
    <row r="131" spans="1:25" ht="15" customHeight="1" x14ac:dyDescent="0.25">
      <c r="A131" s="28" t="s">
        <v>26</v>
      </c>
      <c r="B131" s="28">
        <v>6</v>
      </c>
      <c r="C131" s="44">
        <v>22944</v>
      </c>
      <c r="D131" s="29">
        <v>7.0000000000000007E-2</v>
      </c>
      <c r="E131" s="44">
        <v>3680</v>
      </c>
      <c r="F131" s="44">
        <v>5422</v>
      </c>
      <c r="G131" s="44">
        <v>4340</v>
      </c>
      <c r="H131" s="44">
        <v>3567</v>
      </c>
      <c r="I131" s="44">
        <v>3213</v>
      </c>
      <c r="J131" s="44">
        <v>1413</v>
      </c>
      <c r="K131" s="44">
        <v>1104</v>
      </c>
      <c r="L131" s="44">
        <v>205</v>
      </c>
      <c r="M131" s="44">
        <v>8136</v>
      </c>
      <c r="N131" s="44">
        <v>4912</v>
      </c>
      <c r="O131" s="44">
        <v>3704</v>
      </c>
      <c r="P131" s="44">
        <v>6158</v>
      </c>
      <c r="Q131" s="44">
        <v>34</v>
      </c>
      <c r="R131" s="44">
        <v>140</v>
      </c>
      <c r="S131" s="44">
        <v>2690</v>
      </c>
      <c r="T131" s="44">
        <v>6484</v>
      </c>
      <c r="U131" s="44">
        <v>5268</v>
      </c>
      <c r="V131" s="44">
        <v>3571</v>
      </c>
      <c r="W131" s="44">
        <v>2031</v>
      </c>
      <c r="X131" s="44">
        <v>2721</v>
      </c>
      <c r="Y131" s="44">
        <v>39</v>
      </c>
    </row>
    <row r="132" spans="1:25" ht="15" customHeight="1" x14ac:dyDescent="0.25">
      <c r="A132" s="28" t="s">
        <v>26</v>
      </c>
      <c r="B132" s="28">
        <v>7</v>
      </c>
      <c r="C132" s="44">
        <v>28030</v>
      </c>
      <c r="D132" s="29">
        <v>0.16</v>
      </c>
      <c r="E132" s="44">
        <v>3517</v>
      </c>
      <c r="F132" s="44">
        <v>5583</v>
      </c>
      <c r="G132" s="44">
        <v>4704</v>
      </c>
      <c r="H132" s="44">
        <v>4878</v>
      </c>
      <c r="I132" s="44">
        <v>4605</v>
      </c>
      <c r="J132" s="44">
        <v>2644</v>
      </c>
      <c r="K132" s="44">
        <v>1836</v>
      </c>
      <c r="L132" s="44">
        <v>263</v>
      </c>
      <c r="M132" s="44">
        <v>11559</v>
      </c>
      <c r="N132" s="44">
        <v>6739</v>
      </c>
      <c r="O132" s="44">
        <v>4088</v>
      </c>
      <c r="P132" s="44">
        <v>5357</v>
      </c>
      <c r="Q132" s="44">
        <v>287</v>
      </c>
      <c r="R132" s="44">
        <v>174</v>
      </c>
      <c r="S132" s="44">
        <v>2542</v>
      </c>
      <c r="T132" s="44">
        <v>6833</v>
      </c>
      <c r="U132" s="44">
        <v>6111</v>
      </c>
      <c r="V132" s="44">
        <v>5121</v>
      </c>
      <c r="W132" s="44">
        <v>3085</v>
      </c>
      <c r="X132" s="44">
        <v>3873</v>
      </c>
      <c r="Y132" s="44">
        <v>291</v>
      </c>
    </row>
    <row r="133" spans="1:25" ht="15" customHeight="1" x14ac:dyDescent="0.25">
      <c r="A133" s="28" t="s">
        <v>26</v>
      </c>
      <c r="B133" s="28">
        <v>8</v>
      </c>
      <c r="C133" s="44">
        <v>22058</v>
      </c>
      <c r="D133" s="29">
        <v>0.26</v>
      </c>
      <c r="E133" s="44">
        <v>1691</v>
      </c>
      <c r="F133" s="44">
        <v>3209</v>
      </c>
      <c r="G133" s="44">
        <v>3298</v>
      </c>
      <c r="H133" s="44">
        <v>4912</v>
      </c>
      <c r="I133" s="44">
        <v>4629</v>
      </c>
      <c r="J133" s="44">
        <v>2329</v>
      </c>
      <c r="K133" s="44">
        <v>1817</v>
      </c>
      <c r="L133" s="44">
        <v>173</v>
      </c>
      <c r="M133" s="44">
        <v>9732</v>
      </c>
      <c r="N133" s="44">
        <v>5918</v>
      </c>
      <c r="O133" s="44">
        <v>2641</v>
      </c>
      <c r="P133" s="44">
        <v>3663</v>
      </c>
      <c r="Q133" s="44">
        <v>104</v>
      </c>
      <c r="R133" s="44">
        <v>116</v>
      </c>
      <c r="S133" s="44">
        <v>1471</v>
      </c>
      <c r="T133" s="44">
        <v>4844</v>
      </c>
      <c r="U133" s="44">
        <v>5060</v>
      </c>
      <c r="V133" s="44">
        <v>4425</v>
      </c>
      <c r="W133" s="44">
        <v>2898</v>
      </c>
      <c r="X133" s="44">
        <v>3142</v>
      </c>
      <c r="Y133" s="44">
        <v>102</v>
      </c>
    </row>
    <row r="134" spans="1:25" ht="15" customHeight="1" x14ac:dyDescent="0.25">
      <c r="A134" s="28" t="s">
        <v>26</v>
      </c>
      <c r="B134" s="28">
        <v>9</v>
      </c>
      <c r="C134" s="44">
        <v>21547</v>
      </c>
      <c r="D134" s="29">
        <v>0.7</v>
      </c>
      <c r="E134" s="44">
        <v>692</v>
      </c>
      <c r="F134" s="44">
        <v>1877</v>
      </c>
      <c r="G134" s="44">
        <v>2376</v>
      </c>
      <c r="H134" s="44">
        <v>5237</v>
      </c>
      <c r="I134" s="44">
        <v>6469</v>
      </c>
      <c r="J134" s="44">
        <v>3023</v>
      </c>
      <c r="K134" s="44">
        <v>1738</v>
      </c>
      <c r="L134" s="44">
        <v>135</v>
      </c>
      <c r="M134" s="44">
        <v>11166</v>
      </c>
      <c r="N134" s="44">
        <v>5710</v>
      </c>
      <c r="O134" s="44">
        <v>1532</v>
      </c>
      <c r="P134" s="44">
        <v>3119</v>
      </c>
      <c r="Q134" s="44">
        <v>20</v>
      </c>
      <c r="R134" s="44">
        <v>39</v>
      </c>
      <c r="S134" s="44">
        <v>999</v>
      </c>
      <c r="T134" s="44">
        <v>3861</v>
      </c>
      <c r="U134" s="44">
        <v>4153</v>
      </c>
      <c r="V134" s="44">
        <v>5368</v>
      </c>
      <c r="W134" s="44">
        <v>3663</v>
      </c>
      <c r="X134" s="44">
        <v>3443</v>
      </c>
      <c r="Y134" s="44">
        <v>21</v>
      </c>
    </row>
    <row r="135" spans="1:25" ht="15" customHeight="1" x14ac:dyDescent="0.25">
      <c r="A135" s="28" t="s">
        <v>26</v>
      </c>
      <c r="B135" s="28">
        <v>10</v>
      </c>
      <c r="C135" s="44">
        <v>10971</v>
      </c>
      <c r="D135" s="29">
        <v>4.3899999999999997</v>
      </c>
      <c r="E135" s="44">
        <v>118</v>
      </c>
      <c r="F135" s="44">
        <v>456</v>
      </c>
      <c r="G135" s="44">
        <v>985</v>
      </c>
      <c r="H135" s="44">
        <v>2768</v>
      </c>
      <c r="I135" s="44">
        <v>3520</v>
      </c>
      <c r="J135" s="44">
        <v>1967</v>
      </c>
      <c r="K135" s="44">
        <v>1132</v>
      </c>
      <c r="L135" s="44">
        <v>25</v>
      </c>
      <c r="M135" s="44">
        <v>5688</v>
      </c>
      <c r="N135" s="44">
        <v>3187</v>
      </c>
      <c r="O135" s="44">
        <v>700</v>
      </c>
      <c r="P135" s="44">
        <v>1385</v>
      </c>
      <c r="Q135" s="44">
        <v>11</v>
      </c>
      <c r="R135" s="44">
        <v>13</v>
      </c>
      <c r="S135" s="44">
        <v>221</v>
      </c>
      <c r="T135" s="44">
        <v>1575</v>
      </c>
      <c r="U135" s="44">
        <v>2028</v>
      </c>
      <c r="V135" s="44">
        <v>3050</v>
      </c>
      <c r="W135" s="44">
        <v>2018</v>
      </c>
      <c r="X135" s="44">
        <v>2056</v>
      </c>
      <c r="Y135" s="44">
        <v>10</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909</v>
      </c>
      <c r="D138" s="29">
        <v>10.97</v>
      </c>
      <c r="E138" s="44">
        <v>494</v>
      </c>
      <c r="F138" s="44">
        <v>124</v>
      </c>
      <c r="G138" s="44">
        <v>75</v>
      </c>
      <c r="H138" s="44">
        <v>75</v>
      </c>
      <c r="I138" s="44">
        <v>87</v>
      </c>
      <c r="J138" s="44">
        <v>43</v>
      </c>
      <c r="K138" s="44">
        <v>9</v>
      </c>
      <c r="L138" s="44">
        <v>2</v>
      </c>
      <c r="M138" s="44">
        <v>151</v>
      </c>
      <c r="N138" s="44">
        <v>136</v>
      </c>
      <c r="O138" s="44">
        <v>260</v>
      </c>
      <c r="P138" s="44">
        <v>313</v>
      </c>
      <c r="Q138" s="44">
        <v>49</v>
      </c>
      <c r="R138" s="44">
        <v>43</v>
      </c>
      <c r="S138" s="44">
        <v>168</v>
      </c>
      <c r="T138" s="44">
        <v>223</v>
      </c>
      <c r="U138" s="44">
        <v>172</v>
      </c>
      <c r="V138" s="44">
        <v>96</v>
      </c>
      <c r="W138" s="44">
        <v>70</v>
      </c>
      <c r="X138" s="44">
        <v>72</v>
      </c>
      <c r="Y138" s="44">
        <v>65</v>
      </c>
    </row>
    <row r="139" spans="1:25" ht="15" customHeight="1" x14ac:dyDescent="0.25">
      <c r="A139" s="28" t="s">
        <v>27</v>
      </c>
      <c r="B139" s="28">
        <v>4</v>
      </c>
      <c r="C139" s="44">
        <v>1555</v>
      </c>
      <c r="D139" s="29">
        <v>0.02</v>
      </c>
      <c r="E139" s="44">
        <v>523</v>
      </c>
      <c r="F139" s="44">
        <v>378</v>
      </c>
      <c r="G139" s="44">
        <v>362</v>
      </c>
      <c r="H139" s="44">
        <v>198</v>
      </c>
      <c r="I139" s="44">
        <v>88</v>
      </c>
      <c r="J139" s="44">
        <v>4</v>
      </c>
      <c r="K139" s="44">
        <v>2</v>
      </c>
      <c r="L139" s="44">
        <v>0</v>
      </c>
      <c r="M139" s="44">
        <v>1230</v>
      </c>
      <c r="N139" s="44">
        <v>176</v>
      </c>
      <c r="O139" s="44">
        <v>18</v>
      </c>
      <c r="P139" s="44">
        <v>7</v>
      </c>
      <c r="Q139" s="44">
        <v>124</v>
      </c>
      <c r="R139" s="44">
        <v>4</v>
      </c>
      <c r="S139" s="44">
        <v>76</v>
      </c>
      <c r="T139" s="44">
        <v>240</v>
      </c>
      <c r="U139" s="44">
        <v>653</v>
      </c>
      <c r="V139" s="44">
        <v>249</v>
      </c>
      <c r="W139" s="44">
        <v>130</v>
      </c>
      <c r="X139" s="44">
        <v>55</v>
      </c>
      <c r="Y139" s="44">
        <v>148</v>
      </c>
    </row>
    <row r="140" spans="1:25" ht="15" customHeight="1" x14ac:dyDescent="0.25">
      <c r="A140" s="28" t="s">
        <v>27</v>
      </c>
      <c r="B140" s="28">
        <v>5</v>
      </c>
      <c r="C140" s="44">
        <v>5867</v>
      </c>
      <c r="D140" s="29">
        <v>0.04</v>
      </c>
      <c r="E140" s="44">
        <v>1999</v>
      </c>
      <c r="F140" s="44">
        <v>1720</v>
      </c>
      <c r="G140" s="44">
        <v>1137</v>
      </c>
      <c r="H140" s="44">
        <v>618</v>
      </c>
      <c r="I140" s="44">
        <v>343</v>
      </c>
      <c r="J140" s="44">
        <v>37</v>
      </c>
      <c r="K140" s="44">
        <v>10</v>
      </c>
      <c r="L140" s="44">
        <v>3</v>
      </c>
      <c r="M140" s="44">
        <v>4160</v>
      </c>
      <c r="N140" s="44">
        <v>785</v>
      </c>
      <c r="O140" s="44">
        <v>338</v>
      </c>
      <c r="P140" s="44">
        <v>172</v>
      </c>
      <c r="Q140" s="44">
        <v>412</v>
      </c>
      <c r="R140" s="44">
        <v>27</v>
      </c>
      <c r="S140" s="44">
        <v>404</v>
      </c>
      <c r="T140" s="44">
        <v>1011</v>
      </c>
      <c r="U140" s="44">
        <v>2281</v>
      </c>
      <c r="V140" s="44">
        <v>911</v>
      </c>
      <c r="W140" s="44">
        <v>450</v>
      </c>
      <c r="X140" s="44">
        <v>285</v>
      </c>
      <c r="Y140" s="44">
        <v>498</v>
      </c>
    </row>
    <row r="141" spans="1:25" ht="15" customHeight="1" x14ac:dyDescent="0.25">
      <c r="A141" s="28" t="s">
        <v>27</v>
      </c>
      <c r="B141" s="28">
        <v>6</v>
      </c>
      <c r="C141" s="44">
        <v>6216</v>
      </c>
      <c r="D141" s="29">
        <v>0.09</v>
      </c>
      <c r="E141" s="44">
        <v>1764</v>
      </c>
      <c r="F141" s="44">
        <v>1591</v>
      </c>
      <c r="G141" s="44">
        <v>1241</v>
      </c>
      <c r="H141" s="44">
        <v>829</v>
      </c>
      <c r="I141" s="44">
        <v>689</v>
      </c>
      <c r="J141" s="44">
        <v>90</v>
      </c>
      <c r="K141" s="44">
        <v>12</v>
      </c>
      <c r="L141" s="44">
        <v>0</v>
      </c>
      <c r="M141" s="44">
        <v>3713</v>
      </c>
      <c r="N141" s="44">
        <v>1041</v>
      </c>
      <c r="O141" s="44">
        <v>802</v>
      </c>
      <c r="P141" s="44">
        <v>249</v>
      </c>
      <c r="Q141" s="44">
        <v>411</v>
      </c>
      <c r="R141" s="44">
        <v>11</v>
      </c>
      <c r="S141" s="44">
        <v>314</v>
      </c>
      <c r="T141" s="44">
        <v>1103</v>
      </c>
      <c r="U141" s="44">
        <v>2377</v>
      </c>
      <c r="V141" s="44">
        <v>1051</v>
      </c>
      <c r="W141" s="44">
        <v>525</v>
      </c>
      <c r="X141" s="44">
        <v>339</v>
      </c>
      <c r="Y141" s="44">
        <v>496</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76"/>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82</v>
      </c>
      <c r="B1" s="24"/>
      <c r="C1" s="24"/>
      <c r="E1" s="24"/>
      <c r="F1" s="24"/>
      <c r="G1" s="24"/>
      <c r="H1" s="24"/>
      <c r="I1" s="24"/>
      <c r="J1" s="24"/>
      <c r="K1" s="24"/>
      <c r="L1" s="24"/>
      <c r="M1" s="24"/>
      <c r="N1" s="24"/>
      <c r="O1" s="24"/>
      <c r="P1" s="35"/>
      <c r="Q1" s="36"/>
    </row>
    <row r="2" spans="1:25" ht="18" customHeight="1" x14ac:dyDescent="0.35">
      <c r="A2" s="7" t="s">
        <v>83</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2564522</v>
      </c>
      <c r="D5" s="43">
        <v>0.32905017904820949</v>
      </c>
      <c r="E5" s="42">
        <v>545892</v>
      </c>
      <c r="F5" s="42">
        <v>596978</v>
      </c>
      <c r="G5" s="42">
        <v>413531</v>
      </c>
      <c r="H5" s="42">
        <v>339654</v>
      </c>
      <c r="I5" s="42">
        <v>339725</v>
      </c>
      <c r="J5" s="42">
        <v>192347</v>
      </c>
      <c r="K5" s="42">
        <v>123009</v>
      </c>
      <c r="L5" s="42">
        <v>13386</v>
      </c>
      <c r="M5" s="42">
        <v>546032</v>
      </c>
      <c r="N5" s="42">
        <v>506567</v>
      </c>
      <c r="O5" s="42">
        <v>527645</v>
      </c>
      <c r="P5" s="42">
        <v>969050</v>
      </c>
      <c r="Q5" s="42">
        <v>15228</v>
      </c>
      <c r="R5" s="42">
        <v>24138</v>
      </c>
      <c r="S5" s="42">
        <v>302701</v>
      </c>
      <c r="T5" s="42">
        <v>746761</v>
      </c>
      <c r="U5" s="42">
        <v>679527</v>
      </c>
      <c r="V5" s="42">
        <v>419537</v>
      </c>
      <c r="W5" s="42">
        <v>194309</v>
      </c>
      <c r="X5" s="42">
        <v>159854</v>
      </c>
      <c r="Y5" s="42">
        <v>37695</v>
      </c>
    </row>
    <row r="6" spans="1:25" ht="15" customHeight="1" x14ac:dyDescent="0.25">
      <c r="A6" s="28" t="s">
        <v>17</v>
      </c>
      <c r="B6" s="28">
        <v>1</v>
      </c>
      <c r="C6" s="44">
        <v>27221</v>
      </c>
      <c r="D6" s="29">
        <v>17.5</v>
      </c>
      <c r="E6" s="44">
        <v>15567</v>
      </c>
      <c r="F6" s="44">
        <v>7677</v>
      </c>
      <c r="G6" s="44">
        <v>2342</v>
      </c>
      <c r="H6" s="44">
        <v>1160</v>
      </c>
      <c r="I6" s="44">
        <v>390</v>
      </c>
      <c r="J6" s="44">
        <v>73</v>
      </c>
      <c r="K6" s="44">
        <v>10</v>
      </c>
      <c r="L6" s="44">
        <v>2</v>
      </c>
      <c r="M6" s="44">
        <v>558</v>
      </c>
      <c r="N6" s="44">
        <v>5356</v>
      </c>
      <c r="O6" s="44">
        <v>7909</v>
      </c>
      <c r="P6" s="44">
        <v>13380</v>
      </c>
      <c r="Q6" s="44">
        <v>18</v>
      </c>
      <c r="R6" s="44">
        <v>93</v>
      </c>
      <c r="S6" s="44">
        <v>4324</v>
      </c>
      <c r="T6" s="44">
        <v>9771</v>
      </c>
      <c r="U6" s="44">
        <v>9294</v>
      </c>
      <c r="V6" s="44">
        <v>3312</v>
      </c>
      <c r="W6" s="44">
        <v>263</v>
      </c>
      <c r="X6" s="44">
        <v>143</v>
      </c>
      <c r="Y6" s="44">
        <v>21</v>
      </c>
    </row>
    <row r="7" spans="1:25" ht="15" customHeight="1" x14ac:dyDescent="0.25">
      <c r="A7" s="28" t="s">
        <v>17</v>
      </c>
      <c r="B7" s="28">
        <v>2</v>
      </c>
      <c r="C7" s="44">
        <v>31678</v>
      </c>
      <c r="D7" s="29">
        <v>14.88</v>
      </c>
      <c r="E7" s="44">
        <v>16194</v>
      </c>
      <c r="F7" s="44">
        <v>9472</v>
      </c>
      <c r="G7" s="44">
        <v>2898</v>
      </c>
      <c r="H7" s="44">
        <v>1853</v>
      </c>
      <c r="I7" s="44">
        <v>979</v>
      </c>
      <c r="J7" s="44">
        <v>237</v>
      </c>
      <c r="K7" s="44">
        <v>44</v>
      </c>
      <c r="L7" s="44">
        <v>1</v>
      </c>
      <c r="M7" s="44">
        <v>1481</v>
      </c>
      <c r="N7" s="44">
        <v>6973</v>
      </c>
      <c r="O7" s="44">
        <v>12865</v>
      </c>
      <c r="P7" s="44">
        <v>10286</v>
      </c>
      <c r="Q7" s="44">
        <v>73</v>
      </c>
      <c r="R7" s="44">
        <v>70</v>
      </c>
      <c r="S7" s="44">
        <v>3900</v>
      </c>
      <c r="T7" s="44">
        <v>8585</v>
      </c>
      <c r="U7" s="44">
        <v>12371</v>
      </c>
      <c r="V7" s="44">
        <v>5492</v>
      </c>
      <c r="W7" s="44">
        <v>817</v>
      </c>
      <c r="X7" s="44">
        <v>369</v>
      </c>
      <c r="Y7" s="44">
        <v>74</v>
      </c>
    </row>
    <row r="8" spans="1:25" ht="15" customHeight="1" x14ac:dyDescent="0.25">
      <c r="A8" s="28" t="s">
        <v>17</v>
      </c>
      <c r="B8" s="28">
        <v>3</v>
      </c>
      <c r="C8" s="44">
        <v>18809</v>
      </c>
      <c r="D8" s="29">
        <v>1.1499999999999999</v>
      </c>
      <c r="E8" s="44">
        <v>8201</v>
      </c>
      <c r="F8" s="44">
        <v>6334</v>
      </c>
      <c r="G8" s="44">
        <v>1858</v>
      </c>
      <c r="H8" s="44">
        <v>1272</v>
      </c>
      <c r="I8" s="44">
        <v>909</v>
      </c>
      <c r="J8" s="44">
        <v>204</v>
      </c>
      <c r="K8" s="44">
        <v>29</v>
      </c>
      <c r="L8" s="44">
        <v>2</v>
      </c>
      <c r="M8" s="44">
        <v>1433</v>
      </c>
      <c r="N8" s="44">
        <v>4568</v>
      </c>
      <c r="O8" s="44">
        <v>7181</v>
      </c>
      <c r="P8" s="44">
        <v>5604</v>
      </c>
      <c r="Q8" s="44">
        <v>23</v>
      </c>
      <c r="R8" s="44">
        <v>48</v>
      </c>
      <c r="S8" s="44">
        <v>2358</v>
      </c>
      <c r="T8" s="44">
        <v>5510</v>
      </c>
      <c r="U8" s="44">
        <v>6563</v>
      </c>
      <c r="V8" s="44">
        <v>3396</v>
      </c>
      <c r="W8" s="44">
        <v>568</v>
      </c>
      <c r="X8" s="44">
        <v>339</v>
      </c>
      <c r="Y8" s="44">
        <v>27</v>
      </c>
    </row>
    <row r="9" spans="1:25" ht="15" customHeight="1" x14ac:dyDescent="0.25">
      <c r="A9" s="28" t="s">
        <v>17</v>
      </c>
      <c r="B9" s="28">
        <v>4</v>
      </c>
      <c r="C9" s="44">
        <v>22426</v>
      </c>
      <c r="D9" s="29">
        <v>0.42</v>
      </c>
      <c r="E9" s="44">
        <v>7090</v>
      </c>
      <c r="F9" s="44">
        <v>7001</v>
      </c>
      <c r="G9" s="44">
        <v>2632</v>
      </c>
      <c r="H9" s="44">
        <v>2483</v>
      </c>
      <c r="I9" s="44">
        <v>2101</v>
      </c>
      <c r="J9" s="44">
        <v>822</v>
      </c>
      <c r="K9" s="44">
        <v>269</v>
      </c>
      <c r="L9" s="44">
        <v>28</v>
      </c>
      <c r="M9" s="44">
        <v>3192</v>
      </c>
      <c r="N9" s="44">
        <v>4683</v>
      </c>
      <c r="O9" s="44">
        <v>7734</v>
      </c>
      <c r="P9" s="44">
        <v>6776</v>
      </c>
      <c r="Q9" s="44">
        <v>41</v>
      </c>
      <c r="R9" s="44">
        <v>25</v>
      </c>
      <c r="S9" s="44">
        <v>2747</v>
      </c>
      <c r="T9" s="44">
        <v>6685</v>
      </c>
      <c r="U9" s="44">
        <v>7041</v>
      </c>
      <c r="V9" s="44">
        <v>3962</v>
      </c>
      <c r="W9" s="44">
        <v>1087</v>
      </c>
      <c r="X9" s="44">
        <v>835</v>
      </c>
      <c r="Y9" s="44">
        <v>44</v>
      </c>
    </row>
    <row r="10" spans="1:25" ht="15" customHeight="1" x14ac:dyDescent="0.25">
      <c r="A10" s="28" t="s">
        <v>17</v>
      </c>
      <c r="B10" s="28">
        <v>5</v>
      </c>
      <c r="C10" s="44">
        <v>20097</v>
      </c>
      <c r="D10" s="29">
        <v>0.25</v>
      </c>
      <c r="E10" s="44">
        <v>4316</v>
      </c>
      <c r="F10" s="44">
        <v>4347</v>
      </c>
      <c r="G10" s="44">
        <v>3783</v>
      </c>
      <c r="H10" s="44">
        <v>2948</v>
      </c>
      <c r="I10" s="44">
        <v>2973</v>
      </c>
      <c r="J10" s="44">
        <v>1314</v>
      </c>
      <c r="K10" s="44">
        <v>385</v>
      </c>
      <c r="L10" s="44">
        <v>31</v>
      </c>
      <c r="M10" s="44">
        <v>5127</v>
      </c>
      <c r="N10" s="44">
        <v>5562</v>
      </c>
      <c r="O10" s="44">
        <v>5978</v>
      </c>
      <c r="P10" s="44">
        <v>3370</v>
      </c>
      <c r="Q10" s="44">
        <v>60</v>
      </c>
      <c r="R10" s="44">
        <v>56</v>
      </c>
      <c r="S10" s="44">
        <v>1478</v>
      </c>
      <c r="T10" s="44">
        <v>4642</v>
      </c>
      <c r="U10" s="44">
        <v>6575</v>
      </c>
      <c r="V10" s="44">
        <v>4312</v>
      </c>
      <c r="W10" s="44">
        <v>1620</v>
      </c>
      <c r="X10" s="44">
        <v>1347</v>
      </c>
      <c r="Y10" s="44">
        <v>67</v>
      </c>
    </row>
    <row r="11" spans="1:25" ht="15" customHeight="1" x14ac:dyDescent="0.25">
      <c r="A11" s="28" t="s">
        <v>17</v>
      </c>
      <c r="B11" s="28">
        <v>6</v>
      </c>
      <c r="C11" s="44">
        <v>11529</v>
      </c>
      <c r="D11" s="29">
        <v>0.16</v>
      </c>
      <c r="E11" s="44">
        <v>2104</v>
      </c>
      <c r="F11" s="44">
        <v>1589</v>
      </c>
      <c r="G11" s="44">
        <v>1904</v>
      </c>
      <c r="H11" s="44">
        <v>2217</v>
      </c>
      <c r="I11" s="44">
        <v>2315</v>
      </c>
      <c r="J11" s="44">
        <v>1054</v>
      </c>
      <c r="K11" s="44">
        <v>304</v>
      </c>
      <c r="L11" s="44">
        <v>42</v>
      </c>
      <c r="M11" s="44">
        <v>3962</v>
      </c>
      <c r="N11" s="44">
        <v>3022</v>
      </c>
      <c r="O11" s="44">
        <v>2380</v>
      </c>
      <c r="P11" s="44">
        <v>2131</v>
      </c>
      <c r="Q11" s="44">
        <v>34</v>
      </c>
      <c r="R11" s="44">
        <v>23</v>
      </c>
      <c r="S11" s="44">
        <v>877</v>
      </c>
      <c r="T11" s="44">
        <v>2719</v>
      </c>
      <c r="U11" s="44">
        <v>3232</v>
      </c>
      <c r="V11" s="44">
        <v>2330</v>
      </c>
      <c r="W11" s="44">
        <v>1229</v>
      </c>
      <c r="X11" s="44">
        <v>1087</v>
      </c>
      <c r="Y11" s="44">
        <v>32</v>
      </c>
    </row>
    <row r="12" spans="1:25" ht="15" customHeight="1" x14ac:dyDescent="0.25">
      <c r="A12" s="28" t="s">
        <v>17</v>
      </c>
      <c r="B12" s="28">
        <v>7</v>
      </c>
      <c r="C12" s="44">
        <v>13823</v>
      </c>
      <c r="D12" s="29">
        <v>0.17</v>
      </c>
      <c r="E12" s="44">
        <v>1154</v>
      </c>
      <c r="F12" s="44">
        <v>2258</v>
      </c>
      <c r="G12" s="44">
        <v>2136</v>
      </c>
      <c r="H12" s="44">
        <v>2499</v>
      </c>
      <c r="I12" s="44">
        <v>3787</v>
      </c>
      <c r="J12" s="44">
        <v>1335</v>
      </c>
      <c r="K12" s="44">
        <v>609</v>
      </c>
      <c r="L12" s="44">
        <v>45</v>
      </c>
      <c r="M12" s="44">
        <v>4909</v>
      </c>
      <c r="N12" s="44">
        <v>4281</v>
      </c>
      <c r="O12" s="44">
        <v>2043</v>
      </c>
      <c r="P12" s="44">
        <v>2439</v>
      </c>
      <c r="Q12" s="44">
        <v>151</v>
      </c>
      <c r="R12" s="44">
        <v>39</v>
      </c>
      <c r="S12" s="44">
        <v>917</v>
      </c>
      <c r="T12" s="44">
        <v>2953</v>
      </c>
      <c r="U12" s="44">
        <v>3844</v>
      </c>
      <c r="V12" s="44">
        <v>2842</v>
      </c>
      <c r="W12" s="44">
        <v>1605</v>
      </c>
      <c r="X12" s="44">
        <v>1475</v>
      </c>
      <c r="Y12" s="44">
        <v>148</v>
      </c>
    </row>
    <row r="13" spans="1:25" ht="15" customHeight="1" x14ac:dyDescent="0.25">
      <c r="A13" s="28" t="s">
        <v>17</v>
      </c>
      <c r="B13" s="28">
        <v>8</v>
      </c>
      <c r="C13" s="44">
        <v>11940</v>
      </c>
      <c r="D13" s="29">
        <v>0.43</v>
      </c>
      <c r="E13" s="44">
        <v>550</v>
      </c>
      <c r="F13" s="44">
        <v>1073</v>
      </c>
      <c r="G13" s="44">
        <v>1551</v>
      </c>
      <c r="H13" s="44">
        <v>2915</v>
      </c>
      <c r="I13" s="44">
        <v>3203</v>
      </c>
      <c r="J13" s="44">
        <v>1888</v>
      </c>
      <c r="K13" s="44">
        <v>731</v>
      </c>
      <c r="L13" s="44">
        <v>29</v>
      </c>
      <c r="M13" s="44">
        <v>5647</v>
      </c>
      <c r="N13" s="44">
        <v>3447</v>
      </c>
      <c r="O13" s="44">
        <v>1436</v>
      </c>
      <c r="P13" s="44">
        <v>1372</v>
      </c>
      <c r="Q13" s="44">
        <v>38</v>
      </c>
      <c r="R13" s="44">
        <v>26</v>
      </c>
      <c r="S13" s="44">
        <v>625</v>
      </c>
      <c r="T13" s="44">
        <v>2030</v>
      </c>
      <c r="U13" s="44">
        <v>3040</v>
      </c>
      <c r="V13" s="44">
        <v>3073</v>
      </c>
      <c r="W13" s="44">
        <v>1779</v>
      </c>
      <c r="X13" s="44">
        <v>1337</v>
      </c>
      <c r="Y13" s="44">
        <v>30</v>
      </c>
    </row>
    <row r="14" spans="1:25" ht="15" customHeight="1" x14ac:dyDescent="0.25">
      <c r="A14" s="28" t="s">
        <v>17</v>
      </c>
      <c r="B14" s="28">
        <v>9</v>
      </c>
      <c r="C14" s="44">
        <v>15500</v>
      </c>
      <c r="D14" s="29">
        <v>7.39</v>
      </c>
      <c r="E14" s="44">
        <v>151</v>
      </c>
      <c r="F14" s="44">
        <v>395</v>
      </c>
      <c r="G14" s="44">
        <v>1486</v>
      </c>
      <c r="H14" s="44">
        <v>3237</v>
      </c>
      <c r="I14" s="44">
        <v>5188</v>
      </c>
      <c r="J14" s="44">
        <v>3286</v>
      </c>
      <c r="K14" s="44">
        <v>1640</v>
      </c>
      <c r="L14" s="44">
        <v>117</v>
      </c>
      <c r="M14" s="44">
        <v>8362</v>
      </c>
      <c r="N14" s="44">
        <v>4432</v>
      </c>
      <c r="O14" s="44">
        <v>997</v>
      </c>
      <c r="P14" s="44">
        <v>1702</v>
      </c>
      <c r="Q14" s="44">
        <v>7</v>
      </c>
      <c r="R14" s="44">
        <v>9</v>
      </c>
      <c r="S14" s="44">
        <v>417</v>
      </c>
      <c r="T14" s="44">
        <v>1965</v>
      </c>
      <c r="U14" s="44">
        <v>3286</v>
      </c>
      <c r="V14" s="44">
        <v>4881</v>
      </c>
      <c r="W14" s="44">
        <v>2963</v>
      </c>
      <c r="X14" s="44">
        <v>1972</v>
      </c>
      <c r="Y14" s="44">
        <v>7</v>
      </c>
    </row>
    <row r="15" spans="1:25" ht="15" customHeight="1" x14ac:dyDescent="0.25">
      <c r="A15" s="28" t="s">
        <v>17</v>
      </c>
      <c r="B15" s="28">
        <v>10</v>
      </c>
      <c r="C15" s="44">
        <v>7105</v>
      </c>
      <c r="D15" s="29">
        <v>7.87</v>
      </c>
      <c r="E15" s="44">
        <v>119</v>
      </c>
      <c r="F15" s="44">
        <v>119</v>
      </c>
      <c r="G15" s="44">
        <v>364</v>
      </c>
      <c r="H15" s="44">
        <v>1057</v>
      </c>
      <c r="I15" s="44">
        <v>2615</v>
      </c>
      <c r="J15" s="44">
        <v>1605</v>
      </c>
      <c r="K15" s="44">
        <v>1130</v>
      </c>
      <c r="L15" s="44">
        <v>96</v>
      </c>
      <c r="M15" s="44">
        <v>4170</v>
      </c>
      <c r="N15" s="44">
        <v>1899</v>
      </c>
      <c r="O15" s="44">
        <v>318</v>
      </c>
      <c r="P15" s="44">
        <v>714</v>
      </c>
      <c r="Q15" s="44">
        <v>4</v>
      </c>
      <c r="R15" s="44">
        <v>4</v>
      </c>
      <c r="S15" s="44">
        <v>239</v>
      </c>
      <c r="T15" s="44">
        <v>708</v>
      </c>
      <c r="U15" s="44">
        <v>1329</v>
      </c>
      <c r="V15" s="44">
        <v>1931</v>
      </c>
      <c r="W15" s="44">
        <v>1475</v>
      </c>
      <c r="X15" s="44">
        <v>1415</v>
      </c>
      <c r="Y15" s="44">
        <v>4</v>
      </c>
    </row>
    <row r="16" spans="1:25" ht="15" customHeight="1" x14ac:dyDescent="0.25">
      <c r="A16" s="28" t="s">
        <v>18</v>
      </c>
      <c r="B16" s="28">
        <v>1</v>
      </c>
      <c r="C16" s="44">
        <v>1243</v>
      </c>
      <c r="D16" s="29">
        <v>12.61</v>
      </c>
      <c r="E16" s="44">
        <v>1119</v>
      </c>
      <c r="F16" s="44">
        <v>97</v>
      </c>
      <c r="G16" s="44">
        <v>4</v>
      </c>
      <c r="H16" s="44">
        <v>21</v>
      </c>
      <c r="I16" s="44">
        <v>2</v>
      </c>
      <c r="J16" s="44">
        <v>0</v>
      </c>
      <c r="K16" s="44">
        <v>0</v>
      </c>
      <c r="L16" s="44">
        <v>0</v>
      </c>
      <c r="M16" s="44">
        <v>10</v>
      </c>
      <c r="N16" s="44">
        <v>293</v>
      </c>
      <c r="O16" s="44">
        <v>380</v>
      </c>
      <c r="P16" s="44">
        <v>560</v>
      </c>
      <c r="Q16" s="44">
        <v>0</v>
      </c>
      <c r="R16" s="44">
        <v>0</v>
      </c>
      <c r="S16" s="44">
        <v>164</v>
      </c>
      <c r="T16" s="44">
        <v>620</v>
      </c>
      <c r="U16" s="44">
        <v>405</v>
      </c>
      <c r="V16" s="44">
        <v>49</v>
      </c>
      <c r="W16" s="44">
        <v>4</v>
      </c>
      <c r="X16" s="44">
        <v>1</v>
      </c>
      <c r="Y16" s="44">
        <v>0</v>
      </c>
    </row>
    <row r="17" spans="1:25" ht="15" customHeight="1" x14ac:dyDescent="0.25">
      <c r="A17" s="28" t="s">
        <v>18</v>
      </c>
      <c r="B17" s="28">
        <v>2</v>
      </c>
      <c r="C17" s="44">
        <v>2630</v>
      </c>
      <c r="D17" s="29">
        <v>14.77</v>
      </c>
      <c r="E17" s="44">
        <v>1938</v>
      </c>
      <c r="F17" s="44">
        <v>453</v>
      </c>
      <c r="G17" s="44">
        <v>130</v>
      </c>
      <c r="H17" s="44">
        <v>57</v>
      </c>
      <c r="I17" s="44">
        <v>29</v>
      </c>
      <c r="J17" s="44">
        <v>10</v>
      </c>
      <c r="K17" s="44">
        <v>11</v>
      </c>
      <c r="L17" s="44">
        <v>2</v>
      </c>
      <c r="M17" s="44">
        <v>74</v>
      </c>
      <c r="N17" s="44">
        <v>452</v>
      </c>
      <c r="O17" s="44">
        <v>732</v>
      </c>
      <c r="P17" s="44">
        <v>1369</v>
      </c>
      <c r="Q17" s="44">
        <v>3</v>
      </c>
      <c r="R17" s="44">
        <v>28</v>
      </c>
      <c r="S17" s="44">
        <v>620</v>
      </c>
      <c r="T17" s="44">
        <v>1052</v>
      </c>
      <c r="U17" s="44">
        <v>719</v>
      </c>
      <c r="V17" s="44">
        <v>148</v>
      </c>
      <c r="W17" s="44">
        <v>33</v>
      </c>
      <c r="X17" s="44">
        <v>27</v>
      </c>
      <c r="Y17" s="44">
        <v>3</v>
      </c>
    </row>
    <row r="18" spans="1:25" ht="15" customHeight="1" x14ac:dyDescent="0.25">
      <c r="A18" s="28" t="s">
        <v>18</v>
      </c>
      <c r="B18" s="28">
        <v>3</v>
      </c>
      <c r="C18" s="44">
        <v>2649</v>
      </c>
      <c r="D18" s="29">
        <v>21.55</v>
      </c>
      <c r="E18" s="44">
        <v>1435</v>
      </c>
      <c r="F18" s="44">
        <v>706</v>
      </c>
      <c r="G18" s="44">
        <v>203</v>
      </c>
      <c r="H18" s="44">
        <v>210</v>
      </c>
      <c r="I18" s="44">
        <v>74</v>
      </c>
      <c r="J18" s="44">
        <v>15</v>
      </c>
      <c r="K18" s="44">
        <v>6</v>
      </c>
      <c r="L18" s="44">
        <v>0</v>
      </c>
      <c r="M18" s="44">
        <v>82</v>
      </c>
      <c r="N18" s="44">
        <v>254</v>
      </c>
      <c r="O18" s="44">
        <v>360</v>
      </c>
      <c r="P18" s="44">
        <v>1937</v>
      </c>
      <c r="Q18" s="44">
        <v>16</v>
      </c>
      <c r="R18" s="44">
        <v>86</v>
      </c>
      <c r="S18" s="44">
        <v>765</v>
      </c>
      <c r="T18" s="44">
        <v>949</v>
      </c>
      <c r="U18" s="44">
        <v>498</v>
      </c>
      <c r="V18" s="44">
        <v>220</v>
      </c>
      <c r="W18" s="44">
        <v>74</v>
      </c>
      <c r="X18" s="44">
        <v>42</v>
      </c>
      <c r="Y18" s="44">
        <v>15</v>
      </c>
    </row>
    <row r="19" spans="1:25" ht="15" customHeight="1" x14ac:dyDescent="0.25">
      <c r="A19" s="28" t="s">
        <v>18</v>
      </c>
      <c r="B19" s="28">
        <v>4</v>
      </c>
      <c r="C19" s="44">
        <v>7341</v>
      </c>
      <c r="D19" s="29">
        <v>0.37</v>
      </c>
      <c r="E19" s="44">
        <v>3547</v>
      </c>
      <c r="F19" s="44">
        <v>2088</v>
      </c>
      <c r="G19" s="44">
        <v>683</v>
      </c>
      <c r="H19" s="44">
        <v>307</v>
      </c>
      <c r="I19" s="44">
        <v>370</v>
      </c>
      <c r="J19" s="44">
        <v>223</v>
      </c>
      <c r="K19" s="44">
        <v>119</v>
      </c>
      <c r="L19" s="44">
        <v>4</v>
      </c>
      <c r="M19" s="44">
        <v>765</v>
      </c>
      <c r="N19" s="44">
        <v>864</v>
      </c>
      <c r="O19" s="44">
        <v>1815</v>
      </c>
      <c r="P19" s="44">
        <v>3865</v>
      </c>
      <c r="Q19" s="44">
        <v>32</v>
      </c>
      <c r="R19" s="44">
        <v>135</v>
      </c>
      <c r="S19" s="44">
        <v>1473</v>
      </c>
      <c r="T19" s="44">
        <v>2655</v>
      </c>
      <c r="U19" s="44">
        <v>1853</v>
      </c>
      <c r="V19" s="44">
        <v>685</v>
      </c>
      <c r="W19" s="44">
        <v>300</v>
      </c>
      <c r="X19" s="44">
        <v>211</v>
      </c>
      <c r="Y19" s="44">
        <v>29</v>
      </c>
    </row>
    <row r="20" spans="1:25" ht="15" customHeight="1" x14ac:dyDescent="0.25">
      <c r="A20" s="28" t="s">
        <v>18</v>
      </c>
      <c r="B20" s="28">
        <v>5</v>
      </c>
      <c r="C20" s="44">
        <v>9535</v>
      </c>
      <c r="D20" s="29">
        <v>0.1</v>
      </c>
      <c r="E20" s="44">
        <v>3017</v>
      </c>
      <c r="F20" s="44">
        <v>2965</v>
      </c>
      <c r="G20" s="44">
        <v>1175</v>
      </c>
      <c r="H20" s="44">
        <v>815</v>
      </c>
      <c r="I20" s="44">
        <v>806</v>
      </c>
      <c r="J20" s="44">
        <v>437</v>
      </c>
      <c r="K20" s="44">
        <v>293</v>
      </c>
      <c r="L20" s="44">
        <v>27</v>
      </c>
      <c r="M20" s="44">
        <v>1781</v>
      </c>
      <c r="N20" s="44">
        <v>2020</v>
      </c>
      <c r="O20" s="44">
        <v>2767</v>
      </c>
      <c r="P20" s="44">
        <v>2844</v>
      </c>
      <c r="Q20" s="44">
        <v>123</v>
      </c>
      <c r="R20" s="44">
        <v>75</v>
      </c>
      <c r="S20" s="44">
        <v>1400</v>
      </c>
      <c r="T20" s="44">
        <v>2968</v>
      </c>
      <c r="U20" s="44">
        <v>2730</v>
      </c>
      <c r="V20" s="44">
        <v>1218</v>
      </c>
      <c r="W20" s="44">
        <v>554</v>
      </c>
      <c r="X20" s="44">
        <v>480</v>
      </c>
      <c r="Y20" s="44">
        <v>110</v>
      </c>
    </row>
    <row r="21" spans="1:25" ht="15" customHeight="1" x14ac:dyDescent="0.25">
      <c r="A21" s="28" t="s">
        <v>18</v>
      </c>
      <c r="B21" s="28">
        <v>6</v>
      </c>
      <c r="C21" s="44">
        <v>11997</v>
      </c>
      <c r="D21" s="29">
        <v>7.0000000000000007E-2</v>
      </c>
      <c r="E21" s="44">
        <v>2252</v>
      </c>
      <c r="F21" s="44">
        <v>2363</v>
      </c>
      <c r="G21" s="44">
        <v>1917</v>
      </c>
      <c r="H21" s="44">
        <v>1632</v>
      </c>
      <c r="I21" s="44">
        <v>1622</v>
      </c>
      <c r="J21" s="44">
        <v>1085</v>
      </c>
      <c r="K21" s="44">
        <v>983</v>
      </c>
      <c r="L21" s="44">
        <v>143</v>
      </c>
      <c r="M21" s="44">
        <v>4417</v>
      </c>
      <c r="N21" s="44">
        <v>2845</v>
      </c>
      <c r="O21" s="44">
        <v>2489</v>
      </c>
      <c r="P21" s="44">
        <v>2062</v>
      </c>
      <c r="Q21" s="44">
        <v>184</v>
      </c>
      <c r="R21" s="44">
        <v>98</v>
      </c>
      <c r="S21" s="44">
        <v>1190</v>
      </c>
      <c r="T21" s="44">
        <v>3146</v>
      </c>
      <c r="U21" s="44">
        <v>3342</v>
      </c>
      <c r="V21" s="44">
        <v>1925</v>
      </c>
      <c r="W21" s="44">
        <v>1040</v>
      </c>
      <c r="X21" s="44">
        <v>1088</v>
      </c>
      <c r="Y21" s="44">
        <v>168</v>
      </c>
    </row>
    <row r="22" spans="1:25" ht="15" customHeight="1" x14ac:dyDescent="0.25">
      <c r="A22" s="28" t="s">
        <v>18</v>
      </c>
      <c r="B22" s="28">
        <v>7</v>
      </c>
      <c r="C22" s="44">
        <v>11201</v>
      </c>
      <c r="D22" s="29">
        <v>0.09</v>
      </c>
      <c r="E22" s="44">
        <v>1662</v>
      </c>
      <c r="F22" s="44">
        <v>2308</v>
      </c>
      <c r="G22" s="44">
        <v>1639</v>
      </c>
      <c r="H22" s="44">
        <v>1338</v>
      </c>
      <c r="I22" s="44">
        <v>1500</v>
      </c>
      <c r="J22" s="44">
        <v>1277</v>
      </c>
      <c r="K22" s="44">
        <v>1328</v>
      </c>
      <c r="L22" s="44">
        <v>149</v>
      </c>
      <c r="M22" s="44">
        <v>4880</v>
      </c>
      <c r="N22" s="44">
        <v>2408</v>
      </c>
      <c r="O22" s="44">
        <v>2446</v>
      </c>
      <c r="P22" s="44">
        <v>1289</v>
      </c>
      <c r="Q22" s="44">
        <v>178</v>
      </c>
      <c r="R22" s="44">
        <v>36</v>
      </c>
      <c r="S22" s="44">
        <v>827</v>
      </c>
      <c r="T22" s="44">
        <v>2787</v>
      </c>
      <c r="U22" s="44">
        <v>3144</v>
      </c>
      <c r="V22" s="44">
        <v>1913</v>
      </c>
      <c r="W22" s="44">
        <v>1037</v>
      </c>
      <c r="X22" s="44">
        <v>1284</v>
      </c>
      <c r="Y22" s="44">
        <v>173</v>
      </c>
    </row>
    <row r="23" spans="1:25" ht="15" customHeight="1" x14ac:dyDescent="0.25">
      <c r="A23" s="28" t="s">
        <v>18</v>
      </c>
      <c r="B23" s="28">
        <v>8</v>
      </c>
      <c r="C23" s="44">
        <v>6864</v>
      </c>
      <c r="D23" s="29">
        <v>0.16</v>
      </c>
      <c r="E23" s="44">
        <v>1176</v>
      </c>
      <c r="F23" s="44">
        <v>1294</v>
      </c>
      <c r="G23" s="44">
        <v>796</v>
      </c>
      <c r="H23" s="44">
        <v>968</v>
      </c>
      <c r="I23" s="44">
        <v>975</v>
      </c>
      <c r="J23" s="44">
        <v>804</v>
      </c>
      <c r="K23" s="44">
        <v>758</v>
      </c>
      <c r="L23" s="44">
        <v>93</v>
      </c>
      <c r="M23" s="44">
        <v>2485</v>
      </c>
      <c r="N23" s="44">
        <v>1943</v>
      </c>
      <c r="O23" s="44">
        <v>992</v>
      </c>
      <c r="P23" s="44">
        <v>1369</v>
      </c>
      <c r="Q23" s="44">
        <v>75</v>
      </c>
      <c r="R23" s="44">
        <v>32</v>
      </c>
      <c r="S23" s="44">
        <v>742</v>
      </c>
      <c r="T23" s="44">
        <v>1683</v>
      </c>
      <c r="U23" s="44">
        <v>1838</v>
      </c>
      <c r="V23" s="44">
        <v>1152</v>
      </c>
      <c r="W23" s="44">
        <v>639</v>
      </c>
      <c r="X23" s="44">
        <v>707</v>
      </c>
      <c r="Y23" s="44">
        <v>71</v>
      </c>
    </row>
    <row r="24" spans="1:25" ht="15" customHeight="1" x14ac:dyDescent="0.25">
      <c r="A24" s="28" t="s">
        <v>18</v>
      </c>
      <c r="B24" s="28">
        <v>9</v>
      </c>
      <c r="C24" s="44">
        <v>2588</v>
      </c>
      <c r="D24" s="29">
        <v>0.53</v>
      </c>
      <c r="E24" s="44">
        <v>233</v>
      </c>
      <c r="F24" s="44">
        <v>302</v>
      </c>
      <c r="G24" s="44">
        <v>245</v>
      </c>
      <c r="H24" s="44">
        <v>391</v>
      </c>
      <c r="I24" s="44">
        <v>609</v>
      </c>
      <c r="J24" s="44">
        <v>371</v>
      </c>
      <c r="K24" s="44">
        <v>429</v>
      </c>
      <c r="L24" s="44">
        <v>8</v>
      </c>
      <c r="M24" s="44">
        <v>1146</v>
      </c>
      <c r="N24" s="44">
        <v>534</v>
      </c>
      <c r="O24" s="44">
        <v>405</v>
      </c>
      <c r="P24" s="44">
        <v>482</v>
      </c>
      <c r="Q24" s="44">
        <v>21</v>
      </c>
      <c r="R24" s="44">
        <v>1</v>
      </c>
      <c r="S24" s="44">
        <v>253</v>
      </c>
      <c r="T24" s="44">
        <v>508</v>
      </c>
      <c r="U24" s="44">
        <v>646</v>
      </c>
      <c r="V24" s="44">
        <v>506</v>
      </c>
      <c r="W24" s="44">
        <v>314</v>
      </c>
      <c r="X24" s="44">
        <v>339</v>
      </c>
      <c r="Y24" s="44">
        <v>21</v>
      </c>
    </row>
    <row r="25" spans="1:25" ht="15" customHeight="1" x14ac:dyDescent="0.25">
      <c r="A25" s="28" t="s">
        <v>18</v>
      </c>
      <c r="B25" s="28">
        <v>10</v>
      </c>
      <c r="C25" s="44">
        <v>1715</v>
      </c>
      <c r="D25" s="29">
        <v>7.87</v>
      </c>
      <c r="E25" s="44">
        <v>145</v>
      </c>
      <c r="F25" s="44">
        <v>160</v>
      </c>
      <c r="G25" s="44">
        <v>123</v>
      </c>
      <c r="H25" s="44">
        <v>120</v>
      </c>
      <c r="I25" s="44">
        <v>350</v>
      </c>
      <c r="J25" s="44">
        <v>429</v>
      </c>
      <c r="K25" s="44">
        <v>362</v>
      </c>
      <c r="L25" s="44">
        <v>26</v>
      </c>
      <c r="M25" s="44">
        <v>845</v>
      </c>
      <c r="N25" s="44">
        <v>276</v>
      </c>
      <c r="O25" s="44">
        <v>235</v>
      </c>
      <c r="P25" s="44">
        <v>327</v>
      </c>
      <c r="Q25" s="44">
        <v>32</v>
      </c>
      <c r="R25" s="44">
        <v>7</v>
      </c>
      <c r="S25" s="44">
        <v>89</v>
      </c>
      <c r="T25" s="44">
        <v>328</v>
      </c>
      <c r="U25" s="44">
        <v>264</v>
      </c>
      <c r="V25" s="44">
        <v>408</v>
      </c>
      <c r="W25" s="44">
        <v>306</v>
      </c>
      <c r="X25" s="44">
        <v>280</v>
      </c>
      <c r="Y25" s="44">
        <v>33</v>
      </c>
    </row>
    <row r="26" spans="1:25" ht="15" customHeight="1" x14ac:dyDescent="0.25">
      <c r="A26" s="28" t="s">
        <v>0</v>
      </c>
      <c r="B26" s="28">
        <v>1</v>
      </c>
      <c r="C26" s="44">
        <v>4527</v>
      </c>
      <c r="D26" s="29">
        <v>21.32</v>
      </c>
      <c r="E26" s="44">
        <v>1715</v>
      </c>
      <c r="F26" s="44">
        <v>2125</v>
      </c>
      <c r="G26" s="44">
        <v>437</v>
      </c>
      <c r="H26" s="44">
        <v>205</v>
      </c>
      <c r="I26" s="44">
        <v>28</v>
      </c>
      <c r="J26" s="44">
        <v>12</v>
      </c>
      <c r="K26" s="44">
        <v>5</v>
      </c>
      <c r="L26" s="44">
        <v>0</v>
      </c>
      <c r="M26" s="44">
        <v>56</v>
      </c>
      <c r="N26" s="44">
        <v>557</v>
      </c>
      <c r="O26" s="44">
        <v>1473</v>
      </c>
      <c r="P26" s="44">
        <v>2439</v>
      </c>
      <c r="Q26" s="44">
        <v>2</v>
      </c>
      <c r="R26" s="44">
        <v>77</v>
      </c>
      <c r="S26" s="44">
        <v>922</v>
      </c>
      <c r="T26" s="44">
        <v>2139</v>
      </c>
      <c r="U26" s="44">
        <v>939</v>
      </c>
      <c r="V26" s="44">
        <v>275</v>
      </c>
      <c r="W26" s="44">
        <v>168</v>
      </c>
      <c r="X26" s="44">
        <v>0</v>
      </c>
      <c r="Y26" s="44">
        <v>7</v>
      </c>
    </row>
    <row r="27" spans="1:25" ht="15" customHeight="1" x14ac:dyDescent="0.25">
      <c r="A27" s="28" t="s">
        <v>0</v>
      </c>
      <c r="B27" s="28">
        <v>2</v>
      </c>
      <c r="C27" s="44">
        <v>2581</v>
      </c>
      <c r="D27" s="29">
        <v>0.52</v>
      </c>
      <c r="E27" s="44">
        <v>795</v>
      </c>
      <c r="F27" s="44">
        <v>1253</v>
      </c>
      <c r="G27" s="44">
        <v>318</v>
      </c>
      <c r="H27" s="44">
        <v>87</v>
      </c>
      <c r="I27" s="44">
        <v>66</v>
      </c>
      <c r="J27" s="44">
        <v>40</v>
      </c>
      <c r="K27" s="44">
        <v>22</v>
      </c>
      <c r="L27" s="44">
        <v>0</v>
      </c>
      <c r="M27" s="44">
        <v>249</v>
      </c>
      <c r="N27" s="44">
        <v>580</v>
      </c>
      <c r="O27" s="44">
        <v>1094</v>
      </c>
      <c r="P27" s="44">
        <v>657</v>
      </c>
      <c r="Q27" s="44">
        <v>1</v>
      </c>
      <c r="R27" s="44">
        <v>54</v>
      </c>
      <c r="S27" s="44">
        <v>249</v>
      </c>
      <c r="T27" s="44">
        <v>908</v>
      </c>
      <c r="U27" s="44">
        <v>980</v>
      </c>
      <c r="V27" s="44">
        <v>256</v>
      </c>
      <c r="W27" s="44">
        <v>126</v>
      </c>
      <c r="X27" s="44">
        <v>0</v>
      </c>
      <c r="Y27" s="44">
        <v>8</v>
      </c>
    </row>
    <row r="28" spans="1:25" ht="15" customHeight="1" x14ac:dyDescent="0.25">
      <c r="A28" s="28" t="s">
        <v>0</v>
      </c>
      <c r="B28" s="28">
        <v>3</v>
      </c>
      <c r="C28" s="44">
        <v>8151</v>
      </c>
      <c r="D28" s="29">
        <v>0.22</v>
      </c>
      <c r="E28" s="44">
        <v>2075</v>
      </c>
      <c r="F28" s="44">
        <v>3736</v>
      </c>
      <c r="G28" s="44">
        <v>1086</v>
      </c>
      <c r="H28" s="44">
        <v>659</v>
      </c>
      <c r="I28" s="44">
        <v>428</v>
      </c>
      <c r="J28" s="44">
        <v>134</v>
      </c>
      <c r="K28" s="44">
        <v>29</v>
      </c>
      <c r="L28" s="44">
        <v>4</v>
      </c>
      <c r="M28" s="44">
        <v>1117</v>
      </c>
      <c r="N28" s="44">
        <v>2060</v>
      </c>
      <c r="O28" s="44">
        <v>2691</v>
      </c>
      <c r="P28" s="44">
        <v>2245</v>
      </c>
      <c r="Q28" s="44">
        <v>38</v>
      </c>
      <c r="R28" s="44">
        <v>54</v>
      </c>
      <c r="S28" s="44">
        <v>1226</v>
      </c>
      <c r="T28" s="44">
        <v>3092</v>
      </c>
      <c r="U28" s="44">
        <v>2294</v>
      </c>
      <c r="V28" s="44">
        <v>932</v>
      </c>
      <c r="W28" s="44">
        <v>500</v>
      </c>
      <c r="X28" s="44">
        <v>0</v>
      </c>
      <c r="Y28" s="44">
        <v>53</v>
      </c>
    </row>
    <row r="29" spans="1:25" ht="15" customHeight="1" x14ac:dyDescent="0.25">
      <c r="A29" s="28" t="s">
        <v>0</v>
      </c>
      <c r="B29" s="28">
        <v>4</v>
      </c>
      <c r="C29" s="44">
        <v>10922</v>
      </c>
      <c r="D29" s="29">
        <v>0.16</v>
      </c>
      <c r="E29" s="44">
        <v>2128</v>
      </c>
      <c r="F29" s="44">
        <v>4781</v>
      </c>
      <c r="G29" s="44">
        <v>1798</v>
      </c>
      <c r="H29" s="44">
        <v>974</v>
      </c>
      <c r="I29" s="44">
        <v>836</v>
      </c>
      <c r="J29" s="44">
        <v>311</v>
      </c>
      <c r="K29" s="44">
        <v>86</v>
      </c>
      <c r="L29" s="44">
        <v>8</v>
      </c>
      <c r="M29" s="44">
        <v>2171</v>
      </c>
      <c r="N29" s="44">
        <v>2967</v>
      </c>
      <c r="O29" s="44">
        <v>4351</v>
      </c>
      <c r="P29" s="44">
        <v>1399</v>
      </c>
      <c r="Q29" s="44">
        <v>34</v>
      </c>
      <c r="R29" s="44">
        <v>48</v>
      </c>
      <c r="S29" s="44">
        <v>1171</v>
      </c>
      <c r="T29" s="44">
        <v>3456</v>
      </c>
      <c r="U29" s="44">
        <v>3616</v>
      </c>
      <c r="V29" s="44">
        <v>1424</v>
      </c>
      <c r="W29" s="44">
        <v>1156</v>
      </c>
      <c r="X29" s="44">
        <v>0</v>
      </c>
      <c r="Y29" s="44">
        <v>51</v>
      </c>
    </row>
    <row r="30" spans="1:25" ht="15" customHeight="1" x14ac:dyDescent="0.25">
      <c r="A30" s="28" t="s">
        <v>0</v>
      </c>
      <c r="B30" s="28">
        <v>5</v>
      </c>
      <c r="C30" s="44">
        <v>16422</v>
      </c>
      <c r="D30" s="29">
        <v>0.06</v>
      </c>
      <c r="E30" s="44">
        <v>2339</v>
      </c>
      <c r="F30" s="44">
        <v>4685</v>
      </c>
      <c r="G30" s="44">
        <v>2783</v>
      </c>
      <c r="H30" s="44">
        <v>2345</v>
      </c>
      <c r="I30" s="44">
        <v>2378</v>
      </c>
      <c r="J30" s="44">
        <v>1233</v>
      </c>
      <c r="K30" s="44">
        <v>609</v>
      </c>
      <c r="L30" s="44">
        <v>50</v>
      </c>
      <c r="M30" s="44">
        <v>6310</v>
      </c>
      <c r="N30" s="44">
        <v>3987</v>
      </c>
      <c r="O30" s="44">
        <v>4340</v>
      </c>
      <c r="P30" s="44">
        <v>1709</v>
      </c>
      <c r="Q30" s="44">
        <v>76</v>
      </c>
      <c r="R30" s="44">
        <v>34</v>
      </c>
      <c r="S30" s="44">
        <v>1448</v>
      </c>
      <c r="T30" s="44">
        <v>4086</v>
      </c>
      <c r="U30" s="44">
        <v>4865</v>
      </c>
      <c r="V30" s="44">
        <v>2585</v>
      </c>
      <c r="W30" s="44">
        <v>3279</v>
      </c>
      <c r="X30" s="44">
        <v>0</v>
      </c>
      <c r="Y30" s="44">
        <v>125</v>
      </c>
    </row>
    <row r="31" spans="1:25" ht="15" customHeight="1" x14ac:dyDescent="0.25">
      <c r="A31" s="28" t="s">
        <v>0</v>
      </c>
      <c r="B31" s="28">
        <v>6</v>
      </c>
      <c r="C31" s="44">
        <v>12377</v>
      </c>
      <c r="D31" s="29">
        <v>0.1</v>
      </c>
      <c r="E31" s="44">
        <v>1092</v>
      </c>
      <c r="F31" s="44">
        <v>3126</v>
      </c>
      <c r="G31" s="44">
        <v>1948</v>
      </c>
      <c r="H31" s="44">
        <v>1900</v>
      </c>
      <c r="I31" s="44">
        <v>2203</v>
      </c>
      <c r="J31" s="44">
        <v>1265</v>
      </c>
      <c r="K31" s="44">
        <v>788</v>
      </c>
      <c r="L31" s="44">
        <v>55</v>
      </c>
      <c r="M31" s="44">
        <v>5392</v>
      </c>
      <c r="N31" s="44">
        <v>3224</v>
      </c>
      <c r="O31" s="44">
        <v>2629</v>
      </c>
      <c r="P31" s="44">
        <v>1066</v>
      </c>
      <c r="Q31" s="44">
        <v>66</v>
      </c>
      <c r="R31" s="44">
        <v>33</v>
      </c>
      <c r="S31" s="44">
        <v>952</v>
      </c>
      <c r="T31" s="44">
        <v>2746</v>
      </c>
      <c r="U31" s="44">
        <v>3369</v>
      </c>
      <c r="V31" s="44">
        <v>2306</v>
      </c>
      <c r="W31" s="44">
        <v>2857</v>
      </c>
      <c r="X31" s="44">
        <v>0</v>
      </c>
      <c r="Y31" s="44">
        <v>114</v>
      </c>
    </row>
    <row r="32" spans="1:25" ht="15" customHeight="1" x14ac:dyDescent="0.25">
      <c r="A32" s="28" t="s">
        <v>0</v>
      </c>
      <c r="B32" s="28">
        <v>7</v>
      </c>
      <c r="C32" s="44">
        <v>7730</v>
      </c>
      <c r="D32" s="29">
        <v>7.0000000000000007E-2</v>
      </c>
      <c r="E32" s="44">
        <v>562</v>
      </c>
      <c r="F32" s="44">
        <v>1630</v>
      </c>
      <c r="G32" s="44">
        <v>1170</v>
      </c>
      <c r="H32" s="44">
        <v>1250</v>
      </c>
      <c r="I32" s="44">
        <v>1666</v>
      </c>
      <c r="J32" s="44">
        <v>911</v>
      </c>
      <c r="K32" s="44">
        <v>506</v>
      </c>
      <c r="L32" s="44">
        <v>35</v>
      </c>
      <c r="M32" s="44">
        <v>4217</v>
      </c>
      <c r="N32" s="44">
        <v>1804</v>
      </c>
      <c r="O32" s="44">
        <v>1326</v>
      </c>
      <c r="P32" s="44">
        <v>358</v>
      </c>
      <c r="Q32" s="44">
        <v>25</v>
      </c>
      <c r="R32" s="44">
        <v>5</v>
      </c>
      <c r="S32" s="44">
        <v>399</v>
      </c>
      <c r="T32" s="44">
        <v>1457</v>
      </c>
      <c r="U32" s="44">
        <v>2285</v>
      </c>
      <c r="V32" s="44">
        <v>1567</v>
      </c>
      <c r="W32" s="44">
        <v>1969</v>
      </c>
      <c r="X32" s="44">
        <v>0</v>
      </c>
      <c r="Y32" s="44">
        <v>48</v>
      </c>
    </row>
    <row r="33" spans="1:25" ht="15" customHeight="1" x14ac:dyDescent="0.25">
      <c r="A33" s="28" t="s">
        <v>0</v>
      </c>
      <c r="B33" s="28">
        <v>8</v>
      </c>
      <c r="C33" s="44">
        <v>5767</v>
      </c>
      <c r="D33" s="29">
        <v>0.52</v>
      </c>
      <c r="E33" s="44">
        <v>485</v>
      </c>
      <c r="F33" s="44">
        <v>992</v>
      </c>
      <c r="G33" s="44">
        <v>1289</v>
      </c>
      <c r="H33" s="44">
        <v>1247</v>
      </c>
      <c r="I33" s="44">
        <v>1119</v>
      </c>
      <c r="J33" s="44">
        <v>468</v>
      </c>
      <c r="K33" s="44">
        <v>163</v>
      </c>
      <c r="L33" s="44">
        <v>4</v>
      </c>
      <c r="M33" s="44">
        <v>2350</v>
      </c>
      <c r="N33" s="44">
        <v>1801</v>
      </c>
      <c r="O33" s="44">
        <v>1004</v>
      </c>
      <c r="P33" s="44">
        <v>596</v>
      </c>
      <c r="Q33" s="44">
        <v>16</v>
      </c>
      <c r="R33" s="44">
        <v>20</v>
      </c>
      <c r="S33" s="44">
        <v>342</v>
      </c>
      <c r="T33" s="44">
        <v>1324</v>
      </c>
      <c r="U33" s="44">
        <v>1735</v>
      </c>
      <c r="V33" s="44">
        <v>1349</v>
      </c>
      <c r="W33" s="44">
        <v>975</v>
      </c>
      <c r="X33" s="44">
        <v>0</v>
      </c>
      <c r="Y33" s="44">
        <v>22</v>
      </c>
    </row>
    <row r="34" spans="1:25" ht="15" customHeight="1" x14ac:dyDescent="0.25">
      <c r="A34" s="28" t="s">
        <v>0</v>
      </c>
      <c r="B34" s="28">
        <v>9</v>
      </c>
      <c r="C34" s="44">
        <v>3399</v>
      </c>
      <c r="D34" s="29">
        <v>11.7</v>
      </c>
      <c r="E34" s="44">
        <v>44</v>
      </c>
      <c r="F34" s="44">
        <v>322</v>
      </c>
      <c r="G34" s="44">
        <v>778</v>
      </c>
      <c r="H34" s="44">
        <v>795</v>
      </c>
      <c r="I34" s="44">
        <v>966</v>
      </c>
      <c r="J34" s="44">
        <v>379</v>
      </c>
      <c r="K34" s="44">
        <v>114</v>
      </c>
      <c r="L34" s="44">
        <v>1</v>
      </c>
      <c r="M34" s="44">
        <v>1730</v>
      </c>
      <c r="N34" s="44">
        <v>1256</v>
      </c>
      <c r="O34" s="44">
        <v>310</v>
      </c>
      <c r="P34" s="44">
        <v>102</v>
      </c>
      <c r="Q34" s="44">
        <v>1</v>
      </c>
      <c r="R34" s="44">
        <v>0</v>
      </c>
      <c r="S34" s="44">
        <v>90</v>
      </c>
      <c r="T34" s="44">
        <v>476</v>
      </c>
      <c r="U34" s="44">
        <v>980</v>
      </c>
      <c r="V34" s="44">
        <v>1115</v>
      </c>
      <c r="W34" s="44">
        <v>734</v>
      </c>
      <c r="X34" s="44">
        <v>0</v>
      </c>
      <c r="Y34" s="44">
        <v>4</v>
      </c>
    </row>
    <row r="35" spans="1:25" ht="15" customHeight="1" x14ac:dyDescent="0.25">
      <c r="A35" s="28" t="s">
        <v>0</v>
      </c>
      <c r="B35" s="28">
        <v>10</v>
      </c>
      <c r="C35" s="44">
        <v>2403</v>
      </c>
      <c r="D35" s="29">
        <v>2.0499999999999998</v>
      </c>
      <c r="E35" s="44">
        <v>42</v>
      </c>
      <c r="F35" s="44">
        <v>128</v>
      </c>
      <c r="G35" s="44">
        <v>351</v>
      </c>
      <c r="H35" s="44">
        <v>532</v>
      </c>
      <c r="I35" s="44">
        <v>839</v>
      </c>
      <c r="J35" s="44">
        <v>404</v>
      </c>
      <c r="K35" s="44">
        <v>107</v>
      </c>
      <c r="L35" s="44">
        <v>0</v>
      </c>
      <c r="M35" s="44">
        <v>1274</v>
      </c>
      <c r="N35" s="44">
        <v>764</v>
      </c>
      <c r="O35" s="44">
        <v>235</v>
      </c>
      <c r="P35" s="44">
        <v>127</v>
      </c>
      <c r="Q35" s="44">
        <v>3</v>
      </c>
      <c r="R35" s="44">
        <v>0</v>
      </c>
      <c r="S35" s="44">
        <v>52</v>
      </c>
      <c r="T35" s="44">
        <v>208</v>
      </c>
      <c r="U35" s="44">
        <v>583</v>
      </c>
      <c r="V35" s="44">
        <v>846</v>
      </c>
      <c r="W35" s="44">
        <v>708</v>
      </c>
      <c r="X35" s="44">
        <v>0</v>
      </c>
      <c r="Y35" s="44">
        <v>6</v>
      </c>
    </row>
    <row r="36" spans="1:25" ht="15" customHeight="1" x14ac:dyDescent="0.25">
      <c r="A36" s="28" t="s">
        <v>1</v>
      </c>
      <c r="B36" s="28">
        <v>1</v>
      </c>
      <c r="C36" s="44">
        <v>15059</v>
      </c>
      <c r="D36" s="29">
        <v>18.78</v>
      </c>
      <c r="E36" s="44">
        <v>8981</v>
      </c>
      <c r="F36" s="44">
        <v>4359</v>
      </c>
      <c r="G36" s="44">
        <v>1137</v>
      </c>
      <c r="H36" s="44">
        <v>349</v>
      </c>
      <c r="I36" s="44">
        <v>189</v>
      </c>
      <c r="J36" s="44">
        <v>36</v>
      </c>
      <c r="K36" s="44">
        <v>8</v>
      </c>
      <c r="L36" s="44">
        <v>0</v>
      </c>
      <c r="M36" s="44">
        <v>339</v>
      </c>
      <c r="N36" s="44">
        <v>2065</v>
      </c>
      <c r="O36" s="44">
        <v>4202</v>
      </c>
      <c r="P36" s="44">
        <v>8452</v>
      </c>
      <c r="Q36" s="44">
        <v>1</v>
      </c>
      <c r="R36" s="44">
        <v>109</v>
      </c>
      <c r="S36" s="44">
        <v>2599</v>
      </c>
      <c r="T36" s="44">
        <v>6977</v>
      </c>
      <c r="U36" s="44">
        <v>3683</v>
      </c>
      <c r="V36" s="44">
        <v>1474</v>
      </c>
      <c r="W36" s="44">
        <v>137</v>
      </c>
      <c r="X36" s="44">
        <v>79</v>
      </c>
      <c r="Y36" s="44">
        <v>1</v>
      </c>
    </row>
    <row r="37" spans="1:25" ht="15" customHeight="1" x14ac:dyDescent="0.25">
      <c r="A37" s="28" t="s">
        <v>1</v>
      </c>
      <c r="B37" s="28">
        <v>2</v>
      </c>
      <c r="C37" s="44">
        <v>22634</v>
      </c>
      <c r="D37" s="29">
        <v>6</v>
      </c>
      <c r="E37" s="44">
        <v>10568</v>
      </c>
      <c r="F37" s="44">
        <v>8470</v>
      </c>
      <c r="G37" s="44">
        <v>1975</v>
      </c>
      <c r="H37" s="44">
        <v>832</v>
      </c>
      <c r="I37" s="44">
        <v>584</v>
      </c>
      <c r="J37" s="44">
        <v>144</v>
      </c>
      <c r="K37" s="44">
        <v>58</v>
      </c>
      <c r="L37" s="44">
        <v>3</v>
      </c>
      <c r="M37" s="44">
        <v>1127</v>
      </c>
      <c r="N37" s="44">
        <v>4566</v>
      </c>
      <c r="O37" s="44">
        <v>7697</v>
      </c>
      <c r="P37" s="44">
        <v>9219</v>
      </c>
      <c r="Q37" s="44">
        <v>25</v>
      </c>
      <c r="R37" s="44">
        <v>92</v>
      </c>
      <c r="S37" s="44">
        <v>2982</v>
      </c>
      <c r="T37" s="44">
        <v>10049</v>
      </c>
      <c r="U37" s="44">
        <v>7282</v>
      </c>
      <c r="V37" s="44">
        <v>1765</v>
      </c>
      <c r="W37" s="44">
        <v>264</v>
      </c>
      <c r="X37" s="44">
        <v>174</v>
      </c>
      <c r="Y37" s="44">
        <v>26</v>
      </c>
    </row>
    <row r="38" spans="1:25" ht="15" customHeight="1" x14ac:dyDescent="0.25">
      <c r="A38" s="28" t="s">
        <v>1</v>
      </c>
      <c r="B38" s="28">
        <v>3</v>
      </c>
      <c r="C38" s="44">
        <v>17848</v>
      </c>
      <c r="D38" s="29">
        <v>2.36</v>
      </c>
      <c r="E38" s="44">
        <v>5948</v>
      </c>
      <c r="F38" s="44">
        <v>8510</v>
      </c>
      <c r="G38" s="44">
        <v>1677</v>
      </c>
      <c r="H38" s="44">
        <v>747</v>
      </c>
      <c r="I38" s="44">
        <v>679</v>
      </c>
      <c r="J38" s="44">
        <v>205</v>
      </c>
      <c r="K38" s="44">
        <v>81</v>
      </c>
      <c r="L38" s="44">
        <v>1</v>
      </c>
      <c r="M38" s="44">
        <v>1280</v>
      </c>
      <c r="N38" s="44">
        <v>3694</v>
      </c>
      <c r="O38" s="44">
        <v>7779</v>
      </c>
      <c r="P38" s="44">
        <v>5087</v>
      </c>
      <c r="Q38" s="44">
        <v>8</v>
      </c>
      <c r="R38" s="44">
        <v>148</v>
      </c>
      <c r="S38" s="44">
        <v>2289</v>
      </c>
      <c r="T38" s="44">
        <v>6950</v>
      </c>
      <c r="U38" s="44">
        <v>6617</v>
      </c>
      <c r="V38" s="44">
        <v>1311</v>
      </c>
      <c r="W38" s="44">
        <v>328</v>
      </c>
      <c r="X38" s="44">
        <v>197</v>
      </c>
      <c r="Y38" s="44">
        <v>8</v>
      </c>
    </row>
    <row r="39" spans="1:25" ht="15" customHeight="1" x14ac:dyDescent="0.25">
      <c r="A39" s="28" t="s">
        <v>1</v>
      </c>
      <c r="B39" s="28">
        <v>4</v>
      </c>
      <c r="C39" s="44">
        <v>19029</v>
      </c>
      <c r="D39" s="29">
        <v>3.07</v>
      </c>
      <c r="E39" s="44">
        <v>5195</v>
      </c>
      <c r="F39" s="44">
        <v>8167</v>
      </c>
      <c r="G39" s="44">
        <v>2369</v>
      </c>
      <c r="H39" s="44">
        <v>1467</v>
      </c>
      <c r="I39" s="44">
        <v>1298</v>
      </c>
      <c r="J39" s="44">
        <v>394</v>
      </c>
      <c r="K39" s="44">
        <v>128</v>
      </c>
      <c r="L39" s="44">
        <v>11</v>
      </c>
      <c r="M39" s="44">
        <v>1797</v>
      </c>
      <c r="N39" s="44">
        <v>3492</v>
      </c>
      <c r="O39" s="44">
        <v>7436</v>
      </c>
      <c r="P39" s="44">
        <v>6273</v>
      </c>
      <c r="Q39" s="44">
        <v>31</v>
      </c>
      <c r="R39" s="44">
        <v>117</v>
      </c>
      <c r="S39" s="44">
        <v>2417</v>
      </c>
      <c r="T39" s="44">
        <v>8065</v>
      </c>
      <c r="U39" s="44">
        <v>5806</v>
      </c>
      <c r="V39" s="44">
        <v>1657</v>
      </c>
      <c r="W39" s="44">
        <v>569</v>
      </c>
      <c r="X39" s="44">
        <v>367</v>
      </c>
      <c r="Y39" s="44">
        <v>31</v>
      </c>
    </row>
    <row r="40" spans="1:25" ht="15" customHeight="1" x14ac:dyDescent="0.25">
      <c r="A40" s="28" t="s">
        <v>1</v>
      </c>
      <c r="B40" s="28">
        <v>5</v>
      </c>
      <c r="C40" s="44">
        <v>20228</v>
      </c>
      <c r="D40" s="29">
        <v>1.45</v>
      </c>
      <c r="E40" s="44">
        <v>4032</v>
      </c>
      <c r="F40" s="44">
        <v>7655</v>
      </c>
      <c r="G40" s="44">
        <v>3543</v>
      </c>
      <c r="H40" s="44">
        <v>2065</v>
      </c>
      <c r="I40" s="44">
        <v>1958</v>
      </c>
      <c r="J40" s="44">
        <v>721</v>
      </c>
      <c r="K40" s="44">
        <v>227</v>
      </c>
      <c r="L40" s="44">
        <v>27</v>
      </c>
      <c r="M40" s="44">
        <v>3239</v>
      </c>
      <c r="N40" s="44">
        <v>3916</v>
      </c>
      <c r="O40" s="44">
        <v>8191</v>
      </c>
      <c r="P40" s="44">
        <v>4837</v>
      </c>
      <c r="Q40" s="44">
        <v>45</v>
      </c>
      <c r="R40" s="44">
        <v>77</v>
      </c>
      <c r="S40" s="44">
        <v>1865</v>
      </c>
      <c r="T40" s="44">
        <v>7514</v>
      </c>
      <c r="U40" s="44">
        <v>7252</v>
      </c>
      <c r="V40" s="44">
        <v>2213</v>
      </c>
      <c r="W40" s="44">
        <v>761</v>
      </c>
      <c r="X40" s="44">
        <v>500</v>
      </c>
      <c r="Y40" s="44">
        <v>46</v>
      </c>
    </row>
    <row r="41" spans="1:25" ht="15" customHeight="1" x14ac:dyDescent="0.25">
      <c r="A41" s="28" t="s">
        <v>1</v>
      </c>
      <c r="B41" s="28">
        <v>6</v>
      </c>
      <c r="C41" s="44">
        <v>13205</v>
      </c>
      <c r="D41" s="29">
        <v>0.75</v>
      </c>
      <c r="E41" s="44">
        <v>2288</v>
      </c>
      <c r="F41" s="44">
        <v>3669</v>
      </c>
      <c r="G41" s="44">
        <v>2268</v>
      </c>
      <c r="H41" s="44">
        <v>1708</v>
      </c>
      <c r="I41" s="44">
        <v>1807</v>
      </c>
      <c r="J41" s="44">
        <v>921</v>
      </c>
      <c r="K41" s="44">
        <v>516</v>
      </c>
      <c r="L41" s="44">
        <v>28</v>
      </c>
      <c r="M41" s="44">
        <v>3408</v>
      </c>
      <c r="N41" s="44">
        <v>2893</v>
      </c>
      <c r="O41" s="44">
        <v>3344</v>
      </c>
      <c r="P41" s="44">
        <v>3366</v>
      </c>
      <c r="Q41" s="44">
        <v>194</v>
      </c>
      <c r="R41" s="44">
        <v>22</v>
      </c>
      <c r="S41" s="44">
        <v>1181</v>
      </c>
      <c r="T41" s="44">
        <v>4130</v>
      </c>
      <c r="U41" s="44">
        <v>4399</v>
      </c>
      <c r="V41" s="44">
        <v>1786</v>
      </c>
      <c r="W41" s="44">
        <v>881</v>
      </c>
      <c r="X41" s="44">
        <v>609</v>
      </c>
      <c r="Y41" s="44">
        <v>197</v>
      </c>
    </row>
    <row r="42" spans="1:25" ht="15" customHeight="1" x14ac:dyDescent="0.25">
      <c r="A42" s="28" t="s">
        <v>1</v>
      </c>
      <c r="B42" s="28">
        <v>7</v>
      </c>
      <c r="C42" s="44">
        <v>16329</v>
      </c>
      <c r="D42" s="29">
        <v>0.37</v>
      </c>
      <c r="E42" s="44">
        <v>1373</v>
      </c>
      <c r="F42" s="44">
        <v>3539</v>
      </c>
      <c r="G42" s="44">
        <v>3071</v>
      </c>
      <c r="H42" s="44">
        <v>3004</v>
      </c>
      <c r="I42" s="44">
        <v>2946</v>
      </c>
      <c r="J42" s="44">
        <v>1452</v>
      </c>
      <c r="K42" s="44">
        <v>849</v>
      </c>
      <c r="L42" s="44">
        <v>95</v>
      </c>
      <c r="M42" s="44">
        <v>5318</v>
      </c>
      <c r="N42" s="44">
        <v>3543</v>
      </c>
      <c r="O42" s="44">
        <v>4256</v>
      </c>
      <c r="P42" s="44">
        <v>3115</v>
      </c>
      <c r="Q42" s="44">
        <v>97</v>
      </c>
      <c r="R42" s="44">
        <v>64</v>
      </c>
      <c r="S42" s="44">
        <v>1355</v>
      </c>
      <c r="T42" s="44">
        <v>4866</v>
      </c>
      <c r="U42" s="44">
        <v>5001</v>
      </c>
      <c r="V42" s="44">
        <v>2444</v>
      </c>
      <c r="W42" s="44">
        <v>1365</v>
      </c>
      <c r="X42" s="44">
        <v>1129</v>
      </c>
      <c r="Y42" s="44">
        <v>105</v>
      </c>
    </row>
    <row r="43" spans="1:25" ht="15" customHeight="1" x14ac:dyDescent="0.25">
      <c r="A43" s="28" t="s">
        <v>1</v>
      </c>
      <c r="B43" s="28">
        <v>8</v>
      </c>
      <c r="C43" s="44">
        <v>19042</v>
      </c>
      <c r="D43" s="29">
        <v>0.65</v>
      </c>
      <c r="E43" s="44">
        <v>1466</v>
      </c>
      <c r="F43" s="44">
        <v>2509</v>
      </c>
      <c r="G43" s="44">
        <v>3031</v>
      </c>
      <c r="H43" s="44">
        <v>3880</v>
      </c>
      <c r="I43" s="44">
        <v>4369</v>
      </c>
      <c r="J43" s="44">
        <v>2348</v>
      </c>
      <c r="K43" s="44">
        <v>1331</v>
      </c>
      <c r="L43" s="44">
        <v>108</v>
      </c>
      <c r="M43" s="44">
        <v>7652</v>
      </c>
      <c r="N43" s="44">
        <v>4700</v>
      </c>
      <c r="O43" s="44">
        <v>3373</v>
      </c>
      <c r="P43" s="44">
        <v>3222</v>
      </c>
      <c r="Q43" s="44">
        <v>95</v>
      </c>
      <c r="R43" s="44">
        <v>56</v>
      </c>
      <c r="S43" s="44">
        <v>1335</v>
      </c>
      <c r="T43" s="44">
        <v>4655</v>
      </c>
      <c r="U43" s="44">
        <v>5833</v>
      </c>
      <c r="V43" s="44">
        <v>3364</v>
      </c>
      <c r="W43" s="44">
        <v>1967</v>
      </c>
      <c r="X43" s="44">
        <v>1672</v>
      </c>
      <c r="Y43" s="44">
        <v>160</v>
      </c>
    </row>
    <row r="44" spans="1:25" ht="15" customHeight="1" x14ac:dyDescent="0.25">
      <c r="A44" s="28" t="s">
        <v>1</v>
      </c>
      <c r="B44" s="28">
        <v>9</v>
      </c>
      <c r="C44" s="44">
        <v>15023</v>
      </c>
      <c r="D44" s="29">
        <v>2.34</v>
      </c>
      <c r="E44" s="44">
        <v>352</v>
      </c>
      <c r="F44" s="44">
        <v>896</v>
      </c>
      <c r="G44" s="44">
        <v>2014</v>
      </c>
      <c r="H44" s="44">
        <v>3659</v>
      </c>
      <c r="I44" s="44">
        <v>4434</v>
      </c>
      <c r="J44" s="44">
        <v>2732</v>
      </c>
      <c r="K44" s="44">
        <v>891</v>
      </c>
      <c r="L44" s="44">
        <v>45</v>
      </c>
      <c r="M44" s="44">
        <v>7455</v>
      </c>
      <c r="N44" s="44">
        <v>4085</v>
      </c>
      <c r="O44" s="44">
        <v>1534</v>
      </c>
      <c r="P44" s="44">
        <v>1696</v>
      </c>
      <c r="Q44" s="44">
        <v>253</v>
      </c>
      <c r="R44" s="44">
        <v>17</v>
      </c>
      <c r="S44" s="44">
        <v>524</v>
      </c>
      <c r="T44" s="44">
        <v>2878</v>
      </c>
      <c r="U44" s="44">
        <v>5068</v>
      </c>
      <c r="V44" s="44">
        <v>3230</v>
      </c>
      <c r="W44" s="44">
        <v>2020</v>
      </c>
      <c r="X44" s="44">
        <v>1033</v>
      </c>
      <c r="Y44" s="44">
        <v>253</v>
      </c>
    </row>
    <row r="45" spans="1:25" ht="15" customHeight="1" x14ac:dyDescent="0.25">
      <c r="A45" s="28" t="s">
        <v>1</v>
      </c>
      <c r="B45" s="28">
        <v>10</v>
      </c>
      <c r="C45" s="44">
        <v>15501</v>
      </c>
      <c r="D45" s="29">
        <v>7.14</v>
      </c>
      <c r="E45" s="44">
        <v>284</v>
      </c>
      <c r="F45" s="44">
        <v>479</v>
      </c>
      <c r="G45" s="44">
        <v>1329</v>
      </c>
      <c r="H45" s="44">
        <v>2485</v>
      </c>
      <c r="I45" s="44">
        <v>4549</v>
      </c>
      <c r="J45" s="44">
        <v>4003</v>
      </c>
      <c r="K45" s="44">
        <v>2195</v>
      </c>
      <c r="L45" s="44">
        <v>177</v>
      </c>
      <c r="M45" s="44">
        <v>8431</v>
      </c>
      <c r="N45" s="44">
        <v>2870</v>
      </c>
      <c r="O45" s="44">
        <v>1259</v>
      </c>
      <c r="P45" s="44">
        <v>2720</v>
      </c>
      <c r="Q45" s="44">
        <v>221</v>
      </c>
      <c r="R45" s="44">
        <v>194</v>
      </c>
      <c r="S45" s="44">
        <v>663</v>
      </c>
      <c r="T45" s="44">
        <v>2618</v>
      </c>
      <c r="U45" s="44">
        <v>4026</v>
      </c>
      <c r="V45" s="44">
        <v>3333</v>
      </c>
      <c r="W45" s="44">
        <v>2752</v>
      </c>
      <c r="X45" s="44">
        <v>1692</v>
      </c>
      <c r="Y45" s="44">
        <v>223</v>
      </c>
    </row>
    <row r="46" spans="1:25" ht="15" customHeight="1" x14ac:dyDescent="0.25">
      <c r="A46" s="28" t="s">
        <v>19</v>
      </c>
      <c r="B46" s="28">
        <v>1</v>
      </c>
      <c r="C46" s="44">
        <v>9823</v>
      </c>
      <c r="D46" s="29">
        <v>20.32</v>
      </c>
      <c r="E46" s="44">
        <v>5830</v>
      </c>
      <c r="F46" s="44">
        <v>2996</v>
      </c>
      <c r="G46" s="44">
        <v>579</v>
      </c>
      <c r="H46" s="44">
        <v>296</v>
      </c>
      <c r="I46" s="44">
        <v>95</v>
      </c>
      <c r="J46" s="44">
        <v>9</v>
      </c>
      <c r="K46" s="44">
        <v>18</v>
      </c>
      <c r="L46" s="44">
        <v>0</v>
      </c>
      <c r="M46" s="44">
        <v>117</v>
      </c>
      <c r="N46" s="44">
        <v>1143</v>
      </c>
      <c r="O46" s="44">
        <v>2962</v>
      </c>
      <c r="P46" s="44">
        <v>5300</v>
      </c>
      <c r="Q46" s="44">
        <v>301</v>
      </c>
      <c r="R46" s="44">
        <v>111</v>
      </c>
      <c r="S46" s="44">
        <v>1656</v>
      </c>
      <c r="T46" s="44">
        <v>4445</v>
      </c>
      <c r="U46" s="44">
        <v>2834</v>
      </c>
      <c r="V46" s="44">
        <v>411</v>
      </c>
      <c r="W46" s="44">
        <v>46</v>
      </c>
      <c r="X46" s="44">
        <v>15</v>
      </c>
      <c r="Y46" s="44">
        <v>305</v>
      </c>
    </row>
    <row r="47" spans="1:25" ht="15" customHeight="1" x14ac:dyDescent="0.25">
      <c r="A47" s="28" t="s">
        <v>19</v>
      </c>
      <c r="B47" s="28">
        <v>2</v>
      </c>
      <c r="C47" s="44">
        <v>15088</v>
      </c>
      <c r="D47" s="29">
        <v>7.05</v>
      </c>
      <c r="E47" s="44">
        <v>8039</v>
      </c>
      <c r="F47" s="44">
        <v>5093</v>
      </c>
      <c r="G47" s="44">
        <v>1044</v>
      </c>
      <c r="H47" s="44">
        <v>499</v>
      </c>
      <c r="I47" s="44">
        <v>259</v>
      </c>
      <c r="J47" s="44">
        <v>116</v>
      </c>
      <c r="K47" s="44">
        <v>38</v>
      </c>
      <c r="L47" s="44">
        <v>0</v>
      </c>
      <c r="M47" s="44">
        <v>454</v>
      </c>
      <c r="N47" s="44">
        <v>2834</v>
      </c>
      <c r="O47" s="44">
        <v>4375</v>
      </c>
      <c r="P47" s="44">
        <v>7136</v>
      </c>
      <c r="Q47" s="44">
        <v>289</v>
      </c>
      <c r="R47" s="44">
        <v>134</v>
      </c>
      <c r="S47" s="44">
        <v>2366</v>
      </c>
      <c r="T47" s="44">
        <v>6436</v>
      </c>
      <c r="U47" s="44">
        <v>4797</v>
      </c>
      <c r="V47" s="44">
        <v>873</v>
      </c>
      <c r="W47" s="44">
        <v>120</v>
      </c>
      <c r="X47" s="44">
        <v>72</v>
      </c>
      <c r="Y47" s="44">
        <v>290</v>
      </c>
    </row>
    <row r="48" spans="1:25" ht="15" customHeight="1" x14ac:dyDescent="0.25">
      <c r="A48" s="28" t="s">
        <v>19</v>
      </c>
      <c r="B48" s="28">
        <v>3</v>
      </c>
      <c r="C48" s="44">
        <v>16003</v>
      </c>
      <c r="D48" s="29">
        <v>4.8</v>
      </c>
      <c r="E48" s="44">
        <v>6696</v>
      </c>
      <c r="F48" s="44">
        <v>6031</v>
      </c>
      <c r="G48" s="44">
        <v>1354</v>
      </c>
      <c r="H48" s="44">
        <v>867</v>
      </c>
      <c r="I48" s="44">
        <v>754</v>
      </c>
      <c r="J48" s="44">
        <v>210</v>
      </c>
      <c r="K48" s="44">
        <v>89</v>
      </c>
      <c r="L48" s="44">
        <v>2</v>
      </c>
      <c r="M48" s="44">
        <v>998</v>
      </c>
      <c r="N48" s="44">
        <v>3517</v>
      </c>
      <c r="O48" s="44">
        <v>5374</v>
      </c>
      <c r="P48" s="44">
        <v>5920</v>
      </c>
      <c r="Q48" s="44">
        <v>194</v>
      </c>
      <c r="R48" s="44">
        <v>170</v>
      </c>
      <c r="S48" s="44">
        <v>2125</v>
      </c>
      <c r="T48" s="44">
        <v>6526</v>
      </c>
      <c r="U48" s="44">
        <v>5690</v>
      </c>
      <c r="V48" s="44">
        <v>876</v>
      </c>
      <c r="W48" s="44">
        <v>247</v>
      </c>
      <c r="X48" s="44">
        <v>156</v>
      </c>
      <c r="Y48" s="44">
        <v>213</v>
      </c>
    </row>
    <row r="49" spans="1:25" ht="15" customHeight="1" x14ac:dyDescent="0.25">
      <c r="A49" s="28" t="s">
        <v>19</v>
      </c>
      <c r="B49" s="28">
        <v>4</v>
      </c>
      <c r="C49" s="44">
        <v>13992</v>
      </c>
      <c r="D49" s="29">
        <v>0.46</v>
      </c>
      <c r="E49" s="44">
        <v>4507</v>
      </c>
      <c r="F49" s="44">
        <v>6091</v>
      </c>
      <c r="G49" s="44">
        <v>1051</v>
      </c>
      <c r="H49" s="44">
        <v>1006</v>
      </c>
      <c r="I49" s="44">
        <v>856</v>
      </c>
      <c r="J49" s="44">
        <v>364</v>
      </c>
      <c r="K49" s="44">
        <v>113</v>
      </c>
      <c r="L49" s="44">
        <v>4</v>
      </c>
      <c r="M49" s="44">
        <v>1300</v>
      </c>
      <c r="N49" s="44">
        <v>3240</v>
      </c>
      <c r="O49" s="44">
        <v>5152</v>
      </c>
      <c r="P49" s="44">
        <v>4133</v>
      </c>
      <c r="Q49" s="44">
        <v>167</v>
      </c>
      <c r="R49" s="44">
        <v>94</v>
      </c>
      <c r="S49" s="44">
        <v>1660</v>
      </c>
      <c r="T49" s="44">
        <v>5683</v>
      </c>
      <c r="U49" s="44">
        <v>4928</v>
      </c>
      <c r="V49" s="44">
        <v>948</v>
      </c>
      <c r="W49" s="44">
        <v>353</v>
      </c>
      <c r="X49" s="44">
        <v>154</v>
      </c>
      <c r="Y49" s="44">
        <v>172</v>
      </c>
    </row>
    <row r="50" spans="1:25" ht="15" customHeight="1" x14ac:dyDescent="0.25">
      <c r="A50" s="28" t="s">
        <v>19</v>
      </c>
      <c r="B50" s="28">
        <v>5</v>
      </c>
      <c r="C50" s="44">
        <v>15698</v>
      </c>
      <c r="D50" s="29">
        <v>0.5</v>
      </c>
      <c r="E50" s="44">
        <v>3833</v>
      </c>
      <c r="F50" s="44">
        <v>5993</v>
      </c>
      <c r="G50" s="44">
        <v>1716</v>
      </c>
      <c r="H50" s="44">
        <v>1892</v>
      </c>
      <c r="I50" s="44">
        <v>1344</v>
      </c>
      <c r="J50" s="44">
        <v>579</v>
      </c>
      <c r="K50" s="44">
        <v>322</v>
      </c>
      <c r="L50" s="44">
        <v>19</v>
      </c>
      <c r="M50" s="44">
        <v>1993</v>
      </c>
      <c r="N50" s="44">
        <v>4212</v>
      </c>
      <c r="O50" s="44">
        <v>4803</v>
      </c>
      <c r="P50" s="44">
        <v>4448</v>
      </c>
      <c r="Q50" s="44">
        <v>242</v>
      </c>
      <c r="R50" s="44">
        <v>77</v>
      </c>
      <c r="S50" s="44">
        <v>1499</v>
      </c>
      <c r="T50" s="44">
        <v>6116</v>
      </c>
      <c r="U50" s="44">
        <v>5581</v>
      </c>
      <c r="V50" s="44">
        <v>1195</v>
      </c>
      <c r="W50" s="44">
        <v>647</v>
      </c>
      <c r="X50" s="44">
        <v>337</v>
      </c>
      <c r="Y50" s="44">
        <v>246</v>
      </c>
    </row>
    <row r="51" spans="1:25" ht="15" customHeight="1" x14ac:dyDescent="0.25">
      <c r="A51" s="28" t="s">
        <v>19</v>
      </c>
      <c r="B51" s="28">
        <v>6</v>
      </c>
      <c r="C51" s="44">
        <v>13388</v>
      </c>
      <c r="D51" s="29">
        <v>0.3</v>
      </c>
      <c r="E51" s="44">
        <v>2692</v>
      </c>
      <c r="F51" s="44">
        <v>3499</v>
      </c>
      <c r="G51" s="44">
        <v>1481</v>
      </c>
      <c r="H51" s="44">
        <v>1994</v>
      </c>
      <c r="I51" s="44">
        <v>1919</v>
      </c>
      <c r="J51" s="44">
        <v>1103</v>
      </c>
      <c r="K51" s="44">
        <v>657</v>
      </c>
      <c r="L51" s="44">
        <v>43</v>
      </c>
      <c r="M51" s="44">
        <v>3165</v>
      </c>
      <c r="N51" s="44">
        <v>3814</v>
      </c>
      <c r="O51" s="44">
        <v>2954</v>
      </c>
      <c r="P51" s="44">
        <v>3009</v>
      </c>
      <c r="Q51" s="44">
        <v>446</v>
      </c>
      <c r="R51" s="44">
        <v>89</v>
      </c>
      <c r="S51" s="44">
        <v>1022</v>
      </c>
      <c r="T51" s="44">
        <v>4756</v>
      </c>
      <c r="U51" s="44">
        <v>4187</v>
      </c>
      <c r="V51" s="44">
        <v>1438</v>
      </c>
      <c r="W51" s="44">
        <v>937</v>
      </c>
      <c r="X51" s="44">
        <v>499</v>
      </c>
      <c r="Y51" s="44">
        <v>460</v>
      </c>
    </row>
    <row r="52" spans="1:25" ht="15" customHeight="1" x14ac:dyDescent="0.25">
      <c r="A52" s="28" t="s">
        <v>19</v>
      </c>
      <c r="B52" s="28">
        <v>7</v>
      </c>
      <c r="C52" s="44">
        <v>11806</v>
      </c>
      <c r="D52" s="29">
        <v>0.15</v>
      </c>
      <c r="E52" s="44">
        <v>1042</v>
      </c>
      <c r="F52" s="44">
        <v>1995</v>
      </c>
      <c r="G52" s="44">
        <v>1594</v>
      </c>
      <c r="H52" s="44">
        <v>1973</v>
      </c>
      <c r="I52" s="44">
        <v>2237</v>
      </c>
      <c r="J52" s="44">
        <v>1573</v>
      </c>
      <c r="K52" s="44">
        <v>1179</v>
      </c>
      <c r="L52" s="44">
        <v>213</v>
      </c>
      <c r="M52" s="44">
        <v>4265</v>
      </c>
      <c r="N52" s="44">
        <v>2904</v>
      </c>
      <c r="O52" s="44">
        <v>1814</v>
      </c>
      <c r="P52" s="44">
        <v>2590</v>
      </c>
      <c r="Q52" s="44">
        <v>233</v>
      </c>
      <c r="R52" s="44">
        <v>114</v>
      </c>
      <c r="S52" s="44">
        <v>1173</v>
      </c>
      <c r="T52" s="44">
        <v>3193</v>
      </c>
      <c r="U52" s="44">
        <v>3496</v>
      </c>
      <c r="V52" s="44">
        <v>1547</v>
      </c>
      <c r="W52" s="44">
        <v>1131</v>
      </c>
      <c r="X52" s="44">
        <v>894</v>
      </c>
      <c r="Y52" s="44">
        <v>258</v>
      </c>
    </row>
    <row r="53" spans="1:25" ht="15" customHeight="1" x14ac:dyDescent="0.25">
      <c r="A53" s="28" t="s">
        <v>19</v>
      </c>
      <c r="B53" s="28">
        <v>8</v>
      </c>
      <c r="C53" s="44">
        <v>15267</v>
      </c>
      <c r="D53" s="29">
        <v>0.41</v>
      </c>
      <c r="E53" s="44">
        <v>994</v>
      </c>
      <c r="F53" s="44">
        <v>2136</v>
      </c>
      <c r="G53" s="44">
        <v>2240</v>
      </c>
      <c r="H53" s="44">
        <v>2871</v>
      </c>
      <c r="I53" s="44">
        <v>3194</v>
      </c>
      <c r="J53" s="44">
        <v>2053</v>
      </c>
      <c r="K53" s="44">
        <v>1619</v>
      </c>
      <c r="L53" s="44">
        <v>160</v>
      </c>
      <c r="M53" s="44">
        <v>5644</v>
      </c>
      <c r="N53" s="44">
        <v>3764</v>
      </c>
      <c r="O53" s="44">
        <v>2342</v>
      </c>
      <c r="P53" s="44">
        <v>2793</v>
      </c>
      <c r="Q53" s="44">
        <v>724</v>
      </c>
      <c r="R53" s="44">
        <v>68</v>
      </c>
      <c r="S53" s="44">
        <v>1059</v>
      </c>
      <c r="T53" s="44">
        <v>3759</v>
      </c>
      <c r="U53" s="44">
        <v>4556</v>
      </c>
      <c r="V53" s="44">
        <v>2370</v>
      </c>
      <c r="W53" s="44">
        <v>1699</v>
      </c>
      <c r="X53" s="44">
        <v>1020</v>
      </c>
      <c r="Y53" s="44">
        <v>736</v>
      </c>
    </row>
    <row r="54" spans="1:25" ht="15" customHeight="1" x14ac:dyDescent="0.25">
      <c r="A54" s="28" t="s">
        <v>19</v>
      </c>
      <c r="B54" s="28">
        <v>9</v>
      </c>
      <c r="C54" s="44">
        <v>16405</v>
      </c>
      <c r="D54" s="29">
        <v>0.53</v>
      </c>
      <c r="E54" s="44">
        <v>476</v>
      </c>
      <c r="F54" s="44">
        <v>1328</v>
      </c>
      <c r="G54" s="44">
        <v>1607</v>
      </c>
      <c r="H54" s="44">
        <v>3185</v>
      </c>
      <c r="I54" s="44">
        <v>4333</v>
      </c>
      <c r="J54" s="44">
        <v>3407</v>
      </c>
      <c r="K54" s="44">
        <v>1954</v>
      </c>
      <c r="L54" s="44">
        <v>115</v>
      </c>
      <c r="M54" s="44">
        <v>7661</v>
      </c>
      <c r="N54" s="44">
        <v>3856</v>
      </c>
      <c r="O54" s="44">
        <v>1315</v>
      </c>
      <c r="P54" s="44">
        <v>2754</v>
      </c>
      <c r="Q54" s="44">
        <v>819</v>
      </c>
      <c r="R54" s="44">
        <v>80</v>
      </c>
      <c r="S54" s="44">
        <v>670</v>
      </c>
      <c r="T54" s="44">
        <v>3989</v>
      </c>
      <c r="U54" s="44">
        <v>4467</v>
      </c>
      <c r="V54" s="44">
        <v>2453</v>
      </c>
      <c r="W54" s="44">
        <v>2613</v>
      </c>
      <c r="X54" s="44">
        <v>1310</v>
      </c>
      <c r="Y54" s="44">
        <v>823</v>
      </c>
    </row>
    <row r="55" spans="1:25" ht="15" customHeight="1" x14ac:dyDescent="0.25">
      <c r="A55" s="28" t="s">
        <v>19</v>
      </c>
      <c r="B55" s="28">
        <v>10</v>
      </c>
      <c r="C55" s="44">
        <v>10885</v>
      </c>
      <c r="D55" s="29">
        <v>2.74</v>
      </c>
      <c r="E55" s="44">
        <v>109</v>
      </c>
      <c r="F55" s="44">
        <v>210</v>
      </c>
      <c r="G55" s="44">
        <v>566</v>
      </c>
      <c r="H55" s="44">
        <v>1343</v>
      </c>
      <c r="I55" s="44">
        <v>3045</v>
      </c>
      <c r="J55" s="44">
        <v>2840</v>
      </c>
      <c r="K55" s="44">
        <v>2513</v>
      </c>
      <c r="L55" s="44">
        <v>259</v>
      </c>
      <c r="M55" s="44">
        <v>6399</v>
      </c>
      <c r="N55" s="44">
        <v>2331</v>
      </c>
      <c r="O55" s="44">
        <v>459</v>
      </c>
      <c r="P55" s="44">
        <v>1406</v>
      </c>
      <c r="Q55" s="44">
        <v>290</v>
      </c>
      <c r="R55" s="44">
        <v>11</v>
      </c>
      <c r="S55" s="44">
        <v>278</v>
      </c>
      <c r="T55" s="44">
        <v>1478</v>
      </c>
      <c r="U55" s="44">
        <v>2678</v>
      </c>
      <c r="V55" s="44">
        <v>2095</v>
      </c>
      <c r="W55" s="44">
        <v>2388</v>
      </c>
      <c r="X55" s="44">
        <v>1649</v>
      </c>
      <c r="Y55" s="44">
        <v>308</v>
      </c>
    </row>
    <row r="56" spans="1:25" ht="15" customHeight="1" x14ac:dyDescent="0.25">
      <c r="A56" s="28" t="s">
        <v>20</v>
      </c>
      <c r="B56" s="28">
        <v>1</v>
      </c>
      <c r="C56" s="44">
        <v>3384</v>
      </c>
      <c r="D56" s="29">
        <v>7.53</v>
      </c>
      <c r="E56" s="44">
        <v>1718</v>
      </c>
      <c r="F56" s="44">
        <v>1103</v>
      </c>
      <c r="G56" s="44">
        <v>386</v>
      </c>
      <c r="H56" s="44">
        <v>131</v>
      </c>
      <c r="I56" s="44">
        <v>17</v>
      </c>
      <c r="J56" s="44">
        <v>11</v>
      </c>
      <c r="K56" s="44">
        <v>18</v>
      </c>
      <c r="L56" s="44">
        <v>0</v>
      </c>
      <c r="M56" s="44">
        <v>84</v>
      </c>
      <c r="N56" s="44">
        <v>344</v>
      </c>
      <c r="O56" s="44">
        <v>583</v>
      </c>
      <c r="P56" s="44">
        <v>2373</v>
      </c>
      <c r="Q56" s="44">
        <v>0</v>
      </c>
      <c r="R56" s="44">
        <v>63</v>
      </c>
      <c r="S56" s="44">
        <v>1026</v>
      </c>
      <c r="T56" s="44">
        <v>1188</v>
      </c>
      <c r="U56" s="44">
        <v>681</v>
      </c>
      <c r="V56" s="44">
        <v>306</v>
      </c>
      <c r="W56" s="44">
        <v>79</v>
      </c>
      <c r="X56" s="44">
        <v>41</v>
      </c>
      <c r="Y56" s="44">
        <v>0</v>
      </c>
    </row>
    <row r="57" spans="1:25" ht="15" customHeight="1" x14ac:dyDescent="0.25">
      <c r="A57" s="28" t="s">
        <v>20</v>
      </c>
      <c r="B57" s="28">
        <v>2</v>
      </c>
      <c r="C57" s="44">
        <v>14870</v>
      </c>
      <c r="D57" s="29">
        <v>20.04</v>
      </c>
      <c r="E57" s="44">
        <v>7080</v>
      </c>
      <c r="F57" s="44">
        <v>5826</v>
      </c>
      <c r="G57" s="44">
        <v>1379</v>
      </c>
      <c r="H57" s="44">
        <v>464</v>
      </c>
      <c r="I57" s="44">
        <v>94</v>
      </c>
      <c r="J57" s="44">
        <v>25</v>
      </c>
      <c r="K57" s="44">
        <v>2</v>
      </c>
      <c r="L57" s="44">
        <v>0</v>
      </c>
      <c r="M57" s="44">
        <v>237</v>
      </c>
      <c r="N57" s="44">
        <v>1217</v>
      </c>
      <c r="O57" s="44">
        <v>2412</v>
      </c>
      <c r="P57" s="44">
        <v>11003</v>
      </c>
      <c r="Q57" s="44">
        <v>1</v>
      </c>
      <c r="R57" s="44">
        <v>286</v>
      </c>
      <c r="S57" s="44">
        <v>3826</v>
      </c>
      <c r="T57" s="44">
        <v>6621</v>
      </c>
      <c r="U57" s="44">
        <v>2778</v>
      </c>
      <c r="V57" s="44">
        <v>1106</v>
      </c>
      <c r="W57" s="44">
        <v>175</v>
      </c>
      <c r="X57" s="44">
        <v>77</v>
      </c>
      <c r="Y57" s="44">
        <v>1</v>
      </c>
    </row>
    <row r="58" spans="1:25" ht="15" customHeight="1" x14ac:dyDescent="0.25">
      <c r="A58" s="28" t="s">
        <v>20</v>
      </c>
      <c r="B58" s="28">
        <v>3</v>
      </c>
      <c r="C58" s="44">
        <v>17534</v>
      </c>
      <c r="D58" s="29">
        <v>17.84</v>
      </c>
      <c r="E58" s="44">
        <v>6810</v>
      </c>
      <c r="F58" s="44">
        <v>6321</v>
      </c>
      <c r="G58" s="44">
        <v>3213</v>
      </c>
      <c r="H58" s="44">
        <v>703</v>
      </c>
      <c r="I58" s="44">
        <v>348</v>
      </c>
      <c r="J58" s="44">
        <v>81</v>
      </c>
      <c r="K58" s="44">
        <v>56</v>
      </c>
      <c r="L58" s="44">
        <v>2</v>
      </c>
      <c r="M58" s="44">
        <v>436</v>
      </c>
      <c r="N58" s="44">
        <v>3080</v>
      </c>
      <c r="O58" s="44">
        <v>5712</v>
      </c>
      <c r="P58" s="44">
        <v>8306</v>
      </c>
      <c r="Q58" s="44">
        <v>0</v>
      </c>
      <c r="R58" s="44">
        <v>418</v>
      </c>
      <c r="S58" s="44">
        <v>3642</v>
      </c>
      <c r="T58" s="44">
        <v>6073</v>
      </c>
      <c r="U58" s="44">
        <v>4951</v>
      </c>
      <c r="V58" s="44">
        <v>1938</v>
      </c>
      <c r="W58" s="44">
        <v>314</v>
      </c>
      <c r="X58" s="44">
        <v>198</v>
      </c>
      <c r="Y58" s="44">
        <v>0</v>
      </c>
    </row>
    <row r="59" spans="1:25" ht="15" customHeight="1" x14ac:dyDescent="0.25">
      <c r="A59" s="28" t="s">
        <v>20</v>
      </c>
      <c r="B59" s="28">
        <v>4</v>
      </c>
      <c r="C59" s="44">
        <v>27539</v>
      </c>
      <c r="D59" s="29">
        <v>6.34</v>
      </c>
      <c r="E59" s="44">
        <v>9933</v>
      </c>
      <c r="F59" s="44">
        <v>9360</v>
      </c>
      <c r="G59" s="44">
        <v>4689</v>
      </c>
      <c r="H59" s="44">
        <v>2070</v>
      </c>
      <c r="I59" s="44">
        <v>1033</v>
      </c>
      <c r="J59" s="44">
        <v>313</v>
      </c>
      <c r="K59" s="44">
        <v>138</v>
      </c>
      <c r="L59" s="44">
        <v>3</v>
      </c>
      <c r="M59" s="44">
        <v>1872</v>
      </c>
      <c r="N59" s="44">
        <v>5528</v>
      </c>
      <c r="O59" s="44">
        <v>7005</v>
      </c>
      <c r="P59" s="44">
        <v>13133</v>
      </c>
      <c r="Q59" s="44">
        <v>1</v>
      </c>
      <c r="R59" s="44">
        <v>869</v>
      </c>
      <c r="S59" s="44">
        <v>6288</v>
      </c>
      <c r="T59" s="44">
        <v>7900</v>
      </c>
      <c r="U59" s="44">
        <v>7372</v>
      </c>
      <c r="V59" s="44">
        <v>3497</v>
      </c>
      <c r="W59" s="44">
        <v>937</v>
      </c>
      <c r="X59" s="44">
        <v>675</v>
      </c>
      <c r="Y59" s="44">
        <v>1</v>
      </c>
    </row>
    <row r="60" spans="1:25" ht="15" customHeight="1" x14ac:dyDescent="0.25">
      <c r="A60" s="28" t="s">
        <v>20</v>
      </c>
      <c r="B60" s="28">
        <v>5</v>
      </c>
      <c r="C60" s="44">
        <v>23693</v>
      </c>
      <c r="D60" s="29">
        <v>0.67</v>
      </c>
      <c r="E60" s="44">
        <v>7010</v>
      </c>
      <c r="F60" s="44">
        <v>6696</v>
      </c>
      <c r="G60" s="44">
        <v>4491</v>
      </c>
      <c r="H60" s="44">
        <v>2821</v>
      </c>
      <c r="I60" s="44">
        <v>1978</v>
      </c>
      <c r="J60" s="44">
        <v>508</v>
      </c>
      <c r="K60" s="44">
        <v>172</v>
      </c>
      <c r="L60" s="44">
        <v>17</v>
      </c>
      <c r="M60" s="44">
        <v>4805</v>
      </c>
      <c r="N60" s="44">
        <v>6545</v>
      </c>
      <c r="O60" s="44">
        <v>5506</v>
      </c>
      <c r="P60" s="44">
        <v>6836</v>
      </c>
      <c r="Q60" s="44">
        <v>1</v>
      </c>
      <c r="R60" s="44">
        <v>359</v>
      </c>
      <c r="S60" s="44">
        <v>3851</v>
      </c>
      <c r="T60" s="44">
        <v>5735</v>
      </c>
      <c r="U60" s="44">
        <v>6434</v>
      </c>
      <c r="V60" s="44">
        <v>4143</v>
      </c>
      <c r="W60" s="44">
        <v>1741</v>
      </c>
      <c r="X60" s="44">
        <v>1429</v>
      </c>
      <c r="Y60" s="44">
        <v>1</v>
      </c>
    </row>
    <row r="61" spans="1:25" ht="15" customHeight="1" x14ac:dyDescent="0.25">
      <c r="A61" s="28" t="s">
        <v>20</v>
      </c>
      <c r="B61" s="28">
        <v>6</v>
      </c>
      <c r="C61" s="44">
        <v>36357</v>
      </c>
      <c r="D61" s="29">
        <v>0.13</v>
      </c>
      <c r="E61" s="44">
        <v>8143</v>
      </c>
      <c r="F61" s="44">
        <v>7850</v>
      </c>
      <c r="G61" s="44">
        <v>7301</v>
      </c>
      <c r="H61" s="44">
        <v>5699</v>
      </c>
      <c r="I61" s="44">
        <v>4339</v>
      </c>
      <c r="J61" s="44">
        <v>1932</v>
      </c>
      <c r="K61" s="44">
        <v>917</v>
      </c>
      <c r="L61" s="44">
        <v>176</v>
      </c>
      <c r="M61" s="44">
        <v>12157</v>
      </c>
      <c r="N61" s="44">
        <v>8666</v>
      </c>
      <c r="O61" s="44">
        <v>5067</v>
      </c>
      <c r="P61" s="44">
        <v>10464</v>
      </c>
      <c r="Q61" s="44">
        <v>3</v>
      </c>
      <c r="R61" s="44">
        <v>1058</v>
      </c>
      <c r="S61" s="44">
        <v>5621</v>
      </c>
      <c r="T61" s="44">
        <v>7865</v>
      </c>
      <c r="U61" s="44">
        <v>8496</v>
      </c>
      <c r="V61" s="44">
        <v>6057</v>
      </c>
      <c r="W61" s="44">
        <v>3339</v>
      </c>
      <c r="X61" s="44">
        <v>3918</v>
      </c>
      <c r="Y61" s="44">
        <v>3</v>
      </c>
    </row>
    <row r="62" spans="1:25" ht="15" customHeight="1" x14ac:dyDescent="0.25">
      <c r="A62" s="28" t="s">
        <v>20</v>
      </c>
      <c r="B62" s="28">
        <v>7</v>
      </c>
      <c r="C62" s="44">
        <v>34618</v>
      </c>
      <c r="D62" s="29">
        <v>0.18</v>
      </c>
      <c r="E62" s="44">
        <v>5702</v>
      </c>
      <c r="F62" s="44">
        <v>6877</v>
      </c>
      <c r="G62" s="44">
        <v>5656</v>
      </c>
      <c r="H62" s="44">
        <v>6198</v>
      </c>
      <c r="I62" s="44">
        <v>5135</v>
      </c>
      <c r="J62" s="44">
        <v>3102</v>
      </c>
      <c r="K62" s="44">
        <v>1843</v>
      </c>
      <c r="L62" s="44">
        <v>105</v>
      </c>
      <c r="M62" s="44">
        <v>12706</v>
      </c>
      <c r="N62" s="44">
        <v>10315</v>
      </c>
      <c r="O62" s="44">
        <v>5258</v>
      </c>
      <c r="P62" s="44">
        <v>6338</v>
      </c>
      <c r="Q62" s="44">
        <v>1</v>
      </c>
      <c r="R62" s="44">
        <v>540</v>
      </c>
      <c r="S62" s="44">
        <v>4019</v>
      </c>
      <c r="T62" s="44">
        <v>7481</v>
      </c>
      <c r="U62" s="44">
        <v>7590</v>
      </c>
      <c r="V62" s="44">
        <v>6405</v>
      </c>
      <c r="W62" s="44">
        <v>3960</v>
      </c>
      <c r="X62" s="44">
        <v>4622</v>
      </c>
      <c r="Y62" s="44">
        <v>1</v>
      </c>
    </row>
    <row r="63" spans="1:25" ht="15" customHeight="1" x14ac:dyDescent="0.25">
      <c r="A63" s="28" t="s">
        <v>20</v>
      </c>
      <c r="B63" s="28">
        <v>8</v>
      </c>
      <c r="C63" s="44">
        <v>41509</v>
      </c>
      <c r="D63" s="29">
        <v>0.2</v>
      </c>
      <c r="E63" s="44">
        <v>4464</v>
      </c>
      <c r="F63" s="44">
        <v>4893</v>
      </c>
      <c r="G63" s="44">
        <v>6065</v>
      </c>
      <c r="H63" s="44">
        <v>7448</v>
      </c>
      <c r="I63" s="44">
        <v>8941</v>
      </c>
      <c r="J63" s="44">
        <v>5728</v>
      </c>
      <c r="K63" s="44">
        <v>3690</v>
      </c>
      <c r="L63" s="44">
        <v>280</v>
      </c>
      <c r="M63" s="44">
        <v>19985</v>
      </c>
      <c r="N63" s="44">
        <v>10094</v>
      </c>
      <c r="O63" s="44">
        <v>4876</v>
      </c>
      <c r="P63" s="44">
        <v>6547</v>
      </c>
      <c r="Q63" s="44">
        <v>7</v>
      </c>
      <c r="R63" s="44">
        <v>781</v>
      </c>
      <c r="S63" s="44">
        <v>3817</v>
      </c>
      <c r="T63" s="44">
        <v>7041</v>
      </c>
      <c r="U63" s="44">
        <v>7977</v>
      </c>
      <c r="V63" s="44">
        <v>8172</v>
      </c>
      <c r="W63" s="44">
        <v>5871</v>
      </c>
      <c r="X63" s="44">
        <v>7843</v>
      </c>
      <c r="Y63" s="44">
        <v>7</v>
      </c>
    </row>
    <row r="64" spans="1:25" ht="15" customHeight="1" x14ac:dyDescent="0.25">
      <c r="A64" s="28" t="s">
        <v>20</v>
      </c>
      <c r="B64" s="28">
        <v>9</v>
      </c>
      <c r="C64" s="44">
        <v>35927</v>
      </c>
      <c r="D64" s="29">
        <v>0.25</v>
      </c>
      <c r="E64" s="44">
        <v>2140</v>
      </c>
      <c r="F64" s="44">
        <v>3065</v>
      </c>
      <c r="G64" s="44">
        <v>3742</v>
      </c>
      <c r="H64" s="44">
        <v>6542</v>
      </c>
      <c r="I64" s="44">
        <v>8596</v>
      </c>
      <c r="J64" s="44">
        <v>6842</v>
      </c>
      <c r="K64" s="44">
        <v>4659</v>
      </c>
      <c r="L64" s="44">
        <v>341</v>
      </c>
      <c r="M64" s="44">
        <v>17208</v>
      </c>
      <c r="N64" s="44">
        <v>8900</v>
      </c>
      <c r="O64" s="44">
        <v>2978</v>
      </c>
      <c r="P64" s="44">
        <v>6834</v>
      </c>
      <c r="Q64" s="44">
        <v>7</v>
      </c>
      <c r="R64" s="44">
        <v>588</v>
      </c>
      <c r="S64" s="44">
        <v>3039</v>
      </c>
      <c r="T64" s="44">
        <v>6388</v>
      </c>
      <c r="U64" s="44">
        <v>5606</v>
      </c>
      <c r="V64" s="44">
        <v>7154</v>
      </c>
      <c r="W64" s="44">
        <v>5543</v>
      </c>
      <c r="X64" s="44">
        <v>7602</v>
      </c>
      <c r="Y64" s="44">
        <v>7</v>
      </c>
    </row>
    <row r="65" spans="1:25" ht="15" customHeight="1" x14ac:dyDescent="0.25">
      <c r="A65" s="28" t="s">
        <v>20</v>
      </c>
      <c r="B65" s="28">
        <v>10</v>
      </c>
      <c r="C65" s="44">
        <v>38926</v>
      </c>
      <c r="D65" s="29">
        <v>11.06</v>
      </c>
      <c r="E65" s="44">
        <v>1706</v>
      </c>
      <c r="F65" s="44">
        <v>2638</v>
      </c>
      <c r="G65" s="44">
        <v>2823</v>
      </c>
      <c r="H65" s="44">
        <v>6304</v>
      </c>
      <c r="I65" s="44">
        <v>10640</v>
      </c>
      <c r="J65" s="44">
        <v>7690</v>
      </c>
      <c r="K65" s="44">
        <v>6451</v>
      </c>
      <c r="L65" s="44">
        <v>674</v>
      </c>
      <c r="M65" s="44">
        <v>13029</v>
      </c>
      <c r="N65" s="44">
        <v>11579</v>
      </c>
      <c r="O65" s="44">
        <v>3234</v>
      </c>
      <c r="P65" s="44">
        <v>11083</v>
      </c>
      <c r="Q65" s="44">
        <v>1</v>
      </c>
      <c r="R65" s="44">
        <v>496</v>
      </c>
      <c r="S65" s="44">
        <v>4071</v>
      </c>
      <c r="T65" s="44">
        <v>7438</v>
      </c>
      <c r="U65" s="44">
        <v>5797</v>
      </c>
      <c r="V65" s="44">
        <v>7826</v>
      </c>
      <c r="W65" s="44">
        <v>5991</v>
      </c>
      <c r="X65" s="44">
        <v>7306</v>
      </c>
      <c r="Y65" s="44">
        <v>1</v>
      </c>
    </row>
    <row r="66" spans="1:25" ht="15" customHeight="1" x14ac:dyDescent="0.25">
      <c r="A66" s="28" t="s">
        <v>21</v>
      </c>
      <c r="B66" s="28">
        <v>1</v>
      </c>
      <c r="C66" s="44">
        <v>130869</v>
      </c>
      <c r="D66" s="29">
        <v>20.41</v>
      </c>
      <c r="E66" s="44">
        <v>56993</v>
      </c>
      <c r="F66" s="44">
        <v>46800</v>
      </c>
      <c r="G66" s="44">
        <v>19999</v>
      </c>
      <c r="H66" s="44">
        <v>5585</v>
      </c>
      <c r="I66" s="44">
        <v>1105</v>
      </c>
      <c r="J66" s="44">
        <v>280</v>
      </c>
      <c r="K66" s="44">
        <v>97</v>
      </c>
      <c r="L66" s="44">
        <v>10</v>
      </c>
      <c r="M66" s="44">
        <v>890</v>
      </c>
      <c r="N66" s="44">
        <v>11523</v>
      </c>
      <c r="O66" s="44">
        <v>18827</v>
      </c>
      <c r="P66" s="44">
        <v>99044</v>
      </c>
      <c r="Q66" s="44">
        <v>585</v>
      </c>
      <c r="R66" s="44">
        <v>409</v>
      </c>
      <c r="S66" s="44">
        <v>25326</v>
      </c>
      <c r="T66" s="44">
        <v>60996</v>
      </c>
      <c r="U66" s="44">
        <v>31339</v>
      </c>
      <c r="V66" s="44">
        <v>8348</v>
      </c>
      <c r="W66" s="44">
        <v>1327</v>
      </c>
      <c r="X66" s="44">
        <v>443</v>
      </c>
      <c r="Y66" s="44">
        <v>2681</v>
      </c>
    </row>
    <row r="67" spans="1:25" ht="15" customHeight="1" x14ac:dyDescent="0.25">
      <c r="A67" s="28" t="s">
        <v>21</v>
      </c>
      <c r="B67" s="28">
        <v>2</v>
      </c>
      <c r="C67" s="44">
        <v>79143</v>
      </c>
      <c r="D67" s="29">
        <v>14.21</v>
      </c>
      <c r="E67" s="44">
        <v>24039</v>
      </c>
      <c r="F67" s="44">
        <v>27697</v>
      </c>
      <c r="G67" s="44">
        <v>17672</v>
      </c>
      <c r="H67" s="44">
        <v>6640</v>
      </c>
      <c r="I67" s="44">
        <v>2124</v>
      </c>
      <c r="J67" s="44">
        <v>667</v>
      </c>
      <c r="K67" s="44">
        <v>279</v>
      </c>
      <c r="L67" s="44">
        <v>25</v>
      </c>
      <c r="M67" s="44">
        <v>1151</v>
      </c>
      <c r="N67" s="44">
        <v>7983</v>
      </c>
      <c r="O67" s="44">
        <v>12479</v>
      </c>
      <c r="P67" s="44">
        <v>57321</v>
      </c>
      <c r="Q67" s="44">
        <v>209</v>
      </c>
      <c r="R67" s="44">
        <v>929</v>
      </c>
      <c r="S67" s="44">
        <v>14098</v>
      </c>
      <c r="T67" s="44">
        <v>33888</v>
      </c>
      <c r="U67" s="44">
        <v>20452</v>
      </c>
      <c r="V67" s="44">
        <v>6246</v>
      </c>
      <c r="W67" s="44">
        <v>1028</v>
      </c>
      <c r="X67" s="44">
        <v>603</v>
      </c>
      <c r="Y67" s="44">
        <v>1899</v>
      </c>
    </row>
    <row r="68" spans="1:25" ht="15" customHeight="1" x14ac:dyDescent="0.25">
      <c r="A68" s="28" t="s">
        <v>21</v>
      </c>
      <c r="B68" s="28">
        <v>3</v>
      </c>
      <c r="C68" s="44">
        <v>56474</v>
      </c>
      <c r="D68" s="29">
        <v>10.54</v>
      </c>
      <c r="E68" s="44">
        <v>9747</v>
      </c>
      <c r="F68" s="44">
        <v>19304</v>
      </c>
      <c r="G68" s="44">
        <v>16385</v>
      </c>
      <c r="H68" s="44">
        <v>7637</v>
      </c>
      <c r="I68" s="44">
        <v>2432</v>
      </c>
      <c r="J68" s="44">
        <v>787</v>
      </c>
      <c r="K68" s="44">
        <v>171</v>
      </c>
      <c r="L68" s="44">
        <v>11</v>
      </c>
      <c r="M68" s="44">
        <v>1441</v>
      </c>
      <c r="N68" s="44">
        <v>9407</v>
      </c>
      <c r="O68" s="44">
        <v>11684</v>
      </c>
      <c r="P68" s="44">
        <v>33721</v>
      </c>
      <c r="Q68" s="44">
        <v>221</v>
      </c>
      <c r="R68" s="44">
        <v>265</v>
      </c>
      <c r="S68" s="44">
        <v>7160</v>
      </c>
      <c r="T68" s="44">
        <v>21716</v>
      </c>
      <c r="U68" s="44">
        <v>19491</v>
      </c>
      <c r="V68" s="44">
        <v>5266</v>
      </c>
      <c r="W68" s="44">
        <v>1015</v>
      </c>
      <c r="X68" s="44">
        <v>546</v>
      </c>
      <c r="Y68" s="44">
        <v>1015</v>
      </c>
    </row>
    <row r="69" spans="1:25" ht="15" customHeight="1" x14ac:dyDescent="0.25">
      <c r="A69" s="28" t="s">
        <v>21</v>
      </c>
      <c r="B69" s="28">
        <v>4</v>
      </c>
      <c r="C69" s="44">
        <v>46573</v>
      </c>
      <c r="D69" s="29">
        <v>10.75</v>
      </c>
      <c r="E69" s="44">
        <v>7249</v>
      </c>
      <c r="F69" s="44">
        <v>14389</v>
      </c>
      <c r="G69" s="44">
        <v>13069</v>
      </c>
      <c r="H69" s="44">
        <v>6621</v>
      </c>
      <c r="I69" s="44">
        <v>3016</v>
      </c>
      <c r="J69" s="44">
        <v>1355</v>
      </c>
      <c r="K69" s="44">
        <v>805</v>
      </c>
      <c r="L69" s="44">
        <v>69</v>
      </c>
      <c r="M69" s="44">
        <v>2387</v>
      </c>
      <c r="N69" s="44">
        <v>7580</v>
      </c>
      <c r="O69" s="44">
        <v>9483</v>
      </c>
      <c r="P69" s="44">
        <v>27028</v>
      </c>
      <c r="Q69" s="44">
        <v>95</v>
      </c>
      <c r="R69" s="44">
        <v>1059</v>
      </c>
      <c r="S69" s="44">
        <v>6440</v>
      </c>
      <c r="T69" s="44">
        <v>16904</v>
      </c>
      <c r="U69" s="44">
        <v>12941</v>
      </c>
      <c r="V69" s="44">
        <v>5569</v>
      </c>
      <c r="W69" s="44">
        <v>1500</v>
      </c>
      <c r="X69" s="44">
        <v>939</v>
      </c>
      <c r="Y69" s="44">
        <v>1221</v>
      </c>
    </row>
    <row r="70" spans="1:25" ht="15" customHeight="1" x14ac:dyDescent="0.25">
      <c r="A70" s="28" t="s">
        <v>21</v>
      </c>
      <c r="B70" s="28">
        <v>5</v>
      </c>
      <c r="C70" s="44">
        <v>39082</v>
      </c>
      <c r="D70" s="29">
        <v>2.4700000000000002</v>
      </c>
      <c r="E70" s="44">
        <v>3758</v>
      </c>
      <c r="F70" s="44">
        <v>10326</v>
      </c>
      <c r="G70" s="44">
        <v>11020</v>
      </c>
      <c r="H70" s="44">
        <v>6572</v>
      </c>
      <c r="I70" s="44">
        <v>4535</v>
      </c>
      <c r="J70" s="44">
        <v>1788</v>
      </c>
      <c r="K70" s="44">
        <v>964</v>
      </c>
      <c r="L70" s="44">
        <v>119</v>
      </c>
      <c r="M70" s="44">
        <v>3736</v>
      </c>
      <c r="N70" s="44">
        <v>6644</v>
      </c>
      <c r="O70" s="44">
        <v>7719</v>
      </c>
      <c r="P70" s="44">
        <v>20890</v>
      </c>
      <c r="Q70" s="44">
        <v>93</v>
      </c>
      <c r="R70" s="44">
        <v>180</v>
      </c>
      <c r="S70" s="44">
        <v>4942</v>
      </c>
      <c r="T70" s="44">
        <v>11893</v>
      </c>
      <c r="U70" s="44">
        <v>12464</v>
      </c>
      <c r="V70" s="44">
        <v>5436</v>
      </c>
      <c r="W70" s="44">
        <v>2125</v>
      </c>
      <c r="X70" s="44">
        <v>1270</v>
      </c>
      <c r="Y70" s="44">
        <v>772</v>
      </c>
    </row>
    <row r="71" spans="1:25" ht="15" customHeight="1" x14ac:dyDescent="0.25">
      <c r="A71" s="28" t="s">
        <v>21</v>
      </c>
      <c r="B71" s="28">
        <v>6</v>
      </c>
      <c r="C71" s="44">
        <v>32331</v>
      </c>
      <c r="D71" s="29">
        <v>2.74</v>
      </c>
      <c r="E71" s="44">
        <v>2809</v>
      </c>
      <c r="F71" s="44">
        <v>7168</v>
      </c>
      <c r="G71" s="44">
        <v>7597</v>
      </c>
      <c r="H71" s="44">
        <v>6676</v>
      </c>
      <c r="I71" s="44">
        <v>4670</v>
      </c>
      <c r="J71" s="44">
        <v>2402</v>
      </c>
      <c r="K71" s="44">
        <v>953</v>
      </c>
      <c r="L71" s="44">
        <v>56</v>
      </c>
      <c r="M71" s="44">
        <v>3037</v>
      </c>
      <c r="N71" s="44">
        <v>5306</v>
      </c>
      <c r="O71" s="44">
        <v>4260</v>
      </c>
      <c r="P71" s="44">
        <v>19635</v>
      </c>
      <c r="Q71" s="44">
        <v>93</v>
      </c>
      <c r="R71" s="44">
        <v>874</v>
      </c>
      <c r="S71" s="44">
        <v>3849</v>
      </c>
      <c r="T71" s="44">
        <v>10829</v>
      </c>
      <c r="U71" s="44">
        <v>9380</v>
      </c>
      <c r="V71" s="44">
        <v>4032</v>
      </c>
      <c r="W71" s="44">
        <v>1641</v>
      </c>
      <c r="X71" s="44">
        <v>1058</v>
      </c>
      <c r="Y71" s="44">
        <v>668</v>
      </c>
    </row>
    <row r="72" spans="1:25" ht="15" customHeight="1" x14ac:dyDescent="0.25">
      <c r="A72" s="28" t="s">
        <v>21</v>
      </c>
      <c r="B72" s="28">
        <v>7</v>
      </c>
      <c r="C72" s="44">
        <v>35100</v>
      </c>
      <c r="D72" s="29">
        <v>2.59</v>
      </c>
      <c r="E72" s="44">
        <v>1412</v>
      </c>
      <c r="F72" s="44">
        <v>5114</v>
      </c>
      <c r="G72" s="44">
        <v>7252</v>
      </c>
      <c r="H72" s="44">
        <v>8924</v>
      </c>
      <c r="I72" s="44">
        <v>8026</v>
      </c>
      <c r="J72" s="44">
        <v>3040</v>
      </c>
      <c r="K72" s="44">
        <v>1243</v>
      </c>
      <c r="L72" s="44">
        <v>89</v>
      </c>
      <c r="M72" s="44">
        <v>5630</v>
      </c>
      <c r="N72" s="44">
        <v>8328</v>
      </c>
      <c r="O72" s="44">
        <v>5665</v>
      </c>
      <c r="P72" s="44">
        <v>15332</v>
      </c>
      <c r="Q72" s="44">
        <v>145</v>
      </c>
      <c r="R72" s="44">
        <v>184</v>
      </c>
      <c r="S72" s="44">
        <v>3163</v>
      </c>
      <c r="T72" s="44">
        <v>10201</v>
      </c>
      <c r="U72" s="44">
        <v>9826</v>
      </c>
      <c r="V72" s="44">
        <v>6696</v>
      </c>
      <c r="W72" s="44">
        <v>2603</v>
      </c>
      <c r="X72" s="44">
        <v>1518</v>
      </c>
      <c r="Y72" s="44">
        <v>909</v>
      </c>
    </row>
    <row r="73" spans="1:25" ht="15" customHeight="1" x14ac:dyDescent="0.25">
      <c r="A73" s="28" t="s">
        <v>21</v>
      </c>
      <c r="B73" s="28">
        <v>8</v>
      </c>
      <c r="C73" s="44">
        <v>37328</v>
      </c>
      <c r="D73" s="29">
        <v>1.55</v>
      </c>
      <c r="E73" s="44">
        <v>811</v>
      </c>
      <c r="F73" s="44">
        <v>2817</v>
      </c>
      <c r="G73" s="44">
        <v>5012</v>
      </c>
      <c r="H73" s="44">
        <v>8338</v>
      </c>
      <c r="I73" s="44">
        <v>10837</v>
      </c>
      <c r="J73" s="44">
        <v>5639</v>
      </c>
      <c r="K73" s="44">
        <v>3539</v>
      </c>
      <c r="L73" s="44">
        <v>335</v>
      </c>
      <c r="M73" s="44">
        <v>9612</v>
      </c>
      <c r="N73" s="44">
        <v>8514</v>
      </c>
      <c r="O73" s="44">
        <v>5371</v>
      </c>
      <c r="P73" s="44">
        <v>13492</v>
      </c>
      <c r="Q73" s="44">
        <v>339</v>
      </c>
      <c r="R73" s="44">
        <v>542</v>
      </c>
      <c r="S73" s="44">
        <v>2643</v>
      </c>
      <c r="T73" s="44">
        <v>8891</v>
      </c>
      <c r="U73" s="44">
        <v>8732</v>
      </c>
      <c r="V73" s="44">
        <v>8564</v>
      </c>
      <c r="W73" s="44">
        <v>4264</v>
      </c>
      <c r="X73" s="44">
        <v>2881</v>
      </c>
      <c r="Y73" s="44">
        <v>811</v>
      </c>
    </row>
    <row r="74" spans="1:25" ht="15" customHeight="1" x14ac:dyDescent="0.25">
      <c r="A74" s="28" t="s">
        <v>21</v>
      </c>
      <c r="B74" s="28">
        <v>9</v>
      </c>
      <c r="C74" s="44">
        <v>51296</v>
      </c>
      <c r="D74" s="29">
        <v>2.75</v>
      </c>
      <c r="E74" s="44">
        <v>2431</v>
      </c>
      <c r="F74" s="44">
        <v>2027</v>
      </c>
      <c r="G74" s="44">
        <v>5580</v>
      </c>
      <c r="H74" s="44">
        <v>11817</v>
      </c>
      <c r="I74" s="44">
        <v>14989</v>
      </c>
      <c r="J74" s="44">
        <v>8256</v>
      </c>
      <c r="K74" s="44">
        <v>5817</v>
      </c>
      <c r="L74" s="44">
        <v>379</v>
      </c>
      <c r="M74" s="44">
        <v>13380</v>
      </c>
      <c r="N74" s="44">
        <v>13556</v>
      </c>
      <c r="O74" s="44">
        <v>6457</v>
      </c>
      <c r="P74" s="44">
        <v>17695</v>
      </c>
      <c r="Q74" s="44">
        <v>208</v>
      </c>
      <c r="R74" s="44">
        <v>1651</v>
      </c>
      <c r="S74" s="44">
        <v>3105</v>
      </c>
      <c r="T74" s="44">
        <v>10252</v>
      </c>
      <c r="U74" s="44">
        <v>12176</v>
      </c>
      <c r="V74" s="44">
        <v>12526</v>
      </c>
      <c r="W74" s="44">
        <v>6545</v>
      </c>
      <c r="X74" s="44">
        <v>4590</v>
      </c>
      <c r="Y74" s="44">
        <v>451</v>
      </c>
    </row>
    <row r="75" spans="1:25" ht="15" customHeight="1" x14ac:dyDescent="0.25">
      <c r="A75" s="28" t="s">
        <v>21</v>
      </c>
      <c r="B75" s="28">
        <v>10</v>
      </c>
      <c r="C75" s="44">
        <v>50013</v>
      </c>
      <c r="D75" s="29">
        <v>10.43</v>
      </c>
      <c r="E75" s="44">
        <v>716</v>
      </c>
      <c r="F75" s="44">
        <v>462</v>
      </c>
      <c r="G75" s="44">
        <v>2009</v>
      </c>
      <c r="H75" s="44">
        <v>8694</v>
      </c>
      <c r="I75" s="44">
        <v>14587</v>
      </c>
      <c r="J75" s="44">
        <v>11390</v>
      </c>
      <c r="K75" s="44">
        <v>10775</v>
      </c>
      <c r="L75" s="44">
        <v>1380</v>
      </c>
      <c r="M75" s="44">
        <v>15437</v>
      </c>
      <c r="N75" s="44">
        <v>13274</v>
      </c>
      <c r="O75" s="44">
        <v>4832</v>
      </c>
      <c r="P75" s="44">
        <v>16377</v>
      </c>
      <c r="Q75" s="44">
        <v>93</v>
      </c>
      <c r="R75" s="44">
        <v>678</v>
      </c>
      <c r="S75" s="44">
        <v>1880</v>
      </c>
      <c r="T75" s="44">
        <v>7771</v>
      </c>
      <c r="U75" s="44">
        <v>10598</v>
      </c>
      <c r="V75" s="44">
        <v>14190</v>
      </c>
      <c r="W75" s="44">
        <v>7285</v>
      </c>
      <c r="X75" s="44">
        <v>7022</v>
      </c>
      <c r="Y75" s="44">
        <v>589</v>
      </c>
    </row>
    <row r="76" spans="1:25" ht="15" customHeight="1" x14ac:dyDescent="0.25">
      <c r="A76" s="28" t="s">
        <v>2</v>
      </c>
      <c r="B76" s="28">
        <v>1</v>
      </c>
      <c r="C76" s="44">
        <v>6617</v>
      </c>
      <c r="D76" s="29">
        <v>21.02</v>
      </c>
      <c r="E76" s="44">
        <v>3385</v>
      </c>
      <c r="F76" s="44">
        <v>2095</v>
      </c>
      <c r="G76" s="44">
        <v>751</v>
      </c>
      <c r="H76" s="44">
        <v>228</v>
      </c>
      <c r="I76" s="44">
        <v>115</v>
      </c>
      <c r="J76" s="44">
        <v>31</v>
      </c>
      <c r="K76" s="44">
        <v>8</v>
      </c>
      <c r="L76" s="44">
        <v>4</v>
      </c>
      <c r="M76" s="44">
        <v>290</v>
      </c>
      <c r="N76" s="44">
        <v>723</v>
      </c>
      <c r="O76" s="44">
        <v>2119</v>
      </c>
      <c r="P76" s="44">
        <v>3279</v>
      </c>
      <c r="Q76" s="44">
        <v>206</v>
      </c>
      <c r="R76" s="44">
        <v>136</v>
      </c>
      <c r="S76" s="44">
        <v>1478</v>
      </c>
      <c r="T76" s="44">
        <v>2481</v>
      </c>
      <c r="U76" s="44">
        <v>1761</v>
      </c>
      <c r="V76" s="44">
        <v>343</v>
      </c>
      <c r="W76" s="44">
        <v>134</v>
      </c>
      <c r="X76" s="44">
        <v>62</v>
      </c>
      <c r="Y76" s="44">
        <v>222</v>
      </c>
    </row>
    <row r="77" spans="1:25" ht="15" customHeight="1" x14ac:dyDescent="0.25">
      <c r="A77" s="28" t="s">
        <v>2</v>
      </c>
      <c r="B77" s="28">
        <v>2</v>
      </c>
      <c r="C77" s="44">
        <v>9351</v>
      </c>
      <c r="D77" s="29">
        <v>2.9</v>
      </c>
      <c r="E77" s="44">
        <v>3511</v>
      </c>
      <c r="F77" s="44">
        <v>3009</v>
      </c>
      <c r="G77" s="44">
        <v>1758</v>
      </c>
      <c r="H77" s="44">
        <v>572</v>
      </c>
      <c r="I77" s="44">
        <v>354</v>
      </c>
      <c r="J77" s="44">
        <v>116</v>
      </c>
      <c r="K77" s="44">
        <v>28</v>
      </c>
      <c r="L77" s="44">
        <v>3</v>
      </c>
      <c r="M77" s="44">
        <v>597</v>
      </c>
      <c r="N77" s="44">
        <v>1477</v>
      </c>
      <c r="O77" s="44">
        <v>3086</v>
      </c>
      <c r="P77" s="44">
        <v>3988</v>
      </c>
      <c r="Q77" s="44">
        <v>203</v>
      </c>
      <c r="R77" s="44">
        <v>110</v>
      </c>
      <c r="S77" s="44">
        <v>1512</v>
      </c>
      <c r="T77" s="44">
        <v>3476</v>
      </c>
      <c r="U77" s="44">
        <v>2730</v>
      </c>
      <c r="V77" s="44">
        <v>787</v>
      </c>
      <c r="W77" s="44">
        <v>308</v>
      </c>
      <c r="X77" s="44">
        <v>162</v>
      </c>
      <c r="Y77" s="44">
        <v>266</v>
      </c>
    </row>
    <row r="78" spans="1:25" ht="15" customHeight="1" x14ac:dyDescent="0.25">
      <c r="A78" s="28" t="s">
        <v>2</v>
      </c>
      <c r="B78" s="28">
        <v>3</v>
      </c>
      <c r="C78" s="44">
        <v>11720</v>
      </c>
      <c r="D78" s="29">
        <v>1.88</v>
      </c>
      <c r="E78" s="44">
        <v>4155</v>
      </c>
      <c r="F78" s="44">
        <v>3756</v>
      </c>
      <c r="G78" s="44">
        <v>1973</v>
      </c>
      <c r="H78" s="44">
        <v>1019</v>
      </c>
      <c r="I78" s="44">
        <v>572</v>
      </c>
      <c r="J78" s="44">
        <v>172</v>
      </c>
      <c r="K78" s="44">
        <v>70</v>
      </c>
      <c r="L78" s="44">
        <v>3</v>
      </c>
      <c r="M78" s="44">
        <v>1525</v>
      </c>
      <c r="N78" s="44">
        <v>2401</v>
      </c>
      <c r="O78" s="44">
        <v>3285</v>
      </c>
      <c r="P78" s="44">
        <v>4363</v>
      </c>
      <c r="Q78" s="44">
        <v>146</v>
      </c>
      <c r="R78" s="44">
        <v>106</v>
      </c>
      <c r="S78" s="44">
        <v>1636</v>
      </c>
      <c r="T78" s="44">
        <v>3826</v>
      </c>
      <c r="U78" s="44">
        <v>3856</v>
      </c>
      <c r="V78" s="44">
        <v>1307</v>
      </c>
      <c r="W78" s="44">
        <v>449</v>
      </c>
      <c r="X78" s="44">
        <v>322</v>
      </c>
      <c r="Y78" s="44">
        <v>218</v>
      </c>
    </row>
    <row r="79" spans="1:25" ht="15" customHeight="1" x14ac:dyDescent="0.25">
      <c r="A79" s="28" t="s">
        <v>2</v>
      </c>
      <c r="B79" s="28">
        <v>4</v>
      </c>
      <c r="C79" s="44">
        <v>16869</v>
      </c>
      <c r="D79" s="29">
        <v>0.06</v>
      </c>
      <c r="E79" s="44">
        <v>3844</v>
      </c>
      <c r="F79" s="44">
        <v>5162</v>
      </c>
      <c r="G79" s="44">
        <v>3876</v>
      </c>
      <c r="H79" s="44">
        <v>1774</v>
      </c>
      <c r="I79" s="44">
        <v>1426</v>
      </c>
      <c r="J79" s="44">
        <v>596</v>
      </c>
      <c r="K79" s="44">
        <v>174</v>
      </c>
      <c r="L79" s="44">
        <v>17</v>
      </c>
      <c r="M79" s="44">
        <v>4173</v>
      </c>
      <c r="N79" s="44">
        <v>4128</v>
      </c>
      <c r="O79" s="44">
        <v>4563</v>
      </c>
      <c r="P79" s="44">
        <v>3357</v>
      </c>
      <c r="Q79" s="44">
        <v>648</v>
      </c>
      <c r="R79" s="44">
        <v>186</v>
      </c>
      <c r="S79" s="44">
        <v>2182</v>
      </c>
      <c r="T79" s="44">
        <v>4853</v>
      </c>
      <c r="U79" s="44">
        <v>5099</v>
      </c>
      <c r="V79" s="44">
        <v>1981</v>
      </c>
      <c r="W79" s="44">
        <v>913</v>
      </c>
      <c r="X79" s="44">
        <v>765</v>
      </c>
      <c r="Y79" s="44">
        <v>890</v>
      </c>
    </row>
    <row r="80" spans="1:25" ht="15" customHeight="1" x14ac:dyDescent="0.25">
      <c r="A80" s="28" t="s">
        <v>2</v>
      </c>
      <c r="B80" s="28">
        <v>5</v>
      </c>
      <c r="C80" s="44">
        <v>27346</v>
      </c>
      <c r="D80" s="29">
        <v>0.03</v>
      </c>
      <c r="E80" s="44">
        <v>4905</v>
      </c>
      <c r="F80" s="44">
        <v>5940</v>
      </c>
      <c r="G80" s="44">
        <v>6110</v>
      </c>
      <c r="H80" s="44">
        <v>4031</v>
      </c>
      <c r="I80" s="44">
        <v>3848</v>
      </c>
      <c r="J80" s="44">
        <v>1686</v>
      </c>
      <c r="K80" s="44">
        <v>740</v>
      </c>
      <c r="L80" s="44">
        <v>86</v>
      </c>
      <c r="M80" s="44">
        <v>11484</v>
      </c>
      <c r="N80" s="44">
        <v>6515</v>
      </c>
      <c r="O80" s="44">
        <v>4939</v>
      </c>
      <c r="P80" s="44">
        <v>3691</v>
      </c>
      <c r="Q80" s="44">
        <v>717</v>
      </c>
      <c r="R80" s="44">
        <v>132</v>
      </c>
      <c r="S80" s="44">
        <v>2106</v>
      </c>
      <c r="T80" s="44">
        <v>6430</v>
      </c>
      <c r="U80" s="44">
        <v>8761</v>
      </c>
      <c r="V80" s="44">
        <v>4461</v>
      </c>
      <c r="W80" s="44">
        <v>2149</v>
      </c>
      <c r="X80" s="44">
        <v>2207</v>
      </c>
      <c r="Y80" s="44">
        <v>1100</v>
      </c>
    </row>
    <row r="81" spans="1:25" ht="15" customHeight="1" x14ac:dyDescent="0.25">
      <c r="A81" s="28" t="s">
        <v>2</v>
      </c>
      <c r="B81" s="28">
        <v>6</v>
      </c>
      <c r="C81" s="44">
        <v>34399</v>
      </c>
      <c r="D81" s="29">
        <v>0.02</v>
      </c>
      <c r="E81" s="44">
        <v>4108</v>
      </c>
      <c r="F81" s="44">
        <v>6652</v>
      </c>
      <c r="G81" s="44">
        <v>7353</v>
      </c>
      <c r="H81" s="44">
        <v>5545</v>
      </c>
      <c r="I81" s="44">
        <v>6192</v>
      </c>
      <c r="J81" s="44">
        <v>2928</v>
      </c>
      <c r="K81" s="44">
        <v>1479</v>
      </c>
      <c r="L81" s="44">
        <v>142</v>
      </c>
      <c r="M81" s="44">
        <v>17660</v>
      </c>
      <c r="N81" s="44">
        <v>7448</v>
      </c>
      <c r="O81" s="44">
        <v>4954</v>
      </c>
      <c r="P81" s="44">
        <v>3017</v>
      </c>
      <c r="Q81" s="44">
        <v>1320</v>
      </c>
      <c r="R81" s="44">
        <v>144</v>
      </c>
      <c r="S81" s="44">
        <v>1976</v>
      </c>
      <c r="T81" s="44">
        <v>6696</v>
      </c>
      <c r="U81" s="44">
        <v>10710</v>
      </c>
      <c r="V81" s="44">
        <v>6119</v>
      </c>
      <c r="W81" s="44">
        <v>3314</v>
      </c>
      <c r="X81" s="44">
        <v>3669</v>
      </c>
      <c r="Y81" s="44">
        <v>1771</v>
      </c>
    </row>
    <row r="82" spans="1:25" ht="15" customHeight="1" x14ac:dyDescent="0.25">
      <c r="A82" s="28" t="s">
        <v>2</v>
      </c>
      <c r="B82" s="28">
        <v>7</v>
      </c>
      <c r="C82" s="44">
        <v>29535</v>
      </c>
      <c r="D82" s="29">
        <v>0.05</v>
      </c>
      <c r="E82" s="44">
        <v>2484</v>
      </c>
      <c r="F82" s="44">
        <v>4440</v>
      </c>
      <c r="G82" s="44">
        <v>6602</v>
      </c>
      <c r="H82" s="44">
        <v>4528</v>
      </c>
      <c r="I82" s="44">
        <v>5806</v>
      </c>
      <c r="J82" s="44">
        <v>3482</v>
      </c>
      <c r="K82" s="44">
        <v>2036</v>
      </c>
      <c r="L82" s="44">
        <v>157</v>
      </c>
      <c r="M82" s="44">
        <v>13801</v>
      </c>
      <c r="N82" s="44">
        <v>6756</v>
      </c>
      <c r="O82" s="44">
        <v>3360</v>
      </c>
      <c r="P82" s="44">
        <v>4832</v>
      </c>
      <c r="Q82" s="44">
        <v>786</v>
      </c>
      <c r="R82" s="44">
        <v>200</v>
      </c>
      <c r="S82" s="44">
        <v>1880</v>
      </c>
      <c r="T82" s="44">
        <v>6220</v>
      </c>
      <c r="U82" s="44">
        <v>8114</v>
      </c>
      <c r="V82" s="44">
        <v>5410</v>
      </c>
      <c r="W82" s="44">
        <v>3077</v>
      </c>
      <c r="X82" s="44">
        <v>3502</v>
      </c>
      <c r="Y82" s="44">
        <v>1132</v>
      </c>
    </row>
    <row r="83" spans="1:25" ht="15" customHeight="1" x14ac:dyDescent="0.25">
      <c r="A83" s="28" t="s">
        <v>2</v>
      </c>
      <c r="B83" s="28">
        <v>8</v>
      </c>
      <c r="C83" s="44">
        <v>17193</v>
      </c>
      <c r="D83" s="29">
        <v>0.17</v>
      </c>
      <c r="E83" s="44">
        <v>764</v>
      </c>
      <c r="F83" s="44">
        <v>1720</v>
      </c>
      <c r="G83" s="44">
        <v>3173</v>
      </c>
      <c r="H83" s="44">
        <v>4002</v>
      </c>
      <c r="I83" s="44">
        <v>3913</v>
      </c>
      <c r="J83" s="44">
        <v>2176</v>
      </c>
      <c r="K83" s="44">
        <v>1364</v>
      </c>
      <c r="L83" s="44">
        <v>81</v>
      </c>
      <c r="M83" s="44">
        <v>8574</v>
      </c>
      <c r="N83" s="44">
        <v>4403</v>
      </c>
      <c r="O83" s="44">
        <v>1224</v>
      </c>
      <c r="P83" s="44">
        <v>2623</v>
      </c>
      <c r="Q83" s="44">
        <v>369</v>
      </c>
      <c r="R83" s="44">
        <v>60</v>
      </c>
      <c r="S83" s="44">
        <v>1104</v>
      </c>
      <c r="T83" s="44">
        <v>3402</v>
      </c>
      <c r="U83" s="44">
        <v>4122</v>
      </c>
      <c r="V83" s="44">
        <v>3615</v>
      </c>
      <c r="W83" s="44">
        <v>2035</v>
      </c>
      <c r="X83" s="44">
        <v>2047</v>
      </c>
      <c r="Y83" s="44">
        <v>808</v>
      </c>
    </row>
    <row r="84" spans="1:25" ht="15" customHeight="1" x14ac:dyDescent="0.25">
      <c r="A84" s="28" t="s">
        <v>2</v>
      </c>
      <c r="B84" s="28">
        <v>9</v>
      </c>
      <c r="C84" s="44">
        <v>6705</v>
      </c>
      <c r="D84" s="29">
        <v>2.14</v>
      </c>
      <c r="E84" s="44">
        <v>99</v>
      </c>
      <c r="F84" s="44">
        <v>264</v>
      </c>
      <c r="G84" s="44">
        <v>821</v>
      </c>
      <c r="H84" s="44">
        <v>1747</v>
      </c>
      <c r="I84" s="44">
        <v>2008</v>
      </c>
      <c r="J84" s="44">
        <v>1078</v>
      </c>
      <c r="K84" s="44">
        <v>664</v>
      </c>
      <c r="L84" s="44">
        <v>24</v>
      </c>
      <c r="M84" s="44">
        <v>3499</v>
      </c>
      <c r="N84" s="44">
        <v>1823</v>
      </c>
      <c r="O84" s="44">
        <v>301</v>
      </c>
      <c r="P84" s="44">
        <v>1020</v>
      </c>
      <c r="Q84" s="44">
        <v>62</v>
      </c>
      <c r="R84" s="44">
        <v>9</v>
      </c>
      <c r="S84" s="44">
        <v>219</v>
      </c>
      <c r="T84" s="44">
        <v>1245</v>
      </c>
      <c r="U84" s="44">
        <v>1593</v>
      </c>
      <c r="V84" s="44">
        <v>1615</v>
      </c>
      <c r="W84" s="44">
        <v>796</v>
      </c>
      <c r="X84" s="44">
        <v>1080</v>
      </c>
      <c r="Y84" s="44">
        <v>148</v>
      </c>
    </row>
    <row r="85" spans="1:25" ht="15" customHeight="1" x14ac:dyDescent="0.25">
      <c r="A85" s="28" t="s">
        <v>2</v>
      </c>
      <c r="B85" s="28">
        <v>10</v>
      </c>
      <c r="C85" s="44">
        <v>3964</v>
      </c>
      <c r="D85" s="29">
        <v>0.9</v>
      </c>
      <c r="E85" s="44">
        <v>19</v>
      </c>
      <c r="F85" s="44">
        <v>58</v>
      </c>
      <c r="G85" s="44">
        <v>407</v>
      </c>
      <c r="H85" s="44">
        <v>951</v>
      </c>
      <c r="I85" s="44">
        <v>1230</v>
      </c>
      <c r="J85" s="44">
        <v>705</v>
      </c>
      <c r="K85" s="44">
        <v>542</v>
      </c>
      <c r="L85" s="44">
        <v>52</v>
      </c>
      <c r="M85" s="44">
        <v>2514</v>
      </c>
      <c r="N85" s="44">
        <v>1124</v>
      </c>
      <c r="O85" s="44">
        <v>44</v>
      </c>
      <c r="P85" s="44">
        <v>232</v>
      </c>
      <c r="Q85" s="44">
        <v>50</v>
      </c>
      <c r="R85" s="44">
        <v>3</v>
      </c>
      <c r="S85" s="44">
        <v>53</v>
      </c>
      <c r="T85" s="44">
        <v>531</v>
      </c>
      <c r="U85" s="44">
        <v>626</v>
      </c>
      <c r="V85" s="44">
        <v>1453</v>
      </c>
      <c r="W85" s="44">
        <v>620</v>
      </c>
      <c r="X85" s="44">
        <v>560</v>
      </c>
      <c r="Y85" s="44">
        <v>118</v>
      </c>
    </row>
    <row r="86" spans="1:25" ht="15" customHeight="1" x14ac:dyDescent="0.25">
      <c r="A86" s="28" t="s">
        <v>22</v>
      </c>
      <c r="B86" s="28">
        <v>1</v>
      </c>
      <c r="C86" s="44">
        <v>38397</v>
      </c>
      <c r="D86" s="29">
        <v>13.81</v>
      </c>
      <c r="E86" s="44">
        <v>23347</v>
      </c>
      <c r="F86" s="44">
        <v>9622</v>
      </c>
      <c r="G86" s="44">
        <v>3901</v>
      </c>
      <c r="H86" s="44">
        <v>911</v>
      </c>
      <c r="I86" s="44">
        <v>411</v>
      </c>
      <c r="J86" s="44">
        <v>162</v>
      </c>
      <c r="K86" s="44">
        <v>41</v>
      </c>
      <c r="L86" s="44">
        <v>2</v>
      </c>
      <c r="M86" s="44">
        <v>605</v>
      </c>
      <c r="N86" s="44">
        <v>4677</v>
      </c>
      <c r="O86" s="44">
        <v>9857</v>
      </c>
      <c r="P86" s="44">
        <v>23232</v>
      </c>
      <c r="Q86" s="44">
        <v>26</v>
      </c>
      <c r="R86" s="44">
        <v>121</v>
      </c>
      <c r="S86" s="44">
        <v>5464</v>
      </c>
      <c r="T86" s="44">
        <v>16875</v>
      </c>
      <c r="U86" s="44">
        <v>11065</v>
      </c>
      <c r="V86" s="44">
        <v>4309</v>
      </c>
      <c r="W86" s="44">
        <v>343</v>
      </c>
      <c r="X86" s="44">
        <v>196</v>
      </c>
      <c r="Y86" s="44">
        <v>24</v>
      </c>
    </row>
    <row r="87" spans="1:25" ht="15" customHeight="1" x14ac:dyDescent="0.25">
      <c r="A87" s="28" t="s">
        <v>22</v>
      </c>
      <c r="B87" s="28">
        <v>2</v>
      </c>
      <c r="C87" s="44">
        <v>47834</v>
      </c>
      <c r="D87" s="29">
        <v>5.24</v>
      </c>
      <c r="E87" s="44">
        <v>24619</v>
      </c>
      <c r="F87" s="44">
        <v>13420</v>
      </c>
      <c r="G87" s="44">
        <v>5624</v>
      </c>
      <c r="H87" s="44">
        <v>2255</v>
      </c>
      <c r="I87" s="44">
        <v>1295</v>
      </c>
      <c r="J87" s="44">
        <v>485</v>
      </c>
      <c r="K87" s="44">
        <v>132</v>
      </c>
      <c r="L87" s="44">
        <v>4</v>
      </c>
      <c r="M87" s="44">
        <v>1893</v>
      </c>
      <c r="N87" s="44">
        <v>7537</v>
      </c>
      <c r="O87" s="44">
        <v>18931</v>
      </c>
      <c r="P87" s="44">
        <v>19431</v>
      </c>
      <c r="Q87" s="44">
        <v>42</v>
      </c>
      <c r="R87" s="44">
        <v>178</v>
      </c>
      <c r="S87" s="44">
        <v>5269</v>
      </c>
      <c r="T87" s="44">
        <v>16918</v>
      </c>
      <c r="U87" s="44">
        <v>16208</v>
      </c>
      <c r="V87" s="44">
        <v>7697</v>
      </c>
      <c r="W87" s="44">
        <v>954</v>
      </c>
      <c r="X87" s="44">
        <v>522</v>
      </c>
      <c r="Y87" s="44">
        <v>88</v>
      </c>
    </row>
    <row r="88" spans="1:25" ht="15" customHeight="1" x14ac:dyDescent="0.25">
      <c r="A88" s="28" t="s">
        <v>22</v>
      </c>
      <c r="B88" s="28">
        <v>3</v>
      </c>
      <c r="C88" s="44">
        <v>44799</v>
      </c>
      <c r="D88" s="29">
        <v>1.45</v>
      </c>
      <c r="E88" s="44">
        <v>18726</v>
      </c>
      <c r="F88" s="44">
        <v>13563</v>
      </c>
      <c r="G88" s="44">
        <v>5966</v>
      </c>
      <c r="H88" s="44">
        <v>3151</v>
      </c>
      <c r="I88" s="44">
        <v>2045</v>
      </c>
      <c r="J88" s="44">
        <v>1048</v>
      </c>
      <c r="K88" s="44">
        <v>289</v>
      </c>
      <c r="L88" s="44">
        <v>11</v>
      </c>
      <c r="M88" s="44">
        <v>3502</v>
      </c>
      <c r="N88" s="44">
        <v>7839</v>
      </c>
      <c r="O88" s="44">
        <v>17558</v>
      </c>
      <c r="P88" s="44">
        <v>15821</v>
      </c>
      <c r="Q88" s="44">
        <v>79</v>
      </c>
      <c r="R88" s="44">
        <v>174</v>
      </c>
      <c r="S88" s="44">
        <v>5653</v>
      </c>
      <c r="T88" s="44">
        <v>14238</v>
      </c>
      <c r="U88" s="44">
        <v>14452</v>
      </c>
      <c r="V88" s="44">
        <v>7397</v>
      </c>
      <c r="W88" s="44">
        <v>1775</v>
      </c>
      <c r="X88" s="44">
        <v>1000</v>
      </c>
      <c r="Y88" s="44">
        <v>110</v>
      </c>
    </row>
    <row r="89" spans="1:25" ht="15" customHeight="1" x14ac:dyDescent="0.25">
      <c r="A89" s="28" t="s">
        <v>22</v>
      </c>
      <c r="B89" s="28">
        <v>4</v>
      </c>
      <c r="C89" s="44">
        <v>36280</v>
      </c>
      <c r="D89" s="29">
        <v>1.73</v>
      </c>
      <c r="E89" s="44">
        <v>11850</v>
      </c>
      <c r="F89" s="44">
        <v>10062</v>
      </c>
      <c r="G89" s="44">
        <v>6270</v>
      </c>
      <c r="H89" s="44">
        <v>3658</v>
      </c>
      <c r="I89" s="44">
        <v>2639</v>
      </c>
      <c r="J89" s="44">
        <v>1293</v>
      </c>
      <c r="K89" s="44">
        <v>490</v>
      </c>
      <c r="L89" s="44">
        <v>18</v>
      </c>
      <c r="M89" s="44">
        <v>4462</v>
      </c>
      <c r="N89" s="44">
        <v>6785</v>
      </c>
      <c r="O89" s="44">
        <v>13786</v>
      </c>
      <c r="P89" s="44">
        <v>11011</v>
      </c>
      <c r="Q89" s="44">
        <v>236</v>
      </c>
      <c r="R89" s="44">
        <v>192</v>
      </c>
      <c r="S89" s="44">
        <v>3686</v>
      </c>
      <c r="T89" s="44">
        <v>9480</v>
      </c>
      <c r="U89" s="44">
        <v>11943</v>
      </c>
      <c r="V89" s="44">
        <v>7864</v>
      </c>
      <c r="W89" s="44">
        <v>1760</v>
      </c>
      <c r="X89" s="44">
        <v>1152</v>
      </c>
      <c r="Y89" s="44">
        <v>203</v>
      </c>
    </row>
    <row r="90" spans="1:25" ht="15" customHeight="1" x14ac:dyDescent="0.25">
      <c r="A90" s="28" t="s">
        <v>22</v>
      </c>
      <c r="B90" s="28">
        <v>5</v>
      </c>
      <c r="C90" s="44">
        <v>29069</v>
      </c>
      <c r="D90" s="29">
        <v>0.68</v>
      </c>
      <c r="E90" s="44">
        <v>5326</v>
      </c>
      <c r="F90" s="44">
        <v>8641</v>
      </c>
      <c r="G90" s="44">
        <v>6500</v>
      </c>
      <c r="H90" s="44">
        <v>4004</v>
      </c>
      <c r="I90" s="44">
        <v>2652</v>
      </c>
      <c r="J90" s="44">
        <v>1471</v>
      </c>
      <c r="K90" s="44">
        <v>444</v>
      </c>
      <c r="L90" s="44">
        <v>31</v>
      </c>
      <c r="M90" s="44">
        <v>4191</v>
      </c>
      <c r="N90" s="44">
        <v>5690</v>
      </c>
      <c r="O90" s="44">
        <v>10895</v>
      </c>
      <c r="P90" s="44">
        <v>8233</v>
      </c>
      <c r="Q90" s="44">
        <v>60</v>
      </c>
      <c r="R90" s="44">
        <v>166</v>
      </c>
      <c r="S90" s="44">
        <v>3064</v>
      </c>
      <c r="T90" s="44">
        <v>6926</v>
      </c>
      <c r="U90" s="44">
        <v>8355</v>
      </c>
      <c r="V90" s="44">
        <v>7176</v>
      </c>
      <c r="W90" s="44">
        <v>2181</v>
      </c>
      <c r="X90" s="44">
        <v>1133</v>
      </c>
      <c r="Y90" s="44">
        <v>68</v>
      </c>
    </row>
    <row r="91" spans="1:25" ht="15" customHeight="1" x14ac:dyDescent="0.25">
      <c r="A91" s="28" t="s">
        <v>22</v>
      </c>
      <c r="B91" s="28">
        <v>6</v>
      </c>
      <c r="C91" s="44">
        <v>21611</v>
      </c>
      <c r="D91" s="29">
        <v>0.57999999999999996</v>
      </c>
      <c r="E91" s="44">
        <v>2541</v>
      </c>
      <c r="F91" s="44">
        <v>4569</v>
      </c>
      <c r="G91" s="44">
        <v>5439</v>
      </c>
      <c r="H91" s="44">
        <v>3497</v>
      </c>
      <c r="I91" s="44">
        <v>3202</v>
      </c>
      <c r="J91" s="44">
        <v>1644</v>
      </c>
      <c r="K91" s="44">
        <v>682</v>
      </c>
      <c r="L91" s="44">
        <v>37</v>
      </c>
      <c r="M91" s="44">
        <v>4620</v>
      </c>
      <c r="N91" s="44">
        <v>4778</v>
      </c>
      <c r="O91" s="44">
        <v>6078</v>
      </c>
      <c r="P91" s="44">
        <v>6050</v>
      </c>
      <c r="Q91" s="44">
        <v>85</v>
      </c>
      <c r="R91" s="44">
        <v>115</v>
      </c>
      <c r="S91" s="44">
        <v>1966</v>
      </c>
      <c r="T91" s="44">
        <v>4257</v>
      </c>
      <c r="U91" s="44">
        <v>6921</v>
      </c>
      <c r="V91" s="44">
        <v>4751</v>
      </c>
      <c r="W91" s="44">
        <v>2050</v>
      </c>
      <c r="X91" s="44">
        <v>1457</v>
      </c>
      <c r="Y91" s="44">
        <v>94</v>
      </c>
    </row>
    <row r="92" spans="1:25" ht="15" customHeight="1" x14ac:dyDescent="0.25">
      <c r="A92" s="28" t="s">
        <v>22</v>
      </c>
      <c r="B92" s="28">
        <v>7</v>
      </c>
      <c r="C92" s="44">
        <v>23501</v>
      </c>
      <c r="D92" s="29">
        <v>0.5</v>
      </c>
      <c r="E92" s="44">
        <v>2247</v>
      </c>
      <c r="F92" s="44">
        <v>4142</v>
      </c>
      <c r="G92" s="44">
        <v>3993</v>
      </c>
      <c r="H92" s="44">
        <v>5029</v>
      </c>
      <c r="I92" s="44">
        <v>4865</v>
      </c>
      <c r="J92" s="44">
        <v>2222</v>
      </c>
      <c r="K92" s="44">
        <v>964</v>
      </c>
      <c r="L92" s="44">
        <v>39</v>
      </c>
      <c r="M92" s="44">
        <v>7822</v>
      </c>
      <c r="N92" s="44">
        <v>6033</v>
      </c>
      <c r="O92" s="44">
        <v>5610</v>
      </c>
      <c r="P92" s="44">
        <v>3976</v>
      </c>
      <c r="Q92" s="44">
        <v>60</v>
      </c>
      <c r="R92" s="44">
        <v>160</v>
      </c>
      <c r="S92" s="44">
        <v>1610</v>
      </c>
      <c r="T92" s="44">
        <v>4691</v>
      </c>
      <c r="U92" s="44">
        <v>5531</v>
      </c>
      <c r="V92" s="44">
        <v>6297</v>
      </c>
      <c r="W92" s="44">
        <v>2965</v>
      </c>
      <c r="X92" s="44">
        <v>2168</v>
      </c>
      <c r="Y92" s="44">
        <v>79</v>
      </c>
    </row>
    <row r="93" spans="1:25" ht="15" customHeight="1" x14ac:dyDescent="0.25">
      <c r="A93" s="28" t="s">
        <v>22</v>
      </c>
      <c r="B93" s="28">
        <v>8</v>
      </c>
      <c r="C93" s="44">
        <v>23335</v>
      </c>
      <c r="D93" s="29">
        <v>0.99</v>
      </c>
      <c r="E93" s="44">
        <v>1121</v>
      </c>
      <c r="F93" s="44">
        <v>1621</v>
      </c>
      <c r="G93" s="44">
        <v>3418</v>
      </c>
      <c r="H93" s="44">
        <v>5383</v>
      </c>
      <c r="I93" s="44">
        <v>6534</v>
      </c>
      <c r="J93" s="44">
        <v>3722</v>
      </c>
      <c r="K93" s="44">
        <v>1469</v>
      </c>
      <c r="L93" s="44">
        <v>67</v>
      </c>
      <c r="M93" s="44">
        <v>10093</v>
      </c>
      <c r="N93" s="44">
        <v>7073</v>
      </c>
      <c r="O93" s="44">
        <v>2747</v>
      </c>
      <c r="P93" s="44">
        <v>3367</v>
      </c>
      <c r="Q93" s="44">
        <v>55</v>
      </c>
      <c r="R93" s="44">
        <v>153</v>
      </c>
      <c r="S93" s="44">
        <v>1043</v>
      </c>
      <c r="T93" s="44">
        <v>3575</v>
      </c>
      <c r="U93" s="44">
        <v>4528</v>
      </c>
      <c r="V93" s="44">
        <v>6985</v>
      </c>
      <c r="W93" s="44">
        <v>3946</v>
      </c>
      <c r="X93" s="44">
        <v>3042</v>
      </c>
      <c r="Y93" s="44">
        <v>63</v>
      </c>
    </row>
    <row r="94" spans="1:25" ht="15" customHeight="1" x14ac:dyDescent="0.25">
      <c r="A94" s="28" t="s">
        <v>22</v>
      </c>
      <c r="B94" s="28">
        <v>9</v>
      </c>
      <c r="C94" s="44">
        <v>27061</v>
      </c>
      <c r="D94" s="29">
        <v>2.95</v>
      </c>
      <c r="E94" s="44">
        <v>300</v>
      </c>
      <c r="F94" s="44">
        <v>1327</v>
      </c>
      <c r="G94" s="44">
        <v>2721</v>
      </c>
      <c r="H94" s="44">
        <v>5948</v>
      </c>
      <c r="I94" s="44">
        <v>8034</v>
      </c>
      <c r="J94" s="44">
        <v>5346</v>
      </c>
      <c r="K94" s="44">
        <v>3048</v>
      </c>
      <c r="L94" s="44">
        <v>337</v>
      </c>
      <c r="M94" s="44">
        <v>13807</v>
      </c>
      <c r="N94" s="44">
        <v>7459</v>
      </c>
      <c r="O94" s="44">
        <v>2237</v>
      </c>
      <c r="P94" s="44">
        <v>3529</v>
      </c>
      <c r="Q94" s="44">
        <v>29</v>
      </c>
      <c r="R94" s="44">
        <v>237</v>
      </c>
      <c r="S94" s="44">
        <v>842</v>
      </c>
      <c r="T94" s="44">
        <v>3372</v>
      </c>
      <c r="U94" s="44">
        <v>3887</v>
      </c>
      <c r="V94" s="44">
        <v>8987</v>
      </c>
      <c r="W94" s="44">
        <v>5139</v>
      </c>
      <c r="X94" s="44">
        <v>4557</v>
      </c>
      <c r="Y94" s="44">
        <v>40</v>
      </c>
    </row>
    <row r="95" spans="1:25" ht="15" customHeight="1" x14ac:dyDescent="0.25">
      <c r="A95" s="28" t="s">
        <v>22</v>
      </c>
      <c r="B95" s="28">
        <v>10</v>
      </c>
      <c r="C95" s="44">
        <v>8853</v>
      </c>
      <c r="D95" s="29">
        <v>11.1</v>
      </c>
      <c r="E95" s="44">
        <v>53</v>
      </c>
      <c r="F95" s="44">
        <v>244</v>
      </c>
      <c r="G95" s="44">
        <v>739</v>
      </c>
      <c r="H95" s="44">
        <v>2090</v>
      </c>
      <c r="I95" s="44">
        <v>2648</v>
      </c>
      <c r="J95" s="44">
        <v>1924</v>
      </c>
      <c r="K95" s="44">
        <v>1090</v>
      </c>
      <c r="L95" s="44">
        <v>65</v>
      </c>
      <c r="M95" s="44">
        <v>4183</v>
      </c>
      <c r="N95" s="44">
        <v>3006</v>
      </c>
      <c r="O95" s="44">
        <v>777</v>
      </c>
      <c r="P95" s="44">
        <v>883</v>
      </c>
      <c r="Q95" s="44">
        <v>4</v>
      </c>
      <c r="R95" s="44">
        <v>71</v>
      </c>
      <c r="S95" s="44">
        <v>187</v>
      </c>
      <c r="T95" s="44">
        <v>817</v>
      </c>
      <c r="U95" s="44">
        <v>1195</v>
      </c>
      <c r="V95" s="44">
        <v>3243</v>
      </c>
      <c r="W95" s="44">
        <v>1696</v>
      </c>
      <c r="X95" s="44">
        <v>1639</v>
      </c>
      <c r="Y95" s="44">
        <v>5</v>
      </c>
    </row>
    <row r="96" spans="1:25" ht="15" customHeight="1" x14ac:dyDescent="0.25">
      <c r="A96" s="28" t="s">
        <v>23</v>
      </c>
      <c r="B96" s="28">
        <v>1</v>
      </c>
      <c r="C96" s="44">
        <v>18130</v>
      </c>
      <c r="D96" s="29">
        <v>28.57</v>
      </c>
      <c r="E96" s="44">
        <v>9648</v>
      </c>
      <c r="F96" s="44">
        <v>5785</v>
      </c>
      <c r="G96" s="44">
        <v>1946</v>
      </c>
      <c r="H96" s="44">
        <v>455</v>
      </c>
      <c r="I96" s="44">
        <v>230</v>
      </c>
      <c r="J96" s="44">
        <v>53</v>
      </c>
      <c r="K96" s="44">
        <v>12</v>
      </c>
      <c r="L96" s="44">
        <v>1</v>
      </c>
      <c r="M96" s="44">
        <v>227</v>
      </c>
      <c r="N96" s="44">
        <v>1131</v>
      </c>
      <c r="O96" s="44">
        <v>2984</v>
      </c>
      <c r="P96" s="44">
        <v>13788</v>
      </c>
      <c r="Q96" s="44">
        <v>0</v>
      </c>
      <c r="R96" s="44">
        <v>69</v>
      </c>
      <c r="S96" s="44">
        <v>3169</v>
      </c>
      <c r="T96" s="44">
        <v>7656</v>
      </c>
      <c r="U96" s="44">
        <v>4323</v>
      </c>
      <c r="V96" s="44">
        <v>2257</v>
      </c>
      <c r="W96" s="44">
        <v>568</v>
      </c>
      <c r="X96" s="44">
        <v>88</v>
      </c>
      <c r="Y96" s="44">
        <v>0</v>
      </c>
    </row>
    <row r="97" spans="1:25" ht="15" customHeight="1" x14ac:dyDescent="0.25">
      <c r="A97" s="28" t="s">
        <v>23</v>
      </c>
      <c r="B97" s="28">
        <v>2</v>
      </c>
      <c r="C97" s="44">
        <v>30074</v>
      </c>
      <c r="D97" s="29">
        <v>19.3</v>
      </c>
      <c r="E97" s="44">
        <v>10611</v>
      </c>
      <c r="F97" s="44">
        <v>12307</v>
      </c>
      <c r="G97" s="44">
        <v>4741</v>
      </c>
      <c r="H97" s="44">
        <v>1642</v>
      </c>
      <c r="I97" s="44">
        <v>548</v>
      </c>
      <c r="J97" s="44">
        <v>151</v>
      </c>
      <c r="K97" s="44">
        <v>65</v>
      </c>
      <c r="L97" s="44">
        <v>9</v>
      </c>
      <c r="M97" s="44">
        <v>549</v>
      </c>
      <c r="N97" s="44">
        <v>3720</v>
      </c>
      <c r="O97" s="44">
        <v>8580</v>
      </c>
      <c r="P97" s="44">
        <v>17222</v>
      </c>
      <c r="Q97" s="44">
        <v>3</v>
      </c>
      <c r="R97" s="44">
        <v>162</v>
      </c>
      <c r="S97" s="44">
        <v>4718</v>
      </c>
      <c r="T97" s="44">
        <v>10662</v>
      </c>
      <c r="U97" s="44">
        <v>7942</v>
      </c>
      <c r="V97" s="44">
        <v>5609</v>
      </c>
      <c r="W97" s="44">
        <v>691</v>
      </c>
      <c r="X97" s="44">
        <v>286</v>
      </c>
      <c r="Y97" s="44">
        <v>4</v>
      </c>
    </row>
    <row r="98" spans="1:25" ht="15" customHeight="1" x14ac:dyDescent="0.25">
      <c r="A98" s="28" t="s">
        <v>23</v>
      </c>
      <c r="B98" s="28">
        <v>3</v>
      </c>
      <c r="C98" s="44">
        <v>45666</v>
      </c>
      <c r="D98" s="29">
        <v>8.9600000000000009</v>
      </c>
      <c r="E98" s="44">
        <v>8344</v>
      </c>
      <c r="F98" s="44">
        <v>20703</v>
      </c>
      <c r="G98" s="44">
        <v>11269</v>
      </c>
      <c r="H98" s="44">
        <v>2942</v>
      </c>
      <c r="I98" s="44">
        <v>1548</v>
      </c>
      <c r="J98" s="44">
        <v>597</v>
      </c>
      <c r="K98" s="44">
        <v>250</v>
      </c>
      <c r="L98" s="44">
        <v>13</v>
      </c>
      <c r="M98" s="44">
        <v>1593</v>
      </c>
      <c r="N98" s="44">
        <v>6748</v>
      </c>
      <c r="O98" s="44">
        <v>14424</v>
      </c>
      <c r="P98" s="44">
        <v>22884</v>
      </c>
      <c r="Q98" s="44">
        <v>17</v>
      </c>
      <c r="R98" s="44">
        <v>259</v>
      </c>
      <c r="S98" s="44">
        <v>6951</v>
      </c>
      <c r="T98" s="44">
        <v>15381</v>
      </c>
      <c r="U98" s="44">
        <v>13632</v>
      </c>
      <c r="V98" s="44">
        <v>7737</v>
      </c>
      <c r="W98" s="44">
        <v>1236</v>
      </c>
      <c r="X98" s="44">
        <v>453</v>
      </c>
      <c r="Y98" s="44">
        <v>17</v>
      </c>
    </row>
    <row r="99" spans="1:25" ht="15" customHeight="1" x14ac:dyDescent="0.25">
      <c r="A99" s="28" t="s">
        <v>23</v>
      </c>
      <c r="B99" s="28">
        <v>4</v>
      </c>
      <c r="C99" s="44">
        <v>42381</v>
      </c>
      <c r="D99" s="29">
        <v>4.71</v>
      </c>
      <c r="E99" s="44">
        <v>5471</v>
      </c>
      <c r="F99" s="44">
        <v>15847</v>
      </c>
      <c r="G99" s="44">
        <v>11924</v>
      </c>
      <c r="H99" s="44">
        <v>5004</v>
      </c>
      <c r="I99" s="44">
        <v>2545</v>
      </c>
      <c r="J99" s="44">
        <v>1137</v>
      </c>
      <c r="K99" s="44">
        <v>412</v>
      </c>
      <c r="L99" s="44">
        <v>41</v>
      </c>
      <c r="M99" s="44">
        <v>2329</v>
      </c>
      <c r="N99" s="44">
        <v>6557</v>
      </c>
      <c r="O99" s="44">
        <v>12096</v>
      </c>
      <c r="P99" s="44">
        <v>21244</v>
      </c>
      <c r="Q99" s="44">
        <v>155</v>
      </c>
      <c r="R99" s="44">
        <v>488</v>
      </c>
      <c r="S99" s="44">
        <v>7052</v>
      </c>
      <c r="T99" s="44">
        <v>14477</v>
      </c>
      <c r="U99" s="44">
        <v>11220</v>
      </c>
      <c r="V99" s="44">
        <v>6741</v>
      </c>
      <c r="W99" s="44">
        <v>1465</v>
      </c>
      <c r="X99" s="44">
        <v>827</v>
      </c>
      <c r="Y99" s="44">
        <v>111</v>
      </c>
    </row>
    <row r="100" spans="1:25" ht="15" customHeight="1" x14ac:dyDescent="0.25">
      <c r="A100" s="28" t="s">
        <v>23</v>
      </c>
      <c r="B100" s="28">
        <v>5</v>
      </c>
      <c r="C100" s="44">
        <v>32976</v>
      </c>
      <c r="D100" s="29">
        <v>5.08</v>
      </c>
      <c r="E100" s="44">
        <v>3122</v>
      </c>
      <c r="F100" s="44">
        <v>10428</v>
      </c>
      <c r="G100" s="44">
        <v>9155</v>
      </c>
      <c r="H100" s="44">
        <v>5070</v>
      </c>
      <c r="I100" s="44">
        <v>3332</v>
      </c>
      <c r="J100" s="44">
        <v>1308</v>
      </c>
      <c r="K100" s="44">
        <v>514</v>
      </c>
      <c r="L100" s="44">
        <v>47</v>
      </c>
      <c r="M100" s="44">
        <v>2634</v>
      </c>
      <c r="N100" s="44">
        <v>4278</v>
      </c>
      <c r="O100" s="44">
        <v>6866</v>
      </c>
      <c r="P100" s="44">
        <v>19152</v>
      </c>
      <c r="Q100" s="44">
        <v>46</v>
      </c>
      <c r="R100" s="44">
        <v>664</v>
      </c>
      <c r="S100" s="44">
        <v>6522</v>
      </c>
      <c r="T100" s="44">
        <v>11478</v>
      </c>
      <c r="U100" s="44">
        <v>7861</v>
      </c>
      <c r="V100" s="44">
        <v>4296</v>
      </c>
      <c r="W100" s="44">
        <v>1299</v>
      </c>
      <c r="X100" s="44">
        <v>805</v>
      </c>
      <c r="Y100" s="44">
        <v>51</v>
      </c>
    </row>
    <row r="101" spans="1:25" ht="15" customHeight="1" x14ac:dyDescent="0.25">
      <c r="A101" s="28" t="s">
        <v>23</v>
      </c>
      <c r="B101" s="28">
        <v>6</v>
      </c>
      <c r="C101" s="44">
        <v>39406</v>
      </c>
      <c r="D101" s="29">
        <v>0.86</v>
      </c>
      <c r="E101" s="44">
        <v>2561</v>
      </c>
      <c r="F101" s="44">
        <v>10222</v>
      </c>
      <c r="G101" s="44">
        <v>11428</v>
      </c>
      <c r="H101" s="44">
        <v>6377</v>
      </c>
      <c r="I101" s="44">
        <v>5044</v>
      </c>
      <c r="J101" s="44">
        <v>2327</v>
      </c>
      <c r="K101" s="44">
        <v>1253</v>
      </c>
      <c r="L101" s="44">
        <v>194</v>
      </c>
      <c r="M101" s="44">
        <v>5367</v>
      </c>
      <c r="N101" s="44">
        <v>6646</v>
      </c>
      <c r="O101" s="44">
        <v>9423</v>
      </c>
      <c r="P101" s="44">
        <v>17952</v>
      </c>
      <c r="Q101" s="44">
        <v>18</v>
      </c>
      <c r="R101" s="44">
        <v>582</v>
      </c>
      <c r="S101" s="44">
        <v>5628</v>
      </c>
      <c r="T101" s="44">
        <v>11535</v>
      </c>
      <c r="U101" s="44">
        <v>9965</v>
      </c>
      <c r="V101" s="44">
        <v>7477</v>
      </c>
      <c r="W101" s="44">
        <v>2503</v>
      </c>
      <c r="X101" s="44">
        <v>1698</v>
      </c>
      <c r="Y101" s="44">
        <v>18</v>
      </c>
    </row>
    <row r="102" spans="1:25" ht="15" customHeight="1" x14ac:dyDescent="0.25">
      <c r="A102" s="28" t="s">
        <v>23</v>
      </c>
      <c r="B102" s="28">
        <v>7</v>
      </c>
      <c r="C102" s="44">
        <v>33835</v>
      </c>
      <c r="D102" s="29">
        <v>1.29</v>
      </c>
      <c r="E102" s="44">
        <v>1201</v>
      </c>
      <c r="F102" s="44">
        <v>8237</v>
      </c>
      <c r="G102" s="44">
        <v>8253</v>
      </c>
      <c r="H102" s="44">
        <v>6126</v>
      </c>
      <c r="I102" s="44">
        <v>5658</v>
      </c>
      <c r="J102" s="44">
        <v>2528</v>
      </c>
      <c r="K102" s="44">
        <v>1530</v>
      </c>
      <c r="L102" s="44">
        <v>302</v>
      </c>
      <c r="M102" s="44">
        <v>5157</v>
      </c>
      <c r="N102" s="44">
        <v>4644</v>
      </c>
      <c r="O102" s="44">
        <v>5302</v>
      </c>
      <c r="P102" s="44">
        <v>18705</v>
      </c>
      <c r="Q102" s="44">
        <v>27</v>
      </c>
      <c r="R102" s="44">
        <v>495</v>
      </c>
      <c r="S102" s="44">
        <v>6684</v>
      </c>
      <c r="T102" s="44">
        <v>9859</v>
      </c>
      <c r="U102" s="44">
        <v>7285</v>
      </c>
      <c r="V102" s="44">
        <v>5414</v>
      </c>
      <c r="W102" s="44">
        <v>2140</v>
      </c>
      <c r="X102" s="44">
        <v>1931</v>
      </c>
      <c r="Y102" s="44">
        <v>27</v>
      </c>
    </row>
    <row r="103" spans="1:25" ht="15" customHeight="1" x14ac:dyDescent="0.25">
      <c r="A103" s="28" t="s">
        <v>23</v>
      </c>
      <c r="B103" s="28">
        <v>8</v>
      </c>
      <c r="C103" s="44">
        <v>39680</v>
      </c>
      <c r="D103" s="29">
        <v>0.87</v>
      </c>
      <c r="E103" s="44">
        <v>1312</v>
      </c>
      <c r="F103" s="44">
        <v>4906</v>
      </c>
      <c r="G103" s="44">
        <v>7662</v>
      </c>
      <c r="H103" s="44">
        <v>8299</v>
      </c>
      <c r="I103" s="44">
        <v>8055</v>
      </c>
      <c r="J103" s="44">
        <v>5668</v>
      </c>
      <c r="K103" s="44">
        <v>3399</v>
      </c>
      <c r="L103" s="44">
        <v>379</v>
      </c>
      <c r="M103" s="44">
        <v>10268</v>
      </c>
      <c r="N103" s="44">
        <v>7254</v>
      </c>
      <c r="O103" s="44">
        <v>7065</v>
      </c>
      <c r="P103" s="44">
        <v>15068</v>
      </c>
      <c r="Q103" s="44">
        <v>25</v>
      </c>
      <c r="R103" s="44">
        <v>590</v>
      </c>
      <c r="S103" s="44">
        <v>4203</v>
      </c>
      <c r="T103" s="44">
        <v>9380</v>
      </c>
      <c r="U103" s="44">
        <v>9122</v>
      </c>
      <c r="V103" s="44">
        <v>8047</v>
      </c>
      <c r="W103" s="44">
        <v>4483</v>
      </c>
      <c r="X103" s="44">
        <v>3828</v>
      </c>
      <c r="Y103" s="44">
        <v>27</v>
      </c>
    </row>
    <row r="104" spans="1:25" ht="15" customHeight="1" x14ac:dyDescent="0.25">
      <c r="A104" s="28" t="s">
        <v>23</v>
      </c>
      <c r="B104" s="28">
        <v>9</v>
      </c>
      <c r="C104" s="44">
        <v>40263</v>
      </c>
      <c r="D104" s="29">
        <v>1.7</v>
      </c>
      <c r="E104" s="44">
        <v>519</v>
      </c>
      <c r="F104" s="44">
        <v>2745</v>
      </c>
      <c r="G104" s="44">
        <v>5874</v>
      </c>
      <c r="H104" s="44">
        <v>8269</v>
      </c>
      <c r="I104" s="44">
        <v>10811</v>
      </c>
      <c r="J104" s="44">
        <v>6730</v>
      </c>
      <c r="K104" s="44">
        <v>4754</v>
      </c>
      <c r="L104" s="44">
        <v>561</v>
      </c>
      <c r="M104" s="44">
        <v>10305</v>
      </c>
      <c r="N104" s="44">
        <v>6786</v>
      </c>
      <c r="O104" s="44">
        <v>4924</v>
      </c>
      <c r="P104" s="44">
        <v>18204</v>
      </c>
      <c r="Q104" s="44">
        <v>44</v>
      </c>
      <c r="R104" s="44">
        <v>232</v>
      </c>
      <c r="S104" s="44">
        <v>3796</v>
      </c>
      <c r="T104" s="44">
        <v>9614</v>
      </c>
      <c r="U104" s="44">
        <v>7573</v>
      </c>
      <c r="V104" s="44">
        <v>9582</v>
      </c>
      <c r="W104" s="44">
        <v>4803</v>
      </c>
      <c r="X104" s="44">
        <v>4635</v>
      </c>
      <c r="Y104" s="44">
        <v>28</v>
      </c>
    </row>
    <row r="105" spans="1:25" ht="15" customHeight="1" x14ac:dyDescent="0.25">
      <c r="A105" s="28" t="s">
        <v>23</v>
      </c>
      <c r="B105" s="28">
        <v>10</v>
      </c>
      <c r="C105" s="44">
        <v>83613</v>
      </c>
      <c r="D105" s="29">
        <v>10.24</v>
      </c>
      <c r="E105" s="44">
        <v>561</v>
      </c>
      <c r="F105" s="44">
        <v>2412</v>
      </c>
      <c r="G105" s="44">
        <v>7137</v>
      </c>
      <c r="H105" s="44">
        <v>12755</v>
      </c>
      <c r="I105" s="44">
        <v>22722</v>
      </c>
      <c r="J105" s="44">
        <v>17526</v>
      </c>
      <c r="K105" s="44">
        <v>17113</v>
      </c>
      <c r="L105" s="44">
        <v>3387</v>
      </c>
      <c r="M105" s="44">
        <v>21417</v>
      </c>
      <c r="N105" s="44">
        <v>13068</v>
      </c>
      <c r="O105" s="44">
        <v>9071</v>
      </c>
      <c r="P105" s="44">
        <v>40032</v>
      </c>
      <c r="Q105" s="44">
        <v>25</v>
      </c>
      <c r="R105" s="44">
        <v>551</v>
      </c>
      <c r="S105" s="44">
        <v>5177</v>
      </c>
      <c r="T105" s="44">
        <v>15226</v>
      </c>
      <c r="U105" s="44">
        <v>19274</v>
      </c>
      <c r="V105" s="44">
        <v>20049</v>
      </c>
      <c r="W105" s="44">
        <v>11018</v>
      </c>
      <c r="X105" s="44">
        <v>12296</v>
      </c>
      <c r="Y105" s="44">
        <v>22</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237</v>
      </c>
      <c r="D108" s="29">
        <v>5.46</v>
      </c>
      <c r="E108" s="44">
        <v>57</v>
      </c>
      <c r="F108" s="44">
        <v>96</v>
      </c>
      <c r="G108" s="44">
        <v>48</v>
      </c>
      <c r="H108" s="44">
        <v>22</v>
      </c>
      <c r="I108" s="44">
        <v>12</v>
      </c>
      <c r="J108" s="44">
        <v>2</v>
      </c>
      <c r="K108" s="44">
        <v>0</v>
      </c>
      <c r="L108" s="44">
        <v>0</v>
      </c>
      <c r="M108" s="44">
        <v>34</v>
      </c>
      <c r="N108" s="44">
        <v>60</v>
      </c>
      <c r="O108" s="44">
        <v>19</v>
      </c>
      <c r="P108" s="44">
        <v>124</v>
      </c>
      <c r="Q108" s="44">
        <v>0</v>
      </c>
      <c r="R108" s="44">
        <v>2</v>
      </c>
      <c r="S108" s="44">
        <v>97</v>
      </c>
      <c r="T108" s="44">
        <v>82</v>
      </c>
      <c r="U108" s="44">
        <v>35</v>
      </c>
      <c r="V108" s="44">
        <v>15</v>
      </c>
      <c r="W108" s="44">
        <v>5</v>
      </c>
      <c r="X108" s="44">
        <v>1</v>
      </c>
      <c r="Y108" s="44">
        <v>0</v>
      </c>
    </row>
    <row r="109" spans="1:25" ht="15" customHeight="1" x14ac:dyDescent="0.25">
      <c r="A109" s="28" t="s">
        <v>24</v>
      </c>
      <c r="B109" s="28">
        <v>4</v>
      </c>
      <c r="C109" s="44">
        <v>1957</v>
      </c>
      <c r="D109" s="29">
        <v>0.06</v>
      </c>
      <c r="E109" s="44">
        <v>900</v>
      </c>
      <c r="F109" s="44">
        <v>586</v>
      </c>
      <c r="G109" s="44">
        <v>271</v>
      </c>
      <c r="H109" s="44">
        <v>124</v>
      </c>
      <c r="I109" s="44">
        <v>61</v>
      </c>
      <c r="J109" s="44">
        <v>14</v>
      </c>
      <c r="K109" s="44">
        <v>1</v>
      </c>
      <c r="L109" s="44">
        <v>0</v>
      </c>
      <c r="M109" s="44">
        <v>1070</v>
      </c>
      <c r="N109" s="44">
        <v>335</v>
      </c>
      <c r="O109" s="44">
        <v>338</v>
      </c>
      <c r="P109" s="44">
        <v>208</v>
      </c>
      <c r="Q109" s="44">
        <v>6</v>
      </c>
      <c r="R109" s="44">
        <v>69</v>
      </c>
      <c r="S109" s="44">
        <v>396</v>
      </c>
      <c r="T109" s="44">
        <v>534</v>
      </c>
      <c r="U109" s="44">
        <v>567</v>
      </c>
      <c r="V109" s="44">
        <v>226</v>
      </c>
      <c r="W109" s="44">
        <v>83</v>
      </c>
      <c r="X109" s="44">
        <v>72</v>
      </c>
      <c r="Y109" s="44">
        <v>10</v>
      </c>
    </row>
    <row r="110" spans="1:25" ht="15" customHeight="1" x14ac:dyDescent="0.25">
      <c r="A110" s="28" t="s">
        <v>24</v>
      </c>
      <c r="B110" s="28">
        <v>5</v>
      </c>
      <c r="C110" s="44">
        <v>2144</v>
      </c>
      <c r="D110" s="29">
        <v>0.14000000000000001</v>
      </c>
      <c r="E110" s="44">
        <v>568</v>
      </c>
      <c r="F110" s="44">
        <v>570</v>
      </c>
      <c r="G110" s="44">
        <v>479</v>
      </c>
      <c r="H110" s="44">
        <v>326</v>
      </c>
      <c r="I110" s="44">
        <v>173</v>
      </c>
      <c r="J110" s="44">
        <v>25</v>
      </c>
      <c r="K110" s="44">
        <v>3</v>
      </c>
      <c r="L110" s="44">
        <v>0</v>
      </c>
      <c r="M110" s="44">
        <v>1149</v>
      </c>
      <c r="N110" s="44">
        <v>550</v>
      </c>
      <c r="O110" s="44">
        <v>274</v>
      </c>
      <c r="P110" s="44">
        <v>166</v>
      </c>
      <c r="Q110" s="44">
        <v>5</v>
      </c>
      <c r="R110" s="44">
        <v>25</v>
      </c>
      <c r="S110" s="44">
        <v>315</v>
      </c>
      <c r="T110" s="44">
        <v>591</v>
      </c>
      <c r="U110" s="44">
        <v>671</v>
      </c>
      <c r="V110" s="44">
        <v>314</v>
      </c>
      <c r="W110" s="44">
        <v>141</v>
      </c>
      <c r="X110" s="44">
        <v>82</v>
      </c>
      <c r="Y110" s="44">
        <v>5</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3775</v>
      </c>
      <c r="D112" s="29">
        <v>0.14000000000000001</v>
      </c>
      <c r="E112" s="44">
        <v>603</v>
      </c>
      <c r="F112" s="44">
        <v>1057</v>
      </c>
      <c r="G112" s="44">
        <v>848</v>
      </c>
      <c r="H112" s="44">
        <v>672</v>
      </c>
      <c r="I112" s="44">
        <v>479</v>
      </c>
      <c r="J112" s="44">
        <v>106</v>
      </c>
      <c r="K112" s="44">
        <v>8</v>
      </c>
      <c r="L112" s="44">
        <v>2</v>
      </c>
      <c r="M112" s="44">
        <v>2318</v>
      </c>
      <c r="N112" s="44">
        <v>865</v>
      </c>
      <c r="O112" s="44">
        <v>411</v>
      </c>
      <c r="P112" s="44">
        <v>174</v>
      </c>
      <c r="Q112" s="44">
        <v>7</v>
      </c>
      <c r="R112" s="44">
        <v>15</v>
      </c>
      <c r="S112" s="44">
        <v>367</v>
      </c>
      <c r="T112" s="44">
        <v>1021</v>
      </c>
      <c r="U112" s="44">
        <v>1270</v>
      </c>
      <c r="V112" s="44">
        <v>628</v>
      </c>
      <c r="W112" s="44">
        <v>275</v>
      </c>
      <c r="X112" s="44">
        <v>188</v>
      </c>
      <c r="Y112" s="44">
        <v>11</v>
      </c>
    </row>
    <row r="113" spans="1:25" ht="15" customHeight="1" x14ac:dyDescent="0.25">
      <c r="A113" s="28" t="s">
        <v>24</v>
      </c>
      <c r="B113" s="28">
        <v>8</v>
      </c>
      <c r="C113" s="44">
        <v>2542</v>
      </c>
      <c r="D113" s="29">
        <v>0.12</v>
      </c>
      <c r="E113" s="44">
        <v>330</v>
      </c>
      <c r="F113" s="44">
        <v>542</v>
      </c>
      <c r="G113" s="44">
        <v>630</v>
      </c>
      <c r="H113" s="44">
        <v>507</v>
      </c>
      <c r="I113" s="44">
        <v>432</v>
      </c>
      <c r="J113" s="44">
        <v>92</v>
      </c>
      <c r="K113" s="44">
        <v>7</v>
      </c>
      <c r="L113" s="44">
        <v>2</v>
      </c>
      <c r="M113" s="44">
        <v>1736</v>
      </c>
      <c r="N113" s="44">
        <v>539</v>
      </c>
      <c r="O113" s="44">
        <v>169</v>
      </c>
      <c r="P113" s="44">
        <v>92</v>
      </c>
      <c r="Q113" s="44">
        <v>6</v>
      </c>
      <c r="R113" s="44">
        <v>21</v>
      </c>
      <c r="S113" s="44">
        <v>197</v>
      </c>
      <c r="T113" s="44">
        <v>629</v>
      </c>
      <c r="U113" s="44">
        <v>870</v>
      </c>
      <c r="V113" s="44">
        <v>456</v>
      </c>
      <c r="W113" s="44">
        <v>235</v>
      </c>
      <c r="X113" s="44">
        <v>128</v>
      </c>
      <c r="Y113" s="44">
        <v>6</v>
      </c>
    </row>
    <row r="114" spans="1:25" ht="15" customHeight="1" x14ac:dyDescent="0.25">
      <c r="A114" s="28" t="s">
        <v>24</v>
      </c>
      <c r="B114" s="28">
        <v>9</v>
      </c>
      <c r="C114" s="44">
        <v>317</v>
      </c>
      <c r="D114" s="29">
        <v>0.41</v>
      </c>
      <c r="E114" s="44">
        <v>10</v>
      </c>
      <c r="F114" s="44">
        <v>13</v>
      </c>
      <c r="G114" s="44">
        <v>43</v>
      </c>
      <c r="H114" s="44">
        <v>75</v>
      </c>
      <c r="I114" s="44">
        <v>122</v>
      </c>
      <c r="J114" s="44">
        <v>51</v>
      </c>
      <c r="K114" s="44">
        <v>3</v>
      </c>
      <c r="L114" s="44">
        <v>0</v>
      </c>
      <c r="M114" s="44">
        <v>265</v>
      </c>
      <c r="N114" s="44">
        <v>39</v>
      </c>
      <c r="O114" s="44">
        <v>0</v>
      </c>
      <c r="P114" s="44">
        <v>13</v>
      </c>
      <c r="Q114" s="44">
        <v>0</v>
      </c>
      <c r="R114" s="44">
        <v>0</v>
      </c>
      <c r="S114" s="44">
        <v>10</v>
      </c>
      <c r="T114" s="44">
        <v>53</v>
      </c>
      <c r="U114" s="44">
        <v>85</v>
      </c>
      <c r="V114" s="44">
        <v>77</v>
      </c>
      <c r="W114" s="44">
        <v>62</v>
      </c>
      <c r="X114" s="44">
        <v>29</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437</v>
      </c>
      <c r="D118" s="29">
        <v>2.17</v>
      </c>
      <c r="E118" s="44">
        <v>41</v>
      </c>
      <c r="F118" s="44">
        <v>85</v>
      </c>
      <c r="G118" s="44">
        <v>229</v>
      </c>
      <c r="H118" s="44">
        <v>58</v>
      </c>
      <c r="I118" s="44">
        <v>21</v>
      </c>
      <c r="J118" s="44">
        <v>3</v>
      </c>
      <c r="K118" s="44">
        <v>0</v>
      </c>
      <c r="L118" s="44">
        <v>0</v>
      </c>
      <c r="M118" s="44">
        <v>92</v>
      </c>
      <c r="N118" s="44">
        <v>232</v>
      </c>
      <c r="O118" s="44">
        <v>11</v>
      </c>
      <c r="P118" s="44">
        <v>102</v>
      </c>
      <c r="Q118" s="44">
        <v>0</v>
      </c>
      <c r="R118" s="44">
        <v>0</v>
      </c>
      <c r="S118" s="44">
        <v>0</v>
      </c>
      <c r="T118" s="44">
        <v>6</v>
      </c>
      <c r="U118" s="44">
        <v>6</v>
      </c>
      <c r="V118" s="44">
        <v>0</v>
      </c>
      <c r="W118" s="44">
        <v>2</v>
      </c>
      <c r="X118" s="44">
        <v>0</v>
      </c>
      <c r="Y118" s="44">
        <v>423</v>
      </c>
    </row>
    <row r="119" spans="1:25" ht="15" customHeight="1" x14ac:dyDescent="0.25">
      <c r="A119" s="28" t="s">
        <v>25</v>
      </c>
      <c r="B119" s="28">
        <v>4</v>
      </c>
      <c r="C119" s="44">
        <v>283</v>
      </c>
      <c r="D119" s="29">
        <v>3.03</v>
      </c>
      <c r="E119" s="44">
        <v>0</v>
      </c>
      <c r="F119" s="44">
        <v>16</v>
      </c>
      <c r="G119" s="44">
        <v>191</v>
      </c>
      <c r="H119" s="44">
        <v>18</v>
      </c>
      <c r="I119" s="44">
        <v>36</v>
      </c>
      <c r="J119" s="44">
        <v>16</v>
      </c>
      <c r="K119" s="44">
        <v>6</v>
      </c>
      <c r="L119" s="44">
        <v>0</v>
      </c>
      <c r="M119" s="44">
        <v>76</v>
      </c>
      <c r="N119" s="44">
        <v>20</v>
      </c>
      <c r="O119" s="44">
        <v>187</v>
      </c>
      <c r="P119" s="44">
        <v>0</v>
      </c>
      <c r="Q119" s="44">
        <v>0</v>
      </c>
      <c r="R119" s="44">
        <v>0</v>
      </c>
      <c r="S119" s="44">
        <v>0</v>
      </c>
      <c r="T119" s="44">
        <v>0</v>
      </c>
      <c r="U119" s="44">
        <v>0</v>
      </c>
      <c r="V119" s="44">
        <v>0</v>
      </c>
      <c r="W119" s="44">
        <v>0</v>
      </c>
      <c r="X119" s="44">
        <v>0</v>
      </c>
      <c r="Y119" s="44">
        <v>283</v>
      </c>
    </row>
    <row r="120" spans="1:25" ht="15" customHeight="1" x14ac:dyDescent="0.25">
      <c r="A120" s="28" t="s">
        <v>25</v>
      </c>
      <c r="B120" s="28">
        <v>5</v>
      </c>
      <c r="C120" s="44">
        <v>1175</v>
      </c>
      <c r="D120" s="29">
        <v>0.04</v>
      </c>
      <c r="E120" s="44">
        <v>536</v>
      </c>
      <c r="F120" s="44">
        <v>207</v>
      </c>
      <c r="G120" s="44">
        <v>255</v>
      </c>
      <c r="H120" s="44">
        <v>131</v>
      </c>
      <c r="I120" s="44">
        <v>42</v>
      </c>
      <c r="J120" s="44">
        <v>2</v>
      </c>
      <c r="K120" s="44">
        <v>2</v>
      </c>
      <c r="L120" s="44">
        <v>0</v>
      </c>
      <c r="M120" s="44">
        <v>543</v>
      </c>
      <c r="N120" s="44">
        <v>414</v>
      </c>
      <c r="O120" s="44">
        <v>80</v>
      </c>
      <c r="P120" s="44">
        <v>137</v>
      </c>
      <c r="Q120" s="44">
        <v>1</v>
      </c>
      <c r="R120" s="44">
        <v>0</v>
      </c>
      <c r="S120" s="44">
        <v>0</v>
      </c>
      <c r="T120" s="44">
        <v>4</v>
      </c>
      <c r="U120" s="44">
        <v>4</v>
      </c>
      <c r="V120" s="44">
        <v>8</v>
      </c>
      <c r="W120" s="44">
        <v>10</v>
      </c>
      <c r="X120" s="44">
        <v>4</v>
      </c>
      <c r="Y120" s="44">
        <v>1145</v>
      </c>
    </row>
    <row r="121" spans="1:25" ht="15" customHeight="1" x14ac:dyDescent="0.25">
      <c r="A121" s="28" t="s">
        <v>25</v>
      </c>
      <c r="B121" s="28">
        <v>6</v>
      </c>
      <c r="C121" s="44">
        <v>3237</v>
      </c>
      <c r="D121" s="29">
        <v>0.05</v>
      </c>
      <c r="E121" s="44">
        <v>1382</v>
      </c>
      <c r="F121" s="44">
        <v>592</v>
      </c>
      <c r="G121" s="44">
        <v>605</v>
      </c>
      <c r="H121" s="44">
        <v>400</v>
      </c>
      <c r="I121" s="44">
        <v>219</v>
      </c>
      <c r="J121" s="44">
        <v>30</v>
      </c>
      <c r="K121" s="44">
        <v>8</v>
      </c>
      <c r="L121" s="44">
        <v>1</v>
      </c>
      <c r="M121" s="44">
        <v>1970</v>
      </c>
      <c r="N121" s="44">
        <v>703</v>
      </c>
      <c r="O121" s="44">
        <v>185</v>
      </c>
      <c r="P121" s="44">
        <v>379</v>
      </c>
      <c r="Q121" s="44">
        <v>0</v>
      </c>
      <c r="R121" s="44">
        <v>0</v>
      </c>
      <c r="S121" s="44">
        <v>3</v>
      </c>
      <c r="T121" s="44">
        <v>6</v>
      </c>
      <c r="U121" s="44">
        <v>4</v>
      </c>
      <c r="V121" s="44">
        <v>10</v>
      </c>
      <c r="W121" s="44">
        <v>25</v>
      </c>
      <c r="X121" s="44">
        <v>18</v>
      </c>
      <c r="Y121" s="44">
        <v>3171</v>
      </c>
    </row>
    <row r="122" spans="1:25" ht="15" customHeight="1" x14ac:dyDescent="0.25">
      <c r="A122" s="28" t="s">
        <v>25</v>
      </c>
      <c r="B122" s="28">
        <v>7</v>
      </c>
      <c r="C122" s="44">
        <v>4072</v>
      </c>
      <c r="D122" s="29">
        <v>0.11</v>
      </c>
      <c r="E122" s="44">
        <v>591</v>
      </c>
      <c r="F122" s="44">
        <v>626</v>
      </c>
      <c r="G122" s="44">
        <v>1197</v>
      </c>
      <c r="H122" s="44">
        <v>865</v>
      </c>
      <c r="I122" s="44">
        <v>621</v>
      </c>
      <c r="J122" s="44">
        <v>129</v>
      </c>
      <c r="K122" s="44">
        <v>43</v>
      </c>
      <c r="L122" s="44">
        <v>0</v>
      </c>
      <c r="M122" s="44">
        <v>2356</v>
      </c>
      <c r="N122" s="44">
        <v>1097</v>
      </c>
      <c r="O122" s="44">
        <v>344</v>
      </c>
      <c r="P122" s="44">
        <v>275</v>
      </c>
      <c r="Q122" s="44">
        <v>0</v>
      </c>
      <c r="R122" s="44">
        <v>0</v>
      </c>
      <c r="S122" s="44">
        <v>0</v>
      </c>
      <c r="T122" s="44">
        <v>7</v>
      </c>
      <c r="U122" s="44">
        <v>8</v>
      </c>
      <c r="V122" s="44">
        <v>5</v>
      </c>
      <c r="W122" s="44">
        <v>21</v>
      </c>
      <c r="X122" s="44">
        <v>23</v>
      </c>
      <c r="Y122" s="44">
        <v>4008</v>
      </c>
    </row>
    <row r="123" spans="1:25" ht="15" customHeight="1" x14ac:dyDescent="0.25">
      <c r="A123" s="28" t="s">
        <v>25</v>
      </c>
      <c r="B123" s="28">
        <v>8</v>
      </c>
      <c r="C123" s="44">
        <v>1857</v>
      </c>
      <c r="D123" s="29">
        <v>0.09</v>
      </c>
      <c r="E123" s="44">
        <v>418</v>
      </c>
      <c r="F123" s="44">
        <v>300</v>
      </c>
      <c r="G123" s="44">
        <v>289</v>
      </c>
      <c r="H123" s="44">
        <v>333</v>
      </c>
      <c r="I123" s="44">
        <v>425</v>
      </c>
      <c r="J123" s="44">
        <v>89</v>
      </c>
      <c r="K123" s="44">
        <v>3</v>
      </c>
      <c r="L123" s="44">
        <v>0</v>
      </c>
      <c r="M123" s="44">
        <v>1344</v>
      </c>
      <c r="N123" s="44">
        <v>453</v>
      </c>
      <c r="O123" s="44">
        <v>15</v>
      </c>
      <c r="P123" s="44">
        <v>45</v>
      </c>
      <c r="Q123" s="44">
        <v>0</v>
      </c>
      <c r="R123" s="44">
        <v>1</v>
      </c>
      <c r="S123" s="44">
        <v>0</v>
      </c>
      <c r="T123" s="44">
        <v>0</v>
      </c>
      <c r="U123" s="44">
        <v>8</v>
      </c>
      <c r="V123" s="44">
        <v>22</v>
      </c>
      <c r="W123" s="44">
        <v>14</v>
      </c>
      <c r="X123" s="44">
        <v>13</v>
      </c>
      <c r="Y123" s="44">
        <v>1799</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20529</v>
      </c>
      <c r="D126" s="29">
        <v>21.41</v>
      </c>
      <c r="E126" s="44">
        <v>13308</v>
      </c>
      <c r="F126" s="44">
        <v>4339</v>
      </c>
      <c r="G126" s="44">
        <v>2224</v>
      </c>
      <c r="H126" s="44">
        <v>540</v>
      </c>
      <c r="I126" s="44">
        <v>106</v>
      </c>
      <c r="J126" s="44">
        <v>8</v>
      </c>
      <c r="K126" s="44">
        <v>3</v>
      </c>
      <c r="L126" s="44">
        <v>1</v>
      </c>
      <c r="M126" s="44">
        <v>276</v>
      </c>
      <c r="N126" s="44">
        <v>2653</v>
      </c>
      <c r="O126" s="44">
        <v>4588</v>
      </c>
      <c r="P126" s="44">
        <v>13009</v>
      </c>
      <c r="Q126" s="44">
        <v>3</v>
      </c>
      <c r="R126" s="44">
        <v>307</v>
      </c>
      <c r="S126" s="44">
        <v>5243</v>
      </c>
      <c r="T126" s="44">
        <v>8823</v>
      </c>
      <c r="U126" s="44">
        <v>4470</v>
      </c>
      <c r="V126" s="44">
        <v>1303</v>
      </c>
      <c r="W126" s="44">
        <v>293</v>
      </c>
      <c r="X126" s="44">
        <v>88</v>
      </c>
      <c r="Y126" s="44">
        <v>2</v>
      </c>
    </row>
    <row r="127" spans="1:25" ht="15" customHeight="1" x14ac:dyDescent="0.25">
      <c r="A127" s="28" t="s">
        <v>26</v>
      </c>
      <c r="B127" s="28">
        <v>2</v>
      </c>
      <c r="C127" s="44">
        <v>17526</v>
      </c>
      <c r="D127" s="29">
        <v>22.54</v>
      </c>
      <c r="E127" s="44">
        <v>9288</v>
      </c>
      <c r="F127" s="44">
        <v>5305</v>
      </c>
      <c r="G127" s="44">
        <v>2035</v>
      </c>
      <c r="H127" s="44">
        <v>646</v>
      </c>
      <c r="I127" s="44">
        <v>177</v>
      </c>
      <c r="J127" s="44">
        <v>63</v>
      </c>
      <c r="K127" s="44">
        <v>11</v>
      </c>
      <c r="L127" s="44">
        <v>1</v>
      </c>
      <c r="M127" s="44">
        <v>412</v>
      </c>
      <c r="N127" s="44">
        <v>1710</v>
      </c>
      <c r="O127" s="44">
        <v>3987</v>
      </c>
      <c r="P127" s="44">
        <v>11396</v>
      </c>
      <c r="Q127" s="44">
        <v>21</v>
      </c>
      <c r="R127" s="44">
        <v>270</v>
      </c>
      <c r="S127" s="44">
        <v>4248</v>
      </c>
      <c r="T127" s="44">
        <v>7835</v>
      </c>
      <c r="U127" s="44">
        <v>3336</v>
      </c>
      <c r="V127" s="44">
        <v>1328</v>
      </c>
      <c r="W127" s="44">
        <v>343</v>
      </c>
      <c r="X127" s="44">
        <v>143</v>
      </c>
      <c r="Y127" s="44">
        <v>23</v>
      </c>
    </row>
    <row r="128" spans="1:25" ht="15" customHeight="1" x14ac:dyDescent="0.25">
      <c r="A128" s="28" t="s">
        <v>26</v>
      </c>
      <c r="B128" s="28">
        <v>3</v>
      </c>
      <c r="C128" s="44">
        <v>22059</v>
      </c>
      <c r="D128" s="29">
        <v>11.87</v>
      </c>
      <c r="E128" s="44">
        <v>10340</v>
      </c>
      <c r="F128" s="44">
        <v>7388</v>
      </c>
      <c r="G128" s="44">
        <v>2385</v>
      </c>
      <c r="H128" s="44">
        <v>1208</v>
      </c>
      <c r="I128" s="44">
        <v>611</v>
      </c>
      <c r="J128" s="44">
        <v>86</v>
      </c>
      <c r="K128" s="44">
        <v>38</v>
      </c>
      <c r="L128" s="44">
        <v>3</v>
      </c>
      <c r="M128" s="44">
        <v>707</v>
      </c>
      <c r="N128" s="44">
        <v>2606</v>
      </c>
      <c r="O128" s="44">
        <v>5659</v>
      </c>
      <c r="P128" s="44">
        <v>13054</v>
      </c>
      <c r="Q128" s="44">
        <v>33</v>
      </c>
      <c r="R128" s="44">
        <v>401</v>
      </c>
      <c r="S128" s="44">
        <v>5271</v>
      </c>
      <c r="T128" s="44">
        <v>9396</v>
      </c>
      <c r="U128" s="44">
        <v>4790</v>
      </c>
      <c r="V128" s="44">
        <v>1500</v>
      </c>
      <c r="W128" s="44">
        <v>431</v>
      </c>
      <c r="X128" s="44">
        <v>260</v>
      </c>
      <c r="Y128" s="44">
        <v>10</v>
      </c>
    </row>
    <row r="129" spans="1:25" ht="15" customHeight="1" x14ac:dyDescent="0.25">
      <c r="A129" s="28" t="s">
        <v>26</v>
      </c>
      <c r="B129" s="28">
        <v>4</v>
      </c>
      <c r="C129" s="44">
        <v>15959</v>
      </c>
      <c r="D129" s="29">
        <v>3.4</v>
      </c>
      <c r="E129" s="44">
        <v>5133</v>
      </c>
      <c r="F129" s="44">
        <v>5684</v>
      </c>
      <c r="G129" s="44">
        <v>2786</v>
      </c>
      <c r="H129" s="44">
        <v>1271</v>
      </c>
      <c r="I129" s="44">
        <v>669</v>
      </c>
      <c r="J129" s="44">
        <v>244</v>
      </c>
      <c r="K129" s="44">
        <v>149</v>
      </c>
      <c r="L129" s="44">
        <v>23</v>
      </c>
      <c r="M129" s="44">
        <v>1333</v>
      </c>
      <c r="N129" s="44">
        <v>2284</v>
      </c>
      <c r="O129" s="44">
        <v>5241</v>
      </c>
      <c r="P129" s="44">
        <v>7091</v>
      </c>
      <c r="Q129" s="44">
        <v>10</v>
      </c>
      <c r="R129" s="44">
        <v>194</v>
      </c>
      <c r="S129" s="44">
        <v>3081</v>
      </c>
      <c r="T129" s="44">
        <v>5665</v>
      </c>
      <c r="U129" s="44">
        <v>4195</v>
      </c>
      <c r="V129" s="44">
        <v>1753</v>
      </c>
      <c r="W129" s="44">
        <v>681</v>
      </c>
      <c r="X129" s="44">
        <v>384</v>
      </c>
      <c r="Y129" s="44">
        <v>6</v>
      </c>
    </row>
    <row r="130" spans="1:25" ht="15" customHeight="1" x14ac:dyDescent="0.25">
      <c r="A130" s="28" t="s">
        <v>26</v>
      </c>
      <c r="B130" s="28">
        <v>5</v>
      </c>
      <c r="C130" s="44">
        <v>18033</v>
      </c>
      <c r="D130" s="29">
        <v>0.18</v>
      </c>
      <c r="E130" s="44">
        <v>4538</v>
      </c>
      <c r="F130" s="44">
        <v>5190</v>
      </c>
      <c r="G130" s="44">
        <v>2803</v>
      </c>
      <c r="H130" s="44">
        <v>2388</v>
      </c>
      <c r="I130" s="44">
        <v>1758</v>
      </c>
      <c r="J130" s="44">
        <v>722</v>
      </c>
      <c r="K130" s="44">
        <v>581</v>
      </c>
      <c r="L130" s="44">
        <v>53</v>
      </c>
      <c r="M130" s="44">
        <v>3645</v>
      </c>
      <c r="N130" s="44">
        <v>3821</v>
      </c>
      <c r="O130" s="44">
        <v>3952</v>
      </c>
      <c r="P130" s="44">
        <v>6590</v>
      </c>
      <c r="Q130" s="44">
        <v>25</v>
      </c>
      <c r="R130" s="44">
        <v>235</v>
      </c>
      <c r="S130" s="44">
        <v>2938</v>
      </c>
      <c r="T130" s="44">
        <v>5853</v>
      </c>
      <c r="U130" s="44">
        <v>4342</v>
      </c>
      <c r="V130" s="44">
        <v>2237</v>
      </c>
      <c r="W130" s="44">
        <v>1157</v>
      </c>
      <c r="X130" s="44">
        <v>1257</v>
      </c>
      <c r="Y130" s="44">
        <v>14</v>
      </c>
    </row>
    <row r="131" spans="1:25" ht="15" customHeight="1" x14ac:dyDescent="0.25">
      <c r="A131" s="28" t="s">
        <v>26</v>
      </c>
      <c r="B131" s="28">
        <v>6</v>
      </c>
      <c r="C131" s="44">
        <v>23065</v>
      </c>
      <c r="D131" s="29">
        <v>7.0000000000000007E-2</v>
      </c>
      <c r="E131" s="44">
        <v>3658</v>
      </c>
      <c r="F131" s="44">
        <v>5377</v>
      </c>
      <c r="G131" s="44">
        <v>4406</v>
      </c>
      <c r="H131" s="44">
        <v>3574</v>
      </c>
      <c r="I131" s="44">
        <v>3266</v>
      </c>
      <c r="J131" s="44">
        <v>1455</v>
      </c>
      <c r="K131" s="44">
        <v>1125</v>
      </c>
      <c r="L131" s="44">
        <v>204</v>
      </c>
      <c r="M131" s="44">
        <v>8226</v>
      </c>
      <c r="N131" s="44">
        <v>4918</v>
      </c>
      <c r="O131" s="44">
        <v>3706</v>
      </c>
      <c r="P131" s="44">
        <v>6176</v>
      </c>
      <c r="Q131" s="44">
        <v>39</v>
      </c>
      <c r="R131" s="44">
        <v>141</v>
      </c>
      <c r="S131" s="44">
        <v>2695</v>
      </c>
      <c r="T131" s="44">
        <v>6513</v>
      </c>
      <c r="U131" s="44">
        <v>5277</v>
      </c>
      <c r="V131" s="44">
        <v>3587</v>
      </c>
      <c r="W131" s="44">
        <v>2063</v>
      </c>
      <c r="X131" s="44">
        <v>2747</v>
      </c>
      <c r="Y131" s="44">
        <v>42</v>
      </c>
    </row>
    <row r="132" spans="1:25" ht="15" customHeight="1" x14ac:dyDescent="0.25">
      <c r="A132" s="28" t="s">
        <v>26</v>
      </c>
      <c r="B132" s="28">
        <v>7</v>
      </c>
      <c r="C132" s="44">
        <v>28208</v>
      </c>
      <c r="D132" s="29">
        <v>0.16</v>
      </c>
      <c r="E132" s="44">
        <v>3535</v>
      </c>
      <c r="F132" s="44">
        <v>5581</v>
      </c>
      <c r="G132" s="44">
        <v>4702</v>
      </c>
      <c r="H132" s="44">
        <v>4938</v>
      </c>
      <c r="I132" s="44">
        <v>4623</v>
      </c>
      <c r="J132" s="44">
        <v>2687</v>
      </c>
      <c r="K132" s="44">
        <v>1882</v>
      </c>
      <c r="L132" s="44">
        <v>260</v>
      </c>
      <c r="M132" s="44">
        <v>11718</v>
      </c>
      <c r="N132" s="44">
        <v>6767</v>
      </c>
      <c r="O132" s="44">
        <v>4099</v>
      </c>
      <c r="P132" s="44">
        <v>5363</v>
      </c>
      <c r="Q132" s="44">
        <v>261</v>
      </c>
      <c r="R132" s="44">
        <v>171</v>
      </c>
      <c r="S132" s="44">
        <v>2549</v>
      </c>
      <c r="T132" s="44">
        <v>6870</v>
      </c>
      <c r="U132" s="44">
        <v>6160</v>
      </c>
      <c r="V132" s="44">
        <v>5155</v>
      </c>
      <c r="W132" s="44">
        <v>3122</v>
      </c>
      <c r="X132" s="44">
        <v>3922</v>
      </c>
      <c r="Y132" s="44">
        <v>259</v>
      </c>
    </row>
    <row r="133" spans="1:25" ht="15" customHeight="1" x14ac:dyDescent="0.25">
      <c r="A133" s="28" t="s">
        <v>26</v>
      </c>
      <c r="B133" s="28">
        <v>8</v>
      </c>
      <c r="C133" s="44">
        <v>22390</v>
      </c>
      <c r="D133" s="29">
        <v>0.26</v>
      </c>
      <c r="E133" s="44">
        <v>1685</v>
      </c>
      <c r="F133" s="44">
        <v>3240</v>
      </c>
      <c r="G133" s="44">
        <v>3319</v>
      </c>
      <c r="H133" s="44">
        <v>5028</v>
      </c>
      <c r="I133" s="44">
        <v>4669</v>
      </c>
      <c r="J133" s="44">
        <v>2400</v>
      </c>
      <c r="K133" s="44">
        <v>1875</v>
      </c>
      <c r="L133" s="44">
        <v>174</v>
      </c>
      <c r="M133" s="44">
        <v>9933</v>
      </c>
      <c r="N133" s="44">
        <v>5986</v>
      </c>
      <c r="O133" s="44">
        <v>2682</v>
      </c>
      <c r="P133" s="44">
        <v>3694</v>
      </c>
      <c r="Q133" s="44">
        <v>95</v>
      </c>
      <c r="R133" s="44">
        <v>115</v>
      </c>
      <c r="S133" s="44">
        <v>1483</v>
      </c>
      <c r="T133" s="44">
        <v>4934</v>
      </c>
      <c r="U133" s="44">
        <v>5143</v>
      </c>
      <c r="V133" s="44">
        <v>4472</v>
      </c>
      <c r="W133" s="44">
        <v>2962</v>
      </c>
      <c r="X133" s="44">
        <v>3191</v>
      </c>
      <c r="Y133" s="44">
        <v>90</v>
      </c>
    </row>
    <row r="134" spans="1:25" ht="15" customHeight="1" x14ac:dyDescent="0.25">
      <c r="A134" s="28" t="s">
        <v>26</v>
      </c>
      <c r="B134" s="28">
        <v>9</v>
      </c>
      <c r="C134" s="44">
        <v>21731</v>
      </c>
      <c r="D134" s="29">
        <v>0.71</v>
      </c>
      <c r="E134" s="44">
        <v>695</v>
      </c>
      <c r="F134" s="44">
        <v>1873</v>
      </c>
      <c r="G134" s="44">
        <v>2381</v>
      </c>
      <c r="H134" s="44">
        <v>5288</v>
      </c>
      <c r="I134" s="44">
        <v>6560</v>
      </c>
      <c r="J134" s="44">
        <v>3011</v>
      </c>
      <c r="K134" s="44">
        <v>1787</v>
      </c>
      <c r="L134" s="44">
        <v>136</v>
      </c>
      <c r="M134" s="44">
        <v>11276</v>
      </c>
      <c r="N134" s="44">
        <v>5732</v>
      </c>
      <c r="O134" s="44">
        <v>1552</v>
      </c>
      <c r="P134" s="44">
        <v>3145</v>
      </c>
      <c r="Q134" s="44">
        <v>26</v>
      </c>
      <c r="R134" s="44">
        <v>39</v>
      </c>
      <c r="S134" s="44">
        <v>1002</v>
      </c>
      <c r="T134" s="44">
        <v>3888</v>
      </c>
      <c r="U134" s="44">
        <v>4198</v>
      </c>
      <c r="V134" s="44">
        <v>5404</v>
      </c>
      <c r="W134" s="44">
        <v>3693</v>
      </c>
      <c r="X134" s="44">
        <v>3486</v>
      </c>
      <c r="Y134" s="44">
        <v>21</v>
      </c>
    </row>
    <row r="135" spans="1:25" ht="15" customHeight="1" x14ac:dyDescent="0.25">
      <c r="A135" s="28" t="s">
        <v>26</v>
      </c>
      <c r="B135" s="28">
        <v>10</v>
      </c>
      <c r="C135" s="44">
        <v>10947</v>
      </c>
      <c r="D135" s="29">
        <v>4.38</v>
      </c>
      <c r="E135" s="44">
        <v>118</v>
      </c>
      <c r="F135" s="44">
        <v>456</v>
      </c>
      <c r="G135" s="44">
        <v>983</v>
      </c>
      <c r="H135" s="44">
        <v>2752</v>
      </c>
      <c r="I135" s="44">
        <v>3521</v>
      </c>
      <c r="J135" s="44">
        <v>1952</v>
      </c>
      <c r="K135" s="44">
        <v>1141</v>
      </c>
      <c r="L135" s="44">
        <v>24</v>
      </c>
      <c r="M135" s="44">
        <v>5679</v>
      </c>
      <c r="N135" s="44">
        <v>3172</v>
      </c>
      <c r="O135" s="44">
        <v>700</v>
      </c>
      <c r="P135" s="44">
        <v>1384</v>
      </c>
      <c r="Q135" s="44">
        <v>12</v>
      </c>
      <c r="R135" s="44">
        <v>13</v>
      </c>
      <c r="S135" s="44">
        <v>222</v>
      </c>
      <c r="T135" s="44">
        <v>1571</v>
      </c>
      <c r="U135" s="44">
        <v>2015</v>
      </c>
      <c r="V135" s="44">
        <v>3047</v>
      </c>
      <c r="W135" s="44">
        <v>2014</v>
      </c>
      <c r="X135" s="44">
        <v>2056</v>
      </c>
      <c r="Y135" s="44">
        <v>9</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911</v>
      </c>
      <c r="D138" s="29">
        <v>11</v>
      </c>
      <c r="E138" s="44">
        <v>497</v>
      </c>
      <c r="F138" s="44">
        <v>122</v>
      </c>
      <c r="G138" s="44">
        <v>75</v>
      </c>
      <c r="H138" s="44">
        <v>74</v>
      </c>
      <c r="I138" s="44">
        <v>89</v>
      </c>
      <c r="J138" s="44">
        <v>43</v>
      </c>
      <c r="K138" s="44">
        <v>9</v>
      </c>
      <c r="L138" s="44">
        <v>2</v>
      </c>
      <c r="M138" s="44">
        <v>151</v>
      </c>
      <c r="N138" s="44">
        <v>136</v>
      </c>
      <c r="O138" s="44">
        <v>259</v>
      </c>
      <c r="P138" s="44">
        <v>315</v>
      </c>
      <c r="Q138" s="44">
        <v>50</v>
      </c>
      <c r="R138" s="44">
        <v>43</v>
      </c>
      <c r="S138" s="44">
        <v>168</v>
      </c>
      <c r="T138" s="44">
        <v>224</v>
      </c>
      <c r="U138" s="44">
        <v>172</v>
      </c>
      <c r="V138" s="44">
        <v>96</v>
      </c>
      <c r="W138" s="44">
        <v>70</v>
      </c>
      <c r="X138" s="44">
        <v>72</v>
      </c>
      <c r="Y138" s="44">
        <v>66</v>
      </c>
    </row>
    <row r="139" spans="1:25" ht="15" customHeight="1" x14ac:dyDescent="0.25">
      <c r="A139" s="28" t="s">
        <v>27</v>
      </c>
      <c r="B139" s="28">
        <v>4</v>
      </c>
      <c r="C139" s="44">
        <v>1558</v>
      </c>
      <c r="D139" s="29">
        <v>0.02</v>
      </c>
      <c r="E139" s="44">
        <v>521</v>
      </c>
      <c r="F139" s="44">
        <v>377</v>
      </c>
      <c r="G139" s="44">
        <v>364</v>
      </c>
      <c r="H139" s="44">
        <v>201</v>
      </c>
      <c r="I139" s="44">
        <v>89</v>
      </c>
      <c r="J139" s="44">
        <v>4</v>
      </c>
      <c r="K139" s="44">
        <v>2</v>
      </c>
      <c r="L139" s="44">
        <v>0</v>
      </c>
      <c r="M139" s="44">
        <v>1232</v>
      </c>
      <c r="N139" s="44">
        <v>176</v>
      </c>
      <c r="O139" s="44">
        <v>18</v>
      </c>
      <c r="P139" s="44">
        <v>7</v>
      </c>
      <c r="Q139" s="44">
        <v>125</v>
      </c>
      <c r="R139" s="44">
        <v>4</v>
      </c>
      <c r="S139" s="44">
        <v>77</v>
      </c>
      <c r="T139" s="44">
        <v>237</v>
      </c>
      <c r="U139" s="44">
        <v>653</v>
      </c>
      <c r="V139" s="44">
        <v>250</v>
      </c>
      <c r="W139" s="44">
        <v>132</v>
      </c>
      <c r="X139" s="44">
        <v>56</v>
      </c>
      <c r="Y139" s="44">
        <v>149</v>
      </c>
    </row>
    <row r="140" spans="1:25" ht="15" customHeight="1" x14ac:dyDescent="0.25">
      <c r="A140" s="28" t="s">
        <v>27</v>
      </c>
      <c r="B140" s="28">
        <v>5</v>
      </c>
      <c r="C140" s="44">
        <v>5873</v>
      </c>
      <c r="D140" s="29">
        <v>0.04</v>
      </c>
      <c r="E140" s="44">
        <v>1991</v>
      </c>
      <c r="F140" s="44">
        <v>1722</v>
      </c>
      <c r="G140" s="44">
        <v>1135</v>
      </c>
      <c r="H140" s="44">
        <v>622</v>
      </c>
      <c r="I140" s="44">
        <v>350</v>
      </c>
      <c r="J140" s="44">
        <v>40</v>
      </c>
      <c r="K140" s="44">
        <v>10</v>
      </c>
      <c r="L140" s="44">
        <v>3</v>
      </c>
      <c r="M140" s="44">
        <v>4174</v>
      </c>
      <c r="N140" s="44">
        <v>789</v>
      </c>
      <c r="O140" s="44">
        <v>338</v>
      </c>
      <c r="P140" s="44">
        <v>171</v>
      </c>
      <c r="Q140" s="44">
        <v>401</v>
      </c>
      <c r="R140" s="44">
        <v>27</v>
      </c>
      <c r="S140" s="44">
        <v>407</v>
      </c>
      <c r="T140" s="44">
        <v>1012</v>
      </c>
      <c r="U140" s="44">
        <v>2284</v>
      </c>
      <c r="V140" s="44">
        <v>917</v>
      </c>
      <c r="W140" s="44">
        <v>449</v>
      </c>
      <c r="X140" s="44">
        <v>289</v>
      </c>
      <c r="Y140" s="44">
        <v>488</v>
      </c>
    </row>
    <row r="141" spans="1:25" ht="15" customHeight="1" x14ac:dyDescent="0.25">
      <c r="A141" s="28" t="s">
        <v>27</v>
      </c>
      <c r="B141" s="28">
        <v>6</v>
      </c>
      <c r="C141" s="44">
        <v>6248</v>
      </c>
      <c r="D141" s="29">
        <v>0.09</v>
      </c>
      <c r="E141" s="44">
        <v>1772</v>
      </c>
      <c r="F141" s="44">
        <v>1598</v>
      </c>
      <c r="G141" s="44">
        <v>1251</v>
      </c>
      <c r="H141" s="44">
        <v>831</v>
      </c>
      <c r="I141" s="44">
        <v>695</v>
      </c>
      <c r="J141" s="44">
        <v>89</v>
      </c>
      <c r="K141" s="44">
        <v>12</v>
      </c>
      <c r="L141" s="44">
        <v>0</v>
      </c>
      <c r="M141" s="44">
        <v>3722</v>
      </c>
      <c r="N141" s="44">
        <v>1069</v>
      </c>
      <c r="O141" s="44">
        <v>801</v>
      </c>
      <c r="P141" s="44">
        <v>250</v>
      </c>
      <c r="Q141" s="44">
        <v>406</v>
      </c>
      <c r="R141" s="44">
        <v>11</v>
      </c>
      <c r="S141" s="44">
        <v>322</v>
      </c>
      <c r="T141" s="44">
        <v>1120</v>
      </c>
      <c r="U141" s="44">
        <v>2388</v>
      </c>
      <c r="V141" s="44">
        <v>1051</v>
      </c>
      <c r="W141" s="44">
        <v>529</v>
      </c>
      <c r="X141" s="44">
        <v>339</v>
      </c>
      <c r="Y141" s="44">
        <v>488</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16379"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16379" ht="12.75" customHeight="1" x14ac:dyDescent="0.25">
      <c r="A146" s="34"/>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c r="IW146" s="35"/>
      <c r="IX146" s="35"/>
      <c r="IY146" s="35"/>
      <c r="IZ146" s="35"/>
      <c r="JA146" s="35"/>
      <c r="JB146" s="35"/>
      <c r="JC146" s="35"/>
      <c r="JD146" s="35"/>
      <c r="JE146" s="35"/>
      <c r="JF146" s="35"/>
      <c r="JG146" s="35"/>
      <c r="JH146" s="35"/>
      <c r="JI146" s="35"/>
      <c r="JJ146" s="35"/>
      <c r="JK146" s="35"/>
      <c r="JL146" s="35"/>
      <c r="JM146" s="35"/>
      <c r="JN146" s="35"/>
      <c r="JO146" s="35"/>
      <c r="JP146" s="35"/>
      <c r="JQ146" s="35"/>
      <c r="JR146" s="35"/>
      <c r="JS146" s="35"/>
      <c r="JT146" s="35"/>
      <c r="JU146" s="35"/>
      <c r="JV146" s="35"/>
      <c r="JW146" s="35"/>
      <c r="JX146" s="35"/>
      <c r="JY146" s="35"/>
      <c r="JZ146" s="35"/>
      <c r="KA146" s="35"/>
      <c r="KB146" s="35"/>
      <c r="KC146" s="35"/>
      <c r="KD146" s="35"/>
      <c r="KE146" s="35"/>
      <c r="KF146" s="35"/>
      <c r="KG146" s="35"/>
      <c r="KH146" s="35"/>
      <c r="KI146" s="35"/>
      <c r="KJ146" s="35"/>
      <c r="KK146" s="35"/>
      <c r="KL146" s="35"/>
      <c r="KM146" s="35"/>
      <c r="KN146" s="35"/>
      <c r="KO146" s="35"/>
      <c r="KP146" s="35"/>
      <c r="KQ146" s="35"/>
      <c r="KR146" s="35"/>
      <c r="KS146" s="35"/>
      <c r="KT146" s="35"/>
      <c r="KU146" s="35"/>
      <c r="KV146" s="35"/>
      <c r="KW146" s="35"/>
      <c r="KX146" s="35"/>
      <c r="KY146" s="35"/>
      <c r="KZ146" s="35"/>
      <c r="LA146" s="35"/>
      <c r="LB146" s="35"/>
      <c r="LC146" s="35"/>
      <c r="LD146" s="35"/>
      <c r="LE146" s="35"/>
      <c r="LF146" s="35"/>
      <c r="LG146" s="35"/>
      <c r="LH146" s="35"/>
      <c r="LI146" s="35"/>
      <c r="LJ146" s="35"/>
      <c r="LK146" s="35"/>
      <c r="LL146" s="35"/>
      <c r="LM146" s="35"/>
      <c r="LN146" s="35"/>
      <c r="LO146" s="35"/>
      <c r="LP146" s="35"/>
      <c r="LQ146" s="35"/>
      <c r="LR146" s="35"/>
      <c r="LS146" s="35"/>
      <c r="LT146" s="35"/>
      <c r="LU146" s="35"/>
      <c r="LV146" s="35"/>
      <c r="LW146" s="35"/>
      <c r="LX146" s="35"/>
      <c r="LY146" s="35"/>
      <c r="LZ146" s="35"/>
      <c r="MA146" s="35"/>
      <c r="MB146" s="35"/>
      <c r="MC146" s="35"/>
      <c r="MD146" s="35"/>
      <c r="ME146" s="35"/>
      <c r="MF146" s="35"/>
      <c r="MG146" s="35"/>
      <c r="MH146" s="35"/>
      <c r="MI146" s="35"/>
      <c r="MJ146" s="35"/>
      <c r="MK146" s="35"/>
      <c r="ML146" s="35"/>
      <c r="MM146" s="35"/>
      <c r="MN146" s="35"/>
      <c r="MO146" s="35"/>
      <c r="MP146" s="35"/>
      <c r="MQ146" s="35"/>
      <c r="MR146" s="35"/>
      <c r="MS146" s="35"/>
      <c r="MT146" s="35"/>
      <c r="MU146" s="35"/>
      <c r="MV146" s="35"/>
      <c r="MW146" s="35"/>
      <c r="MX146" s="35"/>
      <c r="MY146" s="35"/>
      <c r="MZ146" s="35"/>
      <c r="NA146" s="35"/>
      <c r="NB146" s="35"/>
      <c r="NC146" s="35"/>
      <c r="ND146" s="35"/>
      <c r="NE146" s="35"/>
      <c r="NF146" s="35"/>
      <c r="NG146" s="35"/>
      <c r="NH146" s="35"/>
      <c r="NI146" s="35"/>
      <c r="NJ146" s="35"/>
      <c r="NK146" s="35"/>
      <c r="NL146" s="35"/>
      <c r="NM146" s="35"/>
      <c r="NN146" s="35"/>
      <c r="NO146" s="35"/>
      <c r="NP146" s="35"/>
      <c r="NQ146" s="35"/>
      <c r="NR146" s="35"/>
      <c r="NS146" s="35"/>
      <c r="NT146" s="35"/>
      <c r="NU146" s="35"/>
      <c r="NV146" s="35"/>
      <c r="NW146" s="35"/>
      <c r="NX146" s="35"/>
      <c r="NY146" s="35"/>
      <c r="NZ146" s="35"/>
      <c r="OA146" s="35"/>
      <c r="OB146" s="35"/>
      <c r="OC146" s="35"/>
      <c r="OD146" s="35"/>
      <c r="OE146" s="35"/>
      <c r="OF146" s="35"/>
      <c r="OG146" s="35"/>
      <c r="OH146" s="35"/>
      <c r="OI146" s="35"/>
      <c r="OJ146" s="35"/>
      <c r="OK146" s="35"/>
      <c r="OL146" s="35"/>
      <c r="OM146" s="35"/>
      <c r="ON146" s="35"/>
      <c r="OO146" s="35"/>
      <c r="OP146" s="35"/>
      <c r="OQ146" s="35"/>
      <c r="OR146" s="35"/>
      <c r="OS146" s="35"/>
      <c r="OT146" s="35"/>
      <c r="OU146" s="35"/>
      <c r="OV146" s="35"/>
      <c r="OW146" s="35"/>
      <c r="OX146" s="35"/>
      <c r="OY146" s="35"/>
      <c r="OZ146" s="35"/>
      <c r="PA146" s="35"/>
      <c r="PB146" s="35"/>
      <c r="PC146" s="35"/>
      <c r="PD146" s="35"/>
      <c r="PE146" s="35"/>
      <c r="PF146" s="35"/>
      <c r="PG146" s="35"/>
      <c r="PH146" s="35"/>
      <c r="PI146" s="35"/>
      <c r="PJ146" s="35"/>
      <c r="PK146" s="35"/>
      <c r="PL146" s="35"/>
      <c r="PM146" s="35"/>
      <c r="PN146" s="35"/>
      <c r="PO146" s="35"/>
      <c r="PP146" s="35"/>
      <c r="PQ146" s="35"/>
      <c r="PR146" s="35"/>
      <c r="PS146" s="35"/>
      <c r="PT146" s="35"/>
      <c r="PU146" s="35"/>
      <c r="PV146" s="35"/>
      <c r="PW146" s="35"/>
      <c r="PX146" s="35"/>
      <c r="PY146" s="35"/>
      <c r="PZ146" s="35"/>
      <c r="QA146" s="35"/>
      <c r="QB146" s="35"/>
      <c r="QC146" s="35"/>
      <c r="QD146" s="35"/>
      <c r="QE146" s="35"/>
      <c r="QF146" s="35"/>
      <c r="QG146" s="35"/>
      <c r="QH146" s="35"/>
      <c r="QI146" s="35"/>
      <c r="QJ146" s="35"/>
      <c r="QK146" s="35"/>
      <c r="QL146" s="35"/>
      <c r="QM146" s="35"/>
      <c r="QN146" s="35"/>
      <c r="QO146" s="35"/>
      <c r="QP146" s="35"/>
      <c r="QQ146" s="35"/>
      <c r="QR146" s="35"/>
      <c r="QS146" s="35"/>
      <c r="QT146" s="35"/>
      <c r="QU146" s="35"/>
      <c r="QV146" s="35"/>
      <c r="QW146" s="35"/>
      <c r="QX146" s="35"/>
      <c r="QY146" s="35"/>
      <c r="QZ146" s="35"/>
      <c r="RA146" s="35"/>
      <c r="RB146" s="35"/>
      <c r="RC146" s="35"/>
      <c r="RD146" s="35"/>
      <c r="RE146" s="35"/>
      <c r="RF146" s="35"/>
      <c r="RG146" s="35"/>
      <c r="RH146" s="35"/>
      <c r="RI146" s="35"/>
      <c r="RJ146" s="35"/>
      <c r="RK146" s="35"/>
      <c r="RL146" s="35"/>
      <c r="RM146" s="35"/>
      <c r="RN146" s="35"/>
      <c r="RO146" s="35"/>
      <c r="RP146" s="35"/>
      <c r="RQ146" s="35"/>
      <c r="RR146" s="35"/>
      <c r="RS146" s="35"/>
      <c r="RT146" s="35"/>
      <c r="RU146" s="35"/>
      <c r="RV146" s="35"/>
      <c r="RW146" s="35"/>
      <c r="RX146" s="35"/>
      <c r="RY146" s="35"/>
      <c r="RZ146" s="35"/>
      <c r="SA146" s="35"/>
      <c r="SB146" s="35"/>
      <c r="SC146" s="35"/>
      <c r="SD146" s="35"/>
      <c r="SE146" s="35"/>
      <c r="SF146" s="35"/>
      <c r="SG146" s="35"/>
      <c r="SH146" s="35"/>
      <c r="SI146" s="35"/>
      <c r="SJ146" s="35"/>
      <c r="SK146" s="35"/>
      <c r="SL146" s="35"/>
      <c r="SM146" s="35"/>
      <c r="SN146" s="35"/>
      <c r="SO146" s="35"/>
      <c r="SP146" s="35"/>
      <c r="SQ146" s="35"/>
      <c r="SR146" s="35"/>
      <c r="SS146" s="35"/>
      <c r="ST146" s="35"/>
      <c r="SU146" s="35"/>
      <c r="SV146" s="35"/>
      <c r="SW146" s="35"/>
      <c r="SX146" s="35"/>
      <c r="SY146" s="35"/>
      <c r="SZ146" s="35"/>
      <c r="TA146" s="35"/>
      <c r="TB146" s="35"/>
      <c r="TC146" s="35"/>
      <c r="TD146" s="35"/>
      <c r="TE146" s="35"/>
      <c r="TF146" s="35"/>
      <c r="TG146" s="35"/>
      <c r="TH146" s="35"/>
      <c r="TI146" s="35"/>
      <c r="TJ146" s="35"/>
      <c r="TK146" s="35"/>
      <c r="TL146" s="35"/>
      <c r="TM146" s="35"/>
      <c r="TN146" s="35"/>
      <c r="TO146" s="35"/>
      <c r="TP146" s="35"/>
      <c r="TQ146" s="35"/>
      <c r="TR146" s="35"/>
      <c r="TS146" s="35"/>
      <c r="TT146" s="35"/>
      <c r="TU146" s="35"/>
      <c r="TV146" s="35"/>
      <c r="TW146" s="35"/>
      <c r="TX146" s="35"/>
      <c r="TY146" s="35"/>
      <c r="TZ146" s="35"/>
      <c r="UA146" s="35"/>
      <c r="UB146" s="35"/>
      <c r="UC146" s="35"/>
      <c r="UD146" s="35"/>
      <c r="UE146" s="35"/>
      <c r="UF146" s="35"/>
      <c r="UG146" s="35"/>
      <c r="UH146" s="35"/>
      <c r="UI146" s="35"/>
      <c r="UJ146" s="35"/>
      <c r="UK146" s="35"/>
      <c r="UL146" s="35"/>
      <c r="UM146" s="35"/>
      <c r="UN146" s="35"/>
      <c r="UO146" s="35"/>
      <c r="UP146" s="35"/>
      <c r="UQ146" s="35"/>
      <c r="UR146" s="35"/>
      <c r="US146" s="35"/>
      <c r="UT146" s="35"/>
      <c r="UU146" s="35"/>
      <c r="UV146" s="35"/>
      <c r="UW146" s="35"/>
      <c r="UX146" s="35"/>
      <c r="UY146" s="35"/>
      <c r="UZ146" s="35"/>
      <c r="VA146" s="35"/>
      <c r="VB146" s="35"/>
      <c r="VC146" s="35"/>
      <c r="VD146" s="35"/>
      <c r="VE146" s="35"/>
      <c r="VF146" s="35"/>
      <c r="VG146" s="35"/>
      <c r="VH146" s="35"/>
      <c r="VI146" s="35"/>
      <c r="VJ146" s="35"/>
      <c r="VK146" s="35"/>
      <c r="VL146" s="35"/>
      <c r="VM146" s="35"/>
      <c r="VN146" s="35"/>
      <c r="VO146" s="35"/>
      <c r="VP146" s="35"/>
      <c r="VQ146" s="35"/>
      <c r="VR146" s="35"/>
      <c r="VS146" s="35"/>
      <c r="VT146" s="35"/>
      <c r="VU146" s="35"/>
      <c r="VV146" s="35"/>
      <c r="VW146" s="35"/>
      <c r="VX146" s="35"/>
      <c r="VY146" s="35"/>
      <c r="VZ146" s="35"/>
      <c r="WA146" s="35"/>
      <c r="WB146" s="35"/>
      <c r="WC146" s="35"/>
      <c r="WD146" s="35"/>
      <c r="WE146" s="35"/>
      <c r="WF146" s="35"/>
      <c r="WG146" s="35"/>
      <c r="WH146" s="35"/>
      <c r="WI146" s="35"/>
      <c r="WJ146" s="35"/>
      <c r="WK146" s="35"/>
      <c r="WL146" s="35"/>
      <c r="WM146" s="35"/>
      <c r="WN146" s="35"/>
      <c r="WO146" s="35"/>
      <c r="WP146" s="35"/>
      <c r="WQ146" s="35"/>
      <c r="WR146" s="35"/>
      <c r="WS146" s="35"/>
      <c r="WT146" s="35"/>
      <c r="WU146" s="35"/>
      <c r="WV146" s="35"/>
      <c r="WW146" s="35"/>
      <c r="WX146" s="35"/>
      <c r="WY146" s="35"/>
      <c r="WZ146" s="35"/>
      <c r="XA146" s="35"/>
      <c r="XB146" s="35"/>
      <c r="XC146" s="35"/>
      <c r="XD146" s="35"/>
      <c r="XE146" s="35"/>
      <c r="XF146" s="35"/>
      <c r="XG146" s="35"/>
      <c r="XH146" s="35"/>
      <c r="XI146" s="35"/>
      <c r="XJ146" s="35"/>
      <c r="XK146" s="35"/>
      <c r="XL146" s="35"/>
      <c r="XM146" s="35"/>
      <c r="XN146" s="35"/>
      <c r="XO146" s="35"/>
      <c r="XP146" s="35"/>
      <c r="XQ146" s="35"/>
      <c r="XR146" s="35"/>
      <c r="XS146" s="35"/>
      <c r="XT146" s="35"/>
      <c r="XU146" s="35"/>
      <c r="XV146" s="35"/>
      <c r="XW146" s="35"/>
      <c r="XX146" s="35"/>
      <c r="XY146" s="35"/>
      <c r="XZ146" s="35"/>
      <c r="YA146" s="35"/>
      <c r="YB146" s="35"/>
      <c r="YC146" s="35"/>
      <c r="YD146" s="35"/>
      <c r="YE146" s="35"/>
      <c r="YF146" s="35"/>
      <c r="YG146" s="35"/>
      <c r="YH146" s="35"/>
      <c r="YI146" s="35"/>
      <c r="YJ146" s="35"/>
      <c r="YK146" s="35"/>
      <c r="YL146" s="35"/>
      <c r="YM146" s="35"/>
      <c r="YN146" s="35"/>
      <c r="YO146" s="35"/>
      <c r="YP146" s="35"/>
      <c r="YQ146" s="35"/>
      <c r="YR146" s="35"/>
      <c r="YS146" s="35"/>
      <c r="YT146" s="35"/>
      <c r="YU146" s="35"/>
      <c r="YV146" s="35"/>
      <c r="YW146" s="35"/>
      <c r="YX146" s="35"/>
      <c r="YY146" s="35"/>
      <c r="YZ146" s="35"/>
      <c r="ZA146" s="35"/>
      <c r="ZB146" s="35"/>
      <c r="ZC146" s="35"/>
      <c r="ZD146" s="35"/>
      <c r="ZE146" s="35"/>
      <c r="ZF146" s="35"/>
      <c r="ZG146" s="35"/>
      <c r="ZH146" s="35"/>
      <c r="ZI146" s="35"/>
      <c r="ZJ146" s="35"/>
      <c r="ZK146" s="35"/>
      <c r="ZL146" s="35"/>
      <c r="ZM146" s="35"/>
      <c r="ZN146" s="35"/>
      <c r="ZO146" s="35"/>
      <c r="ZP146" s="35"/>
      <c r="ZQ146" s="35"/>
      <c r="ZR146" s="35"/>
      <c r="ZS146" s="35"/>
      <c r="ZT146" s="35"/>
      <c r="ZU146" s="35"/>
      <c r="ZV146" s="35"/>
      <c r="ZW146" s="35"/>
      <c r="ZX146" s="35"/>
      <c r="ZY146" s="35"/>
      <c r="ZZ146" s="35"/>
      <c r="AAA146" s="35"/>
      <c r="AAB146" s="35"/>
      <c r="AAC146" s="35"/>
      <c r="AAD146" s="35"/>
      <c r="AAE146" s="35"/>
      <c r="AAF146" s="35"/>
      <c r="AAG146" s="35"/>
      <c r="AAH146" s="35"/>
      <c r="AAI146" s="35"/>
      <c r="AAJ146" s="35"/>
      <c r="AAK146" s="35"/>
      <c r="AAL146" s="35"/>
      <c r="AAM146" s="35"/>
      <c r="AAN146" s="35"/>
      <c r="AAO146" s="35"/>
      <c r="AAP146" s="35"/>
      <c r="AAQ146" s="35"/>
      <c r="AAR146" s="35"/>
      <c r="AAS146" s="35"/>
      <c r="AAT146" s="35"/>
      <c r="AAU146" s="35"/>
      <c r="AAV146" s="35"/>
      <c r="AAW146" s="35"/>
      <c r="AAX146" s="35"/>
      <c r="AAY146" s="35"/>
      <c r="AAZ146" s="35"/>
      <c r="ABA146" s="35"/>
      <c r="ABB146" s="35"/>
      <c r="ABC146" s="35"/>
      <c r="ABD146" s="35"/>
      <c r="ABE146" s="35"/>
      <c r="ABF146" s="35"/>
      <c r="ABG146" s="35"/>
      <c r="ABH146" s="35"/>
      <c r="ABI146" s="35"/>
      <c r="ABJ146" s="35"/>
      <c r="ABK146" s="35"/>
      <c r="ABL146" s="35"/>
      <c r="ABM146" s="35"/>
      <c r="ABN146" s="35"/>
      <c r="ABO146" s="35"/>
      <c r="ABP146" s="35"/>
      <c r="ABQ146" s="35"/>
      <c r="ABR146" s="35"/>
      <c r="ABS146" s="35"/>
      <c r="ABT146" s="35"/>
      <c r="ABU146" s="35"/>
      <c r="ABV146" s="35"/>
      <c r="ABW146" s="35"/>
      <c r="ABX146" s="35"/>
      <c r="ABY146" s="35"/>
      <c r="ABZ146" s="35"/>
      <c r="ACA146" s="35"/>
      <c r="ACB146" s="35"/>
      <c r="ACC146" s="35"/>
      <c r="ACD146" s="35"/>
      <c r="ACE146" s="35"/>
      <c r="ACF146" s="35"/>
      <c r="ACG146" s="35"/>
      <c r="ACH146" s="35"/>
      <c r="ACI146" s="35"/>
      <c r="ACJ146" s="35"/>
      <c r="ACK146" s="35"/>
      <c r="ACL146" s="35"/>
      <c r="ACM146" s="35"/>
      <c r="ACN146" s="35"/>
      <c r="ACO146" s="35"/>
      <c r="ACP146" s="35"/>
      <c r="ACQ146" s="35"/>
      <c r="ACR146" s="35"/>
      <c r="ACS146" s="35"/>
      <c r="ACT146" s="35"/>
      <c r="ACU146" s="35"/>
      <c r="ACV146" s="35"/>
      <c r="ACW146" s="35"/>
      <c r="ACX146" s="35"/>
      <c r="ACY146" s="35"/>
      <c r="ACZ146" s="35"/>
      <c r="ADA146" s="35"/>
      <c r="ADB146" s="35"/>
      <c r="ADC146" s="35"/>
      <c r="ADD146" s="35"/>
      <c r="ADE146" s="35"/>
      <c r="ADF146" s="35"/>
      <c r="ADG146" s="35"/>
      <c r="ADH146" s="35"/>
      <c r="ADI146" s="35"/>
      <c r="ADJ146" s="35"/>
      <c r="ADK146" s="35"/>
      <c r="ADL146" s="35"/>
      <c r="ADM146" s="35"/>
      <c r="ADN146" s="35"/>
      <c r="ADO146" s="35"/>
      <c r="ADP146" s="35"/>
      <c r="ADQ146" s="35"/>
      <c r="ADR146" s="35"/>
      <c r="ADS146" s="35"/>
      <c r="ADT146" s="35"/>
      <c r="ADU146" s="35"/>
      <c r="ADV146" s="35"/>
      <c r="ADW146" s="35"/>
      <c r="ADX146" s="35"/>
      <c r="ADY146" s="35"/>
      <c r="ADZ146" s="35"/>
      <c r="AEA146" s="35"/>
      <c r="AEB146" s="35"/>
      <c r="AEC146" s="35"/>
      <c r="AED146" s="35"/>
      <c r="AEE146" s="35"/>
      <c r="AEF146" s="35"/>
      <c r="AEG146" s="35"/>
      <c r="AEH146" s="35"/>
      <c r="AEI146" s="35"/>
      <c r="AEJ146" s="35"/>
      <c r="AEK146" s="35"/>
      <c r="AEL146" s="35"/>
      <c r="AEM146" s="35"/>
      <c r="AEN146" s="35"/>
      <c r="AEO146" s="35"/>
      <c r="AEP146" s="35"/>
      <c r="AEQ146" s="35"/>
      <c r="AER146" s="35"/>
      <c r="AES146" s="35"/>
      <c r="AET146" s="35"/>
      <c r="AEU146" s="35"/>
      <c r="AEV146" s="35"/>
      <c r="AEW146" s="35"/>
      <c r="AEX146" s="35"/>
      <c r="AEY146" s="35"/>
      <c r="AEZ146" s="35"/>
      <c r="AFA146" s="35"/>
      <c r="AFB146" s="35"/>
      <c r="AFC146" s="35"/>
      <c r="AFD146" s="35"/>
      <c r="AFE146" s="35"/>
      <c r="AFF146" s="35"/>
      <c r="AFG146" s="35"/>
      <c r="AFH146" s="35"/>
      <c r="AFI146" s="35"/>
      <c r="AFJ146" s="35"/>
      <c r="AFK146" s="35"/>
      <c r="AFL146" s="35"/>
      <c r="AFM146" s="35"/>
      <c r="AFN146" s="35"/>
      <c r="AFO146" s="35"/>
      <c r="AFP146" s="35"/>
      <c r="AFQ146" s="35"/>
      <c r="AFR146" s="35"/>
      <c r="AFS146" s="35"/>
      <c r="AFT146" s="35"/>
      <c r="AFU146" s="35"/>
      <c r="AFV146" s="35"/>
      <c r="AFW146" s="35"/>
      <c r="AFX146" s="35"/>
      <c r="AFY146" s="35"/>
      <c r="AFZ146" s="35"/>
      <c r="AGA146" s="35"/>
      <c r="AGB146" s="35"/>
      <c r="AGC146" s="35"/>
      <c r="AGD146" s="35"/>
      <c r="AGE146" s="35"/>
      <c r="AGF146" s="35"/>
      <c r="AGG146" s="35"/>
      <c r="AGH146" s="35"/>
      <c r="AGI146" s="35"/>
      <c r="AGJ146" s="35"/>
      <c r="AGK146" s="35"/>
      <c r="AGL146" s="35"/>
      <c r="AGM146" s="35"/>
      <c r="AGN146" s="35"/>
      <c r="AGO146" s="35"/>
      <c r="AGP146" s="35"/>
      <c r="AGQ146" s="35"/>
      <c r="AGR146" s="35"/>
      <c r="AGS146" s="35"/>
      <c r="AGT146" s="35"/>
      <c r="AGU146" s="35"/>
      <c r="AGV146" s="35"/>
      <c r="AGW146" s="35"/>
      <c r="AGX146" s="35"/>
      <c r="AGY146" s="35"/>
      <c r="AGZ146" s="35"/>
      <c r="AHA146" s="35"/>
      <c r="AHB146" s="35"/>
      <c r="AHC146" s="35"/>
      <c r="AHD146" s="35"/>
      <c r="AHE146" s="35"/>
      <c r="AHF146" s="35"/>
      <c r="AHG146" s="35"/>
      <c r="AHH146" s="35"/>
      <c r="AHI146" s="35"/>
      <c r="AHJ146" s="35"/>
      <c r="AHK146" s="35"/>
      <c r="AHL146" s="35"/>
      <c r="AHM146" s="35"/>
      <c r="AHN146" s="35"/>
      <c r="AHO146" s="35"/>
      <c r="AHP146" s="35"/>
      <c r="AHQ146" s="35"/>
      <c r="AHR146" s="35"/>
      <c r="AHS146" s="35"/>
      <c r="AHT146" s="35"/>
      <c r="AHU146" s="35"/>
      <c r="AHV146" s="35"/>
      <c r="AHW146" s="35"/>
      <c r="AHX146" s="35"/>
      <c r="AHY146" s="35"/>
      <c r="AHZ146" s="35"/>
      <c r="AIA146" s="35"/>
      <c r="AIB146" s="35"/>
      <c r="AIC146" s="35"/>
      <c r="AID146" s="35"/>
      <c r="AIE146" s="35"/>
      <c r="AIF146" s="35"/>
      <c r="AIG146" s="35"/>
      <c r="AIH146" s="35"/>
      <c r="AII146" s="35"/>
      <c r="AIJ146" s="35"/>
      <c r="AIK146" s="35"/>
      <c r="AIL146" s="35"/>
      <c r="AIM146" s="35"/>
      <c r="AIN146" s="35"/>
      <c r="AIO146" s="35"/>
      <c r="AIP146" s="35"/>
      <c r="AIQ146" s="35"/>
      <c r="AIR146" s="35"/>
      <c r="AIS146" s="35"/>
      <c r="AIT146" s="35"/>
      <c r="AIU146" s="35"/>
      <c r="AIV146" s="35"/>
      <c r="AIW146" s="35"/>
      <c r="AIX146" s="35"/>
      <c r="AIY146" s="35"/>
      <c r="AIZ146" s="35"/>
      <c r="AJA146" s="35"/>
      <c r="AJB146" s="35"/>
      <c r="AJC146" s="35"/>
      <c r="AJD146" s="35"/>
      <c r="AJE146" s="35"/>
      <c r="AJF146" s="35"/>
      <c r="AJG146" s="35"/>
      <c r="AJH146" s="35"/>
      <c r="AJI146" s="35"/>
      <c r="AJJ146" s="35"/>
      <c r="AJK146" s="35"/>
      <c r="AJL146" s="35"/>
      <c r="AJM146" s="35"/>
      <c r="AJN146" s="35"/>
      <c r="AJO146" s="35"/>
      <c r="AJP146" s="35"/>
      <c r="AJQ146" s="35"/>
      <c r="AJR146" s="35"/>
      <c r="AJS146" s="35"/>
      <c r="AJT146" s="35"/>
      <c r="AJU146" s="35"/>
      <c r="AJV146" s="35"/>
      <c r="AJW146" s="35"/>
      <c r="AJX146" s="35"/>
      <c r="AJY146" s="35"/>
      <c r="AJZ146" s="35"/>
      <c r="AKA146" s="35"/>
      <c r="AKB146" s="35"/>
      <c r="AKC146" s="35"/>
      <c r="AKD146" s="35"/>
      <c r="AKE146" s="35"/>
      <c r="AKF146" s="35"/>
      <c r="AKG146" s="35"/>
      <c r="AKH146" s="35"/>
      <c r="AKI146" s="35"/>
      <c r="AKJ146" s="35"/>
      <c r="AKK146" s="35"/>
      <c r="AKL146" s="35"/>
      <c r="AKM146" s="35"/>
      <c r="AKN146" s="35"/>
      <c r="AKO146" s="35"/>
      <c r="AKP146" s="35"/>
      <c r="AKQ146" s="35"/>
      <c r="AKR146" s="35"/>
      <c r="AKS146" s="35"/>
      <c r="AKT146" s="35"/>
      <c r="AKU146" s="35"/>
      <c r="AKV146" s="35"/>
      <c r="AKW146" s="35"/>
      <c r="AKX146" s="35"/>
      <c r="AKY146" s="35"/>
      <c r="AKZ146" s="35"/>
      <c r="ALA146" s="35"/>
      <c r="ALB146" s="35"/>
      <c r="ALC146" s="35"/>
      <c r="ALD146" s="35"/>
      <c r="ALE146" s="35"/>
      <c r="ALF146" s="35"/>
      <c r="ALG146" s="35"/>
      <c r="ALH146" s="35"/>
      <c r="ALI146" s="35"/>
      <c r="ALJ146" s="35"/>
      <c r="ALK146" s="35"/>
      <c r="ALL146" s="35"/>
      <c r="ALM146" s="35"/>
      <c r="ALN146" s="35"/>
      <c r="ALO146" s="35"/>
      <c r="ALP146" s="35"/>
      <c r="ALQ146" s="35"/>
      <c r="ALR146" s="35"/>
      <c r="ALS146" s="35"/>
      <c r="ALT146" s="35"/>
      <c r="ALU146" s="35"/>
      <c r="ALV146" s="35"/>
      <c r="ALW146" s="35"/>
      <c r="ALX146" s="35"/>
      <c r="ALY146" s="35"/>
      <c r="ALZ146" s="35"/>
      <c r="AMA146" s="35"/>
      <c r="AMB146" s="35"/>
      <c r="AMC146" s="35"/>
      <c r="AMD146" s="35"/>
      <c r="AME146" s="35"/>
      <c r="AMF146" s="35"/>
      <c r="AMG146" s="35"/>
      <c r="AMH146" s="35"/>
      <c r="AMI146" s="35"/>
      <c r="AMJ146" s="35"/>
      <c r="AMK146" s="35"/>
      <c r="AML146" s="35"/>
      <c r="AMM146" s="35"/>
      <c r="AMN146" s="35"/>
      <c r="AMO146" s="35"/>
      <c r="AMP146" s="35"/>
      <c r="AMQ146" s="35"/>
      <c r="AMR146" s="35"/>
      <c r="AMS146" s="35"/>
      <c r="AMT146" s="35"/>
      <c r="AMU146" s="35"/>
      <c r="AMV146" s="35"/>
      <c r="AMW146" s="35"/>
      <c r="AMX146" s="35"/>
      <c r="AMY146" s="35"/>
      <c r="AMZ146" s="35"/>
      <c r="ANA146" s="35"/>
      <c r="ANB146" s="35"/>
      <c r="ANC146" s="35"/>
      <c r="AND146" s="35"/>
      <c r="ANE146" s="35"/>
      <c r="ANF146" s="35"/>
      <c r="ANG146" s="35"/>
      <c r="ANH146" s="35"/>
      <c r="ANI146" s="35"/>
      <c r="ANJ146" s="35"/>
      <c r="ANK146" s="35"/>
      <c r="ANL146" s="35"/>
      <c r="ANM146" s="35"/>
      <c r="ANN146" s="35"/>
      <c r="ANO146" s="35"/>
      <c r="ANP146" s="35"/>
      <c r="ANQ146" s="35"/>
      <c r="ANR146" s="35"/>
      <c r="ANS146" s="35"/>
      <c r="ANT146" s="35"/>
      <c r="ANU146" s="35"/>
      <c r="ANV146" s="35"/>
      <c r="ANW146" s="35"/>
      <c r="ANX146" s="35"/>
      <c r="ANY146" s="35"/>
      <c r="ANZ146" s="35"/>
      <c r="AOA146" s="35"/>
      <c r="AOB146" s="35"/>
      <c r="AOC146" s="35"/>
      <c r="AOD146" s="35"/>
      <c r="AOE146" s="35"/>
      <c r="AOF146" s="35"/>
      <c r="AOG146" s="35"/>
      <c r="AOH146" s="35"/>
      <c r="AOI146" s="35"/>
      <c r="AOJ146" s="35"/>
      <c r="AOK146" s="35"/>
      <c r="AOL146" s="35"/>
      <c r="AOM146" s="35"/>
      <c r="AON146" s="35"/>
      <c r="AOO146" s="35"/>
      <c r="AOP146" s="35"/>
      <c r="AOQ146" s="35"/>
      <c r="AOR146" s="35"/>
      <c r="AOS146" s="35"/>
      <c r="AOT146" s="35"/>
      <c r="AOU146" s="35"/>
      <c r="AOV146" s="35"/>
      <c r="AOW146" s="35"/>
      <c r="AOX146" s="35"/>
      <c r="AOY146" s="35"/>
      <c r="AOZ146" s="35"/>
      <c r="APA146" s="35"/>
      <c r="APB146" s="35"/>
      <c r="APC146" s="35"/>
      <c r="APD146" s="35"/>
      <c r="APE146" s="35"/>
      <c r="APF146" s="35"/>
      <c r="APG146" s="35"/>
      <c r="APH146" s="35"/>
      <c r="API146" s="35"/>
      <c r="APJ146" s="35"/>
      <c r="APK146" s="35"/>
      <c r="APL146" s="35"/>
      <c r="APM146" s="35"/>
      <c r="APN146" s="35"/>
      <c r="APO146" s="35"/>
      <c r="APP146" s="35"/>
      <c r="APQ146" s="35"/>
      <c r="APR146" s="35"/>
      <c r="APS146" s="35"/>
      <c r="APT146" s="35"/>
      <c r="APU146" s="35"/>
      <c r="APV146" s="35"/>
      <c r="APW146" s="35"/>
      <c r="APX146" s="35"/>
      <c r="APY146" s="35"/>
      <c r="APZ146" s="35"/>
      <c r="AQA146" s="35"/>
      <c r="AQB146" s="35"/>
      <c r="AQC146" s="35"/>
      <c r="AQD146" s="35"/>
      <c r="AQE146" s="35"/>
      <c r="AQF146" s="35"/>
      <c r="AQG146" s="35"/>
      <c r="AQH146" s="35"/>
      <c r="AQI146" s="35"/>
      <c r="AQJ146" s="35"/>
      <c r="AQK146" s="35"/>
      <c r="AQL146" s="35"/>
      <c r="AQM146" s="35"/>
      <c r="AQN146" s="35"/>
      <c r="AQO146" s="35"/>
      <c r="AQP146" s="35"/>
      <c r="AQQ146" s="35"/>
      <c r="AQR146" s="35"/>
      <c r="AQS146" s="35"/>
      <c r="AQT146" s="35"/>
      <c r="AQU146" s="35"/>
      <c r="AQV146" s="35"/>
      <c r="AQW146" s="35"/>
      <c r="AQX146" s="35"/>
      <c r="AQY146" s="35"/>
      <c r="AQZ146" s="35"/>
      <c r="ARA146" s="35"/>
      <c r="ARB146" s="35"/>
      <c r="ARC146" s="35"/>
      <c r="ARD146" s="35"/>
      <c r="ARE146" s="35"/>
      <c r="ARF146" s="35"/>
      <c r="ARG146" s="35"/>
      <c r="ARH146" s="35"/>
      <c r="ARI146" s="35"/>
      <c r="ARJ146" s="35"/>
      <c r="ARK146" s="35"/>
      <c r="ARL146" s="35"/>
      <c r="ARM146" s="35"/>
      <c r="ARN146" s="35"/>
      <c r="ARO146" s="35"/>
      <c r="ARP146" s="35"/>
      <c r="ARQ146" s="35"/>
      <c r="ARR146" s="35"/>
      <c r="ARS146" s="35"/>
      <c r="ART146" s="35"/>
      <c r="ARU146" s="35"/>
      <c r="ARV146" s="35"/>
      <c r="ARW146" s="35"/>
      <c r="ARX146" s="35"/>
      <c r="ARY146" s="35"/>
      <c r="ARZ146" s="35"/>
      <c r="ASA146" s="35"/>
      <c r="ASB146" s="35"/>
      <c r="ASC146" s="35"/>
      <c r="ASD146" s="35"/>
      <c r="ASE146" s="35"/>
      <c r="ASF146" s="35"/>
      <c r="ASG146" s="35"/>
      <c r="ASH146" s="35"/>
      <c r="ASI146" s="35"/>
      <c r="ASJ146" s="35"/>
      <c r="ASK146" s="35"/>
      <c r="ASL146" s="35"/>
      <c r="ASM146" s="35"/>
      <c r="ASN146" s="35"/>
      <c r="ASO146" s="35"/>
      <c r="ASP146" s="35"/>
      <c r="ASQ146" s="35"/>
      <c r="ASR146" s="35"/>
      <c r="ASS146" s="35"/>
      <c r="AST146" s="35"/>
      <c r="ASU146" s="35"/>
      <c r="ASV146" s="35"/>
      <c r="ASW146" s="35"/>
      <c r="ASX146" s="35"/>
      <c r="ASY146" s="35"/>
      <c r="ASZ146" s="35"/>
      <c r="ATA146" s="35"/>
      <c r="ATB146" s="35"/>
      <c r="ATC146" s="35"/>
      <c r="ATD146" s="35"/>
      <c r="ATE146" s="35"/>
      <c r="ATF146" s="35"/>
      <c r="ATG146" s="35"/>
      <c r="ATH146" s="35"/>
      <c r="ATI146" s="35"/>
      <c r="ATJ146" s="35"/>
      <c r="ATK146" s="35"/>
      <c r="ATL146" s="35"/>
      <c r="ATM146" s="35"/>
      <c r="ATN146" s="35"/>
      <c r="ATO146" s="35"/>
      <c r="ATP146" s="35"/>
      <c r="ATQ146" s="35"/>
      <c r="ATR146" s="35"/>
      <c r="ATS146" s="35"/>
      <c r="ATT146" s="35"/>
      <c r="ATU146" s="35"/>
      <c r="ATV146" s="35"/>
      <c r="ATW146" s="35"/>
      <c r="ATX146" s="35"/>
      <c r="ATY146" s="35"/>
      <c r="ATZ146" s="35"/>
      <c r="AUA146" s="35"/>
      <c r="AUB146" s="35"/>
      <c r="AUC146" s="35"/>
      <c r="AUD146" s="35"/>
      <c r="AUE146" s="35"/>
      <c r="AUF146" s="35"/>
      <c r="AUG146" s="35"/>
      <c r="AUH146" s="35"/>
      <c r="AUI146" s="35"/>
      <c r="AUJ146" s="35"/>
      <c r="AUK146" s="35"/>
      <c r="AUL146" s="35"/>
      <c r="AUM146" s="35"/>
      <c r="AUN146" s="35"/>
      <c r="AUO146" s="35"/>
      <c r="AUP146" s="35"/>
      <c r="AUQ146" s="35"/>
      <c r="AUR146" s="35"/>
      <c r="AUS146" s="35"/>
      <c r="AUT146" s="35"/>
      <c r="AUU146" s="35"/>
      <c r="AUV146" s="35"/>
      <c r="AUW146" s="35"/>
      <c r="AUX146" s="35"/>
      <c r="AUY146" s="35"/>
      <c r="AUZ146" s="35"/>
      <c r="AVA146" s="35"/>
      <c r="AVB146" s="35"/>
      <c r="AVC146" s="35"/>
      <c r="AVD146" s="35"/>
      <c r="AVE146" s="35"/>
      <c r="AVF146" s="35"/>
      <c r="AVG146" s="35"/>
      <c r="AVH146" s="35"/>
      <c r="AVI146" s="35"/>
      <c r="AVJ146" s="35"/>
      <c r="AVK146" s="35"/>
      <c r="AVL146" s="35"/>
      <c r="AVM146" s="35"/>
      <c r="AVN146" s="35"/>
      <c r="AVO146" s="35"/>
      <c r="AVP146" s="35"/>
      <c r="AVQ146" s="35"/>
      <c r="AVR146" s="35"/>
      <c r="AVS146" s="35"/>
      <c r="AVT146" s="35"/>
      <c r="AVU146" s="35"/>
      <c r="AVV146" s="35"/>
      <c r="AVW146" s="35"/>
      <c r="AVX146" s="35"/>
      <c r="AVY146" s="35"/>
      <c r="AVZ146" s="35"/>
      <c r="AWA146" s="35"/>
      <c r="AWB146" s="35"/>
      <c r="AWC146" s="35"/>
      <c r="AWD146" s="35"/>
      <c r="AWE146" s="35"/>
      <c r="AWF146" s="35"/>
      <c r="AWG146" s="35"/>
      <c r="AWH146" s="35"/>
      <c r="AWI146" s="35"/>
      <c r="AWJ146" s="35"/>
      <c r="AWK146" s="35"/>
      <c r="AWL146" s="35"/>
      <c r="AWM146" s="35"/>
      <c r="AWN146" s="35"/>
      <c r="AWO146" s="35"/>
      <c r="AWP146" s="35"/>
      <c r="AWQ146" s="35"/>
      <c r="AWR146" s="35"/>
      <c r="AWS146" s="35"/>
      <c r="AWT146" s="35"/>
      <c r="AWU146" s="35"/>
      <c r="AWV146" s="35"/>
      <c r="AWW146" s="35"/>
      <c r="AWX146" s="35"/>
      <c r="AWY146" s="35"/>
      <c r="AWZ146" s="35"/>
      <c r="AXA146" s="35"/>
      <c r="AXB146" s="35"/>
      <c r="AXC146" s="35"/>
      <c r="AXD146" s="35"/>
      <c r="AXE146" s="35"/>
      <c r="AXF146" s="35"/>
      <c r="AXG146" s="35"/>
      <c r="AXH146" s="35"/>
      <c r="AXI146" s="35"/>
      <c r="AXJ146" s="35"/>
      <c r="AXK146" s="35"/>
      <c r="AXL146" s="35"/>
      <c r="AXM146" s="35"/>
      <c r="AXN146" s="35"/>
      <c r="AXO146" s="35"/>
      <c r="AXP146" s="35"/>
      <c r="AXQ146" s="35"/>
      <c r="AXR146" s="35"/>
      <c r="AXS146" s="35"/>
      <c r="AXT146" s="35"/>
      <c r="AXU146" s="35"/>
      <c r="AXV146" s="35"/>
      <c r="AXW146" s="35"/>
      <c r="AXX146" s="35"/>
      <c r="AXY146" s="35"/>
      <c r="AXZ146" s="35"/>
      <c r="AYA146" s="35"/>
      <c r="AYB146" s="35"/>
      <c r="AYC146" s="35"/>
      <c r="AYD146" s="35"/>
      <c r="AYE146" s="35"/>
      <c r="AYF146" s="35"/>
      <c r="AYG146" s="35"/>
      <c r="AYH146" s="35"/>
      <c r="AYI146" s="35"/>
      <c r="AYJ146" s="35"/>
      <c r="AYK146" s="35"/>
      <c r="AYL146" s="35"/>
      <c r="AYM146" s="35"/>
      <c r="AYN146" s="35"/>
      <c r="AYO146" s="35"/>
      <c r="AYP146" s="35"/>
      <c r="AYQ146" s="35"/>
      <c r="AYR146" s="35"/>
      <c r="AYS146" s="35"/>
      <c r="AYT146" s="35"/>
      <c r="AYU146" s="35"/>
      <c r="AYV146" s="35"/>
      <c r="AYW146" s="35"/>
      <c r="AYX146" s="35"/>
      <c r="AYY146" s="35"/>
      <c r="AYZ146" s="35"/>
      <c r="AZA146" s="35"/>
      <c r="AZB146" s="35"/>
      <c r="AZC146" s="35"/>
      <c r="AZD146" s="35"/>
      <c r="AZE146" s="35"/>
      <c r="AZF146" s="35"/>
      <c r="AZG146" s="35"/>
      <c r="AZH146" s="35"/>
      <c r="AZI146" s="35"/>
      <c r="AZJ146" s="35"/>
      <c r="AZK146" s="35"/>
      <c r="AZL146" s="35"/>
      <c r="AZM146" s="35"/>
      <c r="AZN146" s="35"/>
      <c r="AZO146" s="35"/>
      <c r="AZP146" s="35"/>
      <c r="AZQ146" s="35"/>
      <c r="AZR146" s="35"/>
      <c r="AZS146" s="35"/>
      <c r="AZT146" s="35"/>
      <c r="AZU146" s="35"/>
      <c r="AZV146" s="35"/>
      <c r="AZW146" s="35"/>
      <c r="AZX146" s="35"/>
      <c r="AZY146" s="35"/>
      <c r="AZZ146" s="35"/>
      <c r="BAA146" s="35"/>
      <c r="BAB146" s="35"/>
      <c r="BAC146" s="35"/>
      <c r="BAD146" s="35"/>
      <c r="BAE146" s="35"/>
      <c r="BAF146" s="35"/>
      <c r="BAG146" s="35"/>
      <c r="BAH146" s="35"/>
      <c r="BAI146" s="35"/>
      <c r="BAJ146" s="35"/>
      <c r="BAK146" s="35"/>
      <c r="BAL146" s="35"/>
      <c r="BAM146" s="35"/>
      <c r="BAN146" s="35"/>
      <c r="BAO146" s="35"/>
      <c r="BAP146" s="35"/>
      <c r="BAQ146" s="35"/>
      <c r="BAR146" s="35"/>
      <c r="BAS146" s="35"/>
      <c r="BAT146" s="35"/>
      <c r="BAU146" s="35"/>
      <c r="BAV146" s="35"/>
      <c r="BAW146" s="35"/>
      <c r="BAX146" s="35"/>
      <c r="BAY146" s="35"/>
      <c r="BAZ146" s="35"/>
      <c r="BBA146" s="35"/>
      <c r="BBB146" s="35"/>
      <c r="BBC146" s="35"/>
      <c r="BBD146" s="35"/>
      <c r="BBE146" s="35"/>
      <c r="BBF146" s="35"/>
      <c r="BBG146" s="35"/>
      <c r="BBH146" s="35"/>
      <c r="BBI146" s="35"/>
      <c r="BBJ146" s="35"/>
      <c r="BBK146" s="35"/>
      <c r="BBL146" s="35"/>
      <c r="BBM146" s="35"/>
      <c r="BBN146" s="35"/>
      <c r="BBO146" s="35"/>
      <c r="BBP146" s="35"/>
      <c r="BBQ146" s="35"/>
      <c r="BBR146" s="35"/>
      <c r="BBS146" s="35"/>
      <c r="BBT146" s="35"/>
      <c r="BBU146" s="35"/>
      <c r="BBV146" s="35"/>
      <c r="BBW146" s="35"/>
      <c r="BBX146" s="35"/>
      <c r="BBY146" s="35"/>
      <c r="BBZ146" s="35"/>
      <c r="BCA146" s="35"/>
      <c r="BCB146" s="35"/>
      <c r="BCC146" s="35"/>
      <c r="BCD146" s="35"/>
      <c r="BCE146" s="35"/>
      <c r="BCF146" s="35"/>
      <c r="BCG146" s="35"/>
      <c r="BCH146" s="35"/>
      <c r="BCI146" s="35"/>
      <c r="BCJ146" s="35"/>
      <c r="BCK146" s="35"/>
      <c r="BCL146" s="35"/>
      <c r="BCM146" s="35"/>
      <c r="BCN146" s="35"/>
      <c r="BCO146" s="35"/>
      <c r="BCP146" s="35"/>
      <c r="BCQ146" s="35"/>
      <c r="BCR146" s="35"/>
      <c r="BCS146" s="35"/>
      <c r="BCT146" s="35"/>
      <c r="BCU146" s="35"/>
      <c r="BCV146" s="35"/>
      <c r="BCW146" s="35"/>
      <c r="BCX146" s="35"/>
      <c r="BCY146" s="35"/>
      <c r="BCZ146" s="35"/>
      <c r="BDA146" s="35"/>
      <c r="BDB146" s="35"/>
      <c r="BDC146" s="35"/>
      <c r="BDD146" s="35"/>
      <c r="BDE146" s="35"/>
      <c r="BDF146" s="35"/>
      <c r="BDG146" s="35"/>
      <c r="BDH146" s="35"/>
      <c r="BDI146" s="35"/>
      <c r="BDJ146" s="35"/>
      <c r="BDK146" s="35"/>
      <c r="BDL146" s="35"/>
      <c r="BDM146" s="35"/>
      <c r="BDN146" s="35"/>
      <c r="BDO146" s="35"/>
      <c r="BDP146" s="35"/>
      <c r="BDQ146" s="35"/>
      <c r="BDR146" s="35"/>
      <c r="BDS146" s="35"/>
      <c r="BDT146" s="35"/>
      <c r="BDU146" s="35"/>
      <c r="BDV146" s="35"/>
      <c r="BDW146" s="35"/>
      <c r="BDX146" s="35"/>
      <c r="BDY146" s="35"/>
      <c r="BDZ146" s="35"/>
      <c r="BEA146" s="35"/>
      <c r="BEB146" s="35"/>
      <c r="BEC146" s="35"/>
      <c r="BED146" s="35"/>
      <c r="BEE146" s="35"/>
      <c r="BEF146" s="35"/>
      <c r="BEG146" s="35"/>
      <c r="BEH146" s="35"/>
      <c r="BEI146" s="35"/>
      <c r="BEJ146" s="35"/>
      <c r="BEK146" s="35"/>
      <c r="BEL146" s="35"/>
      <c r="BEM146" s="35"/>
      <c r="BEN146" s="35"/>
      <c r="BEO146" s="35"/>
      <c r="BEP146" s="35"/>
      <c r="BEQ146" s="35"/>
      <c r="BER146" s="35"/>
      <c r="BES146" s="35"/>
      <c r="BET146" s="35"/>
      <c r="BEU146" s="35"/>
      <c r="BEV146" s="35"/>
      <c r="BEW146" s="35"/>
      <c r="BEX146" s="35"/>
      <c r="BEY146" s="35"/>
      <c r="BEZ146" s="35"/>
      <c r="BFA146" s="35"/>
      <c r="BFB146" s="35"/>
      <c r="BFC146" s="35"/>
      <c r="BFD146" s="35"/>
      <c r="BFE146" s="35"/>
      <c r="BFF146" s="35"/>
      <c r="BFG146" s="35"/>
      <c r="BFH146" s="35"/>
      <c r="BFI146" s="35"/>
      <c r="BFJ146" s="35"/>
      <c r="BFK146" s="35"/>
      <c r="BFL146" s="35"/>
      <c r="BFM146" s="35"/>
      <c r="BFN146" s="35"/>
      <c r="BFO146" s="35"/>
      <c r="BFP146" s="35"/>
      <c r="BFQ146" s="35"/>
      <c r="BFR146" s="35"/>
      <c r="BFS146" s="35"/>
      <c r="BFT146" s="35"/>
      <c r="BFU146" s="35"/>
      <c r="BFV146" s="35"/>
      <c r="BFW146" s="35"/>
      <c r="BFX146" s="35"/>
      <c r="BFY146" s="35"/>
      <c r="BFZ146" s="35"/>
      <c r="BGA146" s="35"/>
      <c r="BGB146" s="35"/>
      <c r="BGC146" s="35"/>
      <c r="BGD146" s="35"/>
      <c r="BGE146" s="35"/>
      <c r="BGF146" s="35"/>
      <c r="BGG146" s="35"/>
      <c r="BGH146" s="35"/>
      <c r="BGI146" s="35"/>
      <c r="BGJ146" s="35"/>
      <c r="BGK146" s="35"/>
      <c r="BGL146" s="35"/>
      <c r="BGM146" s="35"/>
      <c r="BGN146" s="35"/>
      <c r="BGO146" s="35"/>
      <c r="BGP146" s="35"/>
      <c r="BGQ146" s="35"/>
      <c r="BGR146" s="35"/>
      <c r="BGS146" s="35"/>
      <c r="BGT146" s="35"/>
      <c r="BGU146" s="35"/>
      <c r="BGV146" s="35"/>
      <c r="BGW146" s="35"/>
      <c r="BGX146" s="35"/>
      <c r="BGY146" s="35"/>
      <c r="BGZ146" s="35"/>
      <c r="BHA146" s="35"/>
      <c r="BHB146" s="35"/>
      <c r="BHC146" s="35"/>
      <c r="BHD146" s="35"/>
      <c r="BHE146" s="35"/>
      <c r="BHF146" s="35"/>
      <c r="BHG146" s="35"/>
      <c r="BHH146" s="35"/>
      <c r="BHI146" s="35"/>
      <c r="BHJ146" s="35"/>
      <c r="BHK146" s="35"/>
      <c r="BHL146" s="35"/>
      <c r="BHM146" s="35"/>
      <c r="BHN146" s="35"/>
      <c r="BHO146" s="35"/>
      <c r="BHP146" s="35"/>
      <c r="BHQ146" s="35"/>
      <c r="BHR146" s="35"/>
      <c r="BHS146" s="35"/>
      <c r="BHT146" s="35"/>
      <c r="BHU146" s="35"/>
      <c r="BHV146" s="35"/>
      <c r="BHW146" s="35"/>
      <c r="BHX146" s="35"/>
      <c r="BHY146" s="35"/>
      <c r="BHZ146" s="35"/>
      <c r="BIA146" s="35"/>
      <c r="BIB146" s="35"/>
      <c r="BIC146" s="35"/>
      <c r="BID146" s="35"/>
      <c r="BIE146" s="35"/>
      <c r="BIF146" s="35"/>
      <c r="BIG146" s="35"/>
      <c r="BIH146" s="35"/>
      <c r="BII146" s="35"/>
      <c r="BIJ146" s="35"/>
      <c r="BIK146" s="35"/>
      <c r="BIL146" s="35"/>
      <c r="BIM146" s="35"/>
      <c r="BIN146" s="35"/>
      <c r="BIO146" s="35"/>
      <c r="BIP146" s="35"/>
      <c r="BIQ146" s="35"/>
      <c r="BIR146" s="35"/>
      <c r="BIS146" s="35"/>
      <c r="BIT146" s="35"/>
      <c r="BIU146" s="35"/>
      <c r="BIV146" s="35"/>
      <c r="BIW146" s="35"/>
      <c r="BIX146" s="35"/>
      <c r="BIY146" s="35"/>
      <c r="BIZ146" s="35"/>
      <c r="BJA146" s="35"/>
      <c r="BJB146" s="35"/>
      <c r="BJC146" s="35"/>
      <c r="BJD146" s="35"/>
      <c r="BJE146" s="35"/>
      <c r="BJF146" s="35"/>
      <c r="BJG146" s="35"/>
      <c r="BJH146" s="35"/>
      <c r="BJI146" s="35"/>
      <c r="BJJ146" s="35"/>
      <c r="BJK146" s="35"/>
      <c r="BJL146" s="35"/>
      <c r="BJM146" s="35"/>
      <c r="BJN146" s="35"/>
      <c r="BJO146" s="35"/>
      <c r="BJP146" s="35"/>
      <c r="BJQ146" s="35"/>
      <c r="BJR146" s="35"/>
      <c r="BJS146" s="35"/>
      <c r="BJT146" s="35"/>
      <c r="BJU146" s="35"/>
      <c r="BJV146" s="35"/>
      <c r="BJW146" s="35"/>
      <c r="BJX146" s="35"/>
      <c r="BJY146" s="35"/>
      <c r="BJZ146" s="35"/>
      <c r="BKA146" s="35"/>
      <c r="BKB146" s="35"/>
      <c r="BKC146" s="35"/>
      <c r="BKD146" s="35"/>
      <c r="BKE146" s="35"/>
      <c r="BKF146" s="35"/>
      <c r="BKG146" s="35"/>
      <c r="BKH146" s="35"/>
      <c r="BKI146" s="35"/>
      <c r="BKJ146" s="35"/>
      <c r="BKK146" s="35"/>
      <c r="BKL146" s="35"/>
      <c r="BKM146" s="35"/>
      <c r="BKN146" s="35"/>
      <c r="BKO146" s="35"/>
      <c r="BKP146" s="35"/>
      <c r="BKQ146" s="35"/>
      <c r="BKR146" s="35"/>
      <c r="BKS146" s="35"/>
      <c r="BKT146" s="35"/>
      <c r="BKU146" s="35"/>
      <c r="BKV146" s="35"/>
      <c r="BKW146" s="35"/>
      <c r="BKX146" s="35"/>
      <c r="BKY146" s="35"/>
      <c r="BKZ146" s="35"/>
      <c r="BLA146" s="35"/>
      <c r="BLB146" s="35"/>
      <c r="BLC146" s="35"/>
      <c r="BLD146" s="35"/>
      <c r="BLE146" s="35"/>
      <c r="BLF146" s="35"/>
      <c r="BLG146" s="35"/>
      <c r="BLH146" s="35"/>
      <c r="BLI146" s="35"/>
      <c r="BLJ146" s="35"/>
      <c r="BLK146" s="35"/>
      <c r="BLL146" s="35"/>
      <c r="BLM146" s="35"/>
      <c r="BLN146" s="35"/>
      <c r="BLO146" s="35"/>
      <c r="BLP146" s="35"/>
      <c r="BLQ146" s="35"/>
      <c r="BLR146" s="35"/>
      <c r="BLS146" s="35"/>
      <c r="BLT146" s="35"/>
      <c r="BLU146" s="35"/>
      <c r="BLV146" s="35"/>
      <c r="BLW146" s="35"/>
      <c r="BLX146" s="35"/>
      <c r="BLY146" s="35"/>
      <c r="BLZ146" s="35"/>
      <c r="BMA146" s="35"/>
      <c r="BMB146" s="35"/>
      <c r="BMC146" s="35"/>
      <c r="BMD146" s="35"/>
      <c r="BME146" s="35"/>
      <c r="BMF146" s="35"/>
      <c r="BMG146" s="35"/>
      <c r="BMH146" s="35"/>
      <c r="BMI146" s="35"/>
      <c r="BMJ146" s="35"/>
      <c r="BMK146" s="35"/>
      <c r="BML146" s="35"/>
      <c r="BMM146" s="35"/>
      <c r="BMN146" s="35"/>
      <c r="BMO146" s="35"/>
      <c r="BMP146" s="35"/>
      <c r="BMQ146" s="35"/>
      <c r="BMR146" s="35"/>
      <c r="BMS146" s="35"/>
      <c r="BMT146" s="35"/>
      <c r="BMU146" s="35"/>
      <c r="BMV146" s="35"/>
      <c r="BMW146" s="35"/>
      <c r="BMX146" s="35"/>
      <c r="BMY146" s="35"/>
      <c r="BMZ146" s="35"/>
      <c r="BNA146" s="35"/>
      <c r="BNB146" s="35"/>
      <c r="BNC146" s="35"/>
      <c r="BND146" s="35"/>
      <c r="BNE146" s="35"/>
      <c r="BNF146" s="35"/>
      <c r="BNG146" s="35"/>
      <c r="BNH146" s="35"/>
      <c r="BNI146" s="35"/>
      <c r="BNJ146" s="35"/>
      <c r="BNK146" s="35"/>
      <c r="BNL146" s="35"/>
      <c r="BNM146" s="35"/>
      <c r="BNN146" s="35"/>
      <c r="BNO146" s="35"/>
      <c r="BNP146" s="35"/>
      <c r="BNQ146" s="35"/>
      <c r="BNR146" s="35"/>
      <c r="BNS146" s="35"/>
      <c r="BNT146" s="35"/>
      <c r="BNU146" s="35"/>
      <c r="BNV146" s="35"/>
      <c r="BNW146" s="35"/>
      <c r="BNX146" s="35"/>
      <c r="BNY146" s="35"/>
      <c r="BNZ146" s="35"/>
      <c r="BOA146" s="35"/>
      <c r="BOB146" s="35"/>
      <c r="BOC146" s="35"/>
      <c r="BOD146" s="35"/>
      <c r="BOE146" s="35"/>
      <c r="BOF146" s="35"/>
      <c r="BOG146" s="35"/>
      <c r="BOH146" s="35"/>
      <c r="BOI146" s="35"/>
      <c r="BOJ146" s="35"/>
      <c r="BOK146" s="35"/>
      <c r="BOL146" s="35"/>
      <c r="BOM146" s="35"/>
      <c r="BON146" s="35"/>
      <c r="BOO146" s="35"/>
      <c r="BOP146" s="35"/>
      <c r="BOQ146" s="35"/>
      <c r="BOR146" s="35"/>
      <c r="BOS146" s="35"/>
      <c r="BOT146" s="35"/>
      <c r="BOU146" s="35"/>
      <c r="BOV146" s="35"/>
      <c r="BOW146" s="35"/>
      <c r="BOX146" s="35"/>
      <c r="BOY146" s="35"/>
      <c r="BOZ146" s="35"/>
      <c r="BPA146" s="35"/>
      <c r="BPB146" s="35"/>
      <c r="BPC146" s="35"/>
      <c r="BPD146" s="35"/>
      <c r="BPE146" s="35"/>
      <c r="BPF146" s="35"/>
      <c r="BPG146" s="35"/>
      <c r="BPH146" s="35"/>
      <c r="BPI146" s="35"/>
      <c r="BPJ146" s="35"/>
      <c r="BPK146" s="35"/>
      <c r="BPL146" s="35"/>
      <c r="BPM146" s="35"/>
      <c r="BPN146" s="35"/>
      <c r="BPO146" s="35"/>
      <c r="BPP146" s="35"/>
      <c r="BPQ146" s="35"/>
      <c r="BPR146" s="35"/>
      <c r="BPS146" s="35"/>
      <c r="BPT146" s="35"/>
      <c r="BPU146" s="35"/>
      <c r="BPV146" s="35"/>
      <c r="BPW146" s="35"/>
      <c r="BPX146" s="35"/>
      <c r="BPY146" s="35"/>
      <c r="BPZ146" s="35"/>
      <c r="BQA146" s="35"/>
      <c r="BQB146" s="35"/>
      <c r="BQC146" s="35"/>
      <c r="BQD146" s="35"/>
      <c r="BQE146" s="35"/>
      <c r="BQF146" s="35"/>
      <c r="BQG146" s="35"/>
      <c r="BQH146" s="35"/>
      <c r="BQI146" s="35"/>
      <c r="BQJ146" s="35"/>
      <c r="BQK146" s="35"/>
      <c r="BQL146" s="35"/>
      <c r="BQM146" s="35"/>
      <c r="BQN146" s="35"/>
      <c r="BQO146" s="35"/>
      <c r="BQP146" s="35"/>
      <c r="BQQ146" s="35"/>
      <c r="BQR146" s="35"/>
      <c r="BQS146" s="35"/>
      <c r="BQT146" s="35"/>
      <c r="BQU146" s="35"/>
      <c r="BQV146" s="35"/>
      <c r="BQW146" s="35"/>
      <c r="BQX146" s="35"/>
      <c r="BQY146" s="35"/>
      <c r="BQZ146" s="35"/>
      <c r="BRA146" s="35"/>
      <c r="BRB146" s="35"/>
      <c r="BRC146" s="35"/>
      <c r="BRD146" s="35"/>
      <c r="BRE146" s="35"/>
      <c r="BRF146" s="35"/>
      <c r="BRG146" s="35"/>
      <c r="BRH146" s="35"/>
      <c r="BRI146" s="35"/>
      <c r="BRJ146" s="35"/>
      <c r="BRK146" s="35"/>
      <c r="BRL146" s="35"/>
      <c r="BRM146" s="35"/>
      <c r="BRN146" s="35"/>
      <c r="BRO146" s="35"/>
      <c r="BRP146" s="35"/>
      <c r="BRQ146" s="35"/>
      <c r="BRR146" s="35"/>
      <c r="BRS146" s="35"/>
      <c r="BRT146" s="35"/>
      <c r="BRU146" s="35"/>
      <c r="BRV146" s="35"/>
      <c r="BRW146" s="35"/>
      <c r="BRX146" s="35"/>
      <c r="BRY146" s="35"/>
      <c r="BRZ146" s="35"/>
      <c r="BSA146" s="35"/>
      <c r="BSB146" s="35"/>
      <c r="BSC146" s="35"/>
      <c r="BSD146" s="35"/>
      <c r="BSE146" s="35"/>
      <c r="BSF146" s="35"/>
      <c r="BSG146" s="35"/>
      <c r="BSH146" s="35"/>
      <c r="BSI146" s="35"/>
      <c r="BSJ146" s="35"/>
      <c r="BSK146" s="35"/>
      <c r="BSL146" s="35"/>
      <c r="BSM146" s="35"/>
      <c r="BSN146" s="35"/>
      <c r="BSO146" s="35"/>
      <c r="BSP146" s="35"/>
      <c r="BSQ146" s="35"/>
      <c r="BSR146" s="35"/>
      <c r="BSS146" s="35"/>
      <c r="BST146" s="35"/>
      <c r="BSU146" s="35"/>
      <c r="BSV146" s="35"/>
      <c r="BSW146" s="35"/>
      <c r="BSX146" s="35"/>
      <c r="BSY146" s="35"/>
      <c r="BSZ146" s="35"/>
      <c r="BTA146" s="35"/>
      <c r="BTB146" s="35"/>
      <c r="BTC146" s="35"/>
      <c r="BTD146" s="35"/>
      <c r="BTE146" s="35"/>
      <c r="BTF146" s="35"/>
      <c r="BTG146" s="35"/>
      <c r="BTH146" s="35"/>
      <c r="BTI146" s="35"/>
      <c r="BTJ146" s="35"/>
      <c r="BTK146" s="35"/>
      <c r="BTL146" s="35"/>
      <c r="BTM146" s="35"/>
      <c r="BTN146" s="35"/>
      <c r="BTO146" s="35"/>
      <c r="BTP146" s="35"/>
      <c r="BTQ146" s="35"/>
      <c r="BTR146" s="35"/>
      <c r="BTS146" s="35"/>
      <c r="BTT146" s="35"/>
      <c r="BTU146" s="35"/>
      <c r="BTV146" s="35"/>
      <c r="BTW146" s="35"/>
      <c r="BTX146" s="35"/>
      <c r="BTY146" s="35"/>
      <c r="BTZ146" s="35"/>
      <c r="BUA146" s="35"/>
      <c r="BUB146" s="35"/>
      <c r="BUC146" s="35"/>
      <c r="BUD146" s="35"/>
      <c r="BUE146" s="35"/>
      <c r="BUF146" s="35"/>
      <c r="BUG146" s="35"/>
      <c r="BUH146" s="35"/>
      <c r="BUI146" s="35"/>
      <c r="BUJ146" s="35"/>
      <c r="BUK146" s="35"/>
      <c r="BUL146" s="35"/>
      <c r="BUM146" s="35"/>
      <c r="BUN146" s="35"/>
      <c r="BUO146" s="35"/>
      <c r="BUP146" s="35"/>
      <c r="BUQ146" s="35"/>
      <c r="BUR146" s="35"/>
      <c r="BUS146" s="35"/>
      <c r="BUT146" s="35"/>
      <c r="BUU146" s="35"/>
      <c r="BUV146" s="35"/>
      <c r="BUW146" s="35"/>
      <c r="BUX146" s="35"/>
      <c r="BUY146" s="35"/>
      <c r="BUZ146" s="35"/>
      <c r="BVA146" s="35"/>
      <c r="BVB146" s="35"/>
      <c r="BVC146" s="35"/>
      <c r="BVD146" s="35"/>
      <c r="BVE146" s="35"/>
      <c r="BVF146" s="35"/>
      <c r="BVG146" s="35"/>
      <c r="BVH146" s="35"/>
      <c r="BVI146" s="35"/>
      <c r="BVJ146" s="35"/>
      <c r="BVK146" s="35"/>
      <c r="BVL146" s="35"/>
      <c r="BVM146" s="35"/>
      <c r="BVN146" s="35"/>
      <c r="BVO146" s="35"/>
      <c r="BVP146" s="35"/>
      <c r="BVQ146" s="35"/>
      <c r="BVR146" s="35"/>
      <c r="BVS146" s="35"/>
      <c r="BVT146" s="35"/>
      <c r="BVU146" s="35"/>
      <c r="BVV146" s="35"/>
      <c r="BVW146" s="35"/>
      <c r="BVX146" s="35"/>
      <c r="BVY146" s="35"/>
      <c r="BVZ146" s="35"/>
      <c r="BWA146" s="35"/>
      <c r="BWB146" s="35"/>
      <c r="BWC146" s="35"/>
      <c r="BWD146" s="35"/>
      <c r="BWE146" s="35"/>
      <c r="BWF146" s="35"/>
      <c r="BWG146" s="35"/>
      <c r="BWH146" s="35"/>
      <c r="BWI146" s="35"/>
      <c r="BWJ146" s="35"/>
      <c r="BWK146" s="35"/>
      <c r="BWL146" s="35"/>
      <c r="BWM146" s="35"/>
      <c r="BWN146" s="35"/>
      <c r="BWO146" s="35"/>
      <c r="BWP146" s="35"/>
      <c r="BWQ146" s="35"/>
      <c r="BWR146" s="35"/>
      <c r="BWS146" s="35"/>
      <c r="BWT146" s="35"/>
      <c r="BWU146" s="35"/>
      <c r="BWV146" s="35"/>
      <c r="BWW146" s="35"/>
      <c r="BWX146" s="35"/>
      <c r="BWY146" s="35"/>
      <c r="BWZ146" s="35"/>
      <c r="BXA146" s="35"/>
      <c r="BXB146" s="35"/>
      <c r="BXC146" s="35"/>
      <c r="BXD146" s="35"/>
      <c r="BXE146" s="35"/>
      <c r="BXF146" s="35"/>
      <c r="BXG146" s="35"/>
      <c r="BXH146" s="35"/>
      <c r="BXI146" s="35"/>
      <c r="BXJ146" s="35"/>
      <c r="BXK146" s="35"/>
      <c r="BXL146" s="35"/>
      <c r="BXM146" s="35"/>
      <c r="BXN146" s="35"/>
      <c r="BXO146" s="35"/>
      <c r="BXP146" s="35"/>
      <c r="BXQ146" s="35"/>
      <c r="BXR146" s="35"/>
      <c r="BXS146" s="35"/>
      <c r="BXT146" s="35"/>
      <c r="BXU146" s="35"/>
      <c r="BXV146" s="35"/>
      <c r="BXW146" s="35"/>
      <c r="BXX146" s="35"/>
      <c r="BXY146" s="35"/>
      <c r="BXZ146" s="35"/>
      <c r="BYA146" s="35"/>
      <c r="BYB146" s="35"/>
      <c r="BYC146" s="35"/>
      <c r="BYD146" s="35"/>
      <c r="BYE146" s="35"/>
      <c r="BYF146" s="35"/>
      <c r="BYG146" s="35"/>
      <c r="BYH146" s="35"/>
      <c r="BYI146" s="35"/>
      <c r="BYJ146" s="35"/>
      <c r="BYK146" s="35"/>
      <c r="BYL146" s="35"/>
      <c r="BYM146" s="35"/>
      <c r="BYN146" s="35"/>
      <c r="BYO146" s="35"/>
      <c r="BYP146" s="35"/>
      <c r="BYQ146" s="35"/>
      <c r="BYR146" s="35"/>
      <c r="BYS146" s="35"/>
      <c r="BYT146" s="35"/>
      <c r="BYU146" s="35"/>
      <c r="BYV146" s="35"/>
      <c r="BYW146" s="35"/>
      <c r="BYX146" s="35"/>
      <c r="BYY146" s="35"/>
      <c r="BYZ146" s="35"/>
      <c r="BZA146" s="35"/>
      <c r="BZB146" s="35"/>
      <c r="BZC146" s="35"/>
      <c r="BZD146" s="35"/>
      <c r="BZE146" s="35"/>
      <c r="BZF146" s="35"/>
      <c r="BZG146" s="35"/>
      <c r="BZH146" s="35"/>
      <c r="BZI146" s="35"/>
      <c r="BZJ146" s="35"/>
      <c r="BZK146" s="35"/>
      <c r="BZL146" s="35"/>
      <c r="BZM146" s="35"/>
      <c r="BZN146" s="35"/>
      <c r="BZO146" s="35"/>
      <c r="BZP146" s="35"/>
      <c r="BZQ146" s="35"/>
      <c r="BZR146" s="35"/>
      <c r="BZS146" s="35"/>
      <c r="BZT146" s="35"/>
      <c r="BZU146" s="35"/>
      <c r="BZV146" s="35"/>
      <c r="BZW146" s="35"/>
      <c r="BZX146" s="35"/>
      <c r="BZY146" s="35"/>
      <c r="BZZ146" s="35"/>
      <c r="CAA146" s="35"/>
      <c r="CAB146" s="35"/>
      <c r="CAC146" s="35"/>
      <c r="CAD146" s="35"/>
      <c r="CAE146" s="35"/>
      <c r="CAF146" s="35"/>
      <c r="CAG146" s="35"/>
      <c r="CAH146" s="35"/>
      <c r="CAI146" s="35"/>
      <c r="CAJ146" s="35"/>
      <c r="CAK146" s="35"/>
      <c r="CAL146" s="35"/>
      <c r="CAM146" s="35"/>
      <c r="CAN146" s="35"/>
      <c r="CAO146" s="35"/>
      <c r="CAP146" s="35"/>
      <c r="CAQ146" s="35"/>
      <c r="CAR146" s="35"/>
      <c r="CAS146" s="35"/>
      <c r="CAT146" s="35"/>
      <c r="CAU146" s="35"/>
      <c r="CAV146" s="35"/>
      <c r="CAW146" s="35"/>
      <c r="CAX146" s="35"/>
      <c r="CAY146" s="35"/>
      <c r="CAZ146" s="35"/>
      <c r="CBA146" s="35"/>
      <c r="CBB146" s="35"/>
      <c r="CBC146" s="35"/>
      <c r="CBD146" s="35"/>
      <c r="CBE146" s="35"/>
      <c r="CBF146" s="35"/>
      <c r="CBG146" s="35"/>
      <c r="CBH146" s="35"/>
      <c r="CBI146" s="35"/>
      <c r="CBJ146" s="35"/>
      <c r="CBK146" s="35"/>
      <c r="CBL146" s="35"/>
      <c r="CBM146" s="35"/>
      <c r="CBN146" s="35"/>
      <c r="CBO146" s="35"/>
      <c r="CBP146" s="35"/>
      <c r="CBQ146" s="35"/>
      <c r="CBR146" s="35"/>
      <c r="CBS146" s="35"/>
      <c r="CBT146" s="35"/>
      <c r="CBU146" s="35"/>
      <c r="CBV146" s="35"/>
      <c r="CBW146" s="35"/>
      <c r="CBX146" s="35"/>
      <c r="CBY146" s="35"/>
      <c r="CBZ146" s="35"/>
      <c r="CCA146" s="35"/>
      <c r="CCB146" s="35"/>
      <c r="CCC146" s="35"/>
      <c r="CCD146" s="35"/>
      <c r="CCE146" s="35"/>
      <c r="CCF146" s="35"/>
      <c r="CCG146" s="35"/>
      <c r="CCH146" s="35"/>
      <c r="CCI146" s="35"/>
      <c r="CCJ146" s="35"/>
      <c r="CCK146" s="35"/>
      <c r="CCL146" s="35"/>
      <c r="CCM146" s="35"/>
      <c r="CCN146" s="35"/>
      <c r="CCO146" s="35"/>
      <c r="CCP146" s="35"/>
      <c r="CCQ146" s="35"/>
      <c r="CCR146" s="35"/>
      <c r="CCS146" s="35"/>
      <c r="CCT146" s="35"/>
      <c r="CCU146" s="35"/>
      <c r="CCV146" s="35"/>
      <c r="CCW146" s="35"/>
      <c r="CCX146" s="35"/>
      <c r="CCY146" s="35"/>
      <c r="CCZ146" s="35"/>
      <c r="CDA146" s="35"/>
      <c r="CDB146" s="35"/>
      <c r="CDC146" s="35"/>
      <c r="CDD146" s="35"/>
      <c r="CDE146" s="35"/>
      <c r="CDF146" s="35"/>
      <c r="CDG146" s="35"/>
      <c r="CDH146" s="35"/>
      <c r="CDI146" s="35"/>
      <c r="CDJ146" s="35"/>
      <c r="CDK146" s="35"/>
      <c r="CDL146" s="35"/>
      <c r="CDM146" s="35"/>
      <c r="CDN146" s="35"/>
      <c r="CDO146" s="35"/>
      <c r="CDP146" s="35"/>
      <c r="CDQ146" s="35"/>
      <c r="CDR146" s="35"/>
      <c r="CDS146" s="35"/>
      <c r="CDT146" s="35"/>
      <c r="CDU146" s="35"/>
      <c r="CDV146" s="35"/>
      <c r="CDW146" s="35"/>
      <c r="CDX146" s="35"/>
      <c r="CDY146" s="35"/>
      <c r="CDZ146" s="35"/>
      <c r="CEA146" s="35"/>
      <c r="CEB146" s="35"/>
      <c r="CEC146" s="35"/>
      <c r="CED146" s="35"/>
      <c r="CEE146" s="35"/>
      <c r="CEF146" s="35"/>
      <c r="CEG146" s="35"/>
      <c r="CEH146" s="35"/>
      <c r="CEI146" s="35"/>
      <c r="CEJ146" s="35"/>
      <c r="CEK146" s="35"/>
      <c r="CEL146" s="35"/>
      <c r="CEM146" s="35"/>
      <c r="CEN146" s="35"/>
      <c r="CEO146" s="35"/>
      <c r="CEP146" s="35"/>
      <c r="CEQ146" s="35"/>
      <c r="CER146" s="35"/>
      <c r="CES146" s="35"/>
      <c r="CET146" s="35"/>
      <c r="CEU146" s="35"/>
      <c r="CEV146" s="35"/>
      <c r="CEW146" s="35"/>
      <c r="CEX146" s="35"/>
      <c r="CEY146" s="35"/>
      <c r="CEZ146" s="35"/>
      <c r="CFA146" s="35"/>
      <c r="CFB146" s="35"/>
      <c r="CFC146" s="35"/>
      <c r="CFD146" s="35"/>
      <c r="CFE146" s="35"/>
      <c r="CFF146" s="35"/>
      <c r="CFG146" s="35"/>
      <c r="CFH146" s="35"/>
      <c r="CFI146" s="35"/>
      <c r="CFJ146" s="35"/>
      <c r="CFK146" s="35"/>
      <c r="CFL146" s="35"/>
      <c r="CFM146" s="35"/>
      <c r="CFN146" s="35"/>
      <c r="CFO146" s="35"/>
      <c r="CFP146" s="35"/>
      <c r="CFQ146" s="35"/>
      <c r="CFR146" s="35"/>
      <c r="CFS146" s="35"/>
      <c r="CFT146" s="35"/>
      <c r="CFU146" s="35"/>
      <c r="CFV146" s="35"/>
      <c r="CFW146" s="35"/>
      <c r="CFX146" s="35"/>
      <c r="CFY146" s="35"/>
      <c r="CFZ146" s="35"/>
      <c r="CGA146" s="35"/>
      <c r="CGB146" s="35"/>
      <c r="CGC146" s="35"/>
      <c r="CGD146" s="35"/>
      <c r="CGE146" s="35"/>
      <c r="CGF146" s="35"/>
      <c r="CGG146" s="35"/>
      <c r="CGH146" s="35"/>
      <c r="CGI146" s="35"/>
      <c r="CGJ146" s="35"/>
      <c r="CGK146" s="35"/>
      <c r="CGL146" s="35"/>
      <c r="CGM146" s="35"/>
      <c r="CGN146" s="35"/>
      <c r="CGO146" s="35"/>
      <c r="CGP146" s="35"/>
      <c r="CGQ146" s="35"/>
      <c r="CGR146" s="35"/>
      <c r="CGS146" s="35"/>
      <c r="CGT146" s="35"/>
      <c r="CGU146" s="35"/>
      <c r="CGV146" s="35"/>
      <c r="CGW146" s="35"/>
      <c r="CGX146" s="35"/>
      <c r="CGY146" s="35"/>
      <c r="CGZ146" s="35"/>
      <c r="CHA146" s="35"/>
      <c r="CHB146" s="35"/>
      <c r="CHC146" s="35"/>
      <c r="CHD146" s="35"/>
      <c r="CHE146" s="35"/>
      <c r="CHF146" s="35"/>
      <c r="CHG146" s="35"/>
      <c r="CHH146" s="35"/>
      <c r="CHI146" s="35"/>
      <c r="CHJ146" s="35"/>
      <c r="CHK146" s="35"/>
      <c r="CHL146" s="35"/>
      <c r="CHM146" s="35"/>
      <c r="CHN146" s="35"/>
      <c r="CHO146" s="35"/>
      <c r="CHP146" s="35"/>
      <c r="CHQ146" s="35"/>
      <c r="CHR146" s="35"/>
      <c r="CHS146" s="35"/>
      <c r="CHT146" s="35"/>
      <c r="CHU146" s="35"/>
      <c r="CHV146" s="35"/>
      <c r="CHW146" s="35"/>
      <c r="CHX146" s="35"/>
      <c r="CHY146" s="35"/>
      <c r="CHZ146" s="35"/>
      <c r="CIA146" s="35"/>
      <c r="CIB146" s="35"/>
      <c r="CIC146" s="35"/>
      <c r="CID146" s="35"/>
      <c r="CIE146" s="35"/>
      <c r="CIF146" s="35"/>
      <c r="CIG146" s="35"/>
      <c r="CIH146" s="35"/>
      <c r="CII146" s="35"/>
      <c r="CIJ146" s="35"/>
      <c r="CIK146" s="35"/>
      <c r="CIL146" s="35"/>
      <c r="CIM146" s="35"/>
      <c r="CIN146" s="35"/>
      <c r="CIO146" s="35"/>
      <c r="CIP146" s="35"/>
      <c r="CIQ146" s="35"/>
      <c r="CIR146" s="35"/>
      <c r="CIS146" s="35"/>
      <c r="CIT146" s="35"/>
      <c r="CIU146" s="35"/>
      <c r="CIV146" s="35"/>
      <c r="CIW146" s="35"/>
      <c r="CIX146" s="35"/>
      <c r="CIY146" s="35"/>
      <c r="CIZ146" s="35"/>
      <c r="CJA146" s="35"/>
      <c r="CJB146" s="35"/>
      <c r="CJC146" s="35"/>
      <c r="CJD146" s="35"/>
      <c r="CJE146" s="35"/>
      <c r="CJF146" s="35"/>
      <c r="CJG146" s="35"/>
      <c r="CJH146" s="35"/>
      <c r="CJI146" s="35"/>
      <c r="CJJ146" s="35"/>
      <c r="CJK146" s="35"/>
      <c r="CJL146" s="35"/>
      <c r="CJM146" s="35"/>
      <c r="CJN146" s="35"/>
      <c r="CJO146" s="35"/>
      <c r="CJP146" s="35"/>
      <c r="CJQ146" s="35"/>
      <c r="CJR146" s="35"/>
      <c r="CJS146" s="35"/>
      <c r="CJT146" s="35"/>
      <c r="CJU146" s="35"/>
      <c r="CJV146" s="35"/>
      <c r="CJW146" s="35"/>
      <c r="CJX146" s="35"/>
      <c r="CJY146" s="35"/>
      <c r="CJZ146" s="35"/>
      <c r="CKA146" s="35"/>
      <c r="CKB146" s="35"/>
      <c r="CKC146" s="35"/>
      <c r="CKD146" s="35"/>
      <c r="CKE146" s="35"/>
      <c r="CKF146" s="35"/>
      <c r="CKG146" s="35"/>
      <c r="CKH146" s="35"/>
      <c r="CKI146" s="35"/>
      <c r="CKJ146" s="35"/>
      <c r="CKK146" s="35"/>
      <c r="CKL146" s="35"/>
      <c r="CKM146" s="35"/>
      <c r="CKN146" s="35"/>
      <c r="CKO146" s="35"/>
      <c r="CKP146" s="35"/>
      <c r="CKQ146" s="35"/>
      <c r="CKR146" s="35"/>
      <c r="CKS146" s="35"/>
      <c r="CKT146" s="35"/>
      <c r="CKU146" s="35"/>
      <c r="CKV146" s="35"/>
      <c r="CKW146" s="35"/>
      <c r="CKX146" s="35"/>
      <c r="CKY146" s="35"/>
      <c r="CKZ146" s="35"/>
      <c r="CLA146" s="35"/>
      <c r="CLB146" s="35"/>
      <c r="CLC146" s="35"/>
      <c r="CLD146" s="35"/>
      <c r="CLE146" s="35"/>
      <c r="CLF146" s="35"/>
      <c r="CLG146" s="35"/>
      <c r="CLH146" s="35"/>
      <c r="CLI146" s="35"/>
      <c r="CLJ146" s="35"/>
      <c r="CLK146" s="35"/>
      <c r="CLL146" s="35"/>
      <c r="CLM146" s="35"/>
      <c r="CLN146" s="35"/>
      <c r="CLO146" s="35"/>
      <c r="CLP146" s="35"/>
      <c r="CLQ146" s="35"/>
      <c r="CLR146" s="35"/>
      <c r="CLS146" s="35"/>
      <c r="CLT146" s="35"/>
      <c r="CLU146" s="35"/>
      <c r="CLV146" s="35"/>
      <c r="CLW146" s="35"/>
      <c r="CLX146" s="35"/>
      <c r="CLY146" s="35"/>
      <c r="CLZ146" s="35"/>
      <c r="CMA146" s="35"/>
      <c r="CMB146" s="35"/>
      <c r="CMC146" s="35"/>
      <c r="CMD146" s="35"/>
      <c r="CME146" s="35"/>
      <c r="CMF146" s="35"/>
      <c r="CMG146" s="35"/>
      <c r="CMH146" s="35"/>
      <c r="CMI146" s="35"/>
      <c r="CMJ146" s="35"/>
      <c r="CMK146" s="35"/>
      <c r="CML146" s="35"/>
      <c r="CMM146" s="35"/>
      <c r="CMN146" s="35"/>
      <c r="CMO146" s="35"/>
      <c r="CMP146" s="35"/>
      <c r="CMQ146" s="35"/>
      <c r="CMR146" s="35"/>
      <c r="CMS146" s="35"/>
      <c r="CMT146" s="35"/>
      <c r="CMU146" s="35"/>
      <c r="CMV146" s="35"/>
      <c r="CMW146" s="35"/>
      <c r="CMX146" s="35"/>
      <c r="CMY146" s="35"/>
      <c r="CMZ146" s="35"/>
      <c r="CNA146" s="35"/>
      <c r="CNB146" s="35"/>
      <c r="CNC146" s="35"/>
      <c r="CND146" s="35"/>
      <c r="CNE146" s="35"/>
      <c r="CNF146" s="35"/>
      <c r="CNG146" s="35"/>
      <c r="CNH146" s="35"/>
      <c r="CNI146" s="35"/>
      <c r="CNJ146" s="35"/>
      <c r="CNK146" s="35"/>
      <c r="CNL146" s="35"/>
      <c r="CNM146" s="35"/>
      <c r="CNN146" s="35"/>
      <c r="CNO146" s="35"/>
      <c r="CNP146" s="35"/>
      <c r="CNQ146" s="35"/>
      <c r="CNR146" s="35"/>
      <c r="CNS146" s="35"/>
      <c r="CNT146" s="35"/>
      <c r="CNU146" s="35"/>
      <c r="CNV146" s="35"/>
      <c r="CNW146" s="35"/>
      <c r="CNX146" s="35"/>
      <c r="CNY146" s="35"/>
      <c r="CNZ146" s="35"/>
      <c r="COA146" s="35"/>
      <c r="COB146" s="35"/>
      <c r="COC146" s="35"/>
      <c r="COD146" s="35"/>
      <c r="COE146" s="35"/>
      <c r="COF146" s="35"/>
      <c r="COG146" s="35"/>
      <c r="COH146" s="35"/>
      <c r="COI146" s="35"/>
      <c r="COJ146" s="35"/>
      <c r="COK146" s="35"/>
      <c r="COL146" s="35"/>
      <c r="COM146" s="35"/>
      <c r="CON146" s="35"/>
      <c r="COO146" s="35"/>
      <c r="COP146" s="35"/>
      <c r="COQ146" s="35"/>
      <c r="COR146" s="35"/>
      <c r="COS146" s="35"/>
      <c r="COT146" s="35"/>
      <c r="COU146" s="35"/>
      <c r="COV146" s="35"/>
      <c r="COW146" s="35"/>
      <c r="COX146" s="35"/>
      <c r="COY146" s="35"/>
      <c r="COZ146" s="35"/>
      <c r="CPA146" s="35"/>
      <c r="CPB146" s="35"/>
      <c r="CPC146" s="35"/>
      <c r="CPD146" s="35"/>
      <c r="CPE146" s="35"/>
      <c r="CPF146" s="35"/>
      <c r="CPG146" s="35"/>
      <c r="CPH146" s="35"/>
      <c r="CPI146" s="35"/>
      <c r="CPJ146" s="35"/>
      <c r="CPK146" s="35"/>
      <c r="CPL146" s="35"/>
      <c r="CPM146" s="35"/>
      <c r="CPN146" s="35"/>
      <c r="CPO146" s="35"/>
      <c r="CPP146" s="35"/>
      <c r="CPQ146" s="35"/>
      <c r="CPR146" s="35"/>
      <c r="CPS146" s="35"/>
      <c r="CPT146" s="35"/>
      <c r="CPU146" s="35"/>
      <c r="CPV146" s="35"/>
      <c r="CPW146" s="35"/>
      <c r="CPX146" s="35"/>
      <c r="CPY146" s="35"/>
      <c r="CPZ146" s="35"/>
      <c r="CQA146" s="35"/>
      <c r="CQB146" s="35"/>
      <c r="CQC146" s="35"/>
      <c r="CQD146" s="35"/>
      <c r="CQE146" s="35"/>
      <c r="CQF146" s="35"/>
      <c r="CQG146" s="35"/>
      <c r="CQH146" s="35"/>
      <c r="CQI146" s="35"/>
      <c r="CQJ146" s="35"/>
      <c r="CQK146" s="35"/>
      <c r="CQL146" s="35"/>
      <c r="CQM146" s="35"/>
      <c r="CQN146" s="35"/>
      <c r="CQO146" s="35"/>
      <c r="CQP146" s="35"/>
      <c r="CQQ146" s="35"/>
      <c r="CQR146" s="35"/>
      <c r="CQS146" s="35"/>
      <c r="CQT146" s="35"/>
      <c r="CQU146" s="35"/>
      <c r="CQV146" s="35"/>
      <c r="CQW146" s="35"/>
      <c r="CQX146" s="35"/>
      <c r="CQY146" s="35"/>
      <c r="CQZ146" s="35"/>
      <c r="CRA146" s="35"/>
      <c r="CRB146" s="35"/>
      <c r="CRC146" s="35"/>
      <c r="CRD146" s="35"/>
      <c r="CRE146" s="35"/>
      <c r="CRF146" s="35"/>
      <c r="CRG146" s="35"/>
      <c r="CRH146" s="35"/>
      <c r="CRI146" s="35"/>
      <c r="CRJ146" s="35"/>
      <c r="CRK146" s="35"/>
      <c r="CRL146" s="35"/>
      <c r="CRM146" s="35"/>
      <c r="CRN146" s="35"/>
      <c r="CRO146" s="35"/>
      <c r="CRP146" s="35"/>
      <c r="CRQ146" s="35"/>
      <c r="CRR146" s="35"/>
      <c r="CRS146" s="35"/>
      <c r="CRT146" s="35"/>
      <c r="CRU146" s="35"/>
      <c r="CRV146" s="35"/>
      <c r="CRW146" s="35"/>
      <c r="CRX146" s="35"/>
      <c r="CRY146" s="35"/>
      <c r="CRZ146" s="35"/>
      <c r="CSA146" s="35"/>
      <c r="CSB146" s="35"/>
      <c r="CSC146" s="35"/>
      <c r="CSD146" s="35"/>
      <c r="CSE146" s="35"/>
      <c r="CSF146" s="35"/>
      <c r="CSG146" s="35"/>
      <c r="CSH146" s="35"/>
      <c r="CSI146" s="35"/>
      <c r="CSJ146" s="35"/>
      <c r="CSK146" s="35"/>
      <c r="CSL146" s="35"/>
      <c r="CSM146" s="35"/>
      <c r="CSN146" s="35"/>
      <c r="CSO146" s="35"/>
      <c r="CSP146" s="35"/>
      <c r="CSQ146" s="35"/>
      <c r="CSR146" s="35"/>
      <c r="CSS146" s="35"/>
      <c r="CST146" s="35"/>
      <c r="CSU146" s="35"/>
      <c r="CSV146" s="35"/>
      <c r="CSW146" s="35"/>
      <c r="CSX146" s="35"/>
      <c r="CSY146" s="35"/>
      <c r="CSZ146" s="35"/>
      <c r="CTA146" s="35"/>
      <c r="CTB146" s="35"/>
      <c r="CTC146" s="35"/>
      <c r="CTD146" s="35"/>
      <c r="CTE146" s="35"/>
      <c r="CTF146" s="35"/>
      <c r="CTG146" s="35"/>
      <c r="CTH146" s="35"/>
      <c r="CTI146" s="35"/>
      <c r="CTJ146" s="35"/>
      <c r="CTK146" s="35"/>
      <c r="CTL146" s="35"/>
      <c r="CTM146" s="35"/>
      <c r="CTN146" s="35"/>
      <c r="CTO146" s="35"/>
      <c r="CTP146" s="35"/>
      <c r="CTQ146" s="35"/>
      <c r="CTR146" s="35"/>
      <c r="CTS146" s="35"/>
      <c r="CTT146" s="35"/>
      <c r="CTU146" s="35"/>
      <c r="CTV146" s="35"/>
      <c r="CTW146" s="35"/>
      <c r="CTX146" s="35"/>
      <c r="CTY146" s="35"/>
      <c r="CTZ146" s="35"/>
      <c r="CUA146" s="35"/>
      <c r="CUB146" s="35"/>
      <c r="CUC146" s="35"/>
      <c r="CUD146" s="35"/>
      <c r="CUE146" s="35"/>
      <c r="CUF146" s="35"/>
      <c r="CUG146" s="35"/>
      <c r="CUH146" s="35"/>
      <c r="CUI146" s="35"/>
      <c r="CUJ146" s="35"/>
      <c r="CUK146" s="35"/>
      <c r="CUL146" s="35"/>
      <c r="CUM146" s="35"/>
      <c r="CUN146" s="35"/>
      <c r="CUO146" s="35"/>
      <c r="CUP146" s="35"/>
      <c r="CUQ146" s="35"/>
      <c r="CUR146" s="35"/>
      <c r="CUS146" s="35"/>
      <c r="CUT146" s="35"/>
      <c r="CUU146" s="35"/>
      <c r="CUV146" s="35"/>
      <c r="CUW146" s="35"/>
      <c r="CUX146" s="35"/>
      <c r="CUY146" s="35"/>
      <c r="CUZ146" s="35"/>
      <c r="CVA146" s="35"/>
      <c r="CVB146" s="35"/>
      <c r="CVC146" s="35"/>
      <c r="CVD146" s="35"/>
      <c r="CVE146" s="35"/>
      <c r="CVF146" s="35"/>
      <c r="CVG146" s="35"/>
      <c r="CVH146" s="35"/>
      <c r="CVI146" s="35"/>
      <c r="CVJ146" s="35"/>
      <c r="CVK146" s="35"/>
      <c r="CVL146" s="35"/>
      <c r="CVM146" s="35"/>
      <c r="CVN146" s="35"/>
      <c r="CVO146" s="35"/>
      <c r="CVP146" s="35"/>
      <c r="CVQ146" s="35"/>
      <c r="CVR146" s="35"/>
      <c r="CVS146" s="35"/>
      <c r="CVT146" s="35"/>
      <c r="CVU146" s="35"/>
      <c r="CVV146" s="35"/>
      <c r="CVW146" s="35"/>
      <c r="CVX146" s="35"/>
      <c r="CVY146" s="35"/>
      <c r="CVZ146" s="35"/>
      <c r="CWA146" s="35"/>
      <c r="CWB146" s="35"/>
      <c r="CWC146" s="35"/>
      <c r="CWD146" s="35"/>
      <c r="CWE146" s="35"/>
      <c r="CWF146" s="35"/>
      <c r="CWG146" s="35"/>
      <c r="CWH146" s="35"/>
      <c r="CWI146" s="35"/>
      <c r="CWJ146" s="35"/>
      <c r="CWK146" s="35"/>
      <c r="CWL146" s="35"/>
      <c r="CWM146" s="35"/>
      <c r="CWN146" s="35"/>
      <c r="CWO146" s="35"/>
      <c r="CWP146" s="35"/>
      <c r="CWQ146" s="35"/>
      <c r="CWR146" s="35"/>
      <c r="CWS146" s="35"/>
      <c r="CWT146" s="35"/>
      <c r="CWU146" s="35"/>
      <c r="CWV146" s="35"/>
      <c r="CWW146" s="35"/>
      <c r="CWX146" s="35"/>
      <c r="CWY146" s="35"/>
      <c r="CWZ146" s="35"/>
      <c r="CXA146" s="35"/>
      <c r="CXB146" s="35"/>
      <c r="CXC146" s="35"/>
      <c r="CXD146" s="35"/>
      <c r="CXE146" s="35"/>
      <c r="CXF146" s="35"/>
      <c r="CXG146" s="35"/>
      <c r="CXH146" s="35"/>
      <c r="CXI146" s="35"/>
      <c r="CXJ146" s="35"/>
      <c r="CXK146" s="35"/>
      <c r="CXL146" s="35"/>
      <c r="CXM146" s="35"/>
      <c r="CXN146" s="35"/>
      <c r="CXO146" s="35"/>
      <c r="CXP146" s="35"/>
      <c r="CXQ146" s="35"/>
      <c r="CXR146" s="35"/>
      <c r="CXS146" s="35"/>
      <c r="CXT146" s="35"/>
      <c r="CXU146" s="35"/>
      <c r="CXV146" s="35"/>
      <c r="CXW146" s="35"/>
      <c r="CXX146" s="35"/>
      <c r="CXY146" s="35"/>
      <c r="CXZ146" s="35"/>
      <c r="CYA146" s="35"/>
      <c r="CYB146" s="35"/>
      <c r="CYC146" s="35"/>
      <c r="CYD146" s="35"/>
      <c r="CYE146" s="35"/>
      <c r="CYF146" s="35"/>
      <c r="CYG146" s="35"/>
      <c r="CYH146" s="35"/>
      <c r="CYI146" s="35"/>
      <c r="CYJ146" s="35"/>
      <c r="CYK146" s="35"/>
      <c r="CYL146" s="35"/>
      <c r="CYM146" s="35"/>
      <c r="CYN146" s="35"/>
      <c r="CYO146" s="35"/>
      <c r="CYP146" s="35"/>
      <c r="CYQ146" s="35"/>
      <c r="CYR146" s="35"/>
      <c r="CYS146" s="35"/>
      <c r="CYT146" s="35"/>
      <c r="CYU146" s="35"/>
      <c r="CYV146" s="35"/>
      <c r="CYW146" s="35"/>
      <c r="CYX146" s="35"/>
      <c r="CYY146" s="35"/>
      <c r="CYZ146" s="35"/>
      <c r="CZA146" s="35"/>
      <c r="CZB146" s="35"/>
      <c r="CZC146" s="35"/>
      <c r="CZD146" s="35"/>
      <c r="CZE146" s="35"/>
      <c r="CZF146" s="35"/>
      <c r="CZG146" s="35"/>
      <c r="CZH146" s="35"/>
      <c r="CZI146" s="35"/>
      <c r="CZJ146" s="35"/>
      <c r="CZK146" s="35"/>
      <c r="CZL146" s="35"/>
      <c r="CZM146" s="35"/>
      <c r="CZN146" s="35"/>
      <c r="CZO146" s="35"/>
      <c r="CZP146" s="35"/>
      <c r="CZQ146" s="35"/>
      <c r="CZR146" s="35"/>
      <c r="CZS146" s="35"/>
      <c r="CZT146" s="35"/>
      <c r="CZU146" s="35"/>
      <c r="CZV146" s="35"/>
      <c r="CZW146" s="35"/>
      <c r="CZX146" s="35"/>
      <c r="CZY146" s="35"/>
      <c r="CZZ146" s="35"/>
      <c r="DAA146" s="35"/>
      <c r="DAB146" s="35"/>
      <c r="DAC146" s="35"/>
      <c r="DAD146" s="35"/>
      <c r="DAE146" s="35"/>
      <c r="DAF146" s="35"/>
      <c r="DAG146" s="35"/>
      <c r="DAH146" s="35"/>
      <c r="DAI146" s="35"/>
      <c r="DAJ146" s="35"/>
      <c r="DAK146" s="35"/>
      <c r="DAL146" s="35"/>
      <c r="DAM146" s="35"/>
      <c r="DAN146" s="35"/>
      <c r="DAO146" s="35"/>
      <c r="DAP146" s="35"/>
      <c r="DAQ146" s="35"/>
      <c r="DAR146" s="35"/>
      <c r="DAS146" s="35"/>
      <c r="DAT146" s="35"/>
      <c r="DAU146" s="35"/>
      <c r="DAV146" s="35"/>
      <c r="DAW146" s="35"/>
      <c r="DAX146" s="35"/>
      <c r="DAY146" s="35"/>
      <c r="DAZ146" s="35"/>
      <c r="DBA146" s="35"/>
      <c r="DBB146" s="35"/>
      <c r="DBC146" s="35"/>
      <c r="DBD146" s="35"/>
      <c r="DBE146" s="35"/>
      <c r="DBF146" s="35"/>
      <c r="DBG146" s="35"/>
      <c r="DBH146" s="35"/>
      <c r="DBI146" s="35"/>
      <c r="DBJ146" s="35"/>
      <c r="DBK146" s="35"/>
      <c r="DBL146" s="35"/>
      <c r="DBM146" s="35"/>
      <c r="DBN146" s="35"/>
      <c r="DBO146" s="35"/>
      <c r="DBP146" s="35"/>
      <c r="DBQ146" s="35"/>
      <c r="DBR146" s="35"/>
      <c r="DBS146" s="35"/>
      <c r="DBT146" s="35"/>
      <c r="DBU146" s="35"/>
      <c r="DBV146" s="35"/>
      <c r="DBW146" s="35"/>
      <c r="DBX146" s="35"/>
      <c r="DBY146" s="35"/>
      <c r="DBZ146" s="35"/>
      <c r="DCA146" s="35"/>
      <c r="DCB146" s="35"/>
      <c r="DCC146" s="35"/>
      <c r="DCD146" s="35"/>
      <c r="DCE146" s="35"/>
      <c r="DCF146" s="35"/>
      <c r="DCG146" s="35"/>
      <c r="DCH146" s="35"/>
      <c r="DCI146" s="35"/>
      <c r="DCJ146" s="35"/>
      <c r="DCK146" s="35"/>
      <c r="DCL146" s="35"/>
      <c r="DCM146" s="35"/>
      <c r="DCN146" s="35"/>
      <c r="DCO146" s="35"/>
      <c r="DCP146" s="35"/>
      <c r="DCQ146" s="35"/>
      <c r="DCR146" s="35"/>
      <c r="DCS146" s="35"/>
      <c r="DCT146" s="35"/>
      <c r="DCU146" s="35"/>
      <c r="DCV146" s="35"/>
      <c r="DCW146" s="35"/>
      <c r="DCX146" s="35"/>
      <c r="DCY146" s="35"/>
      <c r="DCZ146" s="35"/>
      <c r="DDA146" s="35"/>
      <c r="DDB146" s="35"/>
      <c r="DDC146" s="35"/>
      <c r="DDD146" s="35"/>
      <c r="DDE146" s="35"/>
      <c r="DDF146" s="35"/>
      <c r="DDG146" s="35"/>
      <c r="DDH146" s="35"/>
      <c r="DDI146" s="35"/>
      <c r="DDJ146" s="35"/>
      <c r="DDK146" s="35"/>
      <c r="DDL146" s="35"/>
      <c r="DDM146" s="35"/>
      <c r="DDN146" s="35"/>
      <c r="DDO146" s="35"/>
      <c r="DDP146" s="35"/>
      <c r="DDQ146" s="35"/>
      <c r="DDR146" s="35"/>
      <c r="DDS146" s="35"/>
      <c r="DDT146" s="35"/>
      <c r="DDU146" s="35"/>
      <c r="DDV146" s="35"/>
      <c r="DDW146" s="35"/>
      <c r="DDX146" s="35"/>
      <c r="DDY146" s="35"/>
      <c r="DDZ146" s="35"/>
      <c r="DEA146" s="35"/>
      <c r="DEB146" s="35"/>
      <c r="DEC146" s="35"/>
      <c r="DED146" s="35"/>
      <c r="DEE146" s="35"/>
      <c r="DEF146" s="35"/>
      <c r="DEG146" s="35"/>
      <c r="DEH146" s="35"/>
      <c r="DEI146" s="35"/>
      <c r="DEJ146" s="35"/>
      <c r="DEK146" s="35"/>
      <c r="DEL146" s="35"/>
      <c r="DEM146" s="35"/>
      <c r="DEN146" s="35"/>
      <c r="DEO146" s="35"/>
      <c r="DEP146" s="35"/>
      <c r="DEQ146" s="35"/>
      <c r="DER146" s="35"/>
      <c r="DES146" s="35"/>
      <c r="DET146" s="35"/>
      <c r="DEU146" s="35"/>
      <c r="DEV146" s="35"/>
      <c r="DEW146" s="35"/>
      <c r="DEX146" s="35"/>
      <c r="DEY146" s="35"/>
      <c r="DEZ146" s="35"/>
      <c r="DFA146" s="35"/>
      <c r="DFB146" s="35"/>
      <c r="DFC146" s="35"/>
      <c r="DFD146" s="35"/>
      <c r="DFE146" s="35"/>
      <c r="DFF146" s="35"/>
      <c r="DFG146" s="35"/>
      <c r="DFH146" s="35"/>
      <c r="DFI146" s="35"/>
      <c r="DFJ146" s="35"/>
      <c r="DFK146" s="35"/>
      <c r="DFL146" s="35"/>
      <c r="DFM146" s="35"/>
      <c r="DFN146" s="35"/>
      <c r="DFO146" s="35"/>
      <c r="DFP146" s="35"/>
      <c r="DFQ146" s="35"/>
      <c r="DFR146" s="35"/>
      <c r="DFS146" s="35"/>
      <c r="DFT146" s="35"/>
      <c r="DFU146" s="35"/>
      <c r="DFV146" s="35"/>
      <c r="DFW146" s="35"/>
      <c r="DFX146" s="35"/>
      <c r="DFY146" s="35"/>
      <c r="DFZ146" s="35"/>
      <c r="DGA146" s="35"/>
      <c r="DGB146" s="35"/>
      <c r="DGC146" s="35"/>
      <c r="DGD146" s="35"/>
      <c r="DGE146" s="35"/>
      <c r="DGF146" s="35"/>
      <c r="DGG146" s="35"/>
      <c r="DGH146" s="35"/>
      <c r="DGI146" s="35"/>
      <c r="DGJ146" s="35"/>
      <c r="DGK146" s="35"/>
      <c r="DGL146" s="35"/>
      <c r="DGM146" s="35"/>
      <c r="DGN146" s="35"/>
      <c r="DGO146" s="35"/>
      <c r="DGP146" s="35"/>
      <c r="DGQ146" s="35"/>
      <c r="DGR146" s="35"/>
      <c r="DGS146" s="35"/>
      <c r="DGT146" s="35"/>
      <c r="DGU146" s="35"/>
      <c r="DGV146" s="35"/>
      <c r="DGW146" s="35"/>
      <c r="DGX146" s="35"/>
      <c r="DGY146" s="35"/>
      <c r="DGZ146" s="35"/>
      <c r="DHA146" s="35"/>
      <c r="DHB146" s="35"/>
      <c r="DHC146" s="35"/>
      <c r="DHD146" s="35"/>
      <c r="DHE146" s="35"/>
      <c r="DHF146" s="35"/>
      <c r="DHG146" s="35"/>
      <c r="DHH146" s="35"/>
      <c r="DHI146" s="35"/>
      <c r="DHJ146" s="35"/>
      <c r="DHK146" s="35"/>
      <c r="DHL146" s="35"/>
      <c r="DHM146" s="35"/>
      <c r="DHN146" s="35"/>
      <c r="DHO146" s="35"/>
      <c r="DHP146" s="35"/>
      <c r="DHQ146" s="35"/>
      <c r="DHR146" s="35"/>
      <c r="DHS146" s="35"/>
      <c r="DHT146" s="35"/>
      <c r="DHU146" s="35"/>
      <c r="DHV146" s="35"/>
      <c r="DHW146" s="35"/>
      <c r="DHX146" s="35"/>
      <c r="DHY146" s="35"/>
      <c r="DHZ146" s="35"/>
      <c r="DIA146" s="35"/>
      <c r="DIB146" s="35"/>
      <c r="DIC146" s="35"/>
      <c r="DID146" s="35"/>
      <c r="DIE146" s="35"/>
      <c r="DIF146" s="35"/>
      <c r="DIG146" s="35"/>
      <c r="DIH146" s="35"/>
      <c r="DII146" s="35"/>
      <c r="DIJ146" s="35"/>
      <c r="DIK146" s="35"/>
      <c r="DIL146" s="35"/>
      <c r="DIM146" s="35"/>
      <c r="DIN146" s="35"/>
      <c r="DIO146" s="35"/>
      <c r="DIP146" s="35"/>
      <c r="DIQ146" s="35"/>
      <c r="DIR146" s="35"/>
      <c r="DIS146" s="35"/>
      <c r="DIT146" s="35"/>
      <c r="DIU146" s="35"/>
      <c r="DIV146" s="35"/>
      <c r="DIW146" s="35"/>
      <c r="DIX146" s="35"/>
      <c r="DIY146" s="35"/>
      <c r="DIZ146" s="35"/>
      <c r="DJA146" s="35"/>
      <c r="DJB146" s="35"/>
      <c r="DJC146" s="35"/>
      <c r="DJD146" s="35"/>
      <c r="DJE146" s="35"/>
      <c r="DJF146" s="35"/>
      <c r="DJG146" s="35"/>
      <c r="DJH146" s="35"/>
      <c r="DJI146" s="35"/>
      <c r="DJJ146" s="35"/>
      <c r="DJK146" s="35"/>
      <c r="DJL146" s="35"/>
      <c r="DJM146" s="35"/>
      <c r="DJN146" s="35"/>
      <c r="DJO146" s="35"/>
      <c r="DJP146" s="35"/>
      <c r="DJQ146" s="35"/>
      <c r="DJR146" s="35"/>
      <c r="DJS146" s="35"/>
      <c r="DJT146" s="35"/>
      <c r="DJU146" s="35"/>
      <c r="DJV146" s="35"/>
      <c r="DJW146" s="35"/>
      <c r="DJX146" s="35"/>
      <c r="DJY146" s="35"/>
      <c r="DJZ146" s="35"/>
      <c r="DKA146" s="35"/>
      <c r="DKB146" s="35"/>
      <c r="DKC146" s="35"/>
      <c r="DKD146" s="35"/>
      <c r="DKE146" s="35"/>
      <c r="DKF146" s="35"/>
      <c r="DKG146" s="35"/>
      <c r="DKH146" s="35"/>
      <c r="DKI146" s="35"/>
      <c r="DKJ146" s="35"/>
      <c r="DKK146" s="35"/>
      <c r="DKL146" s="35"/>
      <c r="DKM146" s="35"/>
      <c r="DKN146" s="35"/>
      <c r="DKO146" s="35"/>
      <c r="DKP146" s="35"/>
      <c r="DKQ146" s="35"/>
      <c r="DKR146" s="35"/>
      <c r="DKS146" s="35"/>
      <c r="DKT146" s="35"/>
      <c r="DKU146" s="35"/>
      <c r="DKV146" s="35"/>
      <c r="DKW146" s="35"/>
      <c r="DKX146" s="35"/>
      <c r="DKY146" s="35"/>
      <c r="DKZ146" s="35"/>
      <c r="DLA146" s="35"/>
      <c r="DLB146" s="35"/>
      <c r="DLC146" s="35"/>
      <c r="DLD146" s="35"/>
      <c r="DLE146" s="35"/>
      <c r="DLF146" s="35"/>
      <c r="DLG146" s="35"/>
      <c r="DLH146" s="35"/>
      <c r="DLI146" s="35"/>
      <c r="DLJ146" s="35"/>
      <c r="DLK146" s="35"/>
      <c r="DLL146" s="35"/>
      <c r="DLM146" s="35"/>
      <c r="DLN146" s="35"/>
      <c r="DLO146" s="35"/>
      <c r="DLP146" s="35"/>
      <c r="DLQ146" s="35"/>
      <c r="DLR146" s="35"/>
      <c r="DLS146" s="35"/>
      <c r="DLT146" s="35"/>
      <c r="DLU146" s="35"/>
      <c r="DLV146" s="35"/>
      <c r="DLW146" s="35"/>
      <c r="DLX146" s="35"/>
      <c r="DLY146" s="35"/>
      <c r="DLZ146" s="35"/>
      <c r="DMA146" s="35"/>
      <c r="DMB146" s="35"/>
      <c r="DMC146" s="35"/>
      <c r="DMD146" s="35"/>
      <c r="DME146" s="35"/>
      <c r="DMF146" s="35"/>
      <c r="DMG146" s="35"/>
      <c r="DMH146" s="35"/>
      <c r="DMI146" s="35"/>
      <c r="DMJ146" s="35"/>
      <c r="DMK146" s="35"/>
      <c r="DML146" s="35"/>
      <c r="DMM146" s="35"/>
      <c r="DMN146" s="35"/>
      <c r="DMO146" s="35"/>
      <c r="DMP146" s="35"/>
      <c r="DMQ146" s="35"/>
      <c r="DMR146" s="35"/>
      <c r="DMS146" s="35"/>
      <c r="DMT146" s="35"/>
      <c r="DMU146" s="35"/>
      <c r="DMV146" s="35"/>
      <c r="DMW146" s="35"/>
      <c r="DMX146" s="35"/>
      <c r="DMY146" s="35"/>
      <c r="DMZ146" s="35"/>
      <c r="DNA146" s="35"/>
      <c r="DNB146" s="35"/>
      <c r="DNC146" s="35"/>
      <c r="DND146" s="35"/>
      <c r="DNE146" s="35"/>
      <c r="DNF146" s="35"/>
      <c r="DNG146" s="35"/>
      <c r="DNH146" s="35"/>
      <c r="DNI146" s="35"/>
      <c r="DNJ146" s="35"/>
      <c r="DNK146" s="35"/>
      <c r="DNL146" s="35"/>
      <c r="DNM146" s="35"/>
      <c r="DNN146" s="35"/>
      <c r="DNO146" s="35"/>
      <c r="DNP146" s="35"/>
      <c r="DNQ146" s="35"/>
      <c r="DNR146" s="35"/>
      <c r="DNS146" s="35"/>
      <c r="DNT146" s="35"/>
      <c r="DNU146" s="35"/>
      <c r="DNV146" s="35"/>
      <c r="DNW146" s="35"/>
      <c r="DNX146" s="35"/>
      <c r="DNY146" s="35"/>
      <c r="DNZ146" s="35"/>
      <c r="DOA146" s="35"/>
      <c r="DOB146" s="35"/>
      <c r="DOC146" s="35"/>
      <c r="DOD146" s="35"/>
      <c r="DOE146" s="35"/>
      <c r="DOF146" s="35"/>
      <c r="DOG146" s="35"/>
      <c r="DOH146" s="35"/>
      <c r="DOI146" s="35"/>
      <c r="DOJ146" s="35"/>
      <c r="DOK146" s="35"/>
      <c r="DOL146" s="35"/>
      <c r="DOM146" s="35"/>
      <c r="DON146" s="35"/>
      <c r="DOO146" s="35"/>
      <c r="DOP146" s="35"/>
      <c r="DOQ146" s="35"/>
      <c r="DOR146" s="35"/>
      <c r="DOS146" s="35"/>
      <c r="DOT146" s="35"/>
      <c r="DOU146" s="35"/>
      <c r="DOV146" s="35"/>
      <c r="DOW146" s="35"/>
      <c r="DOX146" s="35"/>
      <c r="DOY146" s="35"/>
      <c r="DOZ146" s="35"/>
      <c r="DPA146" s="35"/>
      <c r="DPB146" s="35"/>
      <c r="DPC146" s="35"/>
      <c r="DPD146" s="35"/>
      <c r="DPE146" s="35"/>
      <c r="DPF146" s="35"/>
      <c r="DPG146" s="35"/>
      <c r="DPH146" s="35"/>
      <c r="DPI146" s="35"/>
      <c r="DPJ146" s="35"/>
      <c r="DPK146" s="35"/>
      <c r="DPL146" s="35"/>
      <c r="DPM146" s="35"/>
      <c r="DPN146" s="35"/>
      <c r="DPO146" s="35"/>
      <c r="DPP146" s="35"/>
      <c r="DPQ146" s="35"/>
      <c r="DPR146" s="35"/>
      <c r="DPS146" s="35"/>
      <c r="DPT146" s="35"/>
      <c r="DPU146" s="35"/>
      <c r="DPV146" s="35"/>
      <c r="DPW146" s="35"/>
      <c r="DPX146" s="35"/>
      <c r="DPY146" s="35"/>
      <c r="DPZ146" s="35"/>
      <c r="DQA146" s="35"/>
      <c r="DQB146" s="35"/>
      <c r="DQC146" s="35"/>
      <c r="DQD146" s="35"/>
      <c r="DQE146" s="35"/>
      <c r="DQF146" s="35"/>
      <c r="DQG146" s="35"/>
      <c r="DQH146" s="35"/>
      <c r="DQI146" s="35"/>
      <c r="DQJ146" s="35"/>
      <c r="DQK146" s="35"/>
      <c r="DQL146" s="35"/>
      <c r="DQM146" s="35"/>
      <c r="DQN146" s="35"/>
      <c r="DQO146" s="35"/>
      <c r="DQP146" s="35"/>
      <c r="DQQ146" s="35"/>
      <c r="DQR146" s="35"/>
      <c r="DQS146" s="35"/>
      <c r="DQT146" s="35"/>
      <c r="DQU146" s="35"/>
      <c r="DQV146" s="35"/>
      <c r="DQW146" s="35"/>
      <c r="DQX146" s="35"/>
      <c r="DQY146" s="35"/>
      <c r="DQZ146" s="35"/>
      <c r="DRA146" s="35"/>
      <c r="DRB146" s="35"/>
      <c r="DRC146" s="35"/>
      <c r="DRD146" s="35"/>
      <c r="DRE146" s="35"/>
      <c r="DRF146" s="35"/>
      <c r="DRG146" s="35"/>
      <c r="DRH146" s="35"/>
      <c r="DRI146" s="35"/>
      <c r="DRJ146" s="35"/>
      <c r="DRK146" s="35"/>
      <c r="DRL146" s="35"/>
      <c r="DRM146" s="35"/>
      <c r="DRN146" s="35"/>
      <c r="DRO146" s="35"/>
      <c r="DRP146" s="35"/>
      <c r="DRQ146" s="35"/>
      <c r="DRR146" s="35"/>
      <c r="DRS146" s="35"/>
      <c r="DRT146" s="35"/>
      <c r="DRU146" s="35"/>
      <c r="DRV146" s="35"/>
      <c r="DRW146" s="35"/>
      <c r="DRX146" s="35"/>
      <c r="DRY146" s="35"/>
      <c r="DRZ146" s="35"/>
      <c r="DSA146" s="35"/>
      <c r="DSB146" s="35"/>
      <c r="DSC146" s="35"/>
      <c r="DSD146" s="35"/>
      <c r="DSE146" s="35"/>
      <c r="DSF146" s="35"/>
      <c r="DSG146" s="35"/>
      <c r="DSH146" s="35"/>
      <c r="DSI146" s="35"/>
      <c r="DSJ146" s="35"/>
      <c r="DSK146" s="35"/>
      <c r="DSL146" s="35"/>
      <c r="DSM146" s="35"/>
      <c r="DSN146" s="35"/>
      <c r="DSO146" s="35"/>
      <c r="DSP146" s="35"/>
      <c r="DSQ146" s="35"/>
      <c r="DSR146" s="35"/>
      <c r="DSS146" s="35"/>
      <c r="DST146" s="35"/>
      <c r="DSU146" s="35"/>
      <c r="DSV146" s="35"/>
      <c r="DSW146" s="35"/>
      <c r="DSX146" s="35"/>
      <c r="DSY146" s="35"/>
      <c r="DSZ146" s="35"/>
      <c r="DTA146" s="35"/>
      <c r="DTB146" s="35"/>
      <c r="DTC146" s="35"/>
      <c r="DTD146" s="35"/>
      <c r="DTE146" s="35"/>
      <c r="DTF146" s="35"/>
      <c r="DTG146" s="35"/>
      <c r="DTH146" s="35"/>
      <c r="DTI146" s="35"/>
      <c r="DTJ146" s="35"/>
      <c r="DTK146" s="35"/>
      <c r="DTL146" s="35"/>
      <c r="DTM146" s="35"/>
      <c r="DTN146" s="35"/>
      <c r="DTO146" s="35"/>
      <c r="DTP146" s="35"/>
      <c r="DTQ146" s="35"/>
      <c r="DTR146" s="35"/>
      <c r="DTS146" s="35"/>
      <c r="DTT146" s="35"/>
      <c r="DTU146" s="35"/>
      <c r="DTV146" s="35"/>
      <c r="DTW146" s="35"/>
      <c r="DTX146" s="35"/>
      <c r="DTY146" s="35"/>
      <c r="DTZ146" s="35"/>
      <c r="DUA146" s="35"/>
      <c r="DUB146" s="35"/>
      <c r="DUC146" s="35"/>
      <c r="DUD146" s="35"/>
      <c r="DUE146" s="35"/>
      <c r="DUF146" s="35"/>
      <c r="DUG146" s="35"/>
      <c r="DUH146" s="35"/>
      <c r="DUI146" s="35"/>
      <c r="DUJ146" s="35"/>
      <c r="DUK146" s="35"/>
      <c r="DUL146" s="35"/>
      <c r="DUM146" s="35"/>
      <c r="DUN146" s="35"/>
      <c r="DUO146" s="35"/>
      <c r="DUP146" s="35"/>
      <c r="DUQ146" s="35"/>
      <c r="DUR146" s="35"/>
      <c r="DUS146" s="35"/>
      <c r="DUT146" s="35"/>
      <c r="DUU146" s="35"/>
      <c r="DUV146" s="35"/>
      <c r="DUW146" s="35"/>
      <c r="DUX146" s="35"/>
      <c r="DUY146" s="35"/>
      <c r="DUZ146" s="35"/>
      <c r="DVA146" s="35"/>
      <c r="DVB146" s="35"/>
      <c r="DVC146" s="35"/>
      <c r="DVD146" s="35"/>
      <c r="DVE146" s="35"/>
      <c r="DVF146" s="35"/>
      <c r="DVG146" s="35"/>
      <c r="DVH146" s="35"/>
      <c r="DVI146" s="35"/>
      <c r="DVJ146" s="35"/>
      <c r="DVK146" s="35"/>
      <c r="DVL146" s="35"/>
      <c r="DVM146" s="35"/>
      <c r="DVN146" s="35"/>
      <c r="DVO146" s="35"/>
      <c r="DVP146" s="35"/>
      <c r="DVQ146" s="35"/>
      <c r="DVR146" s="35"/>
      <c r="DVS146" s="35"/>
      <c r="DVT146" s="35"/>
      <c r="DVU146" s="35"/>
      <c r="DVV146" s="35"/>
      <c r="DVW146" s="35"/>
      <c r="DVX146" s="35"/>
      <c r="DVY146" s="35"/>
      <c r="DVZ146" s="35"/>
      <c r="DWA146" s="35"/>
      <c r="DWB146" s="35"/>
      <c r="DWC146" s="35"/>
      <c r="DWD146" s="35"/>
      <c r="DWE146" s="35"/>
      <c r="DWF146" s="35"/>
      <c r="DWG146" s="35"/>
      <c r="DWH146" s="35"/>
      <c r="DWI146" s="35"/>
      <c r="DWJ146" s="35"/>
      <c r="DWK146" s="35"/>
      <c r="DWL146" s="35"/>
      <c r="DWM146" s="35"/>
      <c r="DWN146" s="35"/>
      <c r="DWO146" s="35"/>
      <c r="DWP146" s="35"/>
      <c r="DWQ146" s="35"/>
      <c r="DWR146" s="35"/>
      <c r="DWS146" s="35"/>
      <c r="DWT146" s="35"/>
      <c r="DWU146" s="35"/>
      <c r="DWV146" s="35"/>
      <c r="DWW146" s="35"/>
      <c r="DWX146" s="35"/>
      <c r="DWY146" s="35"/>
      <c r="DWZ146" s="35"/>
      <c r="DXA146" s="35"/>
      <c r="DXB146" s="35"/>
      <c r="DXC146" s="35"/>
      <c r="DXD146" s="35"/>
      <c r="DXE146" s="35"/>
      <c r="DXF146" s="35"/>
      <c r="DXG146" s="35"/>
      <c r="DXH146" s="35"/>
      <c r="DXI146" s="35"/>
      <c r="DXJ146" s="35"/>
      <c r="DXK146" s="35"/>
      <c r="DXL146" s="35"/>
      <c r="DXM146" s="35"/>
      <c r="DXN146" s="35"/>
      <c r="DXO146" s="35"/>
      <c r="DXP146" s="35"/>
      <c r="DXQ146" s="35"/>
      <c r="DXR146" s="35"/>
      <c r="DXS146" s="35"/>
      <c r="DXT146" s="35"/>
      <c r="DXU146" s="35"/>
      <c r="DXV146" s="35"/>
      <c r="DXW146" s="35"/>
      <c r="DXX146" s="35"/>
      <c r="DXY146" s="35"/>
      <c r="DXZ146" s="35"/>
      <c r="DYA146" s="35"/>
      <c r="DYB146" s="35"/>
      <c r="DYC146" s="35"/>
      <c r="DYD146" s="35"/>
      <c r="DYE146" s="35"/>
      <c r="DYF146" s="35"/>
      <c r="DYG146" s="35"/>
      <c r="DYH146" s="35"/>
      <c r="DYI146" s="35"/>
      <c r="DYJ146" s="35"/>
      <c r="DYK146" s="35"/>
      <c r="DYL146" s="35"/>
      <c r="DYM146" s="35"/>
      <c r="DYN146" s="35"/>
      <c r="DYO146" s="35"/>
      <c r="DYP146" s="35"/>
      <c r="DYQ146" s="35"/>
      <c r="DYR146" s="35"/>
      <c r="DYS146" s="35"/>
      <c r="DYT146" s="35"/>
      <c r="DYU146" s="35"/>
      <c r="DYV146" s="35"/>
      <c r="DYW146" s="35"/>
      <c r="DYX146" s="35"/>
      <c r="DYY146" s="35"/>
      <c r="DYZ146" s="35"/>
      <c r="DZA146" s="35"/>
      <c r="DZB146" s="35"/>
      <c r="DZC146" s="35"/>
      <c r="DZD146" s="35"/>
      <c r="DZE146" s="35"/>
      <c r="DZF146" s="35"/>
      <c r="DZG146" s="35"/>
      <c r="DZH146" s="35"/>
      <c r="DZI146" s="35"/>
      <c r="DZJ146" s="35"/>
      <c r="DZK146" s="35"/>
      <c r="DZL146" s="35"/>
      <c r="DZM146" s="35"/>
      <c r="DZN146" s="35"/>
      <c r="DZO146" s="35"/>
      <c r="DZP146" s="35"/>
      <c r="DZQ146" s="35"/>
      <c r="DZR146" s="35"/>
      <c r="DZS146" s="35"/>
      <c r="DZT146" s="35"/>
      <c r="DZU146" s="35"/>
      <c r="DZV146" s="35"/>
      <c r="DZW146" s="35"/>
      <c r="DZX146" s="35"/>
      <c r="DZY146" s="35"/>
      <c r="DZZ146" s="35"/>
      <c r="EAA146" s="35"/>
      <c r="EAB146" s="35"/>
      <c r="EAC146" s="35"/>
      <c r="EAD146" s="35"/>
      <c r="EAE146" s="35"/>
      <c r="EAF146" s="35"/>
      <c r="EAG146" s="35"/>
      <c r="EAH146" s="35"/>
      <c r="EAI146" s="35"/>
      <c r="EAJ146" s="35"/>
      <c r="EAK146" s="35"/>
      <c r="EAL146" s="35"/>
      <c r="EAM146" s="35"/>
      <c r="EAN146" s="35"/>
      <c r="EAO146" s="35"/>
      <c r="EAP146" s="35"/>
      <c r="EAQ146" s="35"/>
      <c r="EAR146" s="35"/>
      <c r="EAS146" s="35"/>
      <c r="EAT146" s="35"/>
      <c r="EAU146" s="35"/>
      <c r="EAV146" s="35"/>
      <c r="EAW146" s="35"/>
      <c r="EAX146" s="35"/>
      <c r="EAY146" s="35"/>
      <c r="EAZ146" s="35"/>
      <c r="EBA146" s="35"/>
      <c r="EBB146" s="35"/>
      <c r="EBC146" s="35"/>
      <c r="EBD146" s="35"/>
      <c r="EBE146" s="35"/>
      <c r="EBF146" s="35"/>
      <c r="EBG146" s="35"/>
      <c r="EBH146" s="35"/>
      <c r="EBI146" s="35"/>
      <c r="EBJ146" s="35"/>
      <c r="EBK146" s="35"/>
      <c r="EBL146" s="35"/>
      <c r="EBM146" s="35"/>
      <c r="EBN146" s="35"/>
      <c r="EBO146" s="35"/>
      <c r="EBP146" s="35"/>
      <c r="EBQ146" s="35"/>
      <c r="EBR146" s="35"/>
      <c r="EBS146" s="35"/>
      <c r="EBT146" s="35"/>
      <c r="EBU146" s="35"/>
      <c r="EBV146" s="35"/>
      <c r="EBW146" s="35"/>
      <c r="EBX146" s="35"/>
      <c r="EBY146" s="35"/>
      <c r="EBZ146" s="35"/>
      <c r="ECA146" s="35"/>
      <c r="ECB146" s="35"/>
      <c r="ECC146" s="35"/>
      <c r="ECD146" s="35"/>
      <c r="ECE146" s="35"/>
      <c r="ECF146" s="35"/>
      <c r="ECG146" s="35"/>
      <c r="ECH146" s="35"/>
      <c r="ECI146" s="35"/>
      <c r="ECJ146" s="35"/>
      <c r="ECK146" s="35"/>
      <c r="ECL146" s="35"/>
      <c r="ECM146" s="35"/>
      <c r="ECN146" s="35"/>
      <c r="ECO146" s="35"/>
      <c r="ECP146" s="35"/>
      <c r="ECQ146" s="35"/>
      <c r="ECR146" s="35"/>
      <c r="ECS146" s="35"/>
      <c r="ECT146" s="35"/>
      <c r="ECU146" s="35"/>
      <c r="ECV146" s="35"/>
      <c r="ECW146" s="35"/>
      <c r="ECX146" s="35"/>
      <c r="ECY146" s="35"/>
      <c r="ECZ146" s="35"/>
      <c r="EDA146" s="35"/>
      <c r="EDB146" s="35"/>
      <c r="EDC146" s="35"/>
      <c r="EDD146" s="35"/>
      <c r="EDE146" s="35"/>
      <c r="EDF146" s="35"/>
      <c r="EDG146" s="35"/>
      <c r="EDH146" s="35"/>
      <c r="EDI146" s="35"/>
      <c r="EDJ146" s="35"/>
      <c r="EDK146" s="35"/>
      <c r="EDL146" s="35"/>
      <c r="EDM146" s="35"/>
      <c r="EDN146" s="35"/>
      <c r="EDO146" s="35"/>
      <c r="EDP146" s="35"/>
      <c r="EDQ146" s="35"/>
      <c r="EDR146" s="35"/>
      <c r="EDS146" s="35"/>
      <c r="EDT146" s="35"/>
      <c r="EDU146" s="35"/>
      <c r="EDV146" s="35"/>
      <c r="EDW146" s="35"/>
      <c r="EDX146" s="35"/>
      <c r="EDY146" s="35"/>
      <c r="EDZ146" s="35"/>
      <c r="EEA146" s="35"/>
      <c r="EEB146" s="35"/>
      <c r="EEC146" s="35"/>
      <c r="EED146" s="35"/>
      <c r="EEE146" s="35"/>
      <c r="EEF146" s="35"/>
      <c r="EEG146" s="35"/>
      <c r="EEH146" s="35"/>
      <c r="EEI146" s="35"/>
      <c r="EEJ146" s="35"/>
      <c r="EEK146" s="35"/>
      <c r="EEL146" s="35"/>
      <c r="EEM146" s="35"/>
      <c r="EEN146" s="35"/>
      <c r="EEO146" s="35"/>
      <c r="EEP146" s="35"/>
      <c r="EEQ146" s="35"/>
      <c r="EER146" s="35"/>
      <c r="EES146" s="35"/>
      <c r="EET146" s="35"/>
      <c r="EEU146" s="35"/>
      <c r="EEV146" s="35"/>
      <c r="EEW146" s="35"/>
      <c r="EEX146" s="35"/>
      <c r="EEY146" s="35"/>
      <c r="EEZ146" s="35"/>
      <c r="EFA146" s="35"/>
      <c r="EFB146" s="35"/>
      <c r="EFC146" s="35"/>
      <c r="EFD146" s="35"/>
      <c r="EFE146" s="35"/>
      <c r="EFF146" s="35"/>
      <c r="EFG146" s="35"/>
      <c r="EFH146" s="35"/>
      <c r="EFI146" s="35"/>
      <c r="EFJ146" s="35"/>
      <c r="EFK146" s="35"/>
      <c r="EFL146" s="35"/>
      <c r="EFM146" s="35"/>
      <c r="EFN146" s="35"/>
      <c r="EFO146" s="35"/>
      <c r="EFP146" s="35"/>
      <c r="EFQ146" s="35"/>
      <c r="EFR146" s="35"/>
      <c r="EFS146" s="35"/>
      <c r="EFT146" s="35"/>
      <c r="EFU146" s="35"/>
      <c r="EFV146" s="35"/>
      <c r="EFW146" s="35"/>
      <c r="EFX146" s="35"/>
      <c r="EFY146" s="35"/>
      <c r="EFZ146" s="35"/>
      <c r="EGA146" s="35"/>
      <c r="EGB146" s="35"/>
      <c r="EGC146" s="35"/>
      <c r="EGD146" s="35"/>
      <c r="EGE146" s="35"/>
      <c r="EGF146" s="35"/>
      <c r="EGG146" s="35"/>
      <c r="EGH146" s="35"/>
      <c r="EGI146" s="35"/>
      <c r="EGJ146" s="35"/>
      <c r="EGK146" s="35"/>
      <c r="EGL146" s="35"/>
      <c r="EGM146" s="35"/>
      <c r="EGN146" s="35"/>
      <c r="EGO146" s="35"/>
      <c r="EGP146" s="35"/>
      <c r="EGQ146" s="35"/>
      <c r="EGR146" s="35"/>
      <c r="EGS146" s="35"/>
      <c r="EGT146" s="35"/>
      <c r="EGU146" s="35"/>
      <c r="EGV146" s="35"/>
      <c r="EGW146" s="35"/>
      <c r="EGX146" s="35"/>
      <c r="EGY146" s="35"/>
      <c r="EGZ146" s="35"/>
      <c r="EHA146" s="35"/>
      <c r="EHB146" s="35"/>
      <c r="EHC146" s="35"/>
      <c r="EHD146" s="35"/>
      <c r="EHE146" s="35"/>
      <c r="EHF146" s="35"/>
      <c r="EHG146" s="35"/>
      <c r="EHH146" s="35"/>
      <c r="EHI146" s="35"/>
      <c r="EHJ146" s="35"/>
      <c r="EHK146" s="35"/>
      <c r="EHL146" s="35"/>
      <c r="EHM146" s="35"/>
      <c r="EHN146" s="35"/>
      <c r="EHO146" s="35"/>
      <c r="EHP146" s="35"/>
      <c r="EHQ146" s="35"/>
      <c r="EHR146" s="35"/>
      <c r="EHS146" s="35"/>
      <c r="EHT146" s="35"/>
      <c r="EHU146" s="35"/>
      <c r="EHV146" s="35"/>
      <c r="EHW146" s="35"/>
      <c r="EHX146" s="35"/>
      <c r="EHY146" s="35"/>
      <c r="EHZ146" s="35"/>
      <c r="EIA146" s="35"/>
      <c r="EIB146" s="35"/>
      <c r="EIC146" s="35"/>
      <c r="EID146" s="35"/>
      <c r="EIE146" s="35"/>
      <c r="EIF146" s="35"/>
      <c r="EIG146" s="35"/>
      <c r="EIH146" s="35"/>
      <c r="EII146" s="35"/>
      <c r="EIJ146" s="35"/>
      <c r="EIK146" s="35"/>
      <c r="EIL146" s="35"/>
      <c r="EIM146" s="35"/>
      <c r="EIN146" s="35"/>
      <c r="EIO146" s="35"/>
      <c r="EIP146" s="35"/>
      <c r="EIQ146" s="35"/>
      <c r="EIR146" s="35"/>
      <c r="EIS146" s="35"/>
      <c r="EIT146" s="35"/>
      <c r="EIU146" s="35"/>
      <c r="EIV146" s="35"/>
      <c r="EIW146" s="35"/>
      <c r="EIX146" s="35"/>
      <c r="EIY146" s="35"/>
      <c r="EIZ146" s="35"/>
      <c r="EJA146" s="35"/>
      <c r="EJB146" s="35"/>
      <c r="EJC146" s="35"/>
      <c r="EJD146" s="35"/>
      <c r="EJE146" s="35"/>
      <c r="EJF146" s="35"/>
      <c r="EJG146" s="35"/>
      <c r="EJH146" s="35"/>
      <c r="EJI146" s="35"/>
      <c r="EJJ146" s="35"/>
      <c r="EJK146" s="35"/>
      <c r="EJL146" s="35"/>
      <c r="EJM146" s="35"/>
      <c r="EJN146" s="35"/>
      <c r="EJO146" s="35"/>
      <c r="EJP146" s="35"/>
      <c r="EJQ146" s="35"/>
      <c r="EJR146" s="35"/>
      <c r="EJS146" s="35"/>
      <c r="EJT146" s="35"/>
      <c r="EJU146" s="35"/>
      <c r="EJV146" s="35"/>
      <c r="EJW146" s="35"/>
      <c r="EJX146" s="35"/>
      <c r="EJY146" s="35"/>
      <c r="EJZ146" s="35"/>
      <c r="EKA146" s="35"/>
      <c r="EKB146" s="35"/>
      <c r="EKC146" s="35"/>
      <c r="EKD146" s="35"/>
      <c r="EKE146" s="35"/>
      <c r="EKF146" s="35"/>
      <c r="EKG146" s="35"/>
      <c r="EKH146" s="35"/>
      <c r="EKI146" s="35"/>
      <c r="EKJ146" s="35"/>
      <c r="EKK146" s="35"/>
      <c r="EKL146" s="35"/>
      <c r="EKM146" s="35"/>
      <c r="EKN146" s="35"/>
      <c r="EKO146" s="35"/>
      <c r="EKP146" s="35"/>
      <c r="EKQ146" s="35"/>
      <c r="EKR146" s="35"/>
      <c r="EKS146" s="35"/>
      <c r="EKT146" s="35"/>
      <c r="EKU146" s="35"/>
      <c r="EKV146" s="35"/>
      <c r="EKW146" s="35"/>
      <c r="EKX146" s="35"/>
      <c r="EKY146" s="35"/>
      <c r="EKZ146" s="35"/>
      <c r="ELA146" s="35"/>
      <c r="ELB146" s="35"/>
      <c r="ELC146" s="35"/>
      <c r="ELD146" s="35"/>
      <c r="ELE146" s="35"/>
      <c r="ELF146" s="35"/>
      <c r="ELG146" s="35"/>
      <c r="ELH146" s="35"/>
      <c r="ELI146" s="35"/>
      <c r="ELJ146" s="35"/>
      <c r="ELK146" s="35"/>
      <c r="ELL146" s="35"/>
      <c r="ELM146" s="35"/>
      <c r="ELN146" s="35"/>
      <c r="ELO146" s="35"/>
      <c r="ELP146" s="35"/>
      <c r="ELQ146" s="35"/>
      <c r="ELR146" s="35"/>
      <c r="ELS146" s="35"/>
      <c r="ELT146" s="35"/>
      <c r="ELU146" s="35"/>
      <c r="ELV146" s="35"/>
      <c r="ELW146" s="35"/>
      <c r="ELX146" s="35"/>
      <c r="ELY146" s="35"/>
      <c r="ELZ146" s="35"/>
      <c r="EMA146" s="35"/>
      <c r="EMB146" s="35"/>
      <c r="EMC146" s="35"/>
      <c r="EMD146" s="35"/>
      <c r="EME146" s="35"/>
      <c r="EMF146" s="35"/>
      <c r="EMG146" s="35"/>
      <c r="EMH146" s="35"/>
      <c r="EMI146" s="35"/>
      <c r="EMJ146" s="35"/>
      <c r="EMK146" s="35"/>
      <c r="EML146" s="35"/>
      <c r="EMM146" s="35"/>
      <c r="EMN146" s="35"/>
      <c r="EMO146" s="35"/>
      <c r="EMP146" s="35"/>
      <c r="EMQ146" s="35"/>
      <c r="EMR146" s="35"/>
      <c r="EMS146" s="35"/>
      <c r="EMT146" s="35"/>
      <c r="EMU146" s="35"/>
      <c r="EMV146" s="35"/>
      <c r="EMW146" s="35"/>
      <c r="EMX146" s="35"/>
      <c r="EMY146" s="35"/>
      <c r="EMZ146" s="35"/>
      <c r="ENA146" s="35"/>
      <c r="ENB146" s="35"/>
      <c r="ENC146" s="35"/>
      <c r="END146" s="35"/>
      <c r="ENE146" s="35"/>
      <c r="ENF146" s="35"/>
      <c r="ENG146" s="35"/>
      <c r="ENH146" s="35"/>
      <c r="ENI146" s="35"/>
      <c r="ENJ146" s="35"/>
      <c r="ENK146" s="35"/>
      <c r="ENL146" s="35"/>
      <c r="ENM146" s="35"/>
      <c r="ENN146" s="35"/>
      <c r="ENO146" s="35"/>
      <c r="ENP146" s="35"/>
      <c r="ENQ146" s="35"/>
      <c r="ENR146" s="35"/>
      <c r="ENS146" s="35"/>
      <c r="ENT146" s="35"/>
      <c r="ENU146" s="35"/>
      <c r="ENV146" s="35"/>
      <c r="ENW146" s="35"/>
      <c r="ENX146" s="35"/>
      <c r="ENY146" s="35"/>
      <c r="ENZ146" s="35"/>
      <c r="EOA146" s="35"/>
      <c r="EOB146" s="35"/>
      <c r="EOC146" s="35"/>
      <c r="EOD146" s="35"/>
      <c r="EOE146" s="35"/>
      <c r="EOF146" s="35"/>
      <c r="EOG146" s="35"/>
      <c r="EOH146" s="35"/>
      <c r="EOI146" s="35"/>
      <c r="EOJ146" s="35"/>
      <c r="EOK146" s="35"/>
      <c r="EOL146" s="35"/>
      <c r="EOM146" s="35"/>
      <c r="EON146" s="35"/>
      <c r="EOO146" s="35"/>
      <c r="EOP146" s="35"/>
      <c r="EOQ146" s="35"/>
      <c r="EOR146" s="35"/>
      <c r="EOS146" s="35"/>
      <c r="EOT146" s="35"/>
      <c r="EOU146" s="35"/>
      <c r="EOV146" s="35"/>
      <c r="EOW146" s="35"/>
      <c r="EOX146" s="35"/>
      <c r="EOY146" s="35"/>
      <c r="EOZ146" s="35"/>
      <c r="EPA146" s="35"/>
      <c r="EPB146" s="35"/>
      <c r="EPC146" s="35"/>
      <c r="EPD146" s="35"/>
      <c r="EPE146" s="35"/>
      <c r="EPF146" s="35"/>
      <c r="EPG146" s="35"/>
      <c r="EPH146" s="35"/>
      <c r="EPI146" s="35"/>
      <c r="EPJ146" s="35"/>
      <c r="EPK146" s="35"/>
      <c r="EPL146" s="35"/>
      <c r="EPM146" s="35"/>
      <c r="EPN146" s="35"/>
      <c r="EPO146" s="35"/>
      <c r="EPP146" s="35"/>
      <c r="EPQ146" s="35"/>
      <c r="EPR146" s="35"/>
      <c r="EPS146" s="35"/>
      <c r="EPT146" s="35"/>
      <c r="EPU146" s="35"/>
      <c r="EPV146" s="35"/>
      <c r="EPW146" s="35"/>
      <c r="EPX146" s="35"/>
      <c r="EPY146" s="35"/>
      <c r="EPZ146" s="35"/>
      <c r="EQA146" s="35"/>
      <c r="EQB146" s="35"/>
      <c r="EQC146" s="35"/>
      <c r="EQD146" s="35"/>
      <c r="EQE146" s="35"/>
      <c r="EQF146" s="35"/>
      <c r="EQG146" s="35"/>
      <c r="EQH146" s="35"/>
      <c r="EQI146" s="35"/>
      <c r="EQJ146" s="35"/>
      <c r="EQK146" s="35"/>
      <c r="EQL146" s="35"/>
      <c r="EQM146" s="35"/>
      <c r="EQN146" s="35"/>
      <c r="EQO146" s="35"/>
      <c r="EQP146" s="35"/>
      <c r="EQQ146" s="35"/>
      <c r="EQR146" s="35"/>
      <c r="EQS146" s="35"/>
      <c r="EQT146" s="35"/>
      <c r="EQU146" s="35"/>
      <c r="EQV146" s="35"/>
      <c r="EQW146" s="35"/>
      <c r="EQX146" s="35"/>
      <c r="EQY146" s="35"/>
      <c r="EQZ146" s="35"/>
      <c r="ERA146" s="35"/>
      <c r="ERB146" s="35"/>
      <c r="ERC146" s="35"/>
      <c r="ERD146" s="35"/>
      <c r="ERE146" s="35"/>
      <c r="ERF146" s="35"/>
      <c r="ERG146" s="35"/>
      <c r="ERH146" s="35"/>
      <c r="ERI146" s="35"/>
      <c r="ERJ146" s="35"/>
      <c r="ERK146" s="35"/>
      <c r="ERL146" s="35"/>
      <c r="ERM146" s="35"/>
      <c r="ERN146" s="35"/>
      <c r="ERO146" s="35"/>
      <c r="ERP146" s="35"/>
      <c r="ERQ146" s="35"/>
      <c r="ERR146" s="35"/>
      <c r="ERS146" s="35"/>
      <c r="ERT146" s="35"/>
      <c r="ERU146" s="35"/>
      <c r="ERV146" s="35"/>
      <c r="ERW146" s="35"/>
      <c r="ERX146" s="35"/>
      <c r="ERY146" s="35"/>
      <c r="ERZ146" s="35"/>
      <c r="ESA146" s="35"/>
      <c r="ESB146" s="35"/>
      <c r="ESC146" s="35"/>
      <c r="ESD146" s="35"/>
      <c r="ESE146" s="35"/>
      <c r="ESF146" s="35"/>
      <c r="ESG146" s="35"/>
      <c r="ESH146" s="35"/>
      <c r="ESI146" s="35"/>
      <c r="ESJ146" s="35"/>
      <c r="ESK146" s="35"/>
      <c r="ESL146" s="35"/>
      <c r="ESM146" s="35"/>
      <c r="ESN146" s="35"/>
      <c r="ESO146" s="35"/>
      <c r="ESP146" s="35"/>
      <c r="ESQ146" s="35"/>
      <c r="ESR146" s="35"/>
      <c r="ESS146" s="35"/>
      <c r="EST146" s="35"/>
      <c r="ESU146" s="35"/>
      <c r="ESV146" s="35"/>
      <c r="ESW146" s="35"/>
      <c r="ESX146" s="35"/>
      <c r="ESY146" s="35"/>
      <c r="ESZ146" s="35"/>
      <c r="ETA146" s="35"/>
      <c r="ETB146" s="35"/>
      <c r="ETC146" s="35"/>
      <c r="ETD146" s="35"/>
      <c r="ETE146" s="35"/>
      <c r="ETF146" s="35"/>
      <c r="ETG146" s="35"/>
      <c r="ETH146" s="35"/>
      <c r="ETI146" s="35"/>
      <c r="ETJ146" s="35"/>
      <c r="ETK146" s="35"/>
      <c r="ETL146" s="35"/>
      <c r="ETM146" s="35"/>
      <c r="ETN146" s="35"/>
      <c r="ETO146" s="35"/>
      <c r="ETP146" s="35"/>
      <c r="ETQ146" s="35"/>
      <c r="ETR146" s="35"/>
      <c r="ETS146" s="35"/>
      <c r="ETT146" s="35"/>
      <c r="ETU146" s="35"/>
      <c r="ETV146" s="35"/>
      <c r="ETW146" s="35"/>
      <c r="ETX146" s="35"/>
      <c r="ETY146" s="35"/>
      <c r="ETZ146" s="35"/>
      <c r="EUA146" s="35"/>
      <c r="EUB146" s="35"/>
      <c r="EUC146" s="35"/>
      <c r="EUD146" s="35"/>
      <c r="EUE146" s="35"/>
      <c r="EUF146" s="35"/>
      <c r="EUG146" s="35"/>
      <c r="EUH146" s="35"/>
      <c r="EUI146" s="35"/>
      <c r="EUJ146" s="35"/>
      <c r="EUK146" s="35"/>
      <c r="EUL146" s="35"/>
      <c r="EUM146" s="35"/>
      <c r="EUN146" s="35"/>
      <c r="EUO146" s="35"/>
      <c r="EUP146" s="35"/>
      <c r="EUQ146" s="35"/>
      <c r="EUR146" s="35"/>
      <c r="EUS146" s="35"/>
      <c r="EUT146" s="35"/>
      <c r="EUU146" s="35"/>
      <c r="EUV146" s="35"/>
      <c r="EUW146" s="35"/>
      <c r="EUX146" s="35"/>
      <c r="EUY146" s="35"/>
      <c r="EUZ146" s="35"/>
      <c r="EVA146" s="35"/>
      <c r="EVB146" s="35"/>
      <c r="EVC146" s="35"/>
      <c r="EVD146" s="35"/>
      <c r="EVE146" s="35"/>
      <c r="EVF146" s="35"/>
      <c r="EVG146" s="35"/>
      <c r="EVH146" s="35"/>
      <c r="EVI146" s="35"/>
      <c r="EVJ146" s="35"/>
      <c r="EVK146" s="35"/>
      <c r="EVL146" s="35"/>
      <c r="EVM146" s="35"/>
      <c r="EVN146" s="35"/>
      <c r="EVO146" s="35"/>
      <c r="EVP146" s="35"/>
      <c r="EVQ146" s="35"/>
      <c r="EVR146" s="35"/>
      <c r="EVS146" s="35"/>
      <c r="EVT146" s="35"/>
      <c r="EVU146" s="35"/>
      <c r="EVV146" s="35"/>
      <c r="EVW146" s="35"/>
      <c r="EVX146" s="35"/>
      <c r="EVY146" s="35"/>
      <c r="EVZ146" s="35"/>
      <c r="EWA146" s="35"/>
      <c r="EWB146" s="35"/>
      <c r="EWC146" s="35"/>
      <c r="EWD146" s="35"/>
      <c r="EWE146" s="35"/>
      <c r="EWF146" s="35"/>
      <c r="EWG146" s="35"/>
      <c r="EWH146" s="35"/>
      <c r="EWI146" s="35"/>
      <c r="EWJ146" s="35"/>
      <c r="EWK146" s="35"/>
      <c r="EWL146" s="35"/>
      <c r="EWM146" s="35"/>
      <c r="EWN146" s="35"/>
      <c r="EWO146" s="35"/>
      <c r="EWP146" s="35"/>
      <c r="EWQ146" s="35"/>
      <c r="EWR146" s="35"/>
      <c r="EWS146" s="35"/>
      <c r="EWT146" s="35"/>
      <c r="EWU146" s="35"/>
      <c r="EWV146" s="35"/>
      <c r="EWW146" s="35"/>
      <c r="EWX146" s="35"/>
      <c r="EWY146" s="35"/>
      <c r="EWZ146" s="35"/>
      <c r="EXA146" s="35"/>
      <c r="EXB146" s="35"/>
      <c r="EXC146" s="35"/>
      <c r="EXD146" s="35"/>
      <c r="EXE146" s="35"/>
      <c r="EXF146" s="35"/>
      <c r="EXG146" s="35"/>
      <c r="EXH146" s="35"/>
      <c r="EXI146" s="35"/>
      <c r="EXJ146" s="35"/>
      <c r="EXK146" s="35"/>
      <c r="EXL146" s="35"/>
      <c r="EXM146" s="35"/>
      <c r="EXN146" s="35"/>
      <c r="EXO146" s="35"/>
      <c r="EXP146" s="35"/>
      <c r="EXQ146" s="35"/>
      <c r="EXR146" s="35"/>
      <c r="EXS146" s="35"/>
      <c r="EXT146" s="35"/>
      <c r="EXU146" s="35"/>
      <c r="EXV146" s="35"/>
      <c r="EXW146" s="35"/>
      <c r="EXX146" s="35"/>
      <c r="EXY146" s="35"/>
      <c r="EXZ146" s="35"/>
      <c r="EYA146" s="35"/>
      <c r="EYB146" s="35"/>
      <c r="EYC146" s="35"/>
      <c r="EYD146" s="35"/>
      <c r="EYE146" s="35"/>
      <c r="EYF146" s="35"/>
      <c r="EYG146" s="35"/>
      <c r="EYH146" s="35"/>
      <c r="EYI146" s="35"/>
      <c r="EYJ146" s="35"/>
      <c r="EYK146" s="35"/>
      <c r="EYL146" s="35"/>
      <c r="EYM146" s="35"/>
      <c r="EYN146" s="35"/>
      <c r="EYO146" s="35"/>
      <c r="EYP146" s="35"/>
      <c r="EYQ146" s="35"/>
      <c r="EYR146" s="35"/>
      <c r="EYS146" s="35"/>
      <c r="EYT146" s="35"/>
      <c r="EYU146" s="35"/>
      <c r="EYV146" s="35"/>
      <c r="EYW146" s="35"/>
      <c r="EYX146" s="35"/>
      <c r="EYY146" s="35"/>
      <c r="EYZ146" s="35"/>
      <c r="EZA146" s="35"/>
      <c r="EZB146" s="35"/>
      <c r="EZC146" s="35"/>
      <c r="EZD146" s="35"/>
      <c r="EZE146" s="35"/>
      <c r="EZF146" s="35"/>
      <c r="EZG146" s="35"/>
      <c r="EZH146" s="35"/>
      <c r="EZI146" s="35"/>
      <c r="EZJ146" s="35"/>
      <c r="EZK146" s="35"/>
      <c r="EZL146" s="35"/>
      <c r="EZM146" s="35"/>
      <c r="EZN146" s="35"/>
      <c r="EZO146" s="35"/>
      <c r="EZP146" s="35"/>
      <c r="EZQ146" s="35"/>
      <c r="EZR146" s="35"/>
      <c r="EZS146" s="35"/>
      <c r="EZT146" s="35"/>
      <c r="EZU146" s="35"/>
      <c r="EZV146" s="35"/>
      <c r="EZW146" s="35"/>
      <c r="EZX146" s="35"/>
      <c r="EZY146" s="35"/>
      <c r="EZZ146" s="35"/>
      <c r="FAA146" s="35"/>
      <c r="FAB146" s="35"/>
      <c r="FAC146" s="35"/>
      <c r="FAD146" s="35"/>
      <c r="FAE146" s="35"/>
      <c r="FAF146" s="35"/>
      <c r="FAG146" s="35"/>
      <c r="FAH146" s="35"/>
      <c r="FAI146" s="35"/>
      <c r="FAJ146" s="35"/>
      <c r="FAK146" s="35"/>
      <c r="FAL146" s="35"/>
      <c r="FAM146" s="35"/>
      <c r="FAN146" s="35"/>
      <c r="FAO146" s="35"/>
      <c r="FAP146" s="35"/>
      <c r="FAQ146" s="35"/>
      <c r="FAR146" s="35"/>
      <c r="FAS146" s="35"/>
      <c r="FAT146" s="35"/>
      <c r="FAU146" s="35"/>
      <c r="FAV146" s="35"/>
      <c r="FAW146" s="35"/>
      <c r="FAX146" s="35"/>
      <c r="FAY146" s="35"/>
      <c r="FAZ146" s="35"/>
      <c r="FBA146" s="35"/>
      <c r="FBB146" s="35"/>
      <c r="FBC146" s="35"/>
      <c r="FBD146" s="35"/>
      <c r="FBE146" s="35"/>
      <c r="FBF146" s="35"/>
      <c r="FBG146" s="35"/>
      <c r="FBH146" s="35"/>
      <c r="FBI146" s="35"/>
      <c r="FBJ146" s="35"/>
      <c r="FBK146" s="35"/>
      <c r="FBL146" s="35"/>
      <c r="FBM146" s="35"/>
      <c r="FBN146" s="35"/>
      <c r="FBO146" s="35"/>
      <c r="FBP146" s="35"/>
      <c r="FBQ146" s="35"/>
      <c r="FBR146" s="35"/>
      <c r="FBS146" s="35"/>
      <c r="FBT146" s="35"/>
      <c r="FBU146" s="35"/>
      <c r="FBV146" s="35"/>
      <c r="FBW146" s="35"/>
      <c r="FBX146" s="35"/>
      <c r="FBY146" s="35"/>
      <c r="FBZ146" s="35"/>
      <c r="FCA146" s="35"/>
      <c r="FCB146" s="35"/>
      <c r="FCC146" s="35"/>
      <c r="FCD146" s="35"/>
      <c r="FCE146" s="35"/>
      <c r="FCF146" s="35"/>
      <c r="FCG146" s="35"/>
      <c r="FCH146" s="35"/>
      <c r="FCI146" s="35"/>
      <c r="FCJ146" s="35"/>
      <c r="FCK146" s="35"/>
      <c r="FCL146" s="35"/>
      <c r="FCM146" s="35"/>
      <c r="FCN146" s="35"/>
      <c r="FCO146" s="35"/>
      <c r="FCP146" s="35"/>
      <c r="FCQ146" s="35"/>
      <c r="FCR146" s="35"/>
      <c r="FCS146" s="35"/>
      <c r="FCT146" s="35"/>
      <c r="FCU146" s="35"/>
      <c r="FCV146" s="35"/>
      <c r="FCW146" s="35"/>
      <c r="FCX146" s="35"/>
      <c r="FCY146" s="35"/>
      <c r="FCZ146" s="35"/>
      <c r="FDA146" s="35"/>
      <c r="FDB146" s="35"/>
      <c r="FDC146" s="35"/>
      <c r="FDD146" s="35"/>
      <c r="FDE146" s="35"/>
      <c r="FDF146" s="35"/>
      <c r="FDG146" s="35"/>
      <c r="FDH146" s="35"/>
      <c r="FDI146" s="35"/>
      <c r="FDJ146" s="35"/>
      <c r="FDK146" s="35"/>
      <c r="FDL146" s="35"/>
      <c r="FDM146" s="35"/>
      <c r="FDN146" s="35"/>
      <c r="FDO146" s="35"/>
      <c r="FDP146" s="35"/>
      <c r="FDQ146" s="35"/>
      <c r="FDR146" s="35"/>
      <c r="FDS146" s="35"/>
      <c r="FDT146" s="35"/>
      <c r="FDU146" s="35"/>
      <c r="FDV146" s="35"/>
      <c r="FDW146" s="35"/>
      <c r="FDX146" s="35"/>
      <c r="FDY146" s="35"/>
      <c r="FDZ146" s="35"/>
      <c r="FEA146" s="35"/>
      <c r="FEB146" s="35"/>
      <c r="FEC146" s="35"/>
      <c r="FED146" s="35"/>
      <c r="FEE146" s="35"/>
      <c r="FEF146" s="35"/>
      <c r="FEG146" s="35"/>
      <c r="FEH146" s="35"/>
      <c r="FEI146" s="35"/>
      <c r="FEJ146" s="35"/>
      <c r="FEK146" s="35"/>
      <c r="FEL146" s="35"/>
      <c r="FEM146" s="35"/>
      <c r="FEN146" s="35"/>
      <c r="FEO146" s="35"/>
      <c r="FEP146" s="35"/>
      <c r="FEQ146" s="35"/>
      <c r="FER146" s="35"/>
      <c r="FES146" s="35"/>
      <c r="FET146" s="35"/>
      <c r="FEU146" s="35"/>
      <c r="FEV146" s="35"/>
      <c r="FEW146" s="35"/>
      <c r="FEX146" s="35"/>
      <c r="FEY146" s="35"/>
      <c r="FEZ146" s="35"/>
      <c r="FFA146" s="35"/>
      <c r="FFB146" s="35"/>
      <c r="FFC146" s="35"/>
      <c r="FFD146" s="35"/>
      <c r="FFE146" s="35"/>
      <c r="FFF146" s="35"/>
      <c r="FFG146" s="35"/>
      <c r="FFH146" s="35"/>
      <c r="FFI146" s="35"/>
      <c r="FFJ146" s="35"/>
      <c r="FFK146" s="35"/>
      <c r="FFL146" s="35"/>
      <c r="FFM146" s="35"/>
      <c r="FFN146" s="35"/>
      <c r="FFO146" s="35"/>
      <c r="FFP146" s="35"/>
      <c r="FFQ146" s="35"/>
      <c r="FFR146" s="35"/>
      <c r="FFS146" s="35"/>
      <c r="FFT146" s="35"/>
      <c r="FFU146" s="35"/>
      <c r="FFV146" s="35"/>
      <c r="FFW146" s="35"/>
      <c r="FFX146" s="35"/>
      <c r="FFY146" s="35"/>
      <c r="FFZ146" s="35"/>
      <c r="FGA146" s="35"/>
      <c r="FGB146" s="35"/>
      <c r="FGC146" s="35"/>
      <c r="FGD146" s="35"/>
      <c r="FGE146" s="35"/>
      <c r="FGF146" s="35"/>
      <c r="FGG146" s="35"/>
      <c r="FGH146" s="35"/>
      <c r="FGI146" s="35"/>
      <c r="FGJ146" s="35"/>
      <c r="FGK146" s="35"/>
      <c r="FGL146" s="35"/>
      <c r="FGM146" s="35"/>
      <c r="FGN146" s="35"/>
      <c r="FGO146" s="35"/>
      <c r="FGP146" s="35"/>
      <c r="FGQ146" s="35"/>
      <c r="FGR146" s="35"/>
      <c r="FGS146" s="35"/>
      <c r="FGT146" s="35"/>
      <c r="FGU146" s="35"/>
      <c r="FGV146" s="35"/>
      <c r="FGW146" s="35"/>
      <c r="FGX146" s="35"/>
      <c r="FGY146" s="35"/>
      <c r="FGZ146" s="35"/>
      <c r="FHA146" s="35"/>
      <c r="FHB146" s="35"/>
      <c r="FHC146" s="35"/>
      <c r="FHD146" s="35"/>
      <c r="FHE146" s="35"/>
      <c r="FHF146" s="35"/>
      <c r="FHG146" s="35"/>
      <c r="FHH146" s="35"/>
      <c r="FHI146" s="35"/>
      <c r="FHJ146" s="35"/>
      <c r="FHK146" s="35"/>
      <c r="FHL146" s="35"/>
      <c r="FHM146" s="35"/>
      <c r="FHN146" s="35"/>
      <c r="FHO146" s="35"/>
      <c r="FHP146" s="35"/>
      <c r="FHQ146" s="35"/>
      <c r="FHR146" s="35"/>
      <c r="FHS146" s="35"/>
      <c r="FHT146" s="35"/>
      <c r="FHU146" s="35"/>
      <c r="FHV146" s="35"/>
      <c r="FHW146" s="35"/>
      <c r="FHX146" s="35"/>
      <c r="FHY146" s="35"/>
      <c r="FHZ146" s="35"/>
      <c r="FIA146" s="35"/>
      <c r="FIB146" s="35"/>
      <c r="FIC146" s="35"/>
      <c r="FID146" s="35"/>
      <c r="FIE146" s="35"/>
      <c r="FIF146" s="35"/>
      <c r="FIG146" s="35"/>
      <c r="FIH146" s="35"/>
      <c r="FII146" s="35"/>
      <c r="FIJ146" s="35"/>
      <c r="FIK146" s="35"/>
      <c r="FIL146" s="35"/>
      <c r="FIM146" s="35"/>
      <c r="FIN146" s="35"/>
      <c r="FIO146" s="35"/>
      <c r="FIP146" s="35"/>
      <c r="FIQ146" s="35"/>
      <c r="FIR146" s="35"/>
      <c r="FIS146" s="35"/>
      <c r="FIT146" s="35"/>
      <c r="FIU146" s="35"/>
      <c r="FIV146" s="35"/>
      <c r="FIW146" s="35"/>
      <c r="FIX146" s="35"/>
      <c r="FIY146" s="35"/>
      <c r="FIZ146" s="35"/>
      <c r="FJA146" s="35"/>
      <c r="FJB146" s="35"/>
      <c r="FJC146" s="35"/>
      <c r="FJD146" s="35"/>
      <c r="FJE146" s="35"/>
      <c r="FJF146" s="35"/>
      <c r="FJG146" s="35"/>
      <c r="FJH146" s="35"/>
      <c r="FJI146" s="35"/>
      <c r="FJJ146" s="35"/>
      <c r="FJK146" s="35"/>
      <c r="FJL146" s="35"/>
      <c r="FJM146" s="35"/>
      <c r="FJN146" s="35"/>
      <c r="FJO146" s="35"/>
      <c r="FJP146" s="35"/>
      <c r="FJQ146" s="35"/>
      <c r="FJR146" s="35"/>
      <c r="FJS146" s="35"/>
      <c r="FJT146" s="35"/>
      <c r="FJU146" s="35"/>
      <c r="FJV146" s="35"/>
      <c r="FJW146" s="35"/>
      <c r="FJX146" s="35"/>
      <c r="FJY146" s="35"/>
      <c r="FJZ146" s="35"/>
      <c r="FKA146" s="35"/>
      <c r="FKB146" s="35"/>
      <c r="FKC146" s="35"/>
      <c r="FKD146" s="35"/>
      <c r="FKE146" s="35"/>
      <c r="FKF146" s="35"/>
      <c r="FKG146" s="35"/>
      <c r="FKH146" s="35"/>
      <c r="FKI146" s="35"/>
      <c r="FKJ146" s="35"/>
      <c r="FKK146" s="35"/>
      <c r="FKL146" s="35"/>
      <c r="FKM146" s="35"/>
      <c r="FKN146" s="35"/>
      <c r="FKO146" s="35"/>
      <c r="FKP146" s="35"/>
      <c r="FKQ146" s="35"/>
      <c r="FKR146" s="35"/>
      <c r="FKS146" s="35"/>
      <c r="FKT146" s="35"/>
      <c r="FKU146" s="35"/>
      <c r="FKV146" s="35"/>
      <c r="FKW146" s="35"/>
      <c r="FKX146" s="35"/>
      <c r="FKY146" s="35"/>
      <c r="FKZ146" s="35"/>
      <c r="FLA146" s="35"/>
      <c r="FLB146" s="35"/>
      <c r="FLC146" s="35"/>
      <c r="FLD146" s="35"/>
      <c r="FLE146" s="35"/>
      <c r="FLF146" s="35"/>
      <c r="FLG146" s="35"/>
      <c r="FLH146" s="35"/>
      <c r="FLI146" s="35"/>
      <c r="FLJ146" s="35"/>
      <c r="FLK146" s="35"/>
      <c r="FLL146" s="35"/>
      <c r="FLM146" s="35"/>
      <c r="FLN146" s="35"/>
      <c r="FLO146" s="35"/>
      <c r="FLP146" s="35"/>
      <c r="FLQ146" s="35"/>
      <c r="FLR146" s="35"/>
      <c r="FLS146" s="35"/>
      <c r="FLT146" s="35"/>
      <c r="FLU146" s="35"/>
      <c r="FLV146" s="35"/>
      <c r="FLW146" s="35"/>
      <c r="FLX146" s="35"/>
      <c r="FLY146" s="35"/>
      <c r="FLZ146" s="35"/>
      <c r="FMA146" s="35"/>
      <c r="FMB146" s="35"/>
      <c r="FMC146" s="35"/>
      <c r="FMD146" s="35"/>
      <c r="FME146" s="35"/>
      <c r="FMF146" s="35"/>
      <c r="FMG146" s="35"/>
      <c r="FMH146" s="35"/>
      <c r="FMI146" s="35"/>
      <c r="FMJ146" s="35"/>
      <c r="FMK146" s="35"/>
      <c r="FML146" s="35"/>
      <c r="FMM146" s="35"/>
      <c r="FMN146" s="35"/>
      <c r="FMO146" s="35"/>
      <c r="FMP146" s="35"/>
      <c r="FMQ146" s="35"/>
      <c r="FMR146" s="35"/>
      <c r="FMS146" s="35"/>
      <c r="FMT146" s="35"/>
      <c r="FMU146" s="35"/>
      <c r="FMV146" s="35"/>
      <c r="FMW146" s="35"/>
      <c r="FMX146" s="35"/>
      <c r="FMY146" s="35"/>
      <c r="FMZ146" s="35"/>
      <c r="FNA146" s="35"/>
      <c r="FNB146" s="35"/>
      <c r="FNC146" s="35"/>
      <c r="FND146" s="35"/>
      <c r="FNE146" s="35"/>
      <c r="FNF146" s="35"/>
      <c r="FNG146" s="35"/>
      <c r="FNH146" s="35"/>
      <c r="FNI146" s="35"/>
      <c r="FNJ146" s="35"/>
      <c r="FNK146" s="35"/>
      <c r="FNL146" s="35"/>
      <c r="FNM146" s="35"/>
      <c r="FNN146" s="35"/>
      <c r="FNO146" s="35"/>
      <c r="FNP146" s="35"/>
      <c r="FNQ146" s="35"/>
      <c r="FNR146" s="35"/>
      <c r="FNS146" s="35"/>
      <c r="FNT146" s="35"/>
      <c r="FNU146" s="35"/>
      <c r="FNV146" s="35"/>
      <c r="FNW146" s="35"/>
      <c r="FNX146" s="35"/>
      <c r="FNY146" s="35"/>
      <c r="FNZ146" s="35"/>
      <c r="FOA146" s="35"/>
      <c r="FOB146" s="35"/>
      <c r="FOC146" s="35"/>
      <c r="FOD146" s="35"/>
      <c r="FOE146" s="35"/>
      <c r="FOF146" s="35"/>
      <c r="FOG146" s="35"/>
      <c r="FOH146" s="35"/>
      <c r="FOI146" s="35"/>
      <c r="FOJ146" s="35"/>
      <c r="FOK146" s="35"/>
      <c r="FOL146" s="35"/>
      <c r="FOM146" s="35"/>
      <c r="FON146" s="35"/>
      <c r="FOO146" s="35"/>
      <c r="FOP146" s="35"/>
      <c r="FOQ146" s="35"/>
      <c r="FOR146" s="35"/>
      <c r="FOS146" s="35"/>
      <c r="FOT146" s="35"/>
      <c r="FOU146" s="35"/>
      <c r="FOV146" s="35"/>
      <c r="FOW146" s="35"/>
      <c r="FOX146" s="35"/>
      <c r="FOY146" s="35"/>
      <c r="FOZ146" s="35"/>
      <c r="FPA146" s="35"/>
      <c r="FPB146" s="35"/>
      <c r="FPC146" s="35"/>
      <c r="FPD146" s="35"/>
      <c r="FPE146" s="35"/>
      <c r="FPF146" s="35"/>
      <c r="FPG146" s="35"/>
      <c r="FPH146" s="35"/>
      <c r="FPI146" s="35"/>
      <c r="FPJ146" s="35"/>
      <c r="FPK146" s="35"/>
      <c r="FPL146" s="35"/>
      <c r="FPM146" s="35"/>
      <c r="FPN146" s="35"/>
      <c r="FPO146" s="35"/>
      <c r="FPP146" s="35"/>
      <c r="FPQ146" s="35"/>
      <c r="FPR146" s="35"/>
      <c r="FPS146" s="35"/>
      <c r="FPT146" s="35"/>
      <c r="FPU146" s="35"/>
      <c r="FPV146" s="35"/>
      <c r="FPW146" s="35"/>
      <c r="FPX146" s="35"/>
      <c r="FPY146" s="35"/>
      <c r="FPZ146" s="35"/>
      <c r="FQA146" s="35"/>
      <c r="FQB146" s="35"/>
      <c r="FQC146" s="35"/>
      <c r="FQD146" s="35"/>
      <c r="FQE146" s="35"/>
      <c r="FQF146" s="35"/>
      <c r="FQG146" s="35"/>
      <c r="FQH146" s="35"/>
      <c r="FQI146" s="35"/>
      <c r="FQJ146" s="35"/>
      <c r="FQK146" s="35"/>
      <c r="FQL146" s="35"/>
      <c r="FQM146" s="35"/>
      <c r="FQN146" s="35"/>
      <c r="FQO146" s="35"/>
      <c r="FQP146" s="35"/>
      <c r="FQQ146" s="35"/>
      <c r="FQR146" s="35"/>
      <c r="FQS146" s="35"/>
      <c r="FQT146" s="35"/>
      <c r="FQU146" s="35"/>
      <c r="FQV146" s="35"/>
      <c r="FQW146" s="35"/>
      <c r="FQX146" s="35"/>
      <c r="FQY146" s="35"/>
      <c r="FQZ146" s="35"/>
      <c r="FRA146" s="35"/>
      <c r="FRB146" s="35"/>
      <c r="FRC146" s="35"/>
      <c r="FRD146" s="35"/>
      <c r="FRE146" s="35"/>
      <c r="FRF146" s="35"/>
      <c r="FRG146" s="35"/>
      <c r="FRH146" s="35"/>
      <c r="FRI146" s="35"/>
      <c r="FRJ146" s="35"/>
      <c r="FRK146" s="35"/>
      <c r="FRL146" s="35"/>
      <c r="FRM146" s="35"/>
      <c r="FRN146" s="35"/>
      <c r="FRO146" s="35"/>
      <c r="FRP146" s="35"/>
      <c r="FRQ146" s="35"/>
      <c r="FRR146" s="35"/>
      <c r="FRS146" s="35"/>
      <c r="FRT146" s="35"/>
      <c r="FRU146" s="35"/>
      <c r="FRV146" s="35"/>
      <c r="FRW146" s="35"/>
      <c r="FRX146" s="35"/>
      <c r="FRY146" s="35"/>
      <c r="FRZ146" s="35"/>
      <c r="FSA146" s="35"/>
      <c r="FSB146" s="35"/>
      <c r="FSC146" s="35"/>
      <c r="FSD146" s="35"/>
      <c r="FSE146" s="35"/>
      <c r="FSF146" s="35"/>
      <c r="FSG146" s="35"/>
      <c r="FSH146" s="35"/>
      <c r="FSI146" s="35"/>
      <c r="FSJ146" s="35"/>
      <c r="FSK146" s="35"/>
      <c r="FSL146" s="35"/>
      <c r="FSM146" s="35"/>
      <c r="FSN146" s="35"/>
      <c r="FSO146" s="35"/>
      <c r="FSP146" s="35"/>
      <c r="FSQ146" s="35"/>
      <c r="FSR146" s="35"/>
      <c r="FSS146" s="35"/>
      <c r="FST146" s="35"/>
      <c r="FSU146" s="35"/>
      <c r="FSV146" s="35"/>
      <c r="FSW146" s="35"/>
      <c r="FSX146" s="35"/>
      <c r="FSY146" s="35"/>
      <c r="FSZ146" s="35"/>
      <c r="FTA146" s="35"/>
      <c r="FTB146" s="35"/>
      <c r="FTC146" s="35"/>
      <c r="FTD146" s="35"/>
      <c r="FTE146" s="35"/>
      <c r="FTF146" s="35"/>
      <c r="FTG146" s="35"/>
      <c r="FTH146" s="35"/>
      <c r="FTI146" s="35"/>
      <c r="FTJ146" s="35"/>
      <c r="FTK146" s="35"/>
      <c r="FTL146" s="35"/>
      <c r="FTM146" s="35"/>
      <c r="FTN146" s="35"/>
      <c r="FTO146" s="35"/>
      <c r="FTP146" s="35"/>
      <c r="FTQ146" s="35"/>
      <c r="FTR146" s="35"/>
      <c r="FTS146" s="35"/>
      <c r="FTT146" s="35"/>
      <c r="FTU146" s="35"/>
      <c r="FTV146" s="35"/>
      <c r="FTW146" s="35"/>
      <c r="FTX146" s="35"/>
      <c r="FTY146" s="35"/>
      <c r="FTZ146" s="35"/>
      <c r="FUA146" s="35"/>
      <c r="FUB146" s="35"/>
      <c r="FUC146" s="35"/>
      <c r="FUD146" s="35"/>
      <c r="FUE146" s="35"/>
      <c r="FUF146" s="35"/>
      <c r="FUG146" s="35"/>
      <c r="FUH146" s="35"/>
      <c r="FUI146" s="35"/>
      <c r="FUJ146" s="35"/>
      <c r="FUK146" s="35"/>
      <c r="FUL146" s="35"/>
      <c r="FUM146" s="35"/>
      <c r="FUN146" s="35"/>
      <c r="FUO146" s="35"/>
      <c r="FUP146" s="35"/>
      <c r="FUQ146" s="35"/>
      <c r="FUR146" s="35"/>
      <c r="FUS146" s="35"/>
      <c r="FUT146" s="35"/>
      <c r="FUU146" s="35"/>
      <c r="FUV146" s="35"/>
      <c r="FUW146" s="35"/>
      <c r="FUX146" s="35"/>
      <c r="FUY146" s="35"/>
      <c r="FUZ146" s="35"/>
      <c r="FVA146" s="35"/>
      <c r="FVB146" s="35"/>
      <c r="FVC146" s="35"/>
      <c r="FVD146" s="35"/>
      <c r="FVE146" s="35"/>
      <c r="FVF146" s="35"/>
      <c r="FVG146" s="35"/>
      <c r="FVH146" s="35"/>
      <c r="FVI146" s="35"/>
      <c r="FVJ146" s="35"/>
      <c r="FVK146" s="35"/>
      <c r="FVL146" s="35"/>
      <c r="FVM146" s="35"/>
      <c r="FVN146" s="35"/>
      <c r="FVO146" s="35"/>
      <c r="FVP146" s="35"/>
      <c r="FVQ146" s="35"/>
      <c r="FVR146" s="35"/>
      <c r="FVS146" s="35"/>
      <c r="FVT146" s="35"/>
      <c r="FVU146" s="35"/>
      <c r="FVV146" s="35"/>
      <c r="FVW146" s="35"/>
      <c r="FVX146" s="35"/>
      <c r="FVY146" s="35"/>
      <c r="FVZ146" s="35"/>
      <c r="FWA146" s="35"/>
      <c r="FWB146" s="35"/>
      <c r="FWC146" s="35"/>
      <c r="FWD146" s="35"/>
      <c r="FWE146" s="35"/>
      <c r="FWF146" s="35"/>
      <c r="FWG146" s="35"/>
      <c r="FWH146" s="35"/>
      <c r="FWI146" s="35"/>
      <c r="FWJ146" s="35"/>
      <c r="FWK146" s="35"/>
      <c r="FWL146" s="35"/>
      <c r="FWM146" s="35"/>
      <c r="FWN146" s="35"/>
      <c r="FWO146" s="35"/>
      <c r="FWP146" s="35"/>
      <c r="FWQ146" s="35"/>
      <c r="FWR146" s="35"/>
      <c r="FWS146" s="35"/>
      <c r="FWT146" s="35"/>
      <c r="FWU146" s="35"/>
      <c r="FWV146" s="35"/>
      <c r="FWW146" s="35"/>
      <c r="FWX146" s="35"/>
      <c r="FWY146" s="35"/>
      <c r="FWZ146" s="35"/>
      <c r="FXA146" s="35"/>
      <c r="FXB146" s="35"/>
      <c r="FXC146" s="35"/>
      <c r="FXD146" s="35"/>
      <c r="FXE146" s="35"/>
      <c r="FXF146" s="35"/>
      <c r="FXG146" s="35"/>
      <c r="FXH146" s="35"/>
      <c r="FXI146" s="35"/>
      <c r="FXJ146" s="35"/>
      <c r="FXK146" s="35"/>
      <c r="FXL146" s="35"/>
      <c r="FXM146" s="35"/>
      <c r="FXN146" s="35"/>
      <c r="FXO146" s="35"/>
      <c r="FXP146" s="35"/>
      <c r="FXQ146" s="35"/>
      <c r="FXR146" s="35"/>
      <c r="FXS146" s="35"/>
      <c r="FXT146" s="35"/>
      <c r="FXU146" s="35"/>
      <c r="FXV146" s="35"/>
      <c r="FXW146" s="35"/>
      <c r="FXX146" s="35"/>
      <c r="FXY146" s="35"/>
      <c r="FXZ146" s="35"/>
      <c r="FYA146" s="35"/>
      <c r="FYB146" s="35"/>
      <c r="FYC146" s="35"/>
      <c r="FYD146" s="35"/>
      <c r="FYE146" s="35"/>
      <c r="FYF146" s="35"/>
      <c r="FYG146" s="35"/>
      <c r="FYH146" s="35"/>
      <c r="FYI146" s="35"/>
      <c r="FYJ146" s="35"/>
      <c r="FYK146" s="35"/>
      <c r="FYL146" s="35"/>
      <c r="FYM146" s="35"/>
      <c r="FYN146" s="35"/>
      <c r="FYO146" s="35"/>
      <c r="FYP146" s="35"/>
      <c r="FYQ146" s="35"/>
      <c r="FYR146" s="35"/>
      <c r="FYS146" s="35"/>
      <c r="FYT146" s="35"/>
      <c r="FYU146" s="35"/>
      <c r="FYV146" s="35"/>
      <c r="FYW146" s="35"/>
      <c r="FYX146" s="35"/>
      <c r="FYY146" s="35"/>
      <c r="FYZ146" s="35"/>
      <c r="FZA146" s="35"/>
      <c r="FZB146" s="35"/>
      <c r="FZC146" s="35"/>
      <c r="FZD146" s="35"/>
      <c r="FZE146" s="35"/>
      <c r="FZF146" s="35"/>
      <c r="FZG146" s="35"/>
      <c r="FZH146" s="35"/>
      <c r="FZI146" s="35"/>
      <c r="FZJ146" s="35"/>
      <c r="FZK146" s="35"/>
      <c r="FZL146" s="35"/>
      <c r="FZM146" s="35"/>
      <c r="FZN146" s="35"/>
      <c r="FZO146" s="35"/>
      <c r="FZP146" s="35"/>
      <c r="FZQ146" s="35"/>
      <c r="FZR146" s="35"/>
      <c r="FZS146" s="35"/>
      <c r="FZT146" s="35"/>
      <c r="FZU146" s="35"/>
      <c r="FZV146" s="35"/>
      <c r="FZW146" s="35"/>
      <c r="FZX146" s="35"/>
      <c r="FZY146" s="35"/>
      <c r="FZZ146" s="35"/>
      <c r="GAA146" s="35"/>
      <c r="GAB146" s="35"/>
      <c r="GAC146" s="35"/>
      <c r="GAD146" s="35"/>
      <c r="GAE146" s="35"/>
      <c r="GAF146" s="35"/>
      <c r="GAG146" s="35"/>
      <c r="GAH146" s="35"/>
      <c r="GAI146" s="35"/>
      <c r="GAJ146" s="35"/>
      <c r="GAK146" s="35"/>
      <c r="GAL146" s="35"/>
      <c r="GAM146" s="35"/>
      <c r="GAN146" s="35"/>
      <c r="GAO146" s="35"/>
      <c r="GAP146" s="35"/>
      <c r="GAQ146" s="35"/>
      <c r="GAR146" s="35"/>
      <c r="GAS146" s="35"/>
      <c r="GAT146" s="35"/>
      <c r="GAU146" s="35"/>
      <c r="GAV146" s="35"/>
      <c r="GAW146" s="35"/>
      <c r="GAX146" s="35"/>
      <c r="GAY146" s="35"/>
      <c r="GAZ146" s="35"/>
      <c r="GBA146" s="35"/>
      <c r="GBB146" s="35"/>
      <c r="GBC146" s="35"/>
      <c r="GBD146" s="35"/>
      <c r="GBE146" s="35"/>
      <c r="GBF146" s="35"/>
      <c r="GBG146" s="35"/>
      <c r="GBH146" s="35"/>
      <c r="GBI146" s="35"/>
      <c r="GBJ146" s="35"/>
      <c r="GBK146" s="35"/>
      <c r="GBL146" s="35"/>
      <c r="GBM146" s="35"/>
      <c r="GBN146" s="35"/>
      <c r="GBO146" s="35"/>
      <c r="GBP146" s="35"/>
      <c r="GBQ146" s="35"/>
      <c r="GBR146" s="35"/>
      <c r="GBS146" s="35"/>
      <c r="GBT146" s="35"/>
      <c r="GBU146" s="35"/>
      <c r="GBV146" s="35"/>
      <c r="GBW146" s="35"/>
      <c r="GBX146" s="35"/>
      <c r="GBY146" s="35"/>
      <c r="GBZ146" s="35"/>
      <c r="GCA146" s="35"/>
      <c r="GCB146" s="35"/>
      <c r="GCC146" s="35"/>
      <c r="GCD146" s="35"/>
      <c r="GCE146" s="35"/>
      <c r="GCF146" s="35"/>
      <c r="GCG146" s="35"/>
      <c r="GCH146" s="35"/>
      <c r="GCI146" s="35"/>
      <c r="GCJ146" s="35"/>
      <c r="GCK146" s="35"/>
      <c r="GCL146" s="35"/>
      <c r="GCM146" s="35"/>
      <c r="GCN146" s="35"/>
      <c r="GCO146" s="35"/>
      <c r="GCP146" s="35"/>
      <c r="GCQ146" s="35"/>
      <c r="GCR146" s="35"/>
      <c r="GCS146" s="35"/>
      <c r="GCT146" s="35"/>
      <c r="GCU146" s="35"/>
      <c r="GCV146" s="35"/>
      <c r="GCW146" s="35"/>
      <c r="GCX146" s="35"/>
      <c r="GCY146" s="35"/>
      <c r="GCZ146" s="35"/>
      <c r="GDA146" s="35"/>
      <c r="GDB146" s="35"/>
      <c r="GDC146" s="35"/>
      <c r="GDD146" s="35"/>
      <c r="GDE146" s="35"/>
      <c r="GDF146" s="35"/>
      <c r="GDG146" s="35"/>
      <c r="GDH146" s="35"/>
      <c r="GDI146" s="35"/>
      <c r="GDJ146" s="35"/>
      <c r="GDK146" s="35"/>
      <c r="GDL146" s="35"/>
      <c r="GDM146" s="35"/>
      <c r="GDN146" s="35"/>
      <c r="GDO146" s="35"/>
      <c r="GDP146" s="35"/>
      <c r="GDQ146" s="35"/>
      <c r="GDR146" s="35"/>
      <c r="GDS146" s="35"/>
      <c r="GDT146" s="35"/>
      <c r="GDU146" s="35"/>
      <c r="GDV146" s="35"/>
      <c r="GDW146" s="35"/>
      <c r="GDX146" s="35"/>
      <c r="GDY146" s="35"/>
      <c r="GDZ146" s="35"/>
      <c r="GEA146" s="35"/>
      <c r="GEB146" s="35"/>
      <c r="GEC146" s="35"/>
      <c r="GED146" s="35"/>
      <c r="GEE146" s="35"/>
      <c r="GEF146" s="35"/>
      <c r="GEG146" s="35"/>
      <c r="GEH146" s="35"/>
      <c r="GEI146" s="35"/>
      <c r="GEJ146" s="35"/>
      <c r="GEK146" s="35"/>
      <c r="GEL146" s="35"/>
      <c r="GEM146" s="35"/>
      <c r="GEN146" s="35"/>
      <c r="GEO146" s="35"/>
      <c r="GEP146" s="35"/>
      <c r="GEQ146" s="35"/>
      <c r="GER146" s="35"/>
      <c r="GES146" s="35"/>
      <c r="GET146" s="35"/>
      <c r="GEU146" s="35"/>
      <c r="GEV146" s="35"/>
      <c r="GEW146" s="35"/>
      <c r="GEX146" s="35"/>
      <c r="GEY146" s="35"/>
      <c r="GEZ146" s="35"/>
      <c r="GFA146" s="35"/>
      <c r="GFB146" s="35"/>
      <c r="GFC146" s="35"/>
      <c r="GFD146" s="35"/>
      <c r="GFE146" s="35"/>
      <c r="GFF146" s="35"/>
      <c r="GFG146" s="35"/>
      <c r="GFH146" s="35"/>
      <c r="GFI146" s="35"/>
      <c r="GFJ146" s="35"/>
      <c r="GFK146" s="35"/>
      <c r="GFL146" s="35"/>
      <c r="GFM146" s="35"/>
      <c r="GFN146" s="35"/>
      <c r="GFO146" s="35"/>
      <c r="GFP146" s="35"/>
      <c r="GFQ146" s="35"/>
      <c r="GFR146" s="35"/>
      <c r="GFS146" s="35"/>
      <c r="GFT146" s="35"/>
      <c r="GFU146" s="35"/>
      <c r="GFV146" s="35"/>
      <c r="GFW146" s="35"/>
      <c r="GFX146" s="35"/>
      <c r="GFY146" s="35"/>
      <c r="GFZ146" s="35"/>
      <c r="GGA146" s="35"/>
      <c r="GGB146" s="35"/>
      <c r="GGC146" s="35"/>
      <c r="GGD146" s="35"/>
      <c r="GGE146" s="35"/>
      <c r="GGF146" s="35"/>
      <c r="GGG146" s="35"/>
      <c r="GGH146" s="35"/>
      <c r="GGI146" s="35"/>
      <c r="GGJ146" s="35"/>
      <c r="GGK146" s="35"/>
      <c r="GGL146" s="35"/>
      <c r="GGM146" s="35"/>
      <c r="GGN146" s="35"/>
      <c r="GGO146" s="35"/>
      <c r="GGP146" s="35"/>
      <c r="GGQ146" s="35"/>
      <c r="GGR146" s="35"/>
      <c r="GGS146" s="35"/>
      <c r="GGT146" s="35"/>
      <c r="GGU146" s="35"/>
      <c r="GGV146" s="35"/>
      <c r="GGW146" s="35"/>
      <c r="GGX146" s="35"/>
      <c r="GGY146" s="35"/>
      <c r="GGZ146" s="35"/>
      <c r="GHA146" s="35"/>
      <c r="GHB146" s="35"/>
      <c r="GHC146" s="35"/>
      <c r="GHD146" s="35"/>
      <c r="GHE146" s="35"/>
      <c r="GHF146" s="35"/>
      <c r="GHG146" s="35"/>
      <c r="GHH146" s="35"/>
      <c r="GHI146" s="35"/>
      <c r="GHJ146" s="35"/>
      <c r="GHK146" s="35"/>
      <c r="GHL146" s="35"/>
      <c r="GHM146" s="35"/>
      <c r="GHN146" s="35"/>
      <c r="GHO146" s="35"/>
      <c r="GHP146" s="35"/>
      <c r="GHQ146" s="35"/>
      <c r="GHR146" s="35"/>
      <c r="GHS146" s="35"/>
      <c r="GHT146" s="35"/>
      <c r="GHU146" s="35"/>
      <c r="GHV146" s="35"/>
      <c r="GHW146" s="35"/>
      <c r="GHX146" s="35"/>
      <c r="GHY146" s="35"/>
      <c r="GHZ146" s="35"/>
      <c r="GIA146" s="35"/>
      <c r="GIB146" s="35"/>
      <c r="GIC146" s="35"/>
      <c r="GID146" s="35"/>
      <c r="GIE146" s="35"/>
      <c r="GIF146" s="35"/>
      <c r="GIG146" s="35"/>
      <c r="GIH146" s="35"/>
      <c r="GII146" s="35"/>
      <c r="GIJ146" s="35"/>
      <c r="GIK146" s="35"/>
      <c r="GIL146" s="35"/>
      <c r="GIM146" s="35"/>
      <c r="GIN146" s="35"/>
      <c r="GIO146" s="35"/>
      <c r="GIP146" s="35"/>
      <c r="GIQ146" s="35"/>
      <c r="GIR146" s="35"/>
      <c r="GIS146" s="35"/>
      <c r="GIT146" s="35"/>
      <c r="GIU146" s="35"/>
      <c r="GIV146" s="35"/>
      <c r="GIW146" s="35"/>
      <c r="GIX146" s="35"/>
      <c r="GIY146" s="35"/>
      <c r="GIZ146" s="35"/>
      <c r="GJA146" s="35"/>
      <c r="GJB146" s="35"/>
      <c r="GJC146" s="35"/>
      <c r="GJD146" s="35"/>
      <c r="GJE146" s="35"/>
      <c r="GJF146" s="35"/>
      <c r="GJG146" s="35"/>
      <c r="GJH146" s="35"/>
      <c r="GJI146" s="35"/>
      <c r="GJJ146" s="35"/>
      <c r="GJK146" s="35"/>
      <c r="GJL146" s="35"/>
      <c r="GJM146" s="35"/>
      <c r="GJN146" s="35"/>
      <c r="GJO146" s="35"/>
      <c r="GJP146" s="35"/>
      <c r="GJQ146" s="35"/>
      <c r="GJR146" s="35"/>
      <c r="GJS146" s="35"/>
      <c r="GJT146" s="35"/>
      <c r="GJU146" s="35"/>
      <c r="GJV146" s="35"/>
      <c r="GJW146" s="35"/>
      <c r="GJX146" s="35"/>
      <c r="GJY146" s="35"/>
      <c r="GJZ146" s="35"/>
      <c r="GKA146" s="35"/>
      <c r="GKB146" s="35"/>
      <c r="GKC146" s="35"/>
      <c r="GKD146" s="35"/>
      <c r="GKE146" s="35"/>
      <c r="GKF146" s="35"/>
      <c r="GKG146" s="35"/>
      <c r="GKH146" s="35"/>
      <c r="GKI146" s="35"/>
      <c r="GKJ146" s="35"/>
      <c r="GKK146" s="35"/>
      <c r="GKL146" s="35"/>
      <c r="GKM146" s="35"/>
      <c r="GKN146" s="35"/>
      <c r="GKO146" s="35"/>
      <c r="GKP146" s="35"/>
      <c r="GKQ146" s="35"/>
      <c r="GKR146" s="35"/>
      <c r="GKS146" s="35"/>
      <c r="GKT146" s="35"/>
      <c r="GKU146" s="35"/>
      <c r="GKV146" s="35"/>
      <c r="GKW146" s="35"/>
      <c r="GKX146" s="35"/>
      <c r="GKY146" s="35"/>
      <c r="GKZ146" s="35"/>
      <c r="GLA146" s="35"/>
      <c r="GLB146" s="35"/>
      <c r="GLC146" s="35"/>
      <c r="GLD146" s="35"/>
      <c r="GLE146" s="35"/>
      <c r="GLF146" s="35"/>
      <c r="GLG146" s="35"/>
      <c r="GLH146" s="35"/>
      <c r="GLI146" s="35"/>
      <c r="GLJ146" s="35"/>
      <c r="GLK146" s="35"/>
      <c r="GLL146" s="35"/>
      <c r="GLM146" s="35"/>
      <c r="GLN146" s="35"/>
      <c r="GLO146" s="35"/>
      <c r="GLP146" s="35"/>
      <c r="GLQ146" s="35"/>
      <c r="GLR146" s="35"/>
      <c r="GLS146" s="35"/>
      <c r="GLT146" s="35"/>
      <c r="GLU146" s="35"/>
      <c r="GLV146" s="35"/>
      <c r="GLW146" s="35"/>
      <c r="GLX146" s="35"/>
      <c r="GLY146" s="35"/>
      <c r="GLZ146" s="35"/>
      <c r="GMA146" s="35"/>
      <c r="GMB146" s="35"/>
      <c r="GMC146" s="35"/>
      <c r="GMD146" s="35"/>
      <c r="GME146" s="35"/>
      <c r="GMF146" s="35"/>
      <c r="GMG146" s="35"/>
      <c r="GMH146" s="35"/>
      <c r="GMI146" s="35"/>
      <c r="GMJ146" s="35"/>
      <c r="GMK146" s="35"/>
      <c r="GML146" s="35"/>
      <c r="GMM146" s="35"/>
      <c r="GMN146" s="35"/>
      <c r="GMO146" s="35"/>
      <c r="GMP146" s="35"/>
      <c r="GMQ146" s="35"/>
      <c r="GMR146" s="35"/>
      <c r="GMS146" s="35"/>
      <c r="GMT146" s="35"/>
      <c r="GMU146" s="35"/>
      <c r="GMV146" s="35"/>
      <c r="GMW146" s="35"/>
      <c r="GMX146" s="35"/>
      <c r="GMY146" s="35"/>
      <c r="GMZ146" s="35"/>
      <c r="GNA146" s="35"/>
      <c r="GNB146" s="35"/>
      <c r="GNC146" s="35"/>
      <c r="GND146" s="35"/>
      <c r="GNE146" s="35"/>
      <c r="GNF146" s="35"/>
      <c r="GNG146" s="35"/>
      <c r="GNH146" s="35"/>
      <c r="GNI146" s="35"/>
      <c r="GNJ146" s="35"/>
      <c r="GNK146" s="35"/>
      <c r="GNL146" s="35"/>
      <c r="GNM146" s="35"/>
      <c r="GNN146" s="35"/>
      <c r="GNO146" s="35"/>
      <c r="GNP146" s="35"/>
      <c r="GNQ146" s="35"/>
      <c r="GNR146" s="35"/>
      <c r="GNS146" s="35"/>
      <c r="GNT146" s="35"/>
      <c r="GNU146" s="35"/>
      <c r="GNV146" s="35"/>
      <c r="GNW146" s="35"/>
      <c r="GNX146" s="35"/>
      <c r="GNY146" s="35"/>
      <c r="GNZ146" s="35"/>
      <c r="GOA146" s="35"/>
      <c r="GOB146" s="35"/>
      <c r="GOC146" s="35"/>
      <c r="GOD146" s="35"/>
      <c r="GOE146" s="35"/>
      <c r="GOF146" s="35"/>
      <c r="GOG146" s="35"/>
      <c r="GOH146" s="35"/>
      <c r="GOI146" s="35"/>
      <c r="GOJ146" s="35"/>
      <c r="GOK146" s="35"/>
      <c r="GOL146" s="35"/>
      <c r="GOM146" s="35"/>
      <c r="GON146" s="35"/>
      <c r="GOO146" s="35"/>
      <c r="GOP146" s="35"/>
      <c r="GOQ146" s="35"/>
      <c r="GOR146" s="35"/>
      <c r="GOS146" s="35"/>
      <c r="GOT146" s="35"/>
      <c r="GOU146" s="35"/>
      <c r="GOV146" s="35"/>
      <c r="GOW146" s="35"/>
      <c r="GOX146" s="35"/>
      <c r="GOY146" s="35"/>
      <c r="GOZ146" s="35"/>
      <c r="GPA146" s="35"/>
      <c r="GPB146" s="35"/>
      <c r="GPC146" s="35"/>
      <c r="GPD146" s="35"/>
      <c r="GPE146" s="35"/>
      <c r="GPF146" s="35"/>
      <c r="GPG146" s="35"/>
      <c r="GPH146" s="35"/>
      <c r="GPI146" s="35"/>
      <c r="GPJ146" s="35"/>
      <c r="GPK146" s="35"/>
      <c r="GPL146" s="35"/>
      <c r="GPM146" s="35"/>
      <c r="GPN146" s="35"/>
      <c r="GPO146" s="35"/>
      <c r="GPP146" s="35"/>
      <c r="GPQ146" s="35"/>
      <c r="GPR146" s="35"/>
      <c r="GPS146" s="35"/>
      <c r="GPT146" s="35"/>
      <c r="GPU146" s="35"/>
      <c r="GPV146" s="35"/>
      <c r="GPW146" s="35"/>
      <c r="GPX146" s="35"/>
      <c r="GPY146" s="35"/>
      <c r="GPZ146" s="35"/>
      <c r="GQA146" s="35"/>
      <c r="GQB146" s="35"/>
      <c r="GQC146" s="35"/>
      <c r="GQD146" s="35"/>
      <c r="GQE146" s="35"/>
      <c r="GQF146" s="35"/>
      <c r="GQG146" s="35"/>
      <c r="GQH146" s="35"/>
      <c r="GQI146" s="35"/>
      <c r="GQJ146" s="35"/>
      <c r="GQK146" s="35"/>
      <c r="GQL146" s="35"/>
      <c r="GQM146" s="35"/>
      <c r="GQN146" s="35"/>
      <c r="GQO146" s="35"/>
      <c r="GQP146" s="35"/>
      <c r="GQQ146" s="35"/>
      <c r="GQR146" s="35"/>
      <c r="GQS146" s="35"/>
      <c r="GQT146" s="35"/>
      <c r="GQU146" s="35"/>
      <c r="GQV146" s="35"/>
      <c r="GQW146" s="35"/>
      <c r="GQX146" s="35"/>
      <c r="GQY146" s="35"/>
      <c r="GQZ146" s="35"/>
      <c r="GRA146" s="35"/>
      <c r="GRB146" s="35"/>
      <c r="GRC146" s="35"/>
      <c r="GRD146" s="35"/>
      <c r="GRE146" s="35"/>
      <c r="GRF146" s="35"/>
      <c r="GRG146" s="35"/>
      <c r="GRH146" s="35"/>
      <c r="GRI146" s="35"/>
      <c r="GRJ146" s="35"/>
      <c r="GRK146" s="35"/>
      <c r="GRL146" s="35"/>
      <c r="GRM146" s="35"/>
      <c r="GRN146" s="35"/>
      <c r="GRO146" s="35"/>
      <c r="GRP146" s="35"/>
      <c r="GRQ146" s="35"/>
      <c r="GRR146" s="35"/>
      <c r="GRS146" s="35"/>
      <c r="GRT146" s="35"/>
      <c r="GRU146" s="35"/>
      <c r="GRV146" s="35"/>
      <c r="GRW146" s="35"/>
      <c r="GRX146" s="35"/>
      <c r="GRY146" s="35"/>
      <c r="GRZ146" s="35"/>
      <c r="GSA146" s="35"/>
      <c r="GSB146" s="35"/>
      <c r="GSC146" s="35"/>
      <c r="GSD146" s="35"/>
      <c r="GSE146" s="35"/>
      <c r="GSF146" s="35"/>
      <c r="GSG146" s="35"/>
      <c r="GSH146" s="35"/>
      <c r="GSI146" s="35"/>
      <c r="GSJ146" s="35"/>
      <c r="GSK146" s="35"/>
      <c r="GSL146" s="35"/>
      <c r="GSM146" s="35"/>
      <c r="GSN146" s="35"/>
      <c r="GSO146" s="35"/>
      <c r="GSP146" s="35"/>
      <c r="GSQ146" s="35"/>
      <c r="GSR146" s="35"/>
      <c r="GSS146" s="35"/>
      <c r="GST146" s="35"/>
      <c r="GSU146" s="35"/>
      <c r="GSV146" s="35"/>
      <c r="GSW146" s="35"/>
      <c r="GSX146" s="35"/>
      <c r="GSY146" s="35"/>
      <c r="GSZ146" s="35"/>
      <c r="GTA146" s="35"/>
      <c r="GTB146" s="35"/>
      <c r="GTC146" s="35"/>
      <c r="GTD146" s="35"/>
      <c r="GTE146" s="35"/>
      <c r="GTF146" s="35"/>
      <c r="GTG146" s="35"/>
      <c r="GTH146" s="35"/>
      <c r="GTI146" s="35"/>
      <c r="GTJ146" s="35"/>
      <c r="GTK146" s="35"/>
      <c r="GTL146" s="35"/>
      <c r="GTM146" s="35"/>
      <c r="GTN146" s="35"/>
      <c r="GTO146" s="35"/>
      <c r="GTP146" s="35"/>
      <c r="GTQ146" s="35"/>
      <c r="GTR146" s="35"/>
      <c r="GTS146" s="35"/>
      <c r="GTT146" s="35"/>
      <c r="GTU146" s="35"/>
      <c r="GTV146" s="35"/>
      <c r="GTW146" s="35"/>
      <c r="GTX146" s="35"/>
      <c r="GTY146" s="35"/>
      <c r="GTZ146" s="35"/>
      <c r="GUA146" s="35"/>
      <c r="GUB146" s="35"/>
      <c r="GUC146" s="35"/>
      <c r="GUD146" s="35"/>
      <c r="GUE146" s="35"/>
      <c r="GUF146" s="35"/>
      <c r="GUG146" s="35"/>
      <c r="GUH146" s="35"/>
      <c r="GUI146" s="35"/>
      <c r="GUJ146" s="35"/>
      <c r="GUK146" s="35"/>
      <c r="GUL146" s="35"/>
      <c r="GUM146" s="35"/>
      <c r="GUN146" s="35"/>
      <c r="GUO146" s="35"/>
      <c r="GUP146" s="35"/>
      <c r="GUQ146" s="35"/>
      <c r="GUR146" s="35"/>
      <c r="GUS146" s="35"/>
      <c r="GUT146" s="35"/>
      <c r="GUU146" s="35"/>
      <c r="GUV146" s="35"/>
      <c r="GUW146" s="35"/>
      <c r="GUX146" s="35"/>
      <c r="GUY146" s="35"/>
      <c r="GUZ146" s="35"/>
      <c r="GVA146" s="35"/>
      <c r="GVB146" s="35"/>
      <c r="GVC146" s="35"/>
      <c r="GVD146" s="35"/>
      <c r="GVE146" s="35"/>
      <c r="GVF146" s="35"/>
      <c r="GVG146" s="35"/>
      <c r="GVH146" s="35"/>
      <c r="GVI146" s="35"/>
      <c r="GVJ146" s="35"/>
      <c r="GVK146" s="35"/>
      <c r="GVL146" s="35"/>
      <c r="GVM146" s="35"/>
      <c r="GVN146" s="35"/>
      <c r="GVO146" s="35"/>
      <c r="GVP146" s="35"/>
      <c r="GVQ146" s="35"/>
      <c r="GVR146" s="35"/>
      <c r="GVS146" s="35"/>
      <c r="GVT146" s="35"/>
      <c r="GVU146" s="35"/>
      <c r="GVV146" s="35"/>
      <c r="GVW146" s="35"/>
      <c r="GVX146" s="35"/>
      <c r="GVY146" s="35"/>
      <c r="GVZ146" s="35"/>
      <c r="GWA146" s="35"/>
      <c r="GWB146" s="35"/>
      <c r="GWC146" s="35"/>
      <c r="GWD146" s="35"/>
      <c r="GWE146" s="35"/>
      <c r="GWF146" s="35"/>
      <c r="GWG146" s="35"/>
      <c r="GWH146" s="35"/>
      <c r="GWI146" s="35"/>
      <c r="GWJ146" s="35"/>
      <c r="GWK146" s="35"/>
      <c r="GWL146" s="35"/>
      <c r="GWM146" s="35"/>
      <c r="GWN146" s="35"/>
      <c r="GWO146" s="35"/>
      <c r="GWP146" s="35"/>
      <c r="GWQ146" s="35"/>
      <c r="GWR146" s="35"/>
      <c r="GWS146" s="35"/>
      <c r="GWT146" s="35"/>
      <c r="GWU146" s="35"/>
      <c r="GWV146" s="35"/>
      <c r="GWW146" s="35"/>
      <c r="GWX146" s="35"/>
      <c r="GWY146" s="35"/>
      <c r="GWZ146" s="35"/>
      <c r="GXA146" s="35"/>
      <c r="GXB146" s="35"/>
      <c r="GXC146" s="35"/>
      <c r="GXD146" s="35"/>
      <c r="GXE146" s="35"/>
      <c r="GXF146" s="35"/>
      <c r="GXG146" s="35"/>
      <c r="GXH146" s="35"/>
      <c r="GXI146" s="35"/>
      <c r="GXJ146" s="35"/>
      <c r="GXK146" s="35"/>
      <c r="GXL146" s="35"/>
      <c r="GXM146" s="35"/>
      <c r="GXN146" s="35"/>
      <c r="GXO146" s="35"/>
      <c r="GXP146" s="35"/>
      <c r="GXQ146" s="35"/>
      <c r="GXR146" s="35"/>
      <c r="GXS146" s="35"/>
      <c r="GXT146" s="35"/>
      <c r="GXU146" s="35"/>
      <c r="GXV146" s="35"/>
      <c r="GXW146" s="35"/>
      <c r="GXX146" s="35"/>
      <c r="GXY146" s="35"/>
      <c r="GXZ146" s="35"/>
      <c r="GYA146" s="35"/>
      <c r="GYB146" s="35"/>
      <c r="GYC146" s="35"/>
      <c r="GYD146" s="35"/>
      <c r="GYE146" s="35"/>
      <c r="GYF146" s="35"/>
      <c r="GYG146" s="35"/>
      <c r="GYH146" s="35"/>
      <c r="GYI146" s="35"/>
      <c r="GYJ146" s="35"/>
      <c r="GYK146" s="35"/>
      <c r="GYL146" s="35"/>
      <c r="GYM146" s="35"/>
      <c r="GYN146" s="35"/>
      <c r="GYO146" s="35"/>
      <c r="GYP146" s="35"/>
      <c r="GYQ146" s="35"/>
      <c r="GYR146" s="35"/>
      <c r="GYS146" s="35"/>
      <c r="GYT146" s="35"/>
      <c r="GYU146" s="35"/>
      <c r="GYV146" s="35"/>
      <c r="GYW146" s="35"/>
      <c r="GYX146" s="35"/>
      <c r="GYY146" s="35"/>
      <c r="GYZ146" s="35"/>
      <c r="GZA146" s="35"/>
      <c r="GZB146" s="35"/>
      <c r="GZC146" s="35"/>
      <c r="GZD146" s="35"/>
      <c r="GZE146" s="35"/>
      <c r="GZF146" s="35"/>
      <c r="GZG146" s="35"/>
      <c r="GZH146" s="35"/>
      <c r="GZI146" s="35"/>
      <c r="GZJ146" s="35"/>
      <c r="GZK146" s="35"/>
      <c r="GZL146" s="35"/>
      <c r="GZM146" s="35"/>
      <c r="GZN146" s="35"/>
      <c r="GZO146" s="35"/>
      <c r="GZP146" s="35"/>
      <c r="GZQ146" s="35"/>
      <c r="GZR146" s="35"/>
      <c r="GZS146" s="35"/>
      <c r="GZT146" s="35"/>
      <c r="GZU146" s="35"/>
      <c r="GZV146" s="35"/>
      <c r="GZW146" s="35"/>
      <c r="GZX146" s="35"/>
      <c r="GZY146" s="35"/>
      <c r="GZZ146" s="35"/>
      <c r="HAA146" s="35"/>
      <c r="HAB146" s="35"/>
      <c r="HAC146" s="35"/>
      <c r="HAD146" s="35"/>
      <c r="HAE146" s="35"/>
      <c r="HAF146" s="35"/>
      <c r="HAG146" s="35"/>
      <c r="HAH146" s="35"/>
      <c r="HAI146" s="35"/>
      <c r="HAJ146" s="35"/>
      <c r="HAK146" s="35"/>
      <c r="HAL146" s="35"/>
      <c r="HAM146" s="35"/>
      <c r="HAN146" s="35"/>
      <c r="HAO146" s="35"/>
      <c r="HAP146" s="35"/>
      <c r="HAQ146" s="35"/>
      <c r="HAR146" s="35"/>
      <c r="HAS146" s="35"/>
      <c r="HAT146" s="35"/>
      <c r="HAU146" s="35"/>
      <c r="HAV146" s="35"/>
      <c r="HAW146" s="35"/>
      <c r="HAX146" s="35"/>
      <c r="HAY146" s="35"/>
      <c r="HAZ146" s="35"/>
      <c r="HBA146" s="35"/>
      <c r="HBB146" s="35"/>
      <c r="HBC146" s="35"/>
      <c r="HBD146" s="35"/>
      <c r="HBE146" s="35"/>
      <c r="HBF146" s="35"/>
      <c r="HBG146" s="35"/>
      <c r="HBH146" s="35"/>
      <c r="HBI146" s="35"/>
      <c r="HBJ146" s="35"/>
      <c r="HBK146" s="35"/>
      <c r="HBL146" s="35"/>
      <c r="HBM146" s="35"/>
      <c r="HBN146" s="35"/>
      <c r="HBO146" s="35"/>
      <c r="HBP146" s="35"/>
      <c r="HBQ146" s="35"/>
      <c r="HBR146" s="35"/>
      <c r="HBS146" s="35"/>
      <c r="HBT146" s="35"/>
      <c r="HBU146" s="35"/>
      <c r="HBV146" s="35"/>
      <c r="HBW146" s="35"/>
      <c r="HBX146" s="35"/>
      <c r="HBY146" s="35"/>
      <c r="HBZ146" s="35"/>
      <c r="HCA146" s="35"/>
      <c r="HCB146" s="35"/>
      <c r="HCC146" s="35"/>
      <c r="HCD146" s="35"/>
      <c r="HCE146" s="35"/>
      <c r="HCF146" s="35"/>
      <c r="HCG146" s="35"/>
      <c r="HCH146" s="35"/>
      <c r="HCI146" s="35"/>
      <c r="HCJ146" s="35"/>
      <c r="HCK146" s="35"/>
      <c r="HCL146" s="35"/>
      <c r="HCM146" s="35"/>
      <c r="HCN146" s="35"/>
      <c r="HCO146" s="35"/>
      <c r="HCP146" s="35"/>
      <c r="HCQ146" s="35"/>
      <c r="HCR146" s="35"/>
      <c r="HCS146" s="35"/>
      <c r="HCT146" s="35"/>
      <c r="HCU146" s="35"/>
      <c r="HCV146" s="35"/>
      <c r="HCW146" s="35"/>
      <c r="HCX146" s="35"/>
      <c r="HCY146" s="35"/>
      <c r="HCZ146" s="35"/>
      <c r="HDA146" s="35"/>
      <c r="HDB146" s="35"/>
      <c r="HDC146" s="35"/>
      <c r="HDD146" s="35"/>
      <c r="HDE146" s="35"/>
      <c r="HDF146" s="35"/>
      <c r="HDG146" s="35"/>
      <c r="HDH146" s="35"/>
      <c r="HDI146" s="35"/>
      <c r="HDJ146" s="35"/>
      <c r="HDK146" s="35"/>
      <c r="HDL146" s="35"/>
      <c r="HDM146" s="35"/>
      <c r="HDN146" s="35"/>
      <c r="HDO146" s="35"/>
      <c r="HDP146" s="35"/>
      <c r="HDQ146" s="35"/>
      <c r="HDR146" s="35"/>
      <c r="HDS146" s="35"/>
      <c r="HDT146" s="35"/>
      <c r="HDU146" s="35"/>
      <c r="HDV146" s="35"/>
      <c r="HDW146" s="35"/>
      <c r="HDX146" s="35"/>
      <c r="HDY146" s="35"/>
      <c r="HDZ146" s="35"/>
      <c r="HEA146" s="35"/>
      <c r="HEB146" s="35"/>
      <c r="HEC146" s="35"/>
      <c r="HED146" s="35"/>
      <c r="HEE146" s="35"/>
      <c r="HEF146" s="35"/>
      <c r="HEG146" s="35"/>
      <c r="HEH146" s="35"/>
      <c r="HEI146" s="35"/>
      <c r="HEJ146" s="35"/>
      <c r="HEK146" s="35"/>
      <c r="HEL146" s="35"/>
      <c r="HEM146" s="35"/>
      <c r="HEN146" s="35"/>
      <c r="HEO146" s="35"/>
      <c r="HEP146" s="35"/>
      <c r="HEQ146" s="35"/>
      <c r="HER146" s="35"/>
      <c r="HES146" s="35"/>
      <c r="HET146" s="35"/>
      <c r="HEU146" s="35"/>
      <c r="HEV146" s="35"/>
      <c r="HEW146" s="35"/>
      <c r="HEX146" s="35"/>
      <c r="HEY146" s="35"/>
      <c r="HEZ146" s="35"/>
      <c r="HFA146" s="35"/>
      <c r="HFB146" s="35"/>
      <c r="HFC146" s="35"/>
      <c r="HFD146" s="35"/>
      <c r="HFE146" s="35"/>
      <c r="HFF146" s="35"/>
      <c r="HFG146" s="35"/>
      <c r="HFH146" s="35"/>
      <c r="HFI146" s="35"/>
      <c r="HFJ146" s="35"/>
      <c r="HFK146" s="35"/>
      <c r="HFL146" s="35"/>
      <c r="HFM146" s="35"/>
      <c r="HFN146" s="35"/>
      <c r="HFO146" s="35"/>
      <c r="HFP146" s="35"/>
      <c r="HFQ146" s="35"/>
      <c r="HFR146" s="35"/>
      <c r="HFS146" s="35"/>
      <c r="HFT146" s="35"/>
      <c r="HFU146" s="35"/>
      <c r="HFV146" s="35"/>
      <c r="HFW146" s="35"/>
      <c r="HFX146" s="35"/>
      <c r="HFY146" s="35"/>
      <c r="HFZ146" s="35"/>
      <c r="HGA146" s="35"/>
      <c r="HGB146" s="35"/>
      <c r="HGC146" s="35"/>
      <c r="HGD146" s="35"/>
      <c r="HGE146" s="35"/>
      <c r="HGF146" s="35"/>
      <c r="HGG146" s="35"/>
      <c r="HGH146" s="35"/>
      <c r="HGI146" s="35"/>
      <c r="HGJ146" s="35"/>
      <c r="HGK146" s="35"/>
      <c r="HGL146" s="35"/>
      <c r="HGM146" s="35"/>
      <c r="HGN146" s="35"/>
      <c r="HGO146" s="35"/>
      <c r="HGP146" s="35"/>
      <c r="HGQ146" s="35"/>
      <c r="HGR146" s="35"/>
      <c r="HGS146" s="35"/>
      <c r="HGT146" s="35"/>
      <c r="HGU146" s="35"/>
      <c r="HGV146" s="35"/>
      <c r="HGW146" s="35"/>
      <c r="HGX146" s="35"/>
      <c r="HGY146" s="35"/>
      <c r="HGZ146" s="35"/>
      <c r="HHA146" s="35"/>
      <c r="HHB146" s="35"/>
      <c r="HHC146" s="35"/>
      <c r="HHD146" s="35"/>
      <c r="HHE146" s="35"/>
      <c r="HHF146" s="35"/>
      <c r="HHG146" s="35"/>
      <c r="HHH146" s="35"/>
      <c r="HHI146" s="35"/>
      <c r="HHJ146" s="35"/>
      <c r="HHK146" s="35"/>
      <c r="HHL146" s="35"/>
      <c r="HHM146" s="35"/>
      <c r="HHN146" s="35"/>
      <c r="HHO146" s="35"/>
      <c r="HHP146" s="35"/>
      <c r="HHQ146" s="35"/>
      <c r="HHR146" s="35"/>
      <c r="HHS146" s="35"/>
      <c r="HHT146" s="35"/>
      <c r="HHU146" s="35"/>
      <c r="HHV146" s="35"/>
      <c r="HHW146" s="35"/>
      <c r="HHX146" s="35"/>
      <c r="HHY146" s="35"/>
      <c r="HHZ146" s="35"/>
      <c r="HIA146" s="35"/>
      <c r="HIB146" s="35"/>
      <c r="HIC146" s="35"/>
      <c r="HID146" s="35"/>
      <c r="HIE146" s="35"/>
      <c r="HIF146" s="35"/>
      <c r="HIG146" s="35"/>
      <c r="HIH146" s="35"/>
      <c r="HII146" s="35"/>
      <c r="HIJ146" s="35"/>
      <c r="HIK146" s="35"/>
      <c r="HIL146" s="35"/>
      <c r="HIM146" s="35"/>
      <c r="HIN146" s="35"/>
      <c r="HIO146" s="35"/>
      <c r="HIP146" s="35"/>
      <c r="HIQ146" s="35"/>
      <c r="HIR146" s="35"/>
      <c r="HIS146" s="35"/>
      <c r="HIT146" s="35"/>
      <c r="HIU146" s="35"/>
      <c r="HIV146" s="35"/>
      <c r="HIW146" s="35"/>
      <c r="HIX146" s="35"/>
      <c r="HIY146" s="35"/>
      <c r="HIZ146" s="35"/>
      <c r="HJA146" s="35"/>
      <c r="HJB146" s="35"/>
      <c r="HJC146" s="35"/>
      <c r="HJD146" s="35"/>
      <c r="HJE146" s="35"/>
      <c r="HJF146" s="35"/>
      <c r="HJG146" s="35"/>
      <c r="HJH146" s="35"/>
      <c r="HJI146" s="35"/>
      <c r="HJJ146" s="35"/>
      <c r="HJK146" s="35"/>
      <c r="HJL146" s="35"/>
      <c r="HJM146" s="35"/>
      <c r="HJN146" s="35"/>
      <c r="HJO146" s="35"/>
      <c r="HJP146" s="35"/>
      <c r="HJQ146" s="35"/>
      <c r="HJR146" s="35"/>
      <c r="HJS146" s="35"/>
      <c r="HJT146" s="35"/>
      <c r="HJU146" s="35"/>
      <c r="HJV146" s="35"/>
      <c r="HJW146" s="35"/>
      <c r="HJX146" s="35"/>
      <c r="HJY146" s="35"/>
      <c r="HJZ146" s="35"/>
      <c r="HKA146" s="35"/>
      <c r="HKB146" s="35"/>
      <c r="HKC146" s="35"/>
      <c r="HKD146" s="35"/>
      <c r="HKE146" s="35"/>
      <c r="HKF146" s="35"/>
      <c r="HKG146" s="35"/>
      <c r="HKH146" s="35"/>
      <c r="HKI146" s="35"/>
      <c r="HKJ146" s="35"/>
      <c r="HKK146" s="35"/>
      <c r="HKL146" s="35"/>
      <c r="HKM146" s="35"/>
      <c r="HKN146" s="35"/>
      <c r="HKO146" s="35"/>
      <c r="HKP146" s="35"/>
      <c r="HKQ146" s="35"/>
      <c r="HKR146" s="35"/>
      <c r="HKS146" s="35"/>
      <c r="HKT146" s="35"/>
      <c r="HKU146" s="35"/>
      <c r="HKV146" s="35"/>
      <c r="HKW146" s="35"/>
      <c r="HKX146" s="35"/>
      <c r="HKY146" s="35"/>
      <c r="HKZ146" s="35"/>
      <c r="HLA146" s="35"/>
      <c r="HLB146" s="35"/>
      <c r="HLC146" s="35"/>
      <c r="HLD146" s="35"/>
      <c r="HLE146" s="35"/>
      <c r="HLF146" s="35"/>
      <c r="HLG146" s="35"/>
      <c r="HLH146" s="35"/>
      <c r="HLI146" s="35"/>
      <c r="HLJ146" s="35"/>
      <c r="HLK146" s="35"/>
      <c r="HLL146" s="35"/>
      <c r="HLM146" s="35"/>
      <c r="HLN146" s="35"/>
      <c r="HLO146" s="35"/>
      <c r="HLP146" s="35"/>
      <c r="HLQ146" s="35"/>
      <c r="HLR146" s="35"/>
      <c r="HLS146" s="35"/>
      <c r="HLT146" s="35"/>
      <c r="HLU146" s="35"/>
      <c r="HLV146" s="35"/>
      <c r="HLW146" s="35"/>
      <c r="HLX146" s="35"/>
      <c r="HLY146" s="35"/>
      <c r="HLZ146" s="35"/>
      <c r="HMA146" s="35"/>
      <c r="HMB146" s="35"/>
      <c r="HMC146" s="35"/>
      <c r="HMD146" s="35"/>
      <c r="HME146" s="35"/>
      <c r="HMF146" s="35"/>
      <c r="HMG146" s="35"/>
      <c r="HMH146" s="35"/>
      <c r="HMI146" s="35"/>
      <c r="HMJ146" s="35"/>
      <c r="HMK146" s="35"/>
      <c r="HML146" s="35"/>
      <c r="HMM146" s="35"/>
      <c r="HMN146" s="35"/>
      <c r="HMO146" s="35"/>
      <c r="HMP146" s="35"/>
      <c r="HMQ146" s="35"/>
      <c r="HMR146" s="35"/>
      <c r="HMS146" s="35"/>
      <c r="HMT146" s="35"/>
      <c r="HMU146" s="35"/>
      <c r="HMV146" s="35"/>
      <c r="HMW146" s="35"/>
      <c r="HMX146" s="35"/>
      <c r="HMY146" s="35"/>
      <c r="HMZ146" s="35"/>
      <c r="HNA146" s="35"/>
      <c r="HNB146" s="35"/>
      <c r="HNC146" s="35"/>
      <c r="HND146" s="35"/>
      <c r="HNE146" s="35"/>
      <c r="HNF146" s="35"/>
      <c r="HNG146" s="35"/>
      <c r="HNH146" s="35"/>
      <c r="HNI146" s="35"/>
      <c r="HNJ146" s="35"/>
      <c r="HNK146" s="35"/>
      <c r="HNL146" s="35"/>
      <c r="HNM146" s="35"/>
      <c r="HNN146" s="35"/>
      <c r="HNO146" s="35"/>
      <c r="HNP146" s="35"/>
      <c r="HNQ146" s="35"/>
      <c r="HNR146" s="35"/>
      <c r="HNS146" s="35"/>
      <c r="HNT146" s="35"/>
      <c r="HNU146" s="35"/>
      <c r="HNV146" s="35"/>
      <c r="HNW146" s="35"/>
      <c r="HNX146" s="35"/>
      <c r="HNY146" s="35"/>
      <c r="HNZ146" s="35"/>
      <c r="HOA146" s="35"/>
      <c r="HOB146" s="35"/>
      <c r="HOC146" s="35"/>
      <c r="HOD146" s="35"/>
      <c r="HOE146" s="35"/>
      <c r="HOF146" s="35"/>
      <c r="HOG146" s="35"/>
      <c r="HOH146" s="35"/>
      <c r="HOI146" s="35"/>
      <c r="HOJ146" s="35"/>
      <c r="HOK146" s="35"/>
      <c r="HOL146" s="35"/>
      <c r="HOM146" s="35"/>
      <c r="HON146" s="35"/>
      <c r="HOO146" s="35"/>
      <c r="HOP146" s="35"/>
      <c r="HOQ146" s="35"/>
      <c r="HOR146" s="35"/>
      <c r="HOS146" s="35"/>
      <c r="HOT146" s="35"/>
      <c r="HOU146" s="35"/>
      <c r="HOV146" s="35"/>
      <c r="HOW146" s="35"/>
      <c r="HOX146" s="35"/>
      <c r="HOY146" s="35"/>
      <c r="HOZ146" s="35"/>
      <c r="HPA146" s="35"/>
      <c r="HPB146" s="35"/>
      <c r="HPC146" s="35"/>
      <c r="HPD146" s="35"/>
      <c r="HPE146" s="35"/>
      <c r="HPF146" s="35"/>
      <c r="HPG146" s="35"/>
      <c r="HPH146" s="35"/>
      <c r="HPI146" s="35"/>
      <c r="HPJ146" s="35"/>
      <c r="HPK146" s="35"/>
      <c r="HPL146" s="35"/>
      <c r="HPM146" s="35"/>
      <c r="HPN146" s="35"/>
      <c r="HPO146" s="35"/>
      <c r="HPP146" s="35"/>
      <c r="HPQ146" s="35"/>
      <c r="HPR146" s="35"/>
      <c r="HPS146" s="35"/>
      <c r="HPT146" s="35"/>
      <c r="HPU146" s="35"/>
      <c r="HPV146" s="35"/>
      <c r="HPW146" s="35"/>
      <c r="HPX146" s="35"/>
      <c r="HPY146" s="35"/>
      <c r="HPZ146" s="35"/>
      <c r="HQA146" s="35"/>
      <c r="HQB146" s="35"/>
      <c r="HQC146" s="35"/>
      <c r="HQD146" s="35"/>
      <c r="HQE146" s="35"/>
      <c r="HQF146" s="35"/>
      <c r="HQG146" s="35"/>
      <c r="HQH146" s="35"/>
      <c r="HQI146" s="35"/>
      <c r="HQJ146" s="35"/>
      <c r="HQK146" s="35"/>
      <c r="HQL146" s="35"/>
      <c r="HQM146" s="35"/>
      <c r="HQN146" s="35"/>
      <c r="HQO146" s="35"/>
      <c r="HQP146" s="35"/>
      <c r="HQQ146" s="35"/>
      <c r="HQR146" s="35"/>
      <c r="HQS146" s="35"/>
      <c r="HQT146" s="35"/>
      <c r="HQU146" s="35"/>
      <c r="HQV146" s="35"/>
      <c r="HQW146" s="35"/>
      <c r="HQX146" s="35"/>
      <c r="HQY146" s="35"/>
      <c r="HQZ146" s="35"/>
      <c r="HRA146" s="35"/>
      <c r="HRB146" s="35"/>
      <c r="HRC146" s="35"/>
      <c r="HRD146" s="35"/>
      <c r="HRE146" s="35"/>
      <c r="HRF146" s="35"/>
      <c r="HRG146" s="35"/>
      <c r="HRH146" s="35"/>
      <c r="HRI146" s="35"/>
      <c r="HRJ146" s="35"/>
      <c r="HRK146" s="35"/>
      <c r="HRL146" s="35"/>
      <c r="HRM146" s="35"/>
      <c r="HRN146" s="35"/>
      <c r="HRO146" s="35"/>
      <c r="HRP146" s="35"/>
      <c r="HRQ146" s="35"/>
      <c r="HRR146" s="35"/>
      <c r="HRS146" s="35"/>
      <c r="HRT146" s="35"/>
      <c r="HRU146" s="35"/>
      <c r="HRV146" s="35"/>
      <c r="HRW146" s="35"/>
      <c r="HRX146" s="35"/>
      <c r="HRY146" s="35"/>
      <c r="HRZ146" s="35"/>
      <c r="HSA146" s="35"/>
      <c r="HSB146" s="35"/>
      <c r="HSC146" s="35"/>
      <c r="HSD146" s="35"/>
      <c r="HSE146" s="35"/>
      <c r="HSF146" s="35"/>
      <c r="HSG146" s="35"/>
      <c r="HSH146" s="35"/>
      <c r="HSI146" s="35"/>
      <c r="HSJ146" s="35"/>
      <c r="HSK146" s="35"/>
      <c r="HSL146" s="35"/>
      <c r="HSM146" s="35"/>
      <c r="HSN146" s="35"/>
      <c r="HSO146" s="35"/>
      <c r="HSP146" s="35"/>
      <c r="HSQ146" s="35"/>
      <c r="HSR146" s="35"/>
      <c r="HSS146" s="35"/>
      <c r="HST146" s="35"/>
      <c r="HSU146" s="35"/>
      <c r="HSV146" s="35"/>
      <c r="HSW146" s="35"/>
      <c r="HSX146" s="35"/>
      <c r="HSY146" s="35"/>
      <c r="HSZ146" s="35"/>
      <c r="HTA146" s="35"/>
      <c r="HTB146" s="35"/>
      <c r="HTC146" s="35"/>
      <c r="HTD146" s="35"/>
      <c r="HTE146" s="35"/>
      <c r="HTF146" s="35"/>
      <c r="HTG146" s="35"/>
      <c r="HTH146" s="35"/>
      <c r="HTI146" s="35"/>
      <c r="HTJ146" s="35"/>
      <c r="HTK146" s="35"/>
      <c r="HTL146" s="35"/>
      <c r="HTM146" s="35"/>
      <c r="HTN146" s="35"/>
      <c r="HTO146" s="35"/>
      <c r="HTP146" s="35"/>
      <c r="HTQ146" s="35"/>
      <c r="HTR146" s="35"/>
      <c r="HTS146" s="35"/>
      <c r="HTT146" s="35"/>
      <c r="HTU146" s="35"/>
      <c r="HTV146" s="35"/>
      <c r="HTW146" s="35"/>
      <c r="HTX146" s="35"/>
      <c r="HTY146" s="35"/>
      <c r="HTZ146" s="35"/>
      <c r="HUA146" s="35"/>
      <c r="HUB146" s="35"/>
      <c r="HUC146" s="35"/>
      <c r="HUD146" s="35"/>
      <c r="HUE146" s="35"/>
      <c r="HUF146" s="35"/>
      <c r="HUG146" s="35"/>
      <c r="HUH146" s="35"/>
      <c r="HUI146" s="35"/>
      <c r="HUJ146" s="35"/>
      <c r="HUK146" s="35"/>
      <c r="HUL146" s="35"/>
      <c r="HUM146" s="35"/>
      <c r="HUN146" s="35"/>
      <c r="HUO146" s="35"/>
      <c r="HUP146" s="35"/>
      <c r="HUQ146" s="35"/>
      <c r="HUR146" s="35"/>
      <c r="HUS146" s="35"/>
      <c r="HUT146" s="35"/>
      <c r="HUU146" s="35"/>
      <c r="HUV146" s="35"/>
      <c r="HUW146" s="35"/>
      <c r="HUX146" s="35"/>
      <c r="HUY146" s="35"/>
      <c r="HUZ146" s="35"/>
      <c r="HVA146" s="35"/>
      <c r="HVB146" s="35"/>
      <c r="HVC146" s="35"/>
      <c r="HVD146" s="35"/>
      <c r="HVE146" s="35"/>
      <c r="HVF146" s="35"/>
      <c r="HVG146" s="35"/>
      <c r="HVH146" s="35"/>
      <c r="HVI146" s="35"/>
      <c r="HVJ146" s="35"/>
      <c r="HVK146" s="35"/>
      <c r="HVL146" s="35"/>
      <c r="HVM146" s="35"/>
      <c r="HVN146" s="35"/>
      <c r="HVO146" s="35"/>
      <c r="HVP146" s="35"/>
      <c r="HVQ146" s="35"/>
      <c r="HVR146" s="35"/>
      <c r="HVS146" s="35"/>
      <c r="HVT146" s="35"/>
      <c r="HVU146" s="35"/>
      <c r="HVV146" s="35"/>
      <c r="HVW146" s="35"/>
      <c r="HVX146" s="35"/>
      <c r="HVY146" s="35"/>
      <c r="HVZ146" s="35"/>
      <c r="HWA146" s="35"/>
      <c r="HWB146" s="35"/>
      <c r="HWC146" s="35"/>
      <c r="HWD146" s="35"/>
      <c r="HWE146" s="35"/>
      <c r="HWF146" s="35"/>
      <c r="HWG146" s="35"/>
      <c r="HWH146" s="35"/>
      <c r="HWI146" s="35"/>
      <c r="HWJ146" s="35"/>
      <c r="HWK146" s="35"/>
      <c r="HWL146" s="35"/>
      <c r="HWM146" s="35"/>
      <c r="HWN146" s="35"/>
      <c r="HWO146" s="35"/>
      <c r="HWP146" s="35"/>
      <c r="HWQ146" s="35"/>
      <c r="HWR146" s="35"/>
      <c r="HWS146" s="35"/>
      <c r="HWT146" s="35"/>
      <c r="HWU146" s="35"/>
      <c r="HWV146" s="35"/>
      <c r="HWW146" s="35"/>
      <c r="HWX146" s="35"/>
      <c r="HWY146" s="35"/>
      <c r="HWZ146" s="35"/>
      <c r="HXA146" s="35"/>
      <c r="HXB146" s="35"/>
      <c r="HXC146" s="35"/>
      <c r="HXD146" s="35"/>
      <c r="HXE146" s="35"/>
      <c r="HXF146" s="35"/>
      <c r="HXG146" s="35"/>
      <c r="HXH146" s="35"/>
      <c r="HXI146" s="35"/>
      <c r="HXJ146" s="35"/>
      <c r="HXK146" s="35"/>
      <c r="HXL146" s="35"/>
      <c r="HXM146" s="35"/>
      <c r="HXN146" s="35"/>
      <c r="HXO146" s="35"/>
      <c r="HXP146" s="35"/>
      <c r="HXQ146" s="35"/>
      <c r="HXR146" s="35"/>
      <c r="HXS146" s="35"/>
      <c r="HXT146" s="35"/>
      <c r="HXU146" s="35"/>
      <c r="HXV146" s="35"/>
      <c r="HXW146" s="35"/>
      <c r="HXX146" s="35"/>
      <c r="HXY146" s="35"/>
      <c r="HXZ146" s="35"/>
      <c r="HYA146" s="35"/>
      <c r="HYB146" s="35"/>
      <c r="HYC146" s="35"/>
      <c r="HYD146" s="35"/>
      <c r="HYE146" s="35"/>
      <c r="HYF146" s="35"/>
      <c r="HYG146" s="35"/>
      <c r="HYH146" s="35"/>
      <c r="HYI146" s="35"/>
      <c r="HYJ146" s="35"/>
      <c r="HYK146" s="35"/>
      <c r="HYL146" s="35"/>
      <c r="HYM146" s="35"/>
      <c r="HYN146" s="35"/>
      <c r="HYO146" s="35"/>
      <c r="HYP146" s="35"/>
      <c r="HYQ146" s="35"/>
      <c r="HYR146" s="35"/>
      <c r="HYS146" s="35"/>
      <c r="HYT146" s="35"/>
      <c r="HYU146" s="35"/>
      <c r="HYV146" s="35"/>
      <c r="HYW146" s="35"/>
      <c r="HYX146" s="35"/>
      <c r="HYY146" s="35"/>
      <c r="HYZ146" s="35"/>
      <c r="HZA146" s="35"/>
      <c r="HZB146" s="35"/>
      <c r="HZC146" s="35"/>
      <c r="HZD146" s="35"/>
      <c r="HZE146" s="35"/>
      <c r="HZF146" s="35"/>
      <c r="HZG146" s="35"/>
      <c r="HZH146" s="35"/>
      <c r="HZI146" s="35"/>
      <c r="HZJ146" s="35"/>
      <c r="HZK146" s="35"/>
      <c r="HZL146" s="35"/>
      <c r="HZM146" s="35"/>
      <c r="HZN146" s="35"/>
      <c r="HZO146" s="35"/>
      <c r="HZP146" s="35"/>
      <c r="HZQ146" s="35"/>
      <c r="HZR146" s="35"/>
      <c r="HZS146" s="35"/>
      <c r="HZT146" s="35"/>
      <c r="HZU146" s="35"/>
      <c r="HZV146" s="35"/>
      <c r="HZW146" s="35"/>
      <c r="HZX146" s="35"/>
      <c r="HZY146" s="35"/>
      <c r="HZZ146" s="35"/>
      <c r="IAA146" s="35"/>
      <c r="IAB146" s="35"/>
      <c r="IAC146" s="35"/>
      <c r="IAD146" s="35"/>
      <c r="IAE146" s="35"/>
      <c r="IAF146" s="35"/>
      <c r="IAG146" s="35"/>
      <c r="IAH146" s="35"/>
      <c r="IAI146" s="35"/>
      <c r="IAJ146" s="35"/>
      <c r="IAK146" s="35"/>
      <c r="IAL146" s="35"/>
      <c r="IAM146" s="35"/>
      <c r="IAN146" s="35"/>
      <c r="IAO146" s="35"/>
      <c r="IAP146" s="35"/>
      <c r="IAQ146" s="35"/>
      <c r="IAR146" s="35"/>
      <c r="IAS146" s="35"/>
      <c r="IAT146" s="35"/>
      <c r="IAU146" s="35"/>
      <c r="IAV146" s="35"/>
      <c r="IAW146" s="35"/>
      <c r="IAX146" s="35"/>
      <c r="IAY146" s="35"/>
      <c r="IAZ146" s="35"/>
      <c r="IBA146" s="35"/>
      <c r="IBB146" s="35"/>
      <c r="IBC146" s="35"/>
      <c r="IBD146" s="35"/>
      <c r="IBE146" s="35"/>
      <c r="IBF146" s="35"/>
      <c r="IBG146" s="35"/>
      <c r="IBH146" s="35"/>
      <c r="IBI146" s="35"/>
      <c r="IBJ146" s="35"/>
      <c r="IBK146" s="35"/>
      <c r="IBL146" s="35"/>
      <c r="IBM146" s="35"/>
      <c r="IBN146" s="35"/>
      <c r="IBO146" s="35"/>
      <c r="IBP146" s="35"/>
      <c r="IBQ146" s="35"/>
      <c r="IBR146" s="35"/>
      <c r="IBS146" s="35"/>
      <c r="IBT146" s="35"/>
      <c r="IBU146" s="35"/>
      <c r="IBV146" s="35"/>
      <c r="IBW146" s="35"/>
      <c r="IBX146" s="35"/>
      <c r="IBY146" s="35"/>
      <c r="IBZ146" s="35"/>
      <c r="ICA146" s="35"/>
      <c r="ICB146" s="35"/>
      <c r="ICC146" s="35"/>
      <c r="ICD146" s="35"/>
      <c r="ICE146" s="35"/>
      <c r="ICF146" s="35"/>
      <c r="ICG146" s="35"/>
      <c r="ICH146" s="35"/>
      <c r="ICI146" s="35"/>
      <c r="ICJ146" s="35"/>
      <c r="ICK146" s="35"/>
      <c r="ICL146" s="35"/>
      <c r="ICM146" s="35"/>
      <c r="ICN146" s="35"/>
      <c r="ICO146" s="35"/>
      <c r="ICP146" s="35"/>
      <c r="ICQ146" s="35"/>
      <c r="ICR146" s="35"/>
      <c r="ICS146" s="35"/>
      <c r="ICT146" s="35"/>
      <c r="ICU146" s="35"/>
      <c r="ICV146" s="35"/>
      <c r="ICW146" s="35"/>
      <c r="ICX146" s="35"/>
      <c r="ICY146" s="35"/>
      <c r="ICZ146" s="35"/>
      <c r="IDA146" s="35"/>
      <c r="IDB146" s="35"/>
      <c r="IDC146" s="35"/>
      <c r="IDD146" s="35"/>
      <c r="IDE146" s="35"/>
      <c r="IDF146" s="35"/>
      <c r="IDG146" s="35"/>
      <c r="IDH146" s="35"/>
      <c r="IDI146" s="35"/>
      <c r="IDJ146" s="35"/>
      <c r="IDK146" s="35"/>
      <c r="IDL146" s="35"/>
      <c r="IDM146" s="35"/>
      <c r="IDN146" s="35"/>
      <c r="IDO146" s="35"/>
      <c r="IDP146" s="35"/>
      <c r="IDQ146" s="35"/>
      <c r="IDR146" s="35"/>
      <c r="IDS146" s="35"/>
      <c r="IDT146" s="35"/>
      <c r="IDU146" s="35"/>
      <c r="IDV146" s="35"/>
      <c r="IDW146" s="35"/>
      <c r="IDX146" s="35"/>
      <c r="IDY146" s="35"/>
      <c r="IDZ146" s="35"/>
      <c r="IEA146" s="35"/>
      <c r="IEB146" s="35"/>
      <c r="IEC146" s="35"/>
      <c r="IED146" s="35"/>
      <c r="IEE146" s="35"/>
      <c r="IEF146" s="35"/>
      <c r="IEG146" s="35"/>
      <c r="IEH146" s="35"/>
      <c r="IEI146" s="35"/>
      <c r="IEJ146" s="35"/>
      <c r="IEK146" s="35"/>
      <c r="IEL146" s="35"/>
      <c r="IEM146" s="35"/>
      <c r="IEN146" s="35"/>
      <c r="IEO146" s="35"/>
      <c r="IEP146" s="35"/>
      <c r="IEQ146" s="35"/>
      <c r="IER146" s="35"/>
      <c r="IES146" s="35"/>
      <c r="IET146" s="35"/>
      <c r="IEU146" s="35"/>
      <c r="IEV146" s="35"/>
      <c r="IEW146" s="35"/>
      <c r="IEX146" s="35"/>
      <c r="IEY146" s="35"/>
      <c r="IEZ146" s="35"/>
      <c r="IFA146" s="35"/>
      <c r="IFB146" s="35"/>
      <c r="IFC146" s="35"/>
      <c r="IFD146" s="35"/>
      <c r="IFE146" s="35"/>
      <c r="IFF146" s="35"/>
      <c r="IFG146" s="35"/>
      <c r="IFH146" s="35"/>
      <c r="IFI146" s="35"/>
      <c r="IFJ146" s="35"/>
      <c r="IFK146" s="35"/>
      <c r="IFL146" s="35"/>
      <c r="IFM146" s="35"/>
      <c r="IFN146" s="35"/>
      <c r="IFO146" s="35"/>
      <c r="IFP146" s="35"/>
      <c r="IFQ146" s="35"/>
      <c r="IFR146" s="35"/>
      <c r="IFS146" s="35"/>
      <c r="IFT146" s="35"/>
      <c r="IFU146" s="35"/>
      <c r="IFV146" s="35"/>
      <c r="IFW146" s="35"/>
      <c r="IFX146" s="35"/>
      <c r="IFY146" s="35"/>
      <c r="IFZ146" s="35"/>
      <c r="IGA146" s="35"/>
      <c r="IGB146" s="35"/>
      <c r="IGC146" s="35"/>
      <c r="IGD146" s="35"/>
      <c r="IGE146" s="35"/>
      <c r="IGF146" s="35"/>
      <c r="IGG146" s="35"/>
      <c r="IGH146" s="35"/>
      <c r="IGI146" s="35"/>
      <c r="IGJ146" s="35"/>
      <c r="IGK146" s="35"/>
      <c r="IGL146" s="35"/>
      <c r="IGM146" s="35"/>
      <c r="IGN146" s="35"/>
      <c r="IGO146" s="35"/>
      <c r="IGP146" s="35"/>
      <c r="IGQ146" s="35"/>
      <c r="IGR146" s="35"/>
      <c r="IGS146" s="35"/>
      <c r="IGT146" s="35"/>
      <c r="IGU146" s="35"/>
      <c r="IGV146" s="35"/>
      <c r="IGW146" s="35"/>
      <c r="IGX146" s="35"/>
      <c r="IGY146" s="35"/>
      <c r="IGZ146" s="35"/>
      <c r="IHA146" s="35"/>
      <c r="IHB146" s="35"/>
      <c r="IHC146" s="35"/>
      <c r="IHD146" s="35"/>
      <c r="IHE146" s="35"/>
      <c r="IHF146" s="35"/>
      <c r="IHG146" s="35"/>
      <c r="IHH146" s="35"/>
      <c r="IHI146" s="35"/>
      <c r="IHJ146" s="35"/>
      <c r="IHK146" s="35"/>
      <c r="IHL146" s="35"/>
      <c r="IHM146" s="35"/>
      <c r="IHN146" s="35"/>
      <c r="IHO146" s="35"/>
      <c r="IHP146" s="35"/>
      <c r="IHQ146" s="35"/>
      <c r="IHR146" s="35"/>
      <c r="IHS146" s="35"/>
      <c r="IHT146" s="35"/>
      <c r="IHU146" s="35"/>
      <c r="IHV146" s="35"/>
      <c r="IHW146" s="35"/>
      <c r="IHX146" s="35"/>
      <c r="IHY146" s="35"/>
      <c r="IHZ146" s="35"/>
      <c r="IIA146" s="35"/>
      <c r="IIB146" s="35"/>
      <c r="IIC146" s="35"/>
      <c r="IID146" s="35"/>
      <c r="IIE146" s="35"/>
      <c r="IIF146" s="35"/>
      <c r="IIG146" s="35"/>
      <c r="IIH146" s="35"/>
      <c r="III146" s="35"/>
      <c r="IIJ146" s="35"/>
      <c r="IIK146" s="35"/>
      <c r="IIL146" s="35"/>
      <c r="IIM146" s="35"/>
      <c r="IIN146" s="35"/>
      <c r="IIO146" s="35"/>
      <c r="IIP146" s="35"/>
      <c r="IIQ146" s="35"/>
      <c r="IIR146" s="35"/>
      <c r="IIS146" s="35"/>
      <c r="IIT146" s="35"/>
      <c r="IIU146" s="35"/>
      <c r="IIV146" s="35"/>
      <c r="IIW146" s="35"/>
      <c r="IIX146" s="35"/>
      <c r="IIY146" s="35"/>
      <c r="IIZ146" s="35"/>
      <c r="IJA146" s="35"/>
      <c r="IJB146" s="35"/>
      <c r="IJC146" s="35"/>
      <c r="IJD146" s="35"/>
      <c r="IJE146" s="35"/>
      <c r="IJF146" s="35"/>
      <c r="IJG146" s="35"/>
      <c r="IJH146" s="35"/>
      <c r="IJI146" s="35"/>
      <c r="IJJ146" s="35"/>
      <c r="IJK146" s="35"/>
      <c r="IJL146" s="35"/>
      <c r="IJM146" s="35"/>
      <c r="IJN146" s="35"/>
      <c r="IJO146" s="35"/>
      <c r="IJP146" s="35"/>
      <c r="IJQ146" s="35"/>
      <c r="IJR146" s="35"/>
      <c r="IJS146" s="35"/>
      <c r="IJT146" s="35"/>
      <c r="IJU146" s="35"/>
      <c r="IJV146" s="35"/>
      <c r="IJW146" s="35"/>
      <c r="IJX146" s="35"/>
      <c r="IJY146" s="35"/>
      <c r="IJZ146" s="35"/>
      <c r="IKA146" s="35"/>
      <c r="IKB146" s="35"/>
      <c r="IKC146" s="35"/>
      <c r="IKD146" s="35"/>
      <c r="IKE146" s="35"/>
      <c r="IKF146" s="35"/>
      <c r="IKG146" s="35"/>
      <c r="IKH146" s="35"/>
      <c r="IKI146" s="35"/>
      <c r="IKJ146" s="35"/>
      <c r="IKK146" s="35"/>
      <c r="IKL146" s="35"/>
      <c r="IKM146" s="35"/>
      <c r="IKN146" s="35"/>
      <c r="IKO146" s="35"/>
      <c r="IKP146" s="35"/>
      <c r="IKQ146" s="35"/>
      <c r="IKR146" s="35"/>
      <c r="IKS146" s="35"/>
      <c r="IKT146" s="35"/>
      <c r="IKU146" s="35"/>
      <c r="IKV146" s="35"/>
      <c r="IKW146" s="35"/>
      <c r="IKX146" s="35"/>
      <c r="IKY146" s="35"/>
      <c r="IKZ146" s="35"/>
      <c r="ILA146" s="35"/>
      <c r="ILB146" s="35"/>
      <c r="ILC146" s="35"/>
      <c r="ILD146" s="35"/>
      <c r="ILE146" s="35"/>
      <c r="ILF146" s="35"/>
      <c r="ILG146" s="35"/>
      <c r="ILH146" s="35"/>
      <c r="ILI146" s="35"/>
      <c r="ILJ146" s="35"/>
      <c r="ILK146" s="35"/>
      <c r="ILL146" s="35"/>
      <c r="ILM146" s="35"/>
      <c r="ILN146" s="35"/>
      <c r="ILO146" s="35"/>
      <c r="ILP146" s="35"/>
      <c r="ILQ146" s="35"/>
      <c r="ILR146" s="35"/>
      <c r="ILS146" s="35"/>
      <c r="ILT146" s="35"/>
      <c r="ILU146" s="35"/>
      <c r="ILV146" s="35"/>
      <c r="ILW146" s="35"/>
      <c r="ILX146" s="35"/>
      <c r="ILY146" s="35"/>
      <c r="ILZ146" s="35"/>
      <c r="IMA146" s="35"/>
      <c r="IMB146" s="35"/>
      <c r="IMC146" s="35"/>
      <c r="IMD146" s="35"/>
      <c r="IME146" s="35"/>
      <c r="IMF146" s="35"/>
      <c r="IMG146" s="35"/>
      <c r="IMH146" s="35"/>
      <c r="IMI146" s="35"/>
      <c r="IMJ146" s="35"/>
      <c r="IMK146" s="35"/>
      <c r="IML146" s="35"/>
      <c r="IMM146" s="35"/>
      <c r="IMN146" s="35"/>
      <c r="IMO146" s="35"/>
      <c r="IMP146" s="35"/>
      <c r="IMQ146" s="35"/>
      <c r="IMR146" s="35"/>
      <c r="IMS146" s="35"/>
      <c r="IMT146" s="35"/>
      <c r="IMU146" s="35"/>
      <c r="IMV146" s="35"/>
      <c r="IMW146" s="35"/>
      <c r="IMX146" s="35"/>
      <c r="IMY146" s="35"/>
      <c r="IMZ146" s="35"/>
      <c r="INA146" s="35"/>
      <c r="INB146" s="35"/>
      <c r="INC146" s="35"/>
      <c r="IND146" s="35"/>
      <c r="INE146" s="35"/>
      <c r="INF146" s="35"/>
      <c r="ING146" s="35"/>
      <c r="INH146" s="35"/>
      <c r="INI146" s="35"/>
      <c r="INJ146" s="35"/>
      <c r="INK146" s="35"/>
      <c r="INL146" s="35"/>
      <c r="INM146" s="35"/>
      <c r="INN146" s="35"/>
      <c r="INO146" s="35"/>
      <c r="INP146" s="35"/>
      <c r="INQ146" s="35"/>
      <c r="INR146" s="35"/>
      <c r="INS146" s="35"/>
      <c r="INT146" s="35"/>
      <c r="INU146" s="35"/>
      <c r="INV146" s="35"/>
      <c r="INW146" s="35"/>
      <c r="INX146" s="35"/>
      <c r="INY146" s="35"/>
      <c r="INZ146" s="35"/>
      <c r="IOA146" s="35"/>
      <c r="IOB146" s="35"/>
      <c r="IOC146" s="35"/>
      <c r="IOD146" s="35"/>
      <c r="IOE146" s="35"/>
      <c r="IOF146" s="35"/>
      <c r="IOG146" s="35"/>
      <c r="IOH146" s="35"/>
      <c r="IOI146" s="35"/>
      <c r="IOJ146" s="35"/>
      <c r="IOK146" s="35"/>
      <c r="IOL146" s="35"/>
      <c r="IOM146" s="35"/>
      <c r="ION146" s="35"/>
      <c r="IOO146" s="35"/>
      <c r="IOP146" s="35"/>
      <c r="IOQ146" s="35"/>
      <c r="IOR146" s="35"/>
      <c r="IOS146" s="35"/>
      <c r="IOT146" s="35"/>
      <c r="IOU146" s="35"/>
      <c r="IOV146" s="35"/>
      <c r="IOW146" s="35"/>
      <c r="IOX146" s="35"/>
      <c r="IOY146" s="35"/>
      <c r="IOZ146" s="35"/>
      <c r="IPA146" s="35"/>
      <c r="IPB146" s="35"/>
      <c r="IPC146" s="35"/>
      <c r="IPD146" s="35"/>
      <c r="IPE146" s="35"/>
      <c r="IPF146" s="35"/>
      <c r="IPG146" s="35"/>
      <c r="IPH146" s="35"/>
      <c r="IPI146" s="35"/>
      <c r="IPJ146" s="35"/>
      <c r="IPK146" s="35"/>
      <c r="IPL146" s="35"/>
      <c r="IPM146" s="35"/>
      <c r="IPN146" s="35"/>
      <c r="IPO146" s="35"/>
      <c r="IPP146" s="35"/>
      <c r="IPQ146" s="35"/>
      <c r="IPR146" s="35"/>
      <c r="IPS146" s="35"/>
      <c r="IPT146" s="35"/>
      <c r="IPU146" s="35"/>
      <c r="IPV146" s="35"/>
      <c r="IPW146" s="35"/>
      <c r="IPX146" s="35"/>
      <c r="IPY146" s="35"/>
      <c r="IPZ146" s="35"/>
      <c r="IQA146" s="35"/>
      <c r="IQB146" s="35"/>
      <c r="IQC146" s="35"/>
      <c r="IQD146" s="35"/>
      <c r="IQE146" s="35"/>
      <c r="IQF146" s="35"/>
      <c r="IQG146" s="35"/>
      <c r="IQH146" s="35"/>
      <c r="IQI146" s="35"/>
      <c r="IQJ146" s="35"/>
      <c r="IQK146" s="35"/>
      <c r="IQL146" s="35"/>
      <c r="IQM146" s="35"/>
      <c r="IQN146" s="35"/>
      <c r="IQO146" s="35"/>
      <c r="IQP146" s="35"/>
      <c r="IQQ146" s="35"/>
      <c r="IQR146" s="35"/>
      <c r="IQS146" s="35"/>
      <c r="IQT146" s="35"/>
      <c r="IQU146" s="35"/>
      <c r="IQV146" s="35"/>
      <c r="IQW146" s="35"/>
      <c r="IQX146" s="35"/>
      <c r="IQY146" s="35"/>
      <c r="IQZ146" s="35"/>
      <c r="IRA146" s="35"/>
      <c r="IRB146" s="35"/>
      <c r="IRC146" s="35"/>
      <c r="IRD146" s="35"/>
      <c r="IRE146" s="35"/>
      <c r="IRF146" s="35"/>
      <c r="IRG146" s="35"/>
      <c r="IRH146" s="35"/>
      <c r="IRI146" s="35"/>
      <c r="IRJ146" s="35"/>
      <c r="IRK146" s="35"/>
      <c r="IRL146" s="35"/>
      <c r="IRM146" s="35"/>
      <c r="IRN146" s="35"/>
      <c r="IRO146" s="35"/>
      <c r="IRP146" s="35"/>
      <c r="IRQ146" s="35"/>
      <c r="IRR146" s="35"/>
      <c r="IRS146" s="35"/>
      <c r="IRT146" s="35"/>
      <c r="IRU146" s="35"/>
      <c r="IRV146" s="35"/>
      <c r="IRW146" s="35"/>
      <c r="IRX146" s="35"/>
      <c r="IRY146" s="35"/>
      <c r="IRZ146" s="35"/>
      <c r="ISA146" s="35"/>
      <c r="ISB146" s="35"/>
      <c r="ISC146" s="35"/>
      <c r="ISD146" s="35"/>
      <c r="ISE146" s="35"/>
      <c r="ISF146" s="35"/>
      <c r="ISG146" s="35"/>
      <c r="ISH146" s="35"/>
      <c r="ISI146" s="35"/>
      <c r="ISJ146" s="35"/>
      <c r="ISK146" s="35"/>
      <c r="ISL146" s="35"/>
      <c r="ISM146" s="35"/>
      <c r="ISN146" s="35"/>
      <c r="ISO146" s="35"/>
      <c r="ISP146" s="35"/>
      <c r="ISQ146" s="35"/>
      <c r="ISR146" s="35"/>
      <c r="ISS146" s="35"/>
      <c r="IST146" s="35"/>
      <c r="ISU146" s="35"/>
      <c r="ISV146" s="35"/>
      <c r="ISW146" s="35"/>
      <c r="ISX146" s="35"/>
      <c r="ISY146" s="35"/>
      <c r="ISZ146" s="35"/>
      <c r="ITA146" s="35"/>
      <c r="ITB146" s="35"/>
      <c r="ITC146" s="35"/>
      <c r="ITD146" s="35"/>
      <c r="ITE146" s="35"/>
      <c r="ITF146" s="35"/>
      <c r="ITG146" s="35"/>
      <c r="ITH146" s="35"/>
      <c r="ITI146" s="35"/>
      <c r="ITJ146" s="35"/>
      <c r="ITK146" s="35"/>
      <c r="ITL146" s="35"/>
      <c r="ITM146" s="35"/>
      <c r="ITN146" s="35"/>
      <c r="ITO146" s="35"/>
      <c r="ITP146" s="35"/>
      <c r="ITQ146" s="35"/>
      <c r="ITR146" s="35"/>
      <c r="ITS146" s="35"/>
      <c r="ITT146" s="35"/>
      <c r="ITU146" s="35"/>
      <c r="ITV146" s="35"/>
      <c r="ITW146" s="35"/>
      <c r="ITX146" s="35"/>
      <c r="ITY146" s="35"/>
      <c r="ITZ146" s="35"/>
      <c r="IUA146" s="35"/>
      <c r="IUB146" s="35"/>
      <c r="IUC146" s="35"/>
      <c r="IUD146" s="35"/>
      <c r="IUE146" s="35"/>
      <c r="IUF146" s="35"/>
      <c r="IUG146" s="35"/>
      <c r="IUH146" s="35"/>
      <c r="IUI146" s="35"/>
      <c r="IUJ146" s="35"/>
      <c r="IUK146" s="35"/>
      <c r="IUL146" s="35"/>
      <c r="IUM146" s="35"/>
      <c r="IUN146" s="35"/>
      <c r="IUO146" s="35"/>
      <c r="IUP146" s="35"/>
      <c r="IUQ146" s="35"/>
      <c r="IUR146" s="35"/>
      <c r="IUS146" s="35"/>
      <c r="IUT146" s="35"/>
      <c r="IUU146" s="35"/>
      <c r="IUV146" s="35"/>
      <c r="IUW146" s="35"/>
      <c r="IUX146" s="35"/>
      <c r="IUY146" s="35"/>
      <c r="IUZ146" s="35"/>
      <c r="IVA146" s="35"/>
      <c r="IVB146" s="35"/>
      <c r="IVC146" s="35"/>
      <c r="IVD146" s="35"/>
      <c r="IVE146" s="35"/>
      <c r="IVF146" s="35"/>
      <c r="IVG146" s="35"/>
      <c r="IVH146" s="35"/>
      <c r="IVI146" s="35"/>
      <c r="IVJ146" s="35"/>
      <c r="IVK146" s="35"/>
      <c r="IVL146" s="35"/>
      <c r="IVM146" s="35"/>
      <c r="IVN146" s="35"/>
      <c r="IVO146" s="35"/>
      <c r="IVP146" s="35"/>
      <c r="IVQ146" s="35"/>
      <c r="IVR146" s="35"/>
      <c r="IVS146" s="35"/>
      <c r="IVT146" s="35"/>
      <c r="IVU146" s="35"/>
      <c r="IVV146" s="35"/>
      <c r="IVW146" s="35"/>
      <c r="IVX146" s="35"/>
      <c r="IVY146" s="35"/>
      <c r="IVZ146" s="35"/>
      <c r="IWA146" s="35"/>
      <c r="IWB146" s="35"/>
      <c r="IWC146" s="35"/>
      <c r="IWD146" s="35"/>
      <c r="IWE146" s="35"/>
      <c r="IWF146" s="35"/>
      <c r="IWG146" s="35"/>
      <c r="IWH146" s="35"/>
      <c r="IWI146" s="35"/>
      <c r="IWJ146" s="35"/>
      <c r="IWK146" s="35"/>
      <c r="IWL146" s="35"/>
      <c r="IWM146" s="35"/>
      <c r="IWN146" s="35"/>
      <c r="IWO146" s="35"/>
      <c r="IWP146" s="35"/>
      <c r="IWQ146" s="35"/>
      <c r="IWR146" s="35"/>
      <c r="IWS146" s="35"/>
      <c r="IWT146" s="35"/>
      <c r="IWU146" s="35"/>
      <c r="IWV146" s="35"/>
      <c r="IWW146" s="35"/>
      <c r="IWX146" s="35"/>
      <c r="IWY146" s="35"/>
      <c r="IWZ146" s="35"/>
      <c r="IXA146" s="35"/>
      <c r="IXB146" s="35"/>
      <c r="IXC146" s="35"/>
      <c r="IXD146" s="35"/>
      <c r="IXE146" s="35"/>
      <c r="IXF146" s="35"/>
      <c r="IXG146" s="35"/>
      <c r="IXH146" s="35"/>
      <c r="IXI146" s="35"/>
      <c r="IXJ146" s="35"/>
      <c r="IXK146" s="35"/>
      <c r="IXL146" s="35"/>
      <c r="IXM146" s="35"/>
      <c r="IXN146" s="35"/>
      <c r="IXO146" s="35"/>
      <c r="IXP146" s="35"/>
      <c r="IXQ146" s="35"/>
      <c r="IXR146" s="35"/>
      <c r="IXS146" s="35"/>
      <c r="IXT146" s="35"/>
      <c r="IXU146" s="35"/>
      <c r="IXV146" s="35"/>
      <c r="IXW146" s="35"/>
      <c r="IXX146" s="35"/>
      <c r="IXY146" s="35"/>
      <c r="IXZ146" s="35"/>
      <c r="IYA146" s="35"/>
      <c r="IYB146" s="35"/>
      <c r="IYC146" s="35"/>
      <c r="IYD146" s="35"/>
      <c r="IYE146" s="35"/>
      <c r="IYF146" s="35"/>
      <c r="IYG146" s="35"/>
      <c r="IYH146" s="35"/>
      <c r="IYI146" s="35"/>
      <c r="IYJ146" s="35"/>
      <c r="IYK146" s="35"/>
      <c r="IYL146" s="35"/>
      <c r="IYM146" s="35"/>
      <c r="IYN146" s="35"/>
      <c r="IYO146" s="35"/>
      <c r="IYP146" s="35"/>
      <c r="IYQ146" s="35"/>
      <c r="IYR146" s="35"/>
      <c r="IYS146" s="35"/>
      <c r="IYT146" s="35"/>
      <c r="IYU146" s="35"/>
      <c r="IYV146" s="35"/>
      <c r="IYW146" s="35"/>
      <c r="IYX146" s="35"/>
      <c r="IYY146" s="35"/>
      <c r="IYZ146" s="35"/>
      <c r="IZA146" s="35"/>
      <c r="IZB146" s="35"/>
      <c r="IZC146" s="35"/>
      <c r="IZD146" s="35"/>
      <c r="IZE146" s="35"/>
      <c r="IZF146" s="35"/>
      <c r="IZG146" s="35"/>
      <c r="IZH146" s="35"/>
      <c r="IZI146" s="35"/>
      <c r="IZJ146" s="35"/>
      <c r="IZK146" s="35"/>
      <c r="IZL146" s="35"/>
      <c r="IZM146" s="35"/>
      <c r="IZN146" s="35"/>
      <c r="IZO146" s="35"/>
      <c r="IZP146" s="35"/>
      <c r="IZQ146" s="35"/>
      <c r="IZR146" s="35"/>
      <c r="IZS146" s="35"/>
      <c r="IZT146" s="35"/>
      <c r="IZU146" s="35"/>
      <c r="IZV146" s="35"/>
      <c r="IZW146" s="35"/>
      <c r="IZX146" s="35"/>
      <c r="IZY146" s="35"/>
      <c r="IZZ146" s="35"/>
      <c r="JAA146" s="35"/>
      <c r="JAB146" s="35"/>
      <c r="JAC146" s="35"/>
      <c r="JAD146" s="35"/>
      <c r="JAE146" s="35"/>
      <c r="JAF146" s="35"/>
      <c r="JAG146" s="35"/>
      <c r="JAH146" s="35"/>
      <c r="JAI146" s="35"/>
      <c r="JAJ146" s="35"/>
      <c r="JAK146" s="35"/>
      <c r="JAL146" s="35"/>
      <c r="JAM146" s="35"/>
      <c r="JAN146" s="35"/>
      <c r="JAO146" s="35"/>
      <c r="JAP146" s="35"/>
      <c r="JAQ146" s="35"/>
      <c r="JAR146" s="35"/>
      <c r="JAS146" s="35"/>
      <c r="JAT146" s="35"/>
      <c r="JAU146" s="35"/>
      <c r="JAV146" s="35"/>
      <c r="JAW146" s="35"/>
      <c r="JAX146" s="35"/>
      <c r="JAY146" s="35"/>
      <c r="JAZ146" s="35"/>
      <c r="JBA146" s="35"/>
      <c r="JBB146" s="35"/>
      <c r="JBC146" s="35"/>
      <c r="JBD146" s="35"/>
      <c r="JBE146" s="35"/>
      <c r="JBF146" s="35"/>
      <c r="JBG146" s="35"/>
      <c r="JBH146" s="35"/>
      <c r="JBI146" s="35"/>
      <c r="JBJ146" s="35"/>
      <c r="JBK146" s="35"/>
      <c r="JBL146" s="35"/>
      <c r="JBM146" s="35"/>
      <c r="JBN146" s="35"/>
      <c r="JBO146" s="35"/>
      <c r="JBP146" s="35"/>
      <c r="JBQ146" s="35"/>
      <c r="JBR146" s="35"/>
      <c r="JBS146" s="35"/>
      <c r="JBT146" s="35"/>
      <c r="JBU146" s="35"/>
      <c r="JBV146" s="35"/>
      <c r="JBW146" s="35"/>
      <c r="JBX146" s="35"/>
      <c r="JBY146" s="35"/>
      <c r="JBZ146" s="35"/>
      <c r="JCA146" s="35"/>
      <c r="JCB146" s="35"/>
      <c r="JCC146" s="35"/>
      <c r="JCD146" s="35"/>
      <c r="JCE146" s="35"/>
      <c r="JCF146" s="35"/>
      <c r="JCG146" s="35"/>
      <c r="JCH146" s="35"/>
      <c r="JCI146" s="35"/>
      <c r="JCJ146" s="35"/>
      <c r="JCK146" s="35"/>
      <c r="JCL146" s="35"/>
      <c r="JCM146" s="35"/>
      <c r="JCN146" s="35"/>
      <c r="JCO146" s="35"/>
      <c r="JCP146" s="35"/>
      <c r="JCQ146" s="35"/>
      <c r="JCR146" s="35"/>
      <c r="JCS146" s="35"/>
      <c r="JCT146" s="35"/>
      <c r="JCU146" s="35"/>
      <c r="JCV146" s="35"/>
      <c r="JCW146" s="35"/>
      <c r="JCX146" s="35"/>
      <c r="JCY146" s="35"/>
      <c r="JCZ146" s="35"/>
      <c r="JDA146" s="35"/>
      <c r="JDB146" s="35"/>
      <c r="JDC146" s="35"/>
      <c r="JDD146" s="35"/>
      <c r="JDE146" s="35"/>
      <c r="JDF146" s="35"/>
      <c r="JDG146" s="35"/>
      <c r="JDH146" s="35"/>
      <c r="JDI146" s="35"/>
      <c r="JDJ146" s="35"/>
      <c r="JDK146" s="35"/>
      <c r="JDL146" s="35"/>
      <c r="JDM146" s="35"/>
      <c r="JDN146" s="35"/>
      <c r="JDO146" s="35"/>
      <c r="JDP146" s="35"/>
      <c r="JDQ146" s="35"/>
      <c r="JDR146" s="35"/>
      <c r="JDS146" s="35"/>
      <c r="JDT146" s="35"/>
      <c r="JDU146" s="35"/>
      <c r="JDV146" s="35"/>
      <c r="JDW146" s="35"/>
      <c r="JDX146" s="35"/>
      <c r="JDY146" s="35"/>
      <c r="JDZ146" s="35"/>
      <c r="JEA146" s="35"/>
      <c r="JEB146" s="35"/>
      <c r="JEC146" s="35"/>
      <c r="JED146" s="35"/>
      <c r="JEE146" s="35"/>
      <c r="JEF146" s="35"/>
      <c r="JEG146" s="35"/>
      <c r="JEH146" s="35"/>
      <c r="JEI146" s="35"/>
      <c r="JEJ146" s="35"/>
      <c r="JEK146" s="35"/>
      <c r="JEL146" s="35"/>
      <c r="JEM146" s="35"/>
      <c r="JEN146" s="35"/>
      <c r="JEO146" s="35"/>
      <c r="JEP146" s="35"/>
      <c r="JEQ146" s="35"/>
      <c r="JER146" s="35"/>
      <c r="JES146" s="35"/>
      <c r="JET146" s="35"/>
      <c r="JEU146" s="35"/>
      <c r="JEV146" s="35"/>
      <c r="JEW146" s="35"/>
      <c r="JEX146" s="35"/>
      <c r="JEY146" s="35"/>
      <c r="JEZ146" s="35"/>
      <c r="JFA146" s="35"/>
      <c r="JFB146" s="35"/>
      <c r="JFC146" s="35"/>
      <c r="JFD146" s="35"/>
      <c r="JFE146" s="35"/>
      <c r="JFF146" s="35"/>
      <c r="JFG146" s="35"/>
      <c r="JFH146" s="35"/>
      <c r="JFI146" s="35"/>
      <c r="JFJ146" s="35"/>
      <c r="JFK146" s="35"/>
      <c r="JFL146" s="35"/>
      <c r="JFM146" s="35"/>
      <c r="JFN146" s="35"/>
      <c r="JFO146" s="35"/>
      <c r="JFP146" s="35"/>
      <c r="JFQ146" s="35"/>
      <c r="JFR146" s="35"/>
      <c r="JFS146" s="35"/>
      <c r="JFT146" s="35"/>
      <c r="JFU146" s="35"/>
      <c r="JFV146" s="35"/>
      <c r="JFW146" s="35"/>
      <c r="JFX146" s="35"/>
      <c r="JFY146" s="35"/>
      <c r="JFZ146" s="35"/>
      <c r="JGA146" s="35"/>
      <c r="JGB146" s="35"/>
      <c r="JGC146" s="35"/>
      <c r="JGD146" s="35"/>
      <c r="JGE146" s="35"/>
      <c r="JGF146" s="35"/>
      <c r="JGG146" s="35"/>
      <c r="JGH146" s="35"/>
      <c r="JGI146" s="35"/>
      <c r="JGJ146" s="35"/>
      <c r="JGK146" s="35"/>
      <c r="JGL146" s="35"/>
      <c r="JGM146" s="35"/>
      <c r="JGN146" s="35"/>
      <c r="JGO146" s="35"/>
      <c r="JGP146" s="35"/>
      <c r="JGQ146" s="35"/>
      <c r="JGR146" s="35"/>
      <c r="JGS146" s="35"/>
      <c r="JGT146" s="35"/>
      <c r="JGU146" s="35"/>
      <c r="JGV146" s="35"/>
      <c r="JGW146" s="35"/>
      <c r="JGX146" s="35"/>
      <c r="JGY146" s="35"/>
      <c r="JGZ146" s="35"/>
      <c r="JHA146" s="35"/>
      <c r="JHB146" s="35"/>
      <c r="JHC146" s="35"/>
      <c r="JHD146" s="35"/>
      <c r="JHE146" s="35"/>
      <c r="JHF146" s="35"/>
      <c r="JHG146" s="35"/>
      <c r="JHH146" s="35"/>
      <c r="JHI146" s="35"/>
      <c r="JHJ146" s="35"/>
      <c r="JHK146" s="35"/>
      <c r="JHL146" s="35"/>
      <c r="JHM146" s="35"/>
      <c r="JHN146" s="35"/>
      <c r="JHO146" s="35"/>
      <c r="JHP146" s="35"/>
      <c r="JHQ146" s="35"/>
      <c r="JHR146" s="35"/>
      <c r="JHS146" s="35"/>
      <c r="JHT146" s="35"/>
      <c r="JHU146" s="35"/>
      <c r="JHV146" s="35"/>
      <c r="JHW146" s="35"/>
      <c r="JHX146" s="35"/>
      <c r="JHY146" s="35"/>
      <c r="JHZ146" s="35"/>
      <c r="JIA146" s="35"/>
      <c r="JIB146" s="35"/>
      <c r="JIC146" s="35"/>
      <c r="JID146" s="35"/>
      <c r="JIE146" s="35"/>
      <c r="JIF146" s="35"/>
      <c r="JIG146" s="35"/>
      <c r="JIH146" s="35"/>
      <c r="JII146" s="35"/>
      <c r="JIJ146" s="35"/>
      <c r="JIK146" s="35"/>
      <c r="JIL146" s="35"/>
      <c r="JIM146" s="35"/>
      <c r="JIN146" s="35"/>
      <c r="JIO146" s="35"/>
      <c r="JIP146" s="35"/>
      <c r="JIQ146" s="35"/>
      <c r="JIR146" s="35"/>
      <c r="JIS146" s="35"/>
      <c r="JIT146" s="35"/>
      <c r="JIU146" s="35"/>
      <c r="JIV146" s="35"/>
      <c r="JIW146" s="35"/>
      <c r="JIX146" s="35"/>
      <c r="JIY146" s="35"/>
      <c r="JIZ146" s="35"/>
      <c r="JJA146" s="35"/>
      <c r="JJB146" s="35"/>
      <c r="JJC146" s="35"/>
      <c r="JJD146" s="35"/>
      <c r="JJE146" s="35"/>
      <c r="JJF146" s="35"/>
      <c r="JJG146" s="35"/>
      <c r="JJH146" s="35"/>
      <c r="JJI146" s="35"/>
      <c r="JJJ146" s="35"/>
      <c r="JJK146" s="35"/>
      <c r="JJL146" s="35"/>
      <c r="JJM146" s="35"/>
      <c r="JJN146" s="35"/>
      <c r="JJO146" s="35"/>
      <c r="JJP146" s="35"/>
      <c r="JJQ146" s="35"/>
      <c r="JJR146" s="35"/>
      <c r="JJS146" s="35"/>
      <c r="JJT146" s="35"/>
      <c r="JJU146" s="35"/>
      <c r="JJV146" s="35"/>
      <c r="JJW146" s="35"/>
      <c r="JJX146" s="35"/>
      <c r="JJY146" s="35"/>
      <c r="JJZ146" s="35"/>
      <c r="JKA146" s="35"/>
      <c r="JKB146" s="35"/>
      <c r="JKC146" s="35"/>
      <c r="JKD146" s="35"/>
      <c r="JKE146" s="35"/>
      <c r="JKF146" s="35"/>
      <c r="JKG146" s="35"/>
      <c r="JKH146" s="35"/>
      <c r="JKI146" s="35"/>
      <c r="JKJ146" s="35"/>
      <c r="JKK146" s="35"/>
      <c r="JKL146" s="35"/>
      <c r="JKM146" s="35"/>
      <c r="JKN146" s="35"/>
      <c r="JKO146" s="35"/>
      <c r="JKP146" s="35"/>
      <c r="JKQ146" s="35"/>
      <c r="JKR146" s="35"/>
      <c r="JKS146" s="35"/>
      <c r="JKT146" s="35"/>
      <c r="JKU146" s="35"/>
      <c r="JKV146" s="35"/>
      <c r="JKW146" s="35"/>
      <c r="JKX146" s="35"/>
      <c r="JKY146" s="35"/>
      <c r="JKZ146" s="35"/>
      <c r="JLA146" s="35"/>
      <c r="JLB146" s="35"/>
      <c r="JLC146" s="35"/>
      <c r="JLD146" s="35"/>
      <c r="JLE146" s="35"/>
      <c r="JLF146" s="35"/>
      <c r="JLG146" s="35"/>
      <c r="JLH146" s="35"/>
      <c r="JLI146" s="35"/>
      <c r="JLJ146" s="35"/>
      <c r="JLK146" s="35"/>
      <c r="JLL146" s="35"/>
      <c r="JLM146" s="35"/>
      <c r="JLN146" s="35"/>
      <c r="JLO146" s="35"/>
      <c r="JLP146" s="35"/>
      <c r="JLQ146" s="35"/>
      <c r="JLR146" s="35"/>
      <c r="JLS146" s="35"/>
      <c r="JLT146" s="35"/>
      <c r="JLU146" s="35"/>
      <c r="JLV146" s="35"/>
      <c r="JLW146" s="35"/>
      <c r="JLX146" s="35"/>
      <c r="JLY146" s="35"/>
      <c r="JLZ146" s="35"/>
      <c r="JMA146" s="35"/>
      <c r="JMB146" s="35"/>
      <c r="JMC146" s="35"/>
      <c r="JMD146" s="35"/>
      <c r="JME146" s="35"/>
      <c r="JMF146" s="35"/>
      <c r="JMG146" s="35"/>
      <c r="JMH146" s="35"/>
      <c r="JMI146" s="35"/>
      <c r="JMJ146" s="35"/>
      <c r="JMK146" s="35"/>
      <c r="JML146" s="35"/>
      <c r="JMM146" s="35"/>
      <c r="JMN146" s="35"/>
      <c r="JMO146" s="35"/>
      <c r="JMP146" s="35"/>
      <c r="JMQ146" s="35"/>
      <c r="JMR146" s="35"/>
      <c r="JMS146" s="35"/>
      <c r="JMT146" s="35"/>
      <c r="JMU146" s="35"/>
      <c r="JMV146" s="35"/>
      <c r="JMW146" s="35"/>
      <c r="JMX146" s="35"/>
      <c r="JMY146" s="35"/>
      <c r="JMZ146" s="35"/>
      <c r="JNA146" s="35"/>
      <c r="JNB146" s="35"/>
      <c r="JNC146" s="35"/>
      <c r="JND146" s="35"/>
      <c r="JNE146" s="35"/>
      <c r="JNF146" s="35"/>
      <c r="JNG146" s="35"/>
      <c r="JNH146" s="35"/>
      <c r="JNI146" s="35"/>
      <c r="JNJ146" s="35"/>
      <c r="JNK146" s="35"/>
      <c r="JNL146" s="35"/>
      <c r="JNM146" s="35"/>
      <c r="JNN146" s="35"/>
      <c r="JNO146" s="35"/>
      <c r="JNP146" s="35"/>
      <c r="JNQ146" s="35"/>
      <c r="JNR146" s="35"/>
      <c r="JNS146" s="35"/>
      <c r="JNT146" s="35"/>
      <c r="JNU146" s="35"/>
      <c r="JNV146" s="35"/>
      <c r="JNW146" s="35"/>
      <c r="JNX146" s="35"/>
      <c r="JNY146" s="35"/>
      <c r="JNZ146" s="35"/>
      <c r="JOA146" s="35"/>
      <c r="JOB146" s="35"/>
      <c r="JOC146" s="35"/>
      <c r="JOD146" s="35"/>
      <c r="JOE146" s="35"/>
      <c r="JOF146" s="35"/>
      <c r="JOG146" s="35"/>
      <c r="JOH146" s="35"/>
      <c r="JOI146" s="35"/>
      <c r="JOJ146" s="35"/>
      <c r="JOK146" s="35"/>
      <c r="JOL146" s="35"/>
      <c r="JOM146" s="35"/>
      <c r="JON146" s="35"/>
      <c r="JOO146" s="35"/>
      <c r="JOP146" s="35"/>
      <c r="JOQ146" s="35"/>
      <c r="JOR146" s="35"/>
      <c r="JOS146" s="35"/>
      <c r="JOT146" s="35"/>
      <c r="JOU146" s="35"/>
      <c r="JOV146" s="35"/>
      <c r="JOW146" s="35"/>
      <c r="JOX146" s="35"/>
      <c r="JOY146" s="35"/>
      <c r="JOZ146" s="35"/>
      <c r="JPA146" s="35"/>
      <c r="JPB146" s="35"/>
      <c r="JPC146" s="35"/>
      <c r="JPD146" s="35"/>
      <c r="JPE146" s="35"/>
      <c r="JPF146" s="35"/>
      <c r="JPG146" s="35"/>
      <c r="JPH146" s="35"/>
      <c r="JPI146" s="35"/>
      <c r="JPJ146" s="35"/>
      <c r="JPK146" s="35"/>
      <c r="JPL146" s="35"/>
      <c r="JPM146" s="35"/>
      <c r="JPN146" s="35"/>
      <c r="JPO146" s="35"/>
      <c r="JPP146" s="35"/>
      <c r="JPQ146" s="35"/>
      <c r="JPR146" s="35"/>
      <c r="JPS146" s="35"/>
      <c r="JPT146" s="35"/>
      <c r="JPU146" s="35"/>
      <c r="JPV146" s="35"/>
      <c r="JPW146" s="35"/>
      <c r="JPX146" s="35"/>
      <c r="JPY146" s="35"/>
      <c r="JPZ146" s="35"/>
      <c r="JQA146" s="35"/>
      <c r="JQB146" s="35"/>
      <c r="JQC146" s="35"/>
      <c r="JQD146" s="35"/>
      <c r="JQE146" s="35"/>
      <c r="JQF146" s="35"/>
      <c r="JQG146" s="35"/>
      <c r="JQH146" s="35"/>
      <c r="JQI146" s="35"/>
      <c r="JQJ146" s="35"/>
      <c r="JQK146" s="35"/>
      <c r="JQL146" s="35"/>
      <c r="JQM146" s="35"/>
      <c r="JQN146" s="35"/>
      <c r="JQO146" s="35"/>
      <c r="JQP146" s="35"/>
      <c r="JQQ146" s="35"/>
      <c r="JQR146" s="35"/>
      <c r="JQS146" s="35"/>
      <c r="JQT146" s="35"/>
      <c r="JQU146" s="35"/>
      <c r="JQV146" s="35"/>
      <c r="JQW146" s="35"/>
      <c r="JQX146" s="35"/>
      <c r="JQY146" s="35"/>
      <c r="JQZ146" s="35"/>
      <c r="JRA146" s="35"/>
      <c r="JRB146" s="35"/>
      <c r="JRC146" s="35"/>
      <c r="JRD146" s="35"/>
      <c r="JRE146" s="35"/>
      <c r="JRF146" s="35"/>
      <c r="JRG146" s="35"/>
      <c r="JRH146" s="35"/>
      <c r="JRI146" s="35"/>
      <c r="JRJ146" s="35"/>
      <c r="JRK146" s="35"/>
      <c r="JRL146" s="35"/>
      <c r="JRM146" s="35"/>
      <c r="JRN146" s="35"/>
      <c r="JRO146" s="35"/>
      <c r="JRP146" s="35"/>
      <c r="JRQ146" s="35"/>
      <c r="JRR146" s="35"/>
      <c r="JRS146" s="35"/>
      <c r="JRT146" s="35"/>
      <c r="JRU146" s="35"/>
      <c r="JRV146" s="35"/>
      <c r="JRW146" s="35"/>
      <c r="JRX146" s="35"/>
      <c r="JRY146" s="35"/>
      <c r="JRZ146" s="35"/>
      <c r="JSA146" s="35"/>
      <c r="JSB146" s="35"/>
      <c r="JSC146" s="35"/>
      <c r="JSD146" s="35"/>
      <c r="JSE146" s="35"/>
      <c r="JSF146" s="35"/>
      <c r="JSG146" s="35"/>
      <c r="JSH146" s="35"/>
      <c r="JSI146" s="35"/>
      <c r="JSJ146" s="35"/>
      <c r="JSK146" s="35"/>
      <c r="JSL146" s="35"/>
      <c r="JSM146" s="35"/>
      <c r="JSN146" s="35"/>
      <c r="JSO146" s="35"/>
      <c r="JSP146" s="35"/>
      <c r="JSQ146" s="35"/>
      <c r="JSR146" s="35"/>
      <c r="JSS146" s="35"/>
      <c r="JST146" s="35"/>
      <c r="JSU146" s="35"/>
      <c r="JSV146" s="35"/>
      <c r="JSW146" s="35"/>
      <c r="JSX146" s="35"/>
      <c r="JSY146" s="35"/>
      <c r="JSZ146" s="35"/>
      <c r="JTA146" s="35"/>
      <c r="JTB146" s="35"/>
      <c r="JTC146" s="35"/>
      <c r="JTD146" s="35"/>
      <c r="JTE146" s="35"/>
      <c r="JTF146" s="35"/>
      <c r="JTG146" s="35"/>
      <c r="JTH146" s="35"/>
      <c r="JTI146" s="35"/>
      <c r="JTJ146" s="35"/>
      <c r="JTK146" s="35"/>
      <c r="JTL146" s="35"/>
      <c r="JTM146" s="35"/>
      <c r="JTN146" s="35"/>
      <c r="JTO146" s="35"/>
      <c r="JTP146" s="35"/>
      <c r="JTQ146" s="35"/>
      <c r="JTR146" s="35"/>
      <c r="JTS146" s="35"/>
      <c r="JTT146" s="35"/>
      <c r="JTU146" s="35"/>
      <c r="JTV146" s="35"/>
      <c r="JTW146" s="35"/>
      <c r="JTX146" s="35"/>
      <c r="JTY146" s="35"/>
      <c r="JTZ146" s="35"/>
      <c r="JUA146" s="35"/>
      <c r="JUB146" s="35"/>
      <c r="JUC146" s="35"/>
      <c r="JUD146" s="35"/>
      <c r="JUE146" s="35"/>
      <c r="JUF146" s="35"/>
      <c r="JUG146" s="35"/>
      <c r="JUH146" s="35"/>
      <c r="JUI146" s="35"/>
      <c r="JUJ146" s="35"/>
      <c r="JUK146" s="35"/>
      <c r="JUL146" s="35"/>
      <c r="JUM146" s="35"/>
      <c r="JUN146" s="35"/>
      <c r="JUO146" s="35"/>
      <c r="JUP146" s="35"/>
      <c r="JUQ146" s="35"/>
      <c r="JUR146" s="35"/>
      <c r="JUS146" s="35"/>
      <c r="JUT146" s="35"/>
      <c r="JUU146" s="35"/>
      <c r="JUV146" s="35"/>
      <c r="JUW146" s="35"/>
      <c r="JUX146" s="35"/>
      <c r="JUY146" s="35"/>
      <c r="JUZ146" s="35"/>
      <c r="JVA146" s="35"/>
      <c r="JVB146" s="35"/>
      <c r="JVC146" s="35"/>
      <c r="JVD146" s="35"/>
      <c r="JVE146" s="35"/>
      <c r="JVF146" s="35"/>
      <c r="JVG146" s="35"/>
      <c r="JVH146" s="35"/>
      <c r="JVI146" s="35"/>
      <c r="JVJ146" s="35"/>
      <c r="JVK146" s="35"/>
      <c r="JVL146" s="35"/>
      <c r="JVM146" s="35"/>
      <c r="JVN146" s="35"/>
      <c r="JVO146" s="35"/>
      <c r="JVP146" s="35"/>
      <c r="JVQ146" s="35"/>
      <c r="JVR146" s="35"/>
      <c r="JVS146" s="35"/>
      <c r="JVT146" s="35"/>
      <c r="JVU146" s="35"/>
      <c r="JVV146" s="35"/>
      <c r="JVW146" s="35"/>
      <c r="JVX146" s="35"/>
      <c r="JVY146" s="35"/>
      <c r="JVZ146" s="35"/>
      <c r="JWA146" s="35"/>
      <c r="JWB146" s="35"/>
      <c r="JWC146" s="35"/>
      <c r="JWD146" s="35"/>
      <c r="JWE146" s="35"/>
      <c r="JWF146" s="35"/>
      <c r="JWG146" s="35"/>
      <c r="JWH146" s="35"/>
      <c r="JWI146" s="35"/>
      <c r="JWJ146" s="35"/>
      <c r="JWK146" s="35"/>
      <c r="JWL146" s="35"/>
      <c r="JWM146" s="35"/>
      <c r="JWN146" s="35"/>
      <c r="JWO146" s="35"/>
      <c r="JWP146" s="35"/>
      <c r="JWQ146" s="35"/>
      <c r="JWR146" s="35"/>
      <c r="JWS146" s="35"/>
      <c r="JWT146" s="35"/>
      <c r="JWU146" s="35"/>
      <c r="JWV146" s="35"/>
      <c r="JWW146" s="35"/>
      <c r="JWX146" s="35"/>
      <c r="JWY146" s="35"/>
      <c r="JWZ146" s="35"/>
      <c r="JXA146" s="35"/>
      <c r="JXB146" s="35"/>
      <c r="JXC146" s="35"/>
      <c r="JXD146" s="35"/>
      <c r="JXE146" s="35"/>
      <c r="JXF146" s="35"/>
      <c r="JXG146" s="35"/>
      <c r="JXH146" s="35"/>
      <c r="JXI146" s="35"/>
      <c r="JXJ146" s="35"/>
      <c r="JXK146" s="35"/>
      <c r="JXL146" s="35"/>
      <c r="JXM146" s="35"/>
      <c r="JXN146" s="35"/>
      <c r="JXO146" s="35"/>
      <c r="JXP146" s="35"/>
      <c r="JXQ146" s="35"/>
      <c r="JXR146" s="35"/>
      <c r="JXS146" s="35"/>
      <c r="JXT146" s="35"/>
      <c r="JXU146" s="35"/>
      <c r="JXV146" s="35"/>
      <c r="JXW146" s="35"/>
      <c r="JXX146" s="35"/>
      <c r="JXY146" s="35"/>
      <c r="JXZ146" s="35"/>
      <c r="JYA146" s="35"/>
      <c r="JYB146" s="35"/>
      <c r="JYC146" s="35"/>
      <c r="JYD146" s="35"/>
      <c r="JYE146" s="35"/>
      <c r="JYF146" s="35"/>
      <c r="JYG146" s="35"/>
      <c r="JYH146" s="35"/>
      <c r="JYI146" s="35"/>
      <c r="JYJ146" s="35"/>
      <c r="JYK146" s="35"/>
      <c r="JYL146" s="35"/>
      <c r="JYM146" s="35"/>
      <c r="JYN146" s="35"/>
      <c r="JYO146" s="35"/>
      <c r="JYP146" s="35"/>
      <c r="JYQ146" s="35"/>
      <c r="JYR146" s="35"/>
      <c r="JYS146" s="35"/>
      <c r="JYT146" s="35"/>
      <c r="JYU146" s="35"/>
      <c r="JYV146" s="35"/>
      <c r="JYW146" s="35"/>
      <c r="JYX146" s="35"/>
      <c r="JYY146" s="35"/>
      <c r="JYZ146" s="35"/>
      <c r="JZA146" s="35"/>
      <c r="JZB146" s="35"/>
      <c r="JZC146" s="35"/>
      <c r="JZD146" s="35"/>
      <c r="JZE146" s="35"/>
      <c r="JZF146" s="35"/>
      <c r="JZG146" s="35"/>
      <c r="JZH146" s="35"/>
      <c r="JZI146" s="35"/>
      <c r="JZJ146" s="35"/>
      <c r="JZK146" s="35"/>
      <c r="JZL146" s="35"/>
      <c r="JZM146" s="35"/>
      <c r="JZN146" s="35"/>
      <c r="JZO146" s="35"/>
      <c r="JZP146" s="35"/>
      <c r="JZQ146" s="35"/>
      <c r="JZR146" s="35"/>
      <c r="JZS146" s="35"/>
      <c r="JZT146" s="35"/>
      <c r="JZU146" s="35"/>
      <c r="JZV146" s="35"/>
      <c r="JZW146" s="35"/>
      <c r="JZX146" s="35"/>
      <c r="JZY146" s="35"/>
      <c r="JZZ146" s="35"/>
      <c r="KAA146" s="35"/>
      <c r="KAB146" s="35"/>
      <c r="KAC146" s="35"/>
      <c r="KAD146" s="35"/>
      <c r="KAE146" s="35"/>
      <c r="KAF146" s="35"/>
      <c r="KAG146" s="35"/>
      <c r="KAH146" s="35"/>
      <c r="KAI146" s="35"/>
      <c r="KAJ146" s="35"/>
      <c r="KAK146" s="35"/>
      <c r="KAL146" s="35"/>
      <c r="KAM146" s="35"/>
      <c r="KAN146" s="35"/>
      <c r="KAO146" s="35"/>
      <c r="KAP146" s="35"/>
      <c r="KAQ146" s="35"/>
      <c r="KAR146" s="35"/>
      <c r="KAS146" s="35"/>
      <c r="KAT146" s="35"/>
      <c r="KAU146" s="35"/>
      <c r="KAV146" s="35"/>
      <c r="KAW146" s="35"/>
      <c r="KAX146" s="35"/>
      <c r="KAY146" s="35"/>
      <c r="KAZ146" s="35"/>
      <c r="KBA146" s="35"/>
      <c r="KBB146" s="35"/>
      <c r="KBC146" s="35"/>
      <c r="KBD146" s="35"/>
      <c r="KBE146" s="35"/>
      <c r="KBF146" s="35"/>
      <c r="KBG146" s="35"/>
      <c r="KBH146" s="35"/>
      <c r="KBI146" s="35"/>
      <c r="KBJ146" s="35"/>
      <c r="KBK146" s="35"/>
      <c r="KBL146" s="35"/>
      <c r="KBM146" s="35"/>
      <c r="KBN146" s="35"/>
      <c r="KBO146" s="35"/>
      <c r="KBP146" s="35"/>
      <c r="KBQ146" s="35"/>
      <c r="KBR146" s="35"/>
      <c r="KBS146" s="35"/>
      <c r="KBT146" s="35"/>
      <c r="KBU146" s="35"/>
      <c r="KBV146" s="35"/>
      <c r="KBW146" s="35"/>
      <c r="KBX146" s="35"/>
      <c r="KBY146" s="35"/>
      <c r="KBZ146" s="35"/>
      <c r="KCA146" s="35"/>
      <c r="KCB146" s="35"/>
      <c r="KCC146" s="35"/>
      <c r="KCD146" s="35"/>
      <c r="KCE146" s="35"/>
      <c r="KCF146" s="35"/>
      <c r="KCG146" s="35"/>
      <c r="KCH146" s="35"/>
      <c r="KCI146" s="35"/>
      <c r="KCJ146" s="35"/>
      <c r="KCK146" s="35"/>
      <c r="KCL146" s="35"/>
      <c r="KCM146" s="35"/>
      <c r="KCN146" s="35"/>
      <c r="KCO146" s="35"/>
      <c r="KCP146" s="35"/>
      <c r="KCQ146" s="35"/>
      <c r="KCR146" s="35"/>
      <c r="KCS146" s="35"/>
      <c r="KCT146" s="35"/>
      <c r="KCU146" s="35"/>
      <c r="KCV146" s="35"/>
      <c r="KCW146" s="35"/>
      <c r="KCX146" s="35"/>
      <c r="KCY146" s="35"/>
      <c r="KCZ146" s="35"/>
      <c r="KDA146" s="35"/>
      <c r="KDB146" s="35"/>
      <c r="KDC146" s="35"/>
      <c r="KDD146" s="35"/>
      <c r="KDE146" s="35"/>
      <c r="KDF146" s="35"/>
      <c r="KDG146" s="35"/>
      <c r="KDH146" s="35"/>
      <c r="KDI146" s="35"/>
      <c r="KDJ146" s="35"/>
      <c r="KDK146" s="35"/>
      <c r="KDL146" s="35"/>
      <c r="KDM146" s="35"/>
      <c r="KDN146" s="35"/>
      <c r="KDO146" s="35"/>
      <c r="KDP146" s="35"/>
      <c r="KDQ146" s="35"/>
      <c r="KDR146" s="35"/>
      <c r="KDS146" s="35"/>
      <c r="KDT146" s="35"/>
      <c r="KDU146" s="35"/>
      <c r="KDV146" s="35"/>
      <c r="KDW146" s="35"/>
      <c r="KDX146" s="35"/>
      <c r="KDY146" s="35"/>
      <c r="KDZ146" s="35"/>
      <c r="KEA146" s="35"/>
      <c r="KEB146" s="35"/>
      <c r="KEC146" s="35"/>
      <c r="KED146" s="35"/>
      <c r="KEE146" s="35"/>
      <c r="KEF146" s="35"/>
      <c r="KEG146" s="35"/>
      <c r="KEH146" s="35"/>
      <c r="KEI146" s="35"/>
      <c r="KEJ146" s="35"/>
      <c r="KEK146" s="35"/>
      <c r="KEL146" s="35"/>
      <c r="KEM146" s="35"/>
      <c r="KEN146" s="35"/>
      <c r="KEO146" s="35"/>
      <c r="KEP146" s="35"/>
      <c r="KEQ146" s="35"/>
      <c r="KER146" s="35"/>
      <c r="KES146" s="35"/>
      <c r="KET146" s="35"/>
      <c r="KEU146" s="35"/>
      <c r="KEV146" s="35"/>
      <c r="KEW146" s="35"/>
      <c r="KEX146" s="35"/>
      <c r="KEY146" s="35"/>
      <c r="KEZ146" s="35"/>
      <c r="KFA146" s="35"/>
      <c r="KFB146" s="35"/>
      <c r="KFC146" s="35"/>
      <c r="KFD146" s="35"/>
      <c r="KFE146" s="35"/>
      <c r="KFF146" s="35"/>
      <c r="KFG146" s="35"/>
      <c r="KFH146" s="35"/>
      <c r="KFI146" s="35"/>
      <c r="KFJ146" s="35"/>
      <c r="KFK146" s="35"/>
      <c r="KFL146" s="35"/>
      <c r="KFM146" s="35"/>
      <c r="KFN146" s="35"/>
      <c r="KFO146" s="35"/>
      <c r="KFP146" s="35"/>
      <c r="KFQ146" s="35"/>
      <c r="KFR146" s="35"/>
      <c r="KFS146" s="35"/>
      <c r="KFT146" s="35"/>
      <c r="KFU146" s="35"/>
      <c r="KFV146" s="35"/>
      <c r="KFW146" s="35"/>
      <c r="KFX146" s="35"/>
      <c r="KFY146" s="35"/>
      <c r="KFZ146" s="35"/>
      <c r="KGA146" s="35"/>
      <c r="KGB146" s="35"/>
      <c r="KGC146" s="35"/>
      <c r="KGD146" s="35"/>
      <c r="KGE146" s="35"/>
      <c r="KGF146" s="35"/>
      <c r="KGG146" s="35"/>
      <c r="KGH146" s="35"/>
      <c r="KGI146" s="35"/>
      <c r="KGJ146" s="35"/>
      <c r="KGK146" s="35"/>
      <c r="KGL146" s="35"/>
      <c r="KGM146" s="35"/>
      <c r="KGN146" s="35"/>
      <c r="KGO146" s="35"/>
      <c r="KGP146" s="35"/>
      <c r="KGQ146" s="35"/>
      <c r="KGR146" s="35"/>
      <c r="KGS146" s="35"/>
      <c r="KGT146" s="35"/>
      <c r="KGU146" s="35"/>
      <c r="KGV146" s="35"/>
      <c r="KGW146" s="35"/>
      <c r="KGX146" s="35"/>
      <c r="KGY146" s="35"/>
      <c r="KGZ146" s="35"/>
      <c r="KHA146" s="35"/>
      <c r="KHB146" s="35"/>
      <c r="KHC146" s="35"/>
      <c r="KHD146" s="35"/>
      <c r="KHE146" s="35"/>
      <c r="KHF146" s="35"/>
      <c r="KHG146" s="35"/>
      <c r="KHH146" s="35"/>
      <c r="KHI146" s="35"/>
      <c r="KHJ146" s="35"/>
      <c r="KHK146" s="35"/>
      <c r="KHL146" s="35"/>
      <c r="KHM146" s="35"/>
      <c r="KHN146" s="35"/>
      <c r="KHO146" s="35"/>
      <c r="KHP146" s="35"/>
      <c r="KHQ146" s="35"/>
      <c r="KHR146" s="35"/>
      <c r="KHS146" s="35"/>
      <c r="KHT146" s="35"/>
      <c r="KHU146" s="35"/>
      <c r="KHV146" s="35"/>
      <c r="KHW146" s="35"/>
      <c r="KHX146" s="35"/>
      <c r="KHY146" s="35"/>
      <c r="KHZ146" s="35"/>
      <c r="KIA146" s="35"/>
      <c r="KIB146" s="35"/>
      <c r="KIC146" s="35"/>
      <c r="KID146" s="35"/>
      <c r="KIE146" s="35"/>
      <c r="KIF146" s="35"/>
      <c r="KIG146" s="35"/>
      <c r="KIH146" s="35"/>
      <c r="KII146" s="35"/>
      <c r="KIJ146" s="35"/>
      <c r="KIK146" s="35"/>
      <c r="KIL146" s="35"/>
      <c r="KIM146" s="35"/>
      <c r="KIN146" s="35"/>
      <c r="KIO146" s="35"/>
      <c r="KIP146" s="35"/>
      <c r="KIQ146" s="35"/>
      <c r="KIR146" s="35"/>
      <c r="KIS146" s="35"/>
      <c r="KIT146" s="35"/>
      <c r="KIU146" s="35"/>
      <c r="KIV146" s="35"/>
      <c r="KIW146" s="35"/>
      <c r="KIX146" s="35"/>
      <c r="KIY146" s="35"/>
      <c r="KIZ146" s="35"/>
      <c r="KJA146" s="35"/>
      <c r="KJB146" s="35"/>
      <c r="KJC146" s="35"/>
      <c r="KJD146" s="35"/>
      <c r="KJE146" s="35"/>
      <c r="KJF146" s="35"/>
      <c r="KJG146" s="35"/>
      <c r="KJH146" s="35"/>
      <c r="KJI146" s="35"/>
      <c r="KJJ146" s="35"/>
      <c r="KJK146" s="35"/>
      <c r="KJL146" s="35"/>
      <c r="KJM146" s="35"/>
      <c r="KJN146" s="35"/>
      <c r="KJO146" s="35"/>
      <c r="KJP146" s="35"/>
      <c r="KJQ146" s="35"/>
      <c r="KJR146" s="35"/>
      <c r="KJS146" s="35"/>
      <c r="KJT146" s="35"/>
      <c r="KJU146" s="35"/>
      <c r="KJV146" s="35"/>
      <c r="KJW146" s="35"/>
      <c r="KJX146" s="35"/>
      <c r="KJY146" s="35"/>
      <c r="KJZ146" s="35"/>
      <c r="KKA146" s="35"/>
      <c r="KKB146" s="35"/>
      <c r="KKC146" s="35"/>
      <c r="KKD146" s="35"/>
      <c r="KKE146" s="35"/>
      <c r="KKF146" s="35"/>
      <c r="KKG146" s="35"/>
      <c r="KKH146" s="35"/>
      <c r="KKI146" s="35"/>
      <c r="KKJ146" s="35"/>
      <c r="KKK146" s="35"/>
      <c r="KKL146" s="35"/>
      <c r="KKM146" s="35"/>
      <c r="KKN146" s="35"/>
      <c r="KKO146" s="35"/>
      <c r="KKP146" s="35"/>
      <c r="KKQ146" s="35"/>
      <c r="KKR146" s="35"/>
      <c r="KKS146" s="35"/>
      <c r="KKT146" s="35"/>
      <c r="KKU146" s="35"/>
      <c r="KKV146" s="35"/>
      <c r="KKW146" s="35"/>
      <c r="KKX146" s="35"/>
      <c r="KKY146" s="35"/>
      <c r="KKZ146" s="35"/>
      <c r="KLA146" s="35"/>
      <c r="KLB146" s="35"/>
      <c r="KLC146" s="35"/>
      <c r="KLD146" s="35"/>
      <c r="KLE146" s="35"/>
      <c r="KLF146" s="35"/>
      <c r="KLG146" s="35"/>
      <c r="KLH146" s="35"/>
      <c r="KLI146" s="35"/>
      <c r="KLJ146" s="35"/>
      <c r="KLK146" s="35"/>
      <c r="KLL146" s="35"/>
      <c r="KLM146" s="35"/>
      <c r="KLN146" s="35"/>
      <c r="KLO146" s="35"/>
      <c r="KLP146" s="35"/>
      <c r="KLQ146" s="35"/>
      <c r="KLR146" s="35"/>
      <c r="KLS146" s="35"/>
      <c r="KLT146" s="35"/>
      <c r="KLU146" s="35"/>
      <c r="KLV146" s="35"/>
      <c r="KLW146" s="35"/>
      <c r="KLX146" s="35"/>
      <c r="KLY146" s="35"/>
      <c r="KLZ146" s="35"/>
      <c r="KMA146" s="35"/>
      <c r="KMB146" s="35"/>
      <c r="KMC146" s="35"/>
      <c r="KMD146" s="35"/>
      <c r="KME146" s="35"/>
      <c r="KMF146" s="35"/>
      <c r="KMG146" s="35"/>
      <c r="KMH146" s="35"/>
      <c r="KMI146" s="35"/>
      <c r="KMJ146" s="35"/>
      <c r="KMK146" s="35"/>
      <c r="KML146" s="35"/>
      <c r="KMM146" s="35"/>
      <c r="KMN146" s="35"/>
      <c r="KMO146" s="35"/>
      <c r="KMP146" s="35"/>
      <c r="KMQ146" s="35"/>
      <c r="KMR146" s="35"/>
      <c r="KMS146" s="35"/>
      <c r="KMT146" s="35"/>
      <c r="KMU146" s="35"/>
      <c r="KMV146" s="35"/>
      <c r="KMW146" s="35"/>
      <c r="KMX146" s="35"/>
      <c r="KMY146" s="35"/>
      <c r="KMZ146" s="35"/>
      <c r="KNA146" s="35"/>
      <c r="KNB146" s="35"/>
      <c r="KNC146" s="35"/>
      <c r="KND146" s="35"/>
      <c r="KNE146" s="35"/>
      <c r="KNF146" s="35"/>
      <c r="KNG146" s="35"/>
      <c r="KNH146" s="35"/>
      <c r="KNI146" s="35"/>
      <c r="KNJ146" s="35"/>
      <c r="KNK146" s="35"/>
      <c r="KNL146" s="35"/>
      <c r="KNM146" s="35"/>
      <c r="KNN146" s="35"/>
      <c r="KNO146" s="35"/>
      <c r="KNP146" s="35"/>
      <c r="KNQ146" s="35"/>
      <c r="KNR146" s="35"/>
      <c r="KNS146" s="35"/>
      <c r="KNT146" s="35"/>
      <c r="KNU146" s="35"/>
      <c r="KNV146" s="35"/>
      <c r="KNW146" s="35"/>
      <c r="KNX146" s="35"/>
      <c r="KNY146" s="35"/>
      <c r="KNZ146" s="35"/>
      <c r="KOA146" s="35"/>
      <c r="KOB146" s="35"/>
      <c r="KOC146" s="35"/>
      <c r="KOD146" s="35"/>
      <c r="KOE146" s="35"/>
      <c r="KOF146" s="35"/>
      <c r="KOG146" s="35"/>
      <c r="KOH146" s="35"/>
      <c r="KOI146" s="35"/>
      <c r="KOJ146" s="35"/>
      <c r="KOK146" s="35"/>
      <c r="KOL146" s="35"/>
      <c r="KOM146" s="35"/>
      <c r="KON146" s="35"/>
      <c r="KOO146" s="35"/>
      <c r="KOP146" s="35"/>
      <c r="KOQ146" s="35"/>
      <c r="KOR146" s="35"/>
      <c r="KOS146" s="35"/>
      <c r="KOT146" s="35"/>
      <c r="KOU146" s="35"/>
      <c r="KOV146" s="35"/>
      <c r="KOW146" s="35"/>
      <c r="KOX146" s="35"/>
      <c r="KOY146" s="35"/>
      <c r="KOZ146" s="35"/>
      <c r="KPA146" s="35"/>
      <c r="KPB146" s="35"/>
      <c r="KPC146" s="35"/>
      <c r="KPD146" s="35"/>
      <c r="KPE146" s="35"/>
      <c r="KPF146" s="35"/>
      <c r="KPG146" s="35"/>
      <c r="KPH146" s="35"/>
      <c r="KPI146" s="35"/>
      <c r="KPJ146" s="35"/>
      <c r="KPK146" s="35"/>
      <c r="KPL146" s="35"/>
      <c r="KPM146" s="35"/>
      <c r="KPN146" s="35"/>
      <c r="KPO146" s="35"/>
      <c r="KPP146" s="35"/>
      <c r="KPQ146" s="35"/>
      <c r="KPR146" s="35"/>
      <c r="KPS146" s="35"/>
      <c r="KPT146" s="35"/>
      <c r="KPU146" s="35"/>
      <c r="KPV146" s="35"/>
      <c r="KPW146" s="35"/>
      <c r="KPX146" s="35"/>
      <c r="KPY146" s="35"/>
      <c r="KPZ146" s="35"/>
      <c r="KQA146" s="35"/>
      <c r="KQB146" s="35"/>
      <c r="KQC146" s="35"/>
      <c r="KQD146" s="35"/>
      <c r="KQE146" s="35"/>
      <c r="KQF146" s="35"/>
      <c r="KQG146" s="35"/>
      <c r="KQH146" s="35"/>
      <c r="KQI146" s="35"/>
      <c r="KQJ146" s="35"/>
      <c r="KQK146" s="35"/>
      <c r="KQL146" s="35"/>
      <c r="KQM146" s="35"/>
      <c r="KQN146" s="35"/>
      <c r="KQO146" s="35"/>
      <c r="KQP146" s="35"/>
      <c r="KQQ146" s="35"/>
      <c r="KQR146" s="35"/>
      <c r="KQS146" s="35"/>
      <c r="KQT146" s="35"/>
      <c r="KQU146" s="35"/>
      <c r="KQV146" s="35"/>
      <c r="KQW146" s="35"/>
      <c r="KQX146" s="35"/>
      <c r="KQY146" s="35"/>
      <c r="KQZ146" s="35"/>
      <c r="KRA146" s="35"/>
      <c r="KRB146" s="35"/>
      <c r="KRC146" s="35"/>
      <c r="KRD146" s="35"/>
      <c r="KRE146" s="35"/>
      <c r="KRF146" s="35"/>
      <c r="KRG146" s="35"/>
      <c r="KRH146" s="35"/>
      <c r="KRI146" s="35"/>
      <c r="KRJ146" s="35"/>
      <c r="KRK146" s="35"/>
      <c r="KRL146" s="35"/>
      <c r="KRM146" s="35"/>
      <c r="KRN146" s="35"/>
      <c r="KRO146" s="35"/>
      <c r="KRP146" s="35"/>
      <c r="KRQ146" s="35"/>
      <c r="KRR146" s="35"/>
      <c r="KRS146" s="35"/>
      <c r="KRT146" s="35"/>
      <c r="KRU146" s="35"/>
      <c r="KRV146" s="35"/>
      <c r="KRW146" s="35"/>
      <c r="KRX146" s="35"/>
      <c r="KRY146" s="35"/>
      <c r="KRZ146" s="35"/>
      <c r="KSA146" s="35"/>
      <c r="KSB146" s="35"/>
      <c r="KSC146" s="35"/>
      <c r="KSD146" s="35"/>
      <c r="KSE146" s="35"/>
      <c r="KSF146" s="35"/>
      <c r="KSG146" s="35"/>
      <c r="KSH146" s="35"/>
      <c r="KSI146" s="35"/>
      <c r="KSJ146" s="35"/>
      <c r="KSK146" s="35"/>
      <c r="KSL146" s="35"/>
      <c r="KSM146" s="35"/>
      <c r="KSN146" s="35"/>
      <c r="KSO146" s="35"/>
      <c r="KSP146" s="35"/>
      <c r="KSQ146" s="35"/>
      <c r="KSR146" s="35"/>
      <c r="KSS146" s="35"/>
      <c r="KST146" s="35"/>
      <c r="KSU146" s="35"/>
      <c r="KSV146" s="35"/>
      <c r="KSW146" s="35"/>
      <c r="KSX146" s="35"/>
      <c r="KSY146" s="35"/>
      <c r="KSZ146" s="35"/>
      <c r="KTA146" s="35"/>
      <c r="KTB146" s="35"/>
      <c r="KTC146" s="35"/>
      <c r="KTD146" s="35"/>
      <c r="KTE146" s="35"/>
      <c r="KTF146" s="35"/>
      <c r="KTG146" s="35"/>
      <c r="KTH146" s="35"/>
      <c r="KTI146" s="35"/>
      <c r="KTJ146" s="35"/>
      <c r="KTK146" s="35"/>
      <c r="KTL146" s="35"/>
      <c r="KTM146" s="35"/>
      <c r="KTN146" s="35"/>
      <c r="KTO146" s="35"/>
      <c r="KTP146" s="35"/>
      <c r="KTQ146" s="35"/>
      <c r="KTR146" s="35"/>
      <c r="KTS146" s="35"/>
      <c r="KTT146" s="35"/>
      <c r="KTU146" s="35"/>
      <c r="KTV146" s="35"/>
      <c r="KTW146" s="35"/>
      <c r="KTX146" s="35"/>
      <c r="KTY146" s="35"/>
      <c r="KTZ146" s="35"/>
      <c r="KUA146" s="35"/>
      <c r="KUB146" s="35"/>
      <c r="KUC146" s="35"/>
      <c r="KUD146" s="35"/>
      <c r="KUE146" s="35"/>
      <c r="KUF146" s="35"/>
      <c r="KUG146" s="35"/>
      <c r="KUH146" s="35"/>
      <c r="KUI146" s="35"/>
      <c r="KUJ146" s="35"/>
      <c r="KUK146" s="35"/>
      <c r="KUL146" s="35"/>
      <c r="KUM146" s="35"/>
      <c r="KUN146" s="35"/>
      <c r="KUO146" s="35"/>
      <c r="KUP146" s="35"/>
      <c r="KUQ146" s="35"/>
      <c r="KUR146" s="35"/>
      <c r="KUS146" s="35"/>
      <c r="KUT146" s="35"/>
      <c r="KUU146" s="35"/>
      <c r="KUV146" s="35"/>
      <c r="KUW146" s="35"/>
      <c r="KUX146" s="35"/>
      <c r="KUY146" s="35"/>
      <c r="KUZ146" s="35"/>
      <c r="KVA146" s="35"/>
      <c r="KVB146" s="35"/>
      <c r="KVC146" s="35"/>
      <c r="KVD146" s="35"/>
      <c r="KVE146" s="35"/>
      <c r="KVF146" s="35"/>
      <c r="KVG146" s="35"/>
      <c r="KVH146" s="35"/>
      <c r="KVI146" s="35"/>
      <c r="KVJ146" s="35"/>
      <c r="KVK146" s="35"/>
      <c r="KVL146" s="35"/>
      <c r="KVM146" s="35"/>
      <c r="KVN146" s="35"/>
      <c r="KVO146" s="35"/>
      <c r="KVP146" s="35"/>
      <c r="KVQ146" s="35"/>
      <c r="KVR146" s="35"/>
      <c r="KVS146" s="35"/>
      <c r="KVT146" s="35"/>
      <c r="KVU146" s="35"/>
      <c r="KVV146" s="35"/>
      <c r="KVW146" s="35"/>
      <c r="KVX146" s="35"/>
      <c r="KVY146" s="35"/>
      <c r="KVZ146" s="35"/>
      <c r="KWA146" s="35"/>
      <c r="KWB146" s="35"/>
      <c r="KWC146" s="35"/>
      <c r="KWD146" s="35"/>
      <c r="KWE146" s="35"/>
      <c r="KWF146" s="35"/>
      <c r="KWG146" s="35"/>
      <c r="KWH146" s="35"/>
      <c r="KWI146" s="35"/>
      <c r="KWJ146" s="35"/>
      <c r="KWK146" s="35"/>
      <c r="KWL146" s="35"/>
      <c r="KWM146" s="35"/>
      <c r="KWN146" s="35"/>
      <c r="KWO146" s="35"/>
      <c r="KWP146" s="35"/>
      <c r="KWQ146" s="35"/>
      <c r="KWR146" s="35"/>
      <c r="KWS146" s="35"/>
      <c r="KWT146" s="35"/>
      <c r="KWU146" s="35"/>
      <c r="KWV146" s="35"/>
      <c r="KWW146" s="35"/>
      <c r="KWX146" s="35"/>
      <c r="KWY146" s="35"/>
      <c r="KWZ146" s="35"/>
      <c r="KXA146" s="35"/>
      <c r="KXB146" s="35"/>
      <c r="KXC146" s="35"/>
      <c r="KXD146" s="35"/>
      <c r="KXE146" s="35"/>
      <c r="KXF146" s="35"/>
      <c r="KXG146" s="35"/>
      <c r="KXH146" s="35"/>
      <c r="KXI146" s="35"/>
      <c r="KXJ146" s="35"/>
      <c r="KXK146" s="35"/>
      <c r="KXL146" s="35"/>
      <c r="KXM146" s="35"/>
      <c r="KXN146" s="35"/>
      <c r="KXO146" s="35"/>
      <c r="KXP146" s="35"/>
      <c r="KXQ146" s="35"/>
      <c r="KXR146" s="35"/>
      <c r="KXS146" s="35"/>
      <c r="KXT146" s="35"/>
      <c r="KXU146" s="35"/>
      <c r="KXV146" s="35"/>
      <c r="KXW146" s="35"/>
      <c r="KXX146" s="35"/>
      <c r="KXY146" s="35"/>
      <c r="KXZ146" s="35"/>
      <c r="KYA146" s="35"/>
      <c r="KYB146" s="35"/>
      <c r="KYC146" s="35"/>
      <c r="KYD146" s="35"/>
      <c r="KYE146" s="35"/>
      <c r="KYF146" s="35"/>
      <c r="KYG146" s="35"/>
      <c r="KYH146" s="35"/>
      <c r="KYI146" s="35"/>
      <c r="KYJ146" s="35"/>
      <c r="KYK146" s="35"/>
      <c r="KYL146" s="35"/>
      <c r="KYM146" s="35"/>
      <c r="KYN146" s="35"/>
      <c r="KYO146" s="35"/>
      <c r="KYP146" s="35"/>
      <c r="KYQ146" s="35"/>
      <c r="KYR146" s="35"/>
      <c r="KYS146" s="35"/>
      <c r="KYT146" s="35"/>
      <c r="KYU146" s="35"/>
      <c r="KYV146" s="35"/>
      <c r="KYW146" s="35"/>
      <c r="KYX146" s="35"/>
      <c r="KYY146" s="35"/>
      <c r="KYZ146" s="35"/>
      <c r="KZA146" s="35"/>
      <c r="KZB146" s="35"/>
      <c r="KZC146" s="35"/>
      <c r="KZD146" s="35"/>
      <c r="KZE146" s="35"/>
      <c r="KZF146" s="35"/>
      <c r="KZG146" s="35"/>
      <c r="KZH146" s="35"/>
      <c r="KZI146" s="35"/>
      <c r="KZJ146" s="35"/>
      <c r="KZK146" s="35"/>
      <c r="KZL146" s="35"/>
      <c r="KZM146" s="35"/>
      <c r="KZN146" s="35"/>
      <c r="KZO146" s="35"/>
      <c r="KZP146" s="35"/>
      <c r="KZQ146" s="35"/>
      <c r="KZR146" s="35"/>
      <c r="KZS146" s="35"/>
      <c r="KZT146" s="35"/>
      <c r="KZU146" s="35"/>
      <c r="KZV146" s="35"/>
      <c r="KZW146" s="35"/>
      <c r="KZX146" s="35"/>
      <c r="KZY146" s="35"/>
      <c r="KZZ146" s="35"/>
      <c r="LAA146" s="35"/>
      <c r="LAB146" s="35"/>
      <c r="LAC146" s="35"/>
      <c r="LAD146" s="35"/>
      <c r="LAE146" s="35"/>
      <c r="LAF146" s="35"/>
      <c r="LAG146" s="35"/>
      <c r="LAH146" s="35"/>
      <c r="LAI146" s="35"/>
      <c r="LAJ146" s="35"/>
      <c r="LAK146" s="35"/>
      <c r="LAL146" s="35"/>
      <c r="LAM146" s="35"/>
      <c r="LAN146" s="35"/>
      <c r="LAO146" s="35"/>
      <c r="LAP146" s="35"/>
      <c r="LAQ146" s="35"/>
      <c r="LAR146" s="35"/>
      <c r="LAS146" s="35"/>
      <c r="LAT146" s="35"/>
      <c r="LAU146" s="35"/>
      <c r="LAV146" s="35"/>
      <c r="LAW146" s="35"/>
      <c r="LAX146" s="35"/>
      <c r="LAY146" s="35"/>
      <c r="LAZ146" s="35"/>
      <c r="LBA146" s="35"/>
      <c r="LBB146" s="35"/>
      <c r="LBC146" s="35"/>
      <c r="LBD146" s="35"/>
      <c r="LBE146" s="35"/>
      <c r="LBF146" s="35"/>
      <c r="LBG146" s="35"/>
      <c r="LBH146" s="35"/>
      <c r="LBI146" s="35"/>
      <c r="LBJ146" s="35"/>
      <c r="LBK146" s="35"/>
      <c r="LBL146" s="35"/>
      <c r="LBM146" s="35"/>
      <c r="LBN146" s="35"/>
      <c r="LBO146" s="35"/>
      <c r="LBP146" s="35"/>
      <c r="LBQ146" s="35"/>
      <c r="LBR146" s="35"/>
      <c r="LBS146" s="35"/>
      <c r="LBT146" s="35"/>
      <c r="LBU146" s="35"/>
      <c r="LBV146" s="35"/>
      <c r="LBW146" s="35"/>
      <c r="LBX146" s="35"/>
      <c r="LBY146" s="35"/>
      <c r="LBZ146" s="35"/>
      <c r="LCA146" s="35"/>
      <c r="LCB146" s="35"/>
      <c r="LCC146" s="35"/>
      <c r="LCD146" s="35"/>
      <c r="LCE146" s="35"/>
      <c r="LCF146" s="35"/>
      <c r="LCG146" s="35"/>
      <c r="LCH146" s="35"/>
      <c r="LCI146" s="35"/>
      <c r="LCJ146" s="35"/>
      <c r="LCK146" s="35"/>
      <c r="LCL146" s="35"/>
      <c r="LCM146" s="35"/>
      <c r="LCN146" s="35"/>
      <c r="LCO146" s="35"/>
      <c r="LCP146" s="35"/>
      <c r="LCQ146" s="35"/>
      <c r="LCR146" s="35"/>
      <c r="LCS146" s="35"/>
      <c r="LCT146" s="35"/>
      <c r="LCU146" s="35"/>
      <c r="LCV146" s="35"/>
      <c r="LCW146" s="35"/>
      <c r="LCX146" s="35"/>
      <c r="LCY146" s="35"/>
      <c r="LCZ146" s="35"/>
      <c r="LDA146" s="35"/>
      <c r="LDB146" s="35"/>
      <c r="LDC146" s="35"/>
      <c r="LDD146" s="35"/>
      <c r="LDE146" s="35"/>
      <c r="LDF146" s="35"/>
      <c r="LDG146" s="35"/>
      <c r="LDH146" s="35"/>
      <c r="LDI146" s="35"/>
      <c r="LDJ146" s="35"/>
      <c r="LDK146" s="35"/>
      <c r="LDL146" s="35"/>
      <c r="LDM146" s="35"/>
      <c r="LDN146" s="35"/>
      <c r="LDO146" s="35"/>
      <c r="LDP146" s="35"/>
      <c r="LDQ146" s="35"/>
      <c r="LDR146" s="35"/>
      <c r="LDS146" s="35"/>
      <c r="LDT146" s="35"/>
      <c r="LDU146" s="35"/>
      <c r="LDV146" s="35"/>
      <c r="LDW146" s="35"/>
      <c r="LDX146" s="35"/>
      <c r="LDY146" s="35"/>
      <c r="LDZ146" s="35"/>
      <c r="LEA146" s="35"/>
      <c r="LEB146" s="35"/>
      <c r="LEC146" s="35"/>
      <c r="LED146" s="35"/>
      <c r="LEE146" s="35"/>
      <c r="LEF146" s="35"/>
      <c r="LEG146" s="35"/>
      <c r="LEH146" s="35"/>
      <c r="LEI146" s="35"/>
      <c r="LEJ146" s="35"/>
      <c r="LEK146" s="35"/>
      <c r="LEL146" s="35"/>
      <c r="LEM146" s="35"/>
      <c r="LEN146" s="35"/>
      <c r="LEO146" s="35"/>
      <c r="LEP146" s="35"/>
      <c r="LEQ146" s="35"/>
      <c r="LER146" s="35"/>
      <c r="LES146" s="35"/>
      <c r="LET146" s="35"/>
      <c r="LEU146" s="35"/>
      <c r="LEV146" s="35"/>
      <c r="LEW146" s="35"/>
      <c r="LEX146" s="35"/>
      <c r="LEY146" s="35"/>
      <c r="LEZ146" s="35"/>
      <c r="LFA146" s="35"/>
      <c r="LFB146" s="35"/>
      <c r="LFC146" s="35"/>
      <c r="LFD146" s="35"/>
      <c r="LFE146" s="35"/>
      <c r="LFF146" s="35"/>
      <c r="LFG146" s="35"/>
      <c r="LFH146" s="35"/>
      <c r="LFI146" s="35"/>
      <c r="LFJ146" s="35"/>
      <c r="LFK146" s="35"/>
      <c r="LFL146" s="35"/>
      <c r="LFM146" s="35"/>
      <c r="LFN146" s="35"/>
      <c r="LFO146" s="35"/>
      <c r="LFP146" s="35"/>
      <c r="LFQ146" s="35"/>
      <c r="LFR146" s="35"/>
      <c r="LFS146" s="35"/>
      <c r="LFT146" s="35"/>
      <c r="LFU146" s="35"/>
      <c r="LFV146" s="35"/>
      <c r="LFW146" s="35"/>
      <c r="LFX146" s="35"/>
      <c r="LFY146" s="35"/>
      <c r="LFZ146" s="35"/>
      <c r="LGA146" s="35"/>
      <c r="LGB146" s="35"/>
      <c r="LGC146" s="35"/>
      <c r="LGD146" s="35"/>
      <c r="LGE146" s="35"/>
      <c r="LGF146" s="35"/>
      <c r="LGG146" s="35"/>
      <c r="LGH146" s="35"/>
      <c r="LGI146" s="35"/>
      <c r="LGJ146" s="35"/>
      <c r="LGK146" s="35"/>
      <c r="LGL146" s="35"/>
      <c r="LGM146" s="35"/>
      <c r="LGN146" s="35"/>
      <c r="LGO146" s="35"/>
      <c r="LGP146" s="35"/>
      <c r="LGQ146" s="35"/>
      <c r="LGR146" s="35"/>
      <c r="LGS146" s="35"/>
      <c r="LGT146" s="35"/>
      <c r="LGU146" s="35"/>
      <c r="LGV146" s="35"/>
      <c r="LGW146" s="35"/>
      <c r="LGX146" s="35"/>
      <c r="LGY146" s="35"/>
      <c r="LGZ146" s="35"/>
      <c r="LHA146" s="35"/>
      <c r="LHB146" s="35"/>
      <c r="LHC146" s="35"/>
      <c r="LHD146" s="35"/>
      <c r="LHE146" s="35"/>
      <c r="LHF146" s="35"/>
      <c r="LHG146" s="35"/>
      <c r="LHH146" s="35"/>
      <c r="LHI146" s="35"/>
      <c r="LHJ146" s="35"/>
      <c r="LHK146" s="35"/>
      <c r="LHL146" s="35"/>
      <c r="LHM146" s="35"/>
      <c r="LHN146" s="35"/>
      <c r="LHO146" s="35"/>
      <c r="LHP146" s="35"/>
      <c r="LHQ146" s="35"/>
      <c r="LHR146" s="35"/>
      <c r="LHS146" s="35"/>
      <c r="LHT146" s="35"/>
      <c r="LHU146" s="35"/>
      <c r="LHV146" s="35"/>
      <c r="LHW146" s="35"/>
      <c r="LHX146" s="35"/>
      <c r="LHY146" s="35"/>
      <c r="LHZ146" s="35"/>
      <c r="LIA146" s="35"/>
      <c r="LIB146" s="35"/>
      <c r="LIC146" s="35"/>
      <c r="LID146" s="35"/>
      <c r="LIE146" s="35"/>
      <c r="LIF146" s="35"/>
      <c r="LIG146" s="35"/>
      <c r="LIH146" s="35"/>
      <c r="LII146" s="35"/>
      <c r="LIJ146" s="35"/>
      <c r="LIK146" s="35"/>
      <c r="LIL146" s="35"/>
      <c r="LIM146" s="35"/>
      <c r="LIN146" s="35"/>
      <c r="LIO146" s="35"/>
      <c r="LIP146" s="35"/>
      <c r="LIQ146" s="35"/>
      <c r="LIR146" s="35"/>
      <c r="LIS146" s="35"/>
      <c r="LIT146" s="35"/>
      <c r="LIU146" s="35"/>
      <c r="LIV146" s="35"/>
      <c r="LIW146" s="35"/>
      <c r="LIX146" s="35"/>
      <c r="LIY146" s="35"/>
      <c r="LIZ146" s="35"/>
      <c r="LJA146" s="35"/>
      <c r="LJB146" s="35"/>
      <c r="LJC146" s="35"/>
      <c r="LJD146" s="35"/>
      <c r="LJE146" s="35"/>
      <c r="LJF146" s="35"/>
      <c r="LJG146" s="35"/>
      <c r="LJH146" s="35"/>
      <c r="LJI146" s="35"/>
      <c r="LJJ146" s="35"/>
      <c r="LJK146" s="35"/>
      <c r="LJL146" s="35"/>
      <c r="LJM146" s="35"/>
      <c r="LJN146" s="35"/>
      <c r="LJO146" s="35"/>
      <c r="LJP146" s="35"/>
      <c r="LJQ146" s="35"/>
      <c r="LJR146" s="35"/>
      <c r="LJS146" s="35"/>
      <c r="LJT146" s="35"/>
      <c r="LJU146" s="35"/>
      <c r="LJV146" s="35"/>
      <c r="LJW146" s="35"/>
      <c r="LJX146" s="35"/>
      <c r="LJY146" s="35"/>
      <c r="LJZ146" s="35"/>
      <c r="LKA146" s="35"/>
      <c r="LKB146" s="35"/>
      <c r="LKC146" s="35"/>
      <c r="LKD146" s="35"/>
      <c r="LKE146" s="35"/>
      <c r="LKF146" s="35"/>
      <c r="LKG146" s="35"/>
      <c r="LKH146" s="35"/>
      <c r="LKI146" s="35"/>
      <c r="LKJ146" s="35"/>
      <c r="LKK146" s="35"/>
      <c r="LKL146" s="35"/>
      <c r="LKM146" s="35"/>
      <c r="LKN146" s="35"/>
      <c r="LKO146" s="35"/>
      <c r="LKP146" s="35"/>
      <c r="LKQ146" s="35"/>
      <c r="LKR146" s="35"/>
      <c r="LKS146" s="35"/>
      <c r="LKT146" s="35"/>
      <c r="LKU146" s="35"/>
      <c r="LKV146" s="35"/>
      <c r="LKW146" s="35"/>
      <c r="LKX146" s="35"/>
      <c r="LKY146" s="35"/>
      <c r="LKZ146" s="35"/>
      <c r="LLA146" s="35"/>
      <c r="LLB146" s="35"/>
      <c r="LLC146" s="35"/>
      <c r="LLD146" s="35"/>
      <c r="LLE146" s="35"/>
      <c r="LLF146" s="35"/>
      <c r="LLG146" s="35"/>
      <c r="LLH146" s="35"/>
      <c r="LLI146" s="35"/>
      <c r="LLJ146" s="35"/>
      <c r="LLK146" s="35"/>
      <c r="LLL146" s="35"/>
      <c r="LLM146" s="35"/>
      <c r="LLN146" s="35"/>
      <c r="LLO146" s="35"/>
      <c r="LLP146" s="35"/>
      <c r="LLQ146" s="35"/>
      <c r="LLR146" s="35"/>
      <c r="LLS146" s="35"/>
      <c r="LLT146" s="35"/>
      <c r="LLU146" s="35"/>
      <c r="LLV146" s="35"/>
      <c r="LLW146" s="35"/>
      <c r="LLX146" s="35"/>
      <c r="LLY146" s="35"/>
      <c r="LLZ146" s="35"/>
      <c r="LMA146" s="35"/>
      <c r="LMB146" s="35"/>
      <c r="LMC146" s="35"/>
      <c r="LMD146" s="35"/>
      <c r="LME146" s="35"/>
      <c r="LMF146" s="35"/>
      <c r="LMG146" s="35"/>
      <c r="LMH146" s="35"/>
      <c r="LMI146" s="35"/>
      <c r="LMJ146" s="35"/>
      <c r="LMK146" s="35"/>
      <c r="LML146" s="35"/>
      <c r="LMM146" s="35"/>
      <c r="LMN146" s="35"/>
      <c r="LMO146" s="35"/>
      <c r="LMP146" s="35"/>
      <c r="LMQ146" s="35"/>
      <c r="LMR146" s="35"/>
      <c r="LMS146" s="35"/>
      <c r="LMT146" s="35"/>
      <c r="LMU146" s="35"/>
      <c r="LMV146" s="35"/>
      <c r="LMW146" s="35"/>
      <c r="LMX146" s="35"/>
      <c r="LMY146" s="35"/>
      <c r="LMZ146" s="35"/>
      <c r="LNA146" s="35"/>
      <c r="LNB146" s="35"/>
      <c r="LNC146" s="35"/>
      <c r="LND146" s="35"/>
      <c r="LNE146" s="35"/>
      <c r="LNF146" s="35"/>
      <c r="LNG146" s="35"/>
      <c r="LNH146" s="35"/>
      <c r="LNI146" s="35"/>
      <c r="LNJ146" s="35"/>
      <c r="LNK146" s="35"/>
      <c r="LNL146" s="35"/>
      <c r="LNM146" s="35"/>
      <c r="LNN146" s="35"/>
      <c r="LNO146" s="35"/>
      <c r="LNP146" s="35"/>
      <c r="LNQ146" s="35"/>
      <c r="LNR146" s="35"/>
      <c r="LNS146" s="35"/>
      <c r="LNT146" s="35"/>
      <c r="LNU146" s="35"/>
      <c r="LNV146" s="35"/>
      <c r="LNW146" s="35"/>
      <c r="LNX146" s="35"/>
      <c r="LNY146" s="35"/>
      <c r="LNZ146" s="35"/>
      <c r="LOA146" s="35"/>
      <c r="LOB146" s="35"/>
      <c r="LOC146" s="35"/>
      <c r="LOD146" s="35"/>
      <c r="LOE146" s="35"/>
      <c r="LOF146" s="35"/>
      <c r="LOG146" s="35"/>
      <c r="LOH146" s="35"/>
      <c r="LOI146" s="35"/>
      <c r="LOJ146" s="35"/>
      <c r="LOK146" s="35"/>
      <c r="LOL146" s="35"/>
      <c r="LOM146" s="35"/>
      <c r="LON146" s="35"/>
      <c r="LOO146" s="35"/>
      <c r="LOP146" s="35"/>
      <c r="LOQ146" s="35"/>
      <c r="LOR146" s="35"/>
      <c r="LOS146" s="35"/>
      <c r="LOT146" s="35"/>
      <c r="LOU146" s="35"/>
      <c r="LOV146" s="35"/>
      <c r="LOW146" s="35"/>
      <c r="LOX146" s="35"/>
      <c r="LOY146" s="35"/>
      <c r="LOZ146" s="35"/>
      <c r="LPA146" s="35"/>
      <c r="LPB146" s="35"/>
      <c r="LPC146" s="35"/>
      <c r="LPD146" s="35"/>
      <c r="LPE146" s="35"/>
      <c r="LPF146" s="35"/>
      <c r="LPG146" s="35"/>
      <c r="LPH146" s="35"/>
      <c r="LPI146" s="35"/>
      <c r="LPJ146" s="35"/>
      <c r="LPK146" s="35"/>
      <c r="LPL146" s="35"/>
      <c r="LPM146" s="35"/>
      <c r="LPN146" s="35"/>
      <c r="LPO146" s="35"/>
      <c r="LPP146" s="35"/>
      <c r="LPQ146" s="35"/>
      <c r="LPR146" s="35"/>
      <c r="LPS146" s="35"/>
      <c r="LPT146" s="35"/>
      <c r="LPU146" s="35"/>
      <c r="LPV146" s="35"/>
      <c r="LPW146" s="35"/>
      <c r="LPX146" s="35"/>
      <c r="LPY146" s="35"/>
      <c r="LPZ146" s="35"/>
      <c r="LQA146" s="35"/>
      <c r="LQB146" s="35"/>
      <c r="LQC146" s="35"/>
      <c r="LQD146" s="35"/>
      <c r="LQE146" s="35"/>
      <c r="LQF146" s="35"/>
      <c r="LQG146" s="35"/>
      <c r="LQH146" s="35"/>
      <c r="LQI146" s="35"/>
      <c r="LQJ146" s="35"/>
      <c r="LQK146" s="35"/>
      <c r="LQL146" s="35"/>
      <c r="LQM146" s="35"/>
      <c r="LQN146" s="35"/>
      <c r="LQO146" s="35"/>
      <c r="LQP146" s="35"/>
      <c r="LQQ146" s="35"/>
      <c r="LQR146" s="35"/>
      <c r="LQS146" s="35"/>
      <c r="LQT146" s="35"/>
      <c r="LQU146" s="35"/>
      <c r="LQV146" s="35"/>
      <c r="LQW146" s="35"/>
      <c r="LQX146" s="35"/>
      <c r="LQY146" s="35"/>
      <c r="LQZ146" s="35"/>
      <c r="LRA146" s="35"/>
      <c r="LRB146" s="35"/>
      <c r="LRC146" s="35"/>
      <c r="LRD146" s="35"/>
      <c r="LRE146" s="35"/>
      <c r="LRF146" s="35"/>
      <c r="LRG146" s="35"/>
      <c r="LRH146" s="35"/>
      <c r="LRI146" s="35"/>
      <c r="LRJ146" s="35"/>
      <c r="LRK146" s="35"/>
      <c r="LRL146" s="35"/>
      <c r="LRM146" s="35"/>
      <c r="LRN146" s="35"/>
      <c r="LRO146" s="35"/>
      <c r="LRP146" s="35"/>
      <c r="LRQ146" s="35"/>
      <c r="LRR146" s="35"/>
      <c r="LRS146" s="35"/>
      <c r="LRT146" s="35"/>
      <c r="LRU146" s="35"/>
      <c r="LRV146" s="35"/>
      <c r="LRW146" s="35"/>
      <c r="LRX146" s="35"/>
      <c r="LRY146" s="35"/>
      <c r="LRZ146" s="35"/>
      <c r="LSA146" s="35"/>
      <c r="LSB146" s="35"/>
      <c r="LSC146" s="35"/>
      <c r="LSD146" s="35"/>
      <c r="LSE146" s="35"/>
      <c r="LSF146" s="35"/>
      <c r="LSG146" s="35"/>
      <c r="LSH146" s="35"/>
      <c r="LSI146" s="35"/>
      <c r="LSJ146" s="35"/>
      <c r="LSK146" s="35"/>
      <c r="LSL146" s="35"/>
      <c r="LSM146" s="35"/>
      <c r="LSN146" s="35"/>
      <c r="LSO146" s="35"/>
      <c r="LSP146" s="35"/>
      <c r="LSQ146" s="35"/>
      <c r="LSR146" s="35"/>
      <c r="LSS146" s="35"/>
      <c r="LST146" s="35"/>
      <c r="LSU146" s="35"/>
      <c r="LSV146" s="35"/>
      <c r="LSW146" s="35"/>
      <c r="LSX146" s="35"/>
      <c r="LSY146" s="35"/>
      <c r="LSZ146" s="35"/>
      <c r="LTA146" s="35"/>
      <c r="LTB146" s="35"/>
      <c r="LTC146" s="35"/>
      <c r="LTD146" s="35"/>
      <c r="LTE146" s="35"/>
      <c r="LTF146" s="35"/>
      <c r="LTG146" s="35"/>
      <c r="LTH146" s="35"/>
      <c r="LTI146" s="35"/>
      <c r="LTJ146" s="35"/>
      <c r="LTK146" s="35"/>
      <c r="LTL146" s="35"/>
      <c r="LTM146" s="35"/>
      <c r="LTN146" s="35"/>
      <c r="LTO146" s="35"/>
      <c r="LTP146" s="35"/>
      <c r="LTQ146" s="35"/>
      <c r="LTR146" s="35"/>
      <c r="LTS146" s="35"/>
      <c r="LTT146" s="35"/>
      <c r="LTU146" s="35"/>
      <c r="LTV146" s="35"/>
      <c r="LTW146" s="35"/>
      <c r="LTX146" s="35"/>
      <c r="LTY146" s="35"/>
      <c r="LTZ146" s="35"/>
      <c r="LUA146" s="35"/>
      <c r="LUB146" s="35"/>
      <c r="LUC146" s="35"/>
      <c r="LUD146" s="35"/>
      <c r="LUE146" s="35"/>
      <c r="LUF146" s="35"/>
      <c r="LUG146" s="35"/>
      <c r="LUH146" s="35"/>
      <c r="LUI146" s="35"/>
      <c r="LUJ146" s="35"/>
      <c r="LUK146" s="35"/>
      <c r="LUL146" s="35"/>
      <c r="LUM146" s="35"/>
      <c r="LUN146" s="35"/>
      <c r="LUO146" s="35"/>
      <c r="LUP146" s="35"/>
      <c r="LUQ146" s="35"/>
      <c r="LUR146" s="35"/>
      <c r="LUS146" s="35"/>
      <c r="LUT146" s="35"/>
      <c r="LUU146" s="35"/>
      <c r="LUV146" s="35"/>
      <c r="LUW146" s="35"/>
      <c r="LUX146" s="35"/>
      <c r="LUY146" s="35"/>
      <c r="LUZ146" s="35"/>
      <c r="LVA146" s="35"/>
      <c r="LVB146" s="35"/>
      <c r="LVC146" s="35"/>
      <c r="LVD146" s="35"/>
      <c r="LVE146" s="35"/>
      <c r="LVF146" s="35"/>
      <c r="LVG146" s="35"/>
      <c r="LVH146" s="35"/>
      <c r="LVI146" s="35"/>
      <c r="LVJ146" s="35"/>
      <c r="LVK146" s="35"/>
      <c r="LVL146" s="35"/>
      <c r="LVM146" s="35"/>
      <c r="LVN146" s="35"/>
      <c r="LVO146" s="35"/>
      <c r="LVP146" s="35"/>
      <c r="LVQ146" s="35"/>
      <c r="LVR146" s="35"/>
      <c r="LVS146" s="35"/>
      <c r="LVT146" s="35"/>
      <c r="LVU146" s="35"/>
      <c r="LVV146" s="35"/>
      <c r="LVW146" s="35"/>
      <c r="LVX146" s="35"/>
      <c r="LVY146" s="35"/>
      <c r="LVZ146" s="35"/>
      <c r="LWA146" s="35"/>
      <c r="LWB146" s="35"/>
      <c r="LWC146" s="35"/>
      <c r="LWD146" s="35"/>
      <c r="LWE146" s="35"/>
      <c r="LWF146" s="35"/>
      <c r="LWG146" s="35"/>
      <c r="LWH146" s="35"/>
      <c r="LWI146" s="35"/>
      <c r="LWJ146" s="35"/>
      <c r="LWK146" s="35"/>
      <c r="LWL146" s="35"/>
      <c r="LWM146" s="35"/>
      <c r="LWN146" s="35"/>
      <c r="LWO146" s="35"/>
      <c r="LWP146" s="35"/>
      <c r="LWQ146" s="35"/>
      <c r="LWR146" s="35"/>
      <c r="LWS146" s="35"/>
      <c r="LWT146" s="35"/>
      <c r="LWU146" s="35"/>
      <c r="LWV146" s="35"/>
      <c r="LWW146" s="35"/>
      <c r="LWX146" s="35"/>
      <c r="LWY146" s="35"/>
      <c r="LWZ146" s="35"/>
      <c r="LXA146" s="35"/>
      <c r="LXB146" s="35"/>
      <c r="LXC146" s="35"/>
      <c r="LXD146" s="35"/>
      <c r="LXE146" s="35"/>
      <c r="LXF146" s="35"/>
      <c r="LXG146" s="35"/>
      <c r="LXH146" s="35"/>
      <c r="LXI146" s="35"/>
      <c r="LXJ146" s="35"/>
      <c r="LXK146" s="35"/>
      <c r="LXL146" s="35"/>
      <c r="LXM146" s="35"/>
      <c r="LXN146" s="35"/>
      <c r="LXO146" s="35"/>
      <c r="LXP146" s="35"/>
      <c r="LXQ146" s="35"/>
      <c r="LXR146" s="35"/>
      <c r="LXS146" s="35"/>
      <c r="LXT146" s="35"/>
      <c r="LXU146" s="35"/>
      <c r="LXV146" s="35"/>
      <c r="LXW146" s="35"/>
      <c r="LXX146" s="35"/>
      <c r="LXY146" s="35"/>
      <c r="LXZ146" s="35"/>
      <c r="LYA146" s="35"/>
      <c r="LYB146" s="35"/>
      <c r="LYC146" s="35"/>
      <c r="LYD146" s="35"/>
      <c r="LYE146" s="35"/>
      <c r="LYF146" s="35"/>
      <c r="LYG146" s="35"/>
      <c r="LYH146" s="35"/>
      <c r="LYI146" s="35"/>
      <c r="LYJ146" s="35"/>
      <c r="LYK146" s="35"/>
      <c r="LYL146" s="35"/>
      <c r="LYM146" s="35"/>
      <c r="LYN146" s="35"/>
      <c r="LYO146" s="35"/>
      <c r="LYP146" s="35"/>
      <c r="LYQ146" s="35"/>
      <c r="LYR146" s="35"/>
      <c r="LYS146" s="35"/>
      <c r="LYT146" s="35"/>
      <c r="LYU146" s="35"/>
      <c r="LYV146" s="35"/>
      <c r="LYW146" s="35"/>
      <c r="LYX146" s="35"/>
      <c r="LYY146" s="35"/>
      <c r="LYZ146" s="35"/>
      <c r="LZA146" s="35"/>
      <c r="LZB146" s="35"/>
      <c r="LZC146" s="35"/>
      <c r="LZD146" s="35"/>
      <c r="LZE146" s="35"/>
      <c r="LZF146" s="35"/>
      <c r="LZG146" s="35"/>
      <c r="LZH146" s="35"/>
      <c r="LZI146" s="35"/>
      <c r="LZJ146" s="35"/>
      <c r="LZK146" s="35"/>
      <c r="LZL146" s="35"/>
      <c r="LZM146" s="35"/>
      <c r="LZN146" s="35"/>
      <c r="LZO146" s="35"/>
      <c r="LZP146" s="35"/>
      <c r="LZQ146" s="35"/>
      <c r="LZR146" s="35"/>
      <c r="LZS146" s="35"/>
      <c r="LZT146" s="35"/>
      <c r="LZU146" s="35"/>
      <c r="LZV146" s="35"/>
      <c r="LZW146" s="35"/>
      <c r="LZX146" s="35"/>
      <c r="LZY146" s="35"/>
      <c r="LZZ146" s="35"/>
      <c r="MAA146" s="35"/>
      <c r="MAB146" s="35"/>
      <c r="MAC146" s="35"/>
      <c r="MAD146" s="35"/>
      <c r="MAE146" s="35"/>
      <c r="MAF146" s="35"/>
      <c r="MAG146" s="35"/>
      <c r="MAH146" s="35"/>
      <c r="MAI146" s="35"/>
      <c r="MAJ146" s="35"/>
      <c r="MAK146" s="35"/>
      <c r="MAL146" s="35"/>
      <c r="MAM146" s="35"/>
      <c r="MAN146" s="35"/>
      <c r="MAO146" s="35"/>
      <c r="MAP146" s="35"/>
      <c r="MAQ146" s="35"/>
      <c r="MAR146" s="35"/>
      <c r="MAS146" s="35"/>
      <c r="MAT146" s="35"/>
      <c r="MAU146" s="35"/>
      <c r="MAV146" s="35"/>
      <c r="MAW146" s="35"/>
      <c r="MAX146" s="35"/>
      <c r="MAY146" s="35"/>
      <c r="MAZ146" s="35"/>
      <c r="MBA146" s="35"/>
      <c r="MBB146" s="35"/>
      <c r="MBC146" s="35"/>
      <c r="MBD146" s="35"/>
      <c r="MBE146" s="35"/>
      <c r="MBF146" s="35"/>
      <c r="MBG146" s="35"/>
      <c r="MBH146" s="35"/>
      <c r="MBI146" s="35"/>
      <c r="MBJ146" s="35"/>
      <c r="MBK146" s="35"/>
      <c r="MBL146" s="35"/>
      <c r="MBM146" s="35"/>
      <c r="MBN146" s="35"/>
      <c r="MBO146" s="35"/>
      <c r="MBP146" s="35"/>
      <c r="MBQ146" s="35"/>
      <c r="MBR146" s="35"/>
      <c r="MBS146" s="35"/>
      <c r="MBT146" s="35"/>
      <c r="MBU146" s="35"/>
      <c r="MBV146" s="35"/>
      <c r="MBW146" s="35"/>
      <c r="MBX146" s="35"/>
      <c r="MBY146" s="35"/>
      <c r="MBZ146" s="35"/>
      <c r="MCA146" s="35"/>
      <c r="MCB146" s="35"/>
      <c r="MCC146" s="35"/>
      <c r="MCD146" s="35"/>
      <c r="MCE146" s="35"/>
      <c r="MCF146" s="35"/>
      <c r="MCG146" s="35"/>
      <c r="MCH146" s="35"/>
      <c r="MCI146" s="35"/>
      <c r="MCJ146" s="35"/>
      <c r="MCK146" s="35"/>
      <c r="MCL146" s="35"/>
      <c r="MCM146" s="35"/>
      <c r="MCN146" s="35"/>
      <c r="MCO146" s="35"/>
      <c r="MCP146" s="35"/>
      <c r="MCQ146" s="35"/>
      <c r="MCR146" s="35"/>
      <c r="MCS146" s="35"/>
      <c r="MCT146" s="35"/>
      <c r="MCU146" s="35"/>
      <c r="MCV146" s="35"/>
      <c r="MCW146" s="35"/>
      <c r="MCX146" s="35"/>
      <c r="MCY146" s="35"/>
      <c r="MCZ146" s="35"/>
      <c r="MDA146" s="35"/>
      <c r="MDB146" s="35"/>
      <c r="MDC146" s="35"/>
      <c r="MDD146" s="35"/>
      <c r="MDE146" s="35"/>
      <c r="MDF146" s="35"/>
      <c r="MDG146" s="35"/>
      <c r="MDH146" s="35"/>
      <c r="MDI146" s="35"/>
      <c r="MDJ146" s="35"/>
      <c r="MDK146" s="35"/>
      <c r="MDL146" s="35"/>
      <c r="MDM146" s="35"/>
      <c r="MDN146" s="35"/>
      <c r="MDO146" s="35"/>
      <c r="MDP146" s="35"/>
      <c r="MDQ146" s="35"/>
      <c r="MDR146" s="35"/>
      <c r="MDS146" s="35"/>
      <c r="MDT146" s="35"/>
      <c r="MDU146" s="35"/>
      <c r="MDV146" s="35"/>
      <c r="MDW146" s="35"/>
      <c r="MDX146" s="35"/>
      <c r="MDY146" s="35"/>
      <c r="MDZ146" s="35"/>
      <c r="MEA146" s="35"/>
      <c r="MEB146" s="35"/>
      <c r="MEC146" s="35"/>
      <c r="MED146" s="35"/>
      <c r="MEE146" s="35"/>
      <c r="MEF146" s="35"/>
      <c r="MEG146" s="35"/>
      <c r="MEH146" s="35"/>
      <c r="MEI146" s="35"/>
      <c r="MEJ146" s="35"/>
      <c r="MEK146" s="35"/>
      <c r="MEL146" s="35"/>
      <c r="MEM146" s="35"/>
      <c r="MEN146" s="35"/>
      <c r="MEO146" s="35"/>
      <c r="MEP146" s="35"/>
      <c r="MEQ146" s="35"/>
      <c r="MER146" s="35"/>
      <c r="MES146" s="35"/>
      <c r="MET146" s="35"/>
      <c r="MEU146" s="35"/>
      <c r="MEV146" s="35"/>
      <c r="MEW146" s="35"/>
      <c r="MEX146" s="35"/>
      <c r="MEY146" s="35"/>
      <c r="MEZ146" s="35"/>
      <c r="MFA146" s="35"/>
      <c r="MFB146" s="35"/>
      <c r="MFC146" s="35"/>
      <c r="MFD146" s="35"/>
      <c r="MFE146" s="35"/>
      <c r="MFF146" s="35"/>
      <c r="MFG146" s="35"/>
      <c r="MFH146" s="35"/>
      <c r="MFI146" s="35"/>
      <c r="MFJ146" s="35"/>
      <c r="MFK146" s="35"/>
      <c r="MFL146" s="35"/>
      <c r="MFM146" s="35"/>
      <c r="MFN146" s="35"/>
      <c r="MFO146" s="35"/>
      <c r="MFP146" s="35"/>
      <c r="MFQ146" s="35"/>
      <c r="MFR146" s="35"/>
      <c r="MFS146" s="35"/>
      <c r="MFT146" s="35"/>
      <c r="MFU146" s="35"/>
      <c r="MFV146" s="35"/>
      <c r="MFW146" s="35"/>
      <c r="MFX146" s="35"/>
      <c r="MFY146" s="35"/>
      <c r="MFZ146" s="35"/>
      <c r="MGA146" s="35"/>
      <c r="MGB146" s="35"/>
      <c r="MGC146" s="35"/>
      <c r="MGD146" s="35"/>
      <c r="MGE146" s="35"/>
      <c r="MGF146" s="35"/>
      <c r="MGG146" s="35"/>
      <c r="MGH146" s="35"/>
      <c r="MGI146" s="35"/>
      <c r="MGJ146" s="35"/>
      <c r="MGK146" s="35"/>
      <c r="MGL146" s="35"/>
      <c r="MGM146" s="35"/>
      <c r="MGN146" s="35"/>
      <c r="MGO146" s="35"/>
      <c r="MGP146" s="35"/>
      <c r="MGQ146" s="35"/>
      <c r="MGR146" s="35"/>
      <c r="MGS146" s="35"/>
      <c r="MGT146" s="35"/>
      <c r="MGU146" s="35"/>
      <c r="MGV146" s="35"/>
      <c r="MGW146" s="35"/>
      <c r="MGX146" s="35"/>
      <c r="MGY146" s="35"/>
      <c r="MGZ146" s="35"/>
      <c r="MHA146" s="35"/>
      <c r="MHB146" s="35"/>
      <c r="MHC146" s="35"/>
      <c r="MHD146" s="35"/>
      <c r="MHE146" s="35"/>
      <c r="MHF146" s="35"/>
      <c r="MHG146" s="35"/>
      <c r="MHH146" s="35"/>
      <c r="MHI146" s="35"/>
      <c r="MHJ146" s="35"/>
      <c r="MHK146" s="35"/>
      <c r="MHL146" s="35"/>
      <c r="MHM146" s="35"/>
      <c r="MHN146" s="35"/>
      <c r="MHO146" s="35"/>
      <c r="MHP146" s="35"/>
      <c r="MHQ146" s="35"/>
      <c r="MHR146" s="35"/>
      <c r="MHS146" s="35"/>
      <c r="MHT146" s="35"/>
      <c r="MHU146" s="35"/>
      <c r="MHV146" s="35"/>
      <c r="MHW146" s="35"/>
      <c r="MHX146" s="35"/>
      <c r="MHY146" s="35"/>
      <c r="MHZ146" s="35"/>
      <c r="MIA146" s="35"/>
      <c r="MIB146" s="35"/>
      <c r="MIC146" s="35"/>
      <c r="MID146" s="35"/>
      <c r="MIE146" s="35"/>
      <c r="MIF146" s="35"/>
      <c r="MIG146" s="35"/>
      <c r="MIH146" s="35"/>
      <c r="MII146" s="35"/>
      <c r="MIJ146" s="35"/>
      <c r="MIK146" s="35"/>
      <c r="MIL146" s="35"/>
      <c r="MIM146" s="35"/>
      <c r="MIN146" s="35"/>
      <c r="MIO146" s="35"/>
      <c r="MIP146" s="35"/>
      <c r="MIQ146" s="35"/>
      <c r="MIR146" s="35"/>
      <c r="MIS146" s="35"/>
      <c r="MIT146" s="35"/>
      <c r="MIU146" s="35"/>
      <c r="MIV146" s="35"/>
      <c r="MIW146" s="35"/>
      <c r="MIX146" s="35"/>
      <c r="MIY146" s="35"/>
      <c r="MIZ146" s="35"/>
      <c r="MJA146" s="35"/>
      <c r="MJB146" s="35"/>
      <c r="MJC146" s="35"/>
      <c r="MJD146" s="35"/>
      <c r="MJE146" s="35"/>
      <c r="MJF146" s="35"/>
      <c r="MJG146" s="35"/>
      <c r="MJH146" s="35"/>
      <c r="MJI146" s="35"/>
      <c r="MJJ146" s="35"/>
      <c r="MJK146" s="35"/>
      <c r="MJL146" s="35"/>
      <c r="MJM146" s="35"/>
      <c r="MJN146" s="35"/>
      <c r="MJO146" s="35"/>
      <c r="MJP146" s="35"/>
      <c r="MJQ146" s="35"/>
      <c r="MJR146" s="35"/>
      <c r="MJS146" s="35"/>
      <c r="MJT146" s="35"/>
      <c r="MJU146" s="35"/>
      <c r="MJV146" s="35"/>
      <c r="MJW146" s="35"/>
      <c r="MJX146" s="35"/>
      <c r="MJY146" s="35"/>
      <c r="MJZ146" s="35"/>
      <c r="MKA146" s="35"/>
      <c r="MKB146" s="35"/>
      <c r="MKC146" s="35"/>
      <c r="MKD146" s="35"/>
      <c r="MKE146" s="35"/>
      <c r="MKF146" s="35"/>
      <c r="MKG146" s="35"/>
      <c r="MKH146" s="35"/>
      <c r="MKI146" s="35"/>
      <c r="MKJ146" s="35"/>
      <c r="MKK146" s="35"/>
      <c r="MKL146" s="35"/>
      <c r="MKM146" s="35"/>
      <c r="MKN146" s="35"/>
      <c r="MKO146" s="35"/>
      <c r="MKP146" s="35"/>
      <c r="MKQ146" s="35"/>
      <c r="MKR146" s="35"/>
      <c r="MKS146" s="35"/>
      <c r="MKT146" s="35"/>
      <c r="MKU146" s="35"/>
      <c r="MKV146" s="35"/>
      <c r="MKW146" s="35"/>
      <c r="MKX146" s="35"/>
      <c r="MKY146" s="35"/>
      <c r="MKZ146" s="35"/>
      <c r="MLA146" s="35"/>
      <c r="MLB146" s="35"/>
      <c r="MLC146" s="35"/>
      <c r="MLD146" s="35"/>
      <c r="MLE146" s="35"/>
      <c r="MLF146" s="35"/>
      <c r="MLG146" s="35"/>
      <c r="MLH146" s="35"/>
      <c r="MLI146" s="35"/>
      <c r="MLJ146" s="35"/>
      <c r="MLK146" s="35"/>
      <c r="MLL146" s="35"/>
      <c r="MLM146" s="35"/>
      <c r="MLN146" s="35"/>
      <c r="MLO146" s="35"/>
      <c r="MLP146" s="35"/>
      <c r="MLQ146" s="35"/>
      <c r="MLR146" s="35"/>
      <c r="MLS146" s="35"/>
      <c r="MLT146" s="35"/>
      <c r="MLU146" s="35"/>
      <c r="MLV146" s="35"/>
      <c r="MLW146" s="35"/>
      <c r="MLX146" s="35"/>
      <c r="MLY146" s="35"/>
      <c r="MLZ146" s="35"/>
      <c r="MMA146" s="35"/>
      <c r="MMB146" s="35"/>
      <c r="MMC146" s="35"/>
      <c r="MMD146" s="35"/>
      <c r="MME146" s="35"/>
      <c r="MMF146" s="35"/>
      <c r="MMG146" s="35"/>
      <c r="MMH146" s="35"/>
      <c r="MMI146" s="35"/>
      <c r="MMJ146" s="35"/>
      <c r="MMK146" s="35"/>
      <c r="MML146" s="35"/>
      <c r="MMM146" s="35"/>
      <c r="MMN146" s="35"/>
      <c r="MMO146" s="35"/>
      <c r="MMP146" s="35"/>
      <c r="MMQ146" s="35"/>
      <c r="MMR146" s="35"/>
      <c r="MMS146" s="35"/>
      <c r="MMT146" s="35"/>
      <c r="MMU146" s="35"/>
      <c r="MMV146" s="35"/>
      <c r="MMW146" s="35"/>
      <c r="MMX146" s="35"/>
      <c r="MMY146" s="35"/>
      <c r="MMZ146" s="35"/>
      <c r="MNA146" s="35"/>
      <c r="MNB146" s="35"/>
      <c r="MNC146" s="35"/>
      <c r="MND146" s="35"/>
      <c r="MNE146" s="35"/>
      <c r="MNF146" s="35"/>
      <c r="MNG146" s="35"/>
      <c r="MNH146" s="35"/>
      <c r="MNI146" s="35"/>
      <c r="MNJ146" s="35"/>
      <c r="MNK146" s="35"/>
      <c r="MNL146" s="35"/>
      <c r="MNM146" s="35"/>
      <c r="MNN146" s="35"/>
      <c r="MNO146" s="35"/>
      <c r="MNP146" s="35"/>
      <c r="MNQ146" s="35"/>
      <c r="MNR146" s="35"/>
      <c r="MNS146" s="35"/>
      <c r="MNT146" s="35"/>
      <c r="MNU146" s="35"/>
      <c r="MNV146" s="35"/>
      <c r="MNW146" s="35"/>
      <c r="MNX146" s="35"/>
      <c r="MNY146" s="35"/>
      <c r="MNZ146" s="35"/>
      <c r="MOA146" s="35"/>
      <c r="MOB146" s="35"/>
      <c r="MOC146" s="35"/>
      <c r="MOD146" s="35"/>
      <c r="MOE146" s="35"/>
      <c r="MOF146" s="35"/>
      <c r="MOG146" s="35"/>
      <c r="MOH146" s="35"/>
      <c r="MOI146" s="35"/>
      <c r="MOJ146" s="35"/>
      <c r="MOK146" s="35"/>
      <c r="MOL146" s="35"/>
      <c r="MOM146" s="35"/>
      <c r="MON146" s="35"/>
      <c r="MOO146" s="35"/>
      <c r="MOP146" s="35"/>
      <c r="MOQ146" s="35"/>
      <c r="MOR146" s="35"/>
      <c r="MOS146" s="35"/>
      <c r="MOT146" s="35"/>
      <c r="MOU146" s="35"/>
      <c r="MOV146" s="35"/>
      <c r="MOW146" s="35"/>
      <c r="MOX146" s="35"/>
      <c r="MOY146" s="35"/>
      <c r="MOZ146" s="35"/>
      <c r="MPA146" s="35"/>
      <c r="MPB146" s="35"/>
      <c r="MPC146" s="35"/>
      <c r="MPD146" s="35"/>
      <c r="MPE146" s="35"/>
      <c r="MPF146" s="35"/>
      <c r="MPG146" s="35"/>
      <c r="MPH146" s="35"/>
      <c r="MPI146" s="35"/>
      <c r="MPJ146" s="35"/>
      <c r="MPK146" s="35"/>
      <c r="MPL146" s="35"/>
      <c r="MPM146" s="35"/>
      <c r="MPN146" s="35"/>
      <c r="MPO146" s="35"/>
      <c r="MPP146" s="35"/>
      <c r="MPQ146" s="35"/>
      <c r="MPR146" s="35"/>
      <c r="MPS146" s="35"/>
      <c r="MPT146" s="35"/>
      <c r="MPU146" s="35"/>
      <c r="MPV146" s="35"/>
      <c r="MPW146" s="35"/>
      <c r="MPX146" s="35"/>
      <c r="MPY146" s="35"/>
      <c r="MPZ146" s="35"/>
      <c r="MQA146" s="35"/>
      <c r="MQB146" s="35"/>
      <c r="MQC146" s="35"/>
      <c r="MQD146" s="35"/>
      <c r="MQE146" s="35"/>
      <c r="MQF146" s="35"/>
      <c r="MQG146" s="35"/>
      <c r="MQH146" s="35"/>
      <c r="MQI146" s="35"/>
      <c r="MQJ146" s="35"/>
      <c r="MQK146" s="35"/>
      <c r="MQL146" s="35"/>
      <c r="MQM146" s="35"/>
      <c r="MQN146" s="35"/>
      <c r="MQO146" s="35"/>
      <c r="MQP146" s="35"/>
      <c r="MQQ146" s="35"/>
      <c r="MQR146" s="35"/>
      <c r="MQS146" s="35"/>
      <c r="MQT146" s="35"/>
      <c r="MQU146" s="35"/>
      <c r="MQV146" s="35"/>
      <c r="MQW146" s="35"/>
      <c r="MQX146" s="35"/>
      <c r="MQY146" s="35"/>
      <c r="MQZ146" s="35"/>
      <c r="MRA146" s="35"/>
      <c r="MRB146" s="35"/>
      <c r="MRC146" s="35"/>
      <c r="MRD146" s="35"/>
      <c r="MRE146" s="35"/>
      <c r="MRF146" s="35"/>
      <c r="MRG146" s="35"/>
      <c r="MRH146" s="35"/>
      <c r="MRI146" s="35"/>
      <c r="MRJ146" s="35"/>
      <c r="MRK146" s="35"/>
      <c r="MRL146" s="35"/>
      <c r="MRM146" s="35"/>
      <c r="MRN146" s="35"/>
      <c r="MRO146" s="35"/>
      <c r="MRP146" s="35"/>
      <c r="MRQ146" s="35"/>
      <c r="MRR146" s="35"/>
      <c r="MRS146" s="35"/>
      <c r="MRT146" s="35"/>
      <c r="MRU146" s="35"/>
      <c r="MRV146" s="35"/>
      <c r="MRW146" s="35"/>
      <c r="MRX146" s="35"/>
      <c r="MRY146" s="35"/>
      <c r="MRZ146" s="35"/>
      <c r="MSA146" s="35"/>
      <c r="MSB146" s="35"/>
      <c r="MSC146" s="35"/>
      <c r="MSD146" s="35"/>
      <c r="MSE146" s="35"/>
      <c r="MSF146" s="35"/>
      <c r="MSG146" s="35"/>
      <c r="MSH146" s="35"/>
      <c r="MSI146" s="35"/>
      <c r="MSJ146" s="35"/>
      <c r="MSK146" s="35"/>
      <c r="MSL146" s="35"/>
      <c r="MSM146" s="35"/>
      <c r="MSN146" s="35"/>
      <c r="MSO146" s="35"/>
      <c r="MSP146" s="35"/>
      <c r="MSQ146" s="35"/>
      <c r="MSR146" s="35"/>
      <c r="MSS146" s="35"/>
      <c r="MST146" s="35"/>
      <c r="MSU146" s="35"/>
      <c r="MSV146" s="35"/>
      <c r="MSW146" s="35"/>
      <c r="MSX146" s="35"/>
      <c r="MSY146" s="35"/>
      <c r="MSZ146" s="35"/>
      <c r="MTA146" s="35"/>
      <c r="MTB146" s="35"/>
      <c r="MTC146" s="35"/>
      <c r="MTD146" s="35"/>
      <c r="MTE146" s="35"/>
      <c r="MTF146" s="35"/>
      <c r="MTG146" s="35"/>
      <c r="MTH146" s="35"/>
      <c r="MTI146" s="35"/>
      <c r="MTJ146" s="35"/>
      <c r="MTK146" s="35"/>
      <c r="MTL146" s="35"/>
      <c r="MTM146" s="35"/>
      <c r="MTN146" s="35"/>
      <c r="MTO146" s="35"/>
      <c r="MTP146" s="35"/>
      <c r="MTQ146" s="35"/>
      <c r="MTR146" s="35"/>
      <c r="MTS146" s="35"/>
      <c r="MTT146" s="35"/>
      <c r="MTU146" s="35"/>
      <c r="MTV146" s="35"/>
      <c r="MTW146" s="35"/>
      <c r="MTX146" s="35"/>
      <c r="MTY146" s="35"/>
      <c r="MTZ146" s="35"/>
      <c r="MUA146" s="35"/>
      <c r="MUB146" s="35"/>
      <c r="MUC146" s="35"/>
      <c r="MUD146" s="35"/>
      <c r="MUE146" s="35"/>
      <c r="MUF146" s="35"/>
      <c r="MUG146" s="35"/>
      <c r="MUH146" s="35"/>
      <c r="MUI146" s="35"/>
      <c r="MUJ146" s="35"/>
      <c r="MUK146" s="35"/>
      <c r="MUL146" s="35"/>
      <c r="MUM146" s="35"/>
      <c r="MUN146" s="35"/>
      <c r="MUO146" s="35"/>
      <c r="MUP146" s="35"/>
      <c r="MUQ146" s="35"/>
      <c r="MUR146" s="35"/>
      <c r="MUS146" s="35"/>
      <c r="MUT146" s="35"/>
      <c r="MUU146" s="35"/>
      <c r="MUV146" s="35"/>
      <c r="MUW146" s="35"/>
      <c r="MUX146" s="35"/>
      <c r="MUY146" s="35"/>
      <c r="MUZ146" s="35"/>
      <c r="MVA146" s="35"/>
      <c r="MVB146" s="35"/>
      <c r="MVC146" s="35"/>
      <c r="MVD146" s="35"/>
      <c r="MVE146" s="35"/>
      <c r="MVF146" s="35"/>
      <c r="MVG146" s="35"/>
      <c r="MVH146" s="35"/>
      <c r="MVI146" s="35"/>
      <c r="MVJ146" s="35"/>
      <c r="MVK146" s="35"/>
      <c r="MVL146" s="35"/>
      <c r="MVM146" s="35"/>
      <c r="MVN146" s="35"/>
      <c r="MVO146" s="35"/>
      <c r="MVP146" s="35"/>
      <c r="MVQ146" s="35"/>
      <c r="MVR146" s="35"/>
      <c r="MVS146" s="35"/>
      <c r="MVT146" s="35"/>
      <c r="MVU146" s="35"/>
      <c r="MVV146" s="35"/>
      <c r="MVW146" s="35"/>
      <c r="MVX146" s="35"/>
      <c r="MVY146" s="35"/>
      <c r="MVZ146" s="35"/>
      <c r="MWA146" s="35"/>
      <c r="MWB146" s="35"/>
      <c r="MWC146" s="35"/>
      <c r="MWD146" s="35"/>
      <c r="MWE146" s="35"/>
      <c r="MWF146" s="35"/>
      <c r="MWG146" s="35"/>
      <c r="MWH146" s="35"/>
      <c r="MWI146" s="35"/>
      <c r="MWJ146" s="35"/>
      <c r="MWK146" s="35"/>
      <c r="MWL146" s="35"/>
      <c r="MWM146" s="35"/>
      <c r="MWN146" s="35"/>
      <c r="MWO146" s="35"/>
      <c r="MWP146" s="35"/>
      <c r="MWQ146" s="35"/>
      <c r="MWR146" s="35"/>
      <c r="MWS146" s="35"/>
      <c r="MWT146" s="35"/>
      <c r="MWU146" s="35"/>
      <c r="MWV146" s="35"/>
      <c r="MWW146" s="35"/>
      <c r="MWX146" s="35"/>
      <c r="MWY146" s="35"/>
      <c r="MWZ146" s="35"/>
      <c r="MXA146" s="35"/>
      <c r="MXB146" s="35"/>
      <c r="MXC146" s="35"/>
      <c r="MXD146" s="35"/>
      <c r="MXE146" s="35"/>
      <c r="MXF146" s="35"/>
      <c r="MXG146" s="35"/>
      <c r="MXH146" s="35"/>
      <c r="MXI146" s="35"/>
      <c r="MXJ146" s="35"/>
      <c r="MXK146" s="35"/>
      <c r="MXL146" s="35"/>
      <c r="MXM146" s="35"/>
      <c r="MXN146" s="35"/>
      <c r="MXO146" s="35"/>
      <c r="MXP146" s="35"/>
      <c r="MXQ146" s="35"/>
      <c r="MXR146" s="35"/>
      <c r="MXS146" s="35"/>
      <c r="MXT146" s="35"/>
      <c r="MXU146" s="35"/>
      <c r="MXV146" s="35"/>
      <c r="MXW146" s="35"/>
      <c r="MXX146" s="35"/>
      <c r="MXY146" s="35"/>
      <c r="MXZ146" s="35"/>
      <c r="MYA146" s="35"/>
      <c r="MYB146" s="35"/>
      <c r="MYC146" s="35"/>
      <c r="MYD146" s="35"/>
      <c r="MYE146" s="35"/>
      <c r="MYF146" s="35"/>
      <c r="MYG146" s="35"/>
      <c r="MYH146" s="35"/>
      <c r="MYI146" s="35"/>
      <c r="MYJ146" s="35"/>
      <c r="MYK146" s="35"/>
      <c r="MYL146" s="35"/>
      <c r="MYM146" s="35"/>
      <c r="MYN146" s="35"/>
      <c r="MYO146" s="35"/>
      <c r="MYP146" s="35"/>
      <c r="MYQ146" s="35"/>
      <c r="MYR146" s="35"/>
      <c r="MYS146" s="35"/>
      <c r="MYT146" s="35"/>
      <c r="MYU146" s="35"/>
      <c r="MYV146" s="35"/>
      <c r="MYW146" s="35"/>
      <c r="MYX146" s="35"/>
      <c r="MYY146" s="35"/>
      <c r="MYZ146" s="35"/>
      <c r="MZA146" s="35"/>
      <c r="MZB146" s="35"/>
      <c r="MZC146" s="35"/>
      <c r="MZD146" s="35"/>
      <c r="MZE146" s="35"/>
      <c r="MZF146" s="35"/>
      <c r="MZG146" s="35"/>
      <c r="MZH146" s="35"/>
      <c r="MZI146" s="35"/>
      <c r="MZJ146" s="35"/>
      <c r="MZK146" s="35"/>
      <c r="MZL146" s="35"/>
      <c r="MZM146" s="35"/>
      <c r="MZN146" s="35"/>
      <c r="MZO146" s="35"/>
      <c r="MZP146" s="35"/>
      <c r="MZQ146" s="35"/>
      <c r="MZR146" s="35"/>
      <c r="MZS146" s="35"/>
      <c r="MZT146" s="35"/>
      <c r="MZU146" s="35"/>
      <c r="MZV146" s="35"/>
      <c r="MZW146" s="35"/>
      <c r="MZX146" s="35"/>
      <c r="MZY146" s="35"/>
      <c r="MZZ146" s="35"/>
      <c r="NAA146" s="35"/>
      <c r="NAB146" s="35"/>
      <c r="NAC146" s="35"/>
      <c r="NAD146" s="35"/>
      <c r="NAE146" s="35"/>
      <c r="NAF146" s="35"/>
      <c r="NAG146" s="35"/>
      <c r="NAH146" s="35"/>
      <c r="NAI146" s="35"/>
      <c r="NAJ146" s="35"/>
      <c r="NAK146" s="35"/>
      <c r="NAL146" s="35"/>
      <c r="NAM146" s="35"/>
      <c r="NAN146" s="35"/>
      <c r="NAO146" s="35"/>
      <c r="NAP146" s="35"/>
      <c r="NAQ146" s="35"/>
      <c r="NAR146" s="35"/>
      <c r="NAS146" s="35"/>
      <c r="NAT146" s="35"/>
      <c r="NAU146" s="35"/>
      <c r="NAV146" s="35"/>
      <c r="NAW146" s="35"/>
      <c r="NAX146" s="35"/>
      <c r="NAY146" s="35"/>
      <c r="NAZ146" s="35"/>
      <c r="NBA146" s="35"/>
      <c r="NBB146" s="35"/>
      <c r="NBC146" s="35"/>
      <c r="NBD146" s="35"/>
      <c r="NBE146" s="35"/>
      <c r="NBF146" s="35"/>
      <c r="NBG146" s="35"/>
      <c r="NBH146" s="35"/>
      <c r="NBI146" s="35"/>
      <c r="NBJ146" s="35"/>
      <c r="NBK146" s="35"/>
      <c r="NBL146" s="35"/>
      <c r="NBM146" s="35"/>
      <c r="NBN146" s="35"/>
      <c r="NBO146" s="35"/>
      <c r="NBP146" s="35"/>
      <c r="NBQ146" s="35"/>
      <c r="NBR146" s="35"/>
      <c r="NBS146" s="35"/>
      <c r="NBT146" s="35"/>
      <c r="NBU146" s="35"/>
      <c r="NBV146" s="35"/>
      <c r="NBW146" s="35"/>
      <c r="NBX146" s="35"/>
      <c r="NBY146" s="35"/>
      <c r="NBZ146" s="35"/>
      <c r="NCA146" s="35"/>
      <c r="NCB146" s="35"/>
      <c r="NCC146" s="35"/>
      <c r="NCD146" s="35"/>
      <c r="NCE146" s="35"/>
      <c r="NCF146" s="35"/>
      <c r="NCG146" s="35"/>
      <c r="NCH146" s="35"/>
      <c r="NCI146" s="35"/>
      <c r="NCJ146" s="35"/>
      <c r="NCK146" s="35"/>
      <c r="NCL146" s="35"/>
      <c r="NCM146" s="35"/>
      <c r="NCN146" s="35"/>
      <c r="NCO146" s="35"/>
      <c r="NCP146" s="35"/>
      <c r="NCQ146" s="35"/>
      <c r="NCR146" s="35"/>
      <c r="NCS146" s="35"/>
      <c r="NCT146" s="35"/>
      <c r="NCU146" s="35"/>
      <c r="NCV146" s="35"/>
      <c r="NCW146" s="35"/>
      <c r="NCX146" s="35"/>
      <c r="NCY146" s="35"/>
      <c r="NCZ146" s="35"/>
      <c r="NDA146" s="35"/>
      <c r="NDB146" s="35"/>
      <c r="NDC146" s="35"/>
      <c r="NDD146" s="35"/>
      <c r="NDE146" s="35"/>
      <c r="NDF146" s="35"/>
      <c r="NDG146" s="35"/>
      <c r="NDH146" s="35"/>
      <c r="NDI146" s="35"/>
      <c r="NDJ146" s="35"/>
      <c r="NDK146" s="35"/>
      <c r="NDL146" s="35"/>
      <c r="NDM146" s="35"/>
      <c r="NDN146" s="35"/>
      <c r="NDO146" s="35"/>
      <c r="NDP146" s="35"/>
      <c r="NDQ146" s="35"/>
      <c r="NDR146" s="35"/>
      <c r="NDS146" s="35"/>
      <c r="NDT146" s="35"/>
      <c r="NDU146" s="35"/>
      <c r="NDV146" s="35"/>
      <c r="NDW146" s="35"/>
      <c r="NDX146" s="35"/>
      <c r="NDY146" s="35"/>
      <c r="NDZ146" s="35"/>
      <c r="NEA146" s="35"/>
      <c r="NEB146" s="35"/>
      <c r="NEC146" s="35"/>
      <c r="NED146" s="35"/>
      <c r="NEE146" s="35"/>
      <c r="NEF146" s="35"/>
      <c r="NEG146" s="35"/>
      <c r="NEH146" s="35"/>
      <c r="NEI146" s="35"/>
      <c r="NEJ146" s="35"/>
      <c r="NEK146" s="35"/>
      <c r="NEL146" s="35"/>
      <c r="NEM146" s="35"/>
      <c r="NEN146" s="35"/>
      <c r="NEO146" s="35"/>
      <c r="NEP146" s="35"/>
      <c r="NEQ146" s="35"/>
      <c r="NER146" s="35"/>
      <c r="NES146" s="35"/>
      <c r="NET146" s="35"/>
      <c r="NEU146" s="35"/>
      <c r="NEV146" s="35"/>
      <c r="NEW146" s="35"/>
      <c r="NEX146" s="35"/>
      <c r="NEY146" s="35"/>
      <c r="NEZ146" s="35"/>
      <c r="NFA146" s="35"/>
      <c r="NFB146" s="35"/>
      <c r="NFC146" s="35"/>
      <c r="NFD146" s="35"/>
      <c r="NFE146" s="35"/>
      <c r="NFF146" s="35"/>
      <c r="NFG146" s="35"/>
      <c r="NFH146" s="35"/>
      <c r="NFI146" s="35"/>
      <c r="NFJ146" s="35"/>
      <c r="NFK146" s="35"/>
      <c r="NFL146" s="35"/>
      <c r="NFM146" s="35"/>
      <c r="NFN146" s="35"/>
      <c r="NFO146" s="35"/>
      <c r="NFP146" s="35"/>
      <c r="NFQ146" s="35"/>
      <c r="NFR146" s="35"/>
      <c r="NFS146" s="35"/>
      <c r="NFT146" s="35"/>
      <c r="NFU146" s="35"/>
      <c r="NFV146" s="35"/>
      <c r="NFW146" s="35"/>
      <c r="NFX146" s="35"/>
      <c r="NFY146" s="35"/>
      <c r="NFZ146" s="35"/>
      <c r="NGA146" s="35"/>
      <c r="NGB146" s="35"/>
      <c r="NGC146" s="35"/>
      <c r="NGD146" s="35"/>
      <c r="NGE146" s="35"/>
      <c r="NGF146" s="35"/>
      <c r="NGG146" s="35"/>
      <c r="NGH146" s="35"/>
      <c r="NGI146" s="35"/>
      <c r="NGJ146" s="35"/>
      <c r="NGK146" s="35"/>
      <c r="NGL146" s="35"/>
      <c r="NGM146" s="35"/>
      <c r="NGN146" s="35"/>
      <c r="NGO146" s="35"/>
      <c r="NGP146" s="35"/>
      <c r="NGQ146" s="35"/>
      <c r="NGR146" s="35"/>
      <c r="NGS146" s="35"/>
      <c r="NGT146" s="35"/>
      <c r="NGU146" s="35"/>
      <c r="NGV146" s="35"/>
      <c r="NGW146" s="35"/>
      <c r="NGX146" s="35"/>
      <c r="NGY146" s="35"/>
      <c r="NGZ146" s="35"/>
      <c r="NHA146" s="35"/>
      <c r="NHB146" s="35"/>
      <c r="NHC146" s="35"/>
      <c r="NHD146" s="35"/>
      <c r="NHE146" s="35"/>
      <c r="NHF146" s="35"/>
      <c r="NHG146" s="35"/>
      <c r="NHH146" s="35"/>
      <c r="NHI146" s="35"/>
      <c r="NHJ146" s="35"/>
      <c r="NHK146" s="35"/>
      <c r="NHL146" s="35"/>
      <c r="NHM146" s="35"/>
      <c r="NHN146" s="35"/>
      <c r="NHO146" s="35"/>
      <c r="NHP146" s="35"/>
      <c r="NHQ146" s="35"/>
      <c r="NHR146" s="35"/>
      <c r="NHS146" s="35"/>
      <c r="NHT146" s="35"/>
      <c r="NHU146" s="35"/>
      <c r="NHV146" s="35"/>
      <c r="NHW146" s="35"/>
      <c r="NHX146" s="35"/>
      <c r="NHY146" s="35"/>
      <c r="NHZ146" s="35"/>
      <c r="NIA146" s="35"/>
      <c r="NIB146" s="35"/>
      <c r="NIC146" s="35"/>
      <c r="NID146" s="35"/>
      <c r="NIE146" s="35"/>
      <c r="NIF146" s="35"/>
      <c r="NIG146" s="35"/>
      <c r="NIH146" s="35"/>
      <c r="NII146" s="35"/>
      <c r="NIJ146" s="35"/>
      <c r="NIK146" s="35"/>
      <c r="NIL146" s="35"/>
      <c r="NIM146" s="35"/>
      <c r="NIN146" s="35"/>
      <c r="NIO146" s="35"/>
      <c r="NIP146" s="35"/>
      <c r="NIQ146" s="35"/>
      <c r="NIR146" s="35"/>
      <c r="NIS146" s="35"/>
      <c r="NIT146" s="35"/>
      <c r="NIU146" s="35"/>
      <c r="NIV146" s="35"/>
      <c r="NIW146" s="35"/>
      <c r="NIX146" s="35"/>
      <c r="NIY146" s="35"/>
      <c r="NIZ146" s="35"/>
      <c r="NJA146" s="35"/>
      <c r="NJB146" s="35"/>
      <c r="NJC146" s="35"/>
      <c r="NJD146" s="35"/>
      <c r="NJE146" s="35"/>
      <c r="NJF146" s="35"/>
      <c r="NJG146" s="35"/>
      <c r="NJH146" s="35"/>
      <c r="NJI146" s="35"/>
      <c r="NJJ146" s="35"/>
      <c r="NJK146" s="35"/>
      <c r="NJL146" s="35"/>
      <c r="NJM146" s="35"/>
      <c r="NJN146" s="35"/>
      <c r="NJO146" s="35"/>
      <c r="NJP146" s="35"/>
      <c r="NJQ146" s="35"/>
      <c r="NJR146" s="35"/>
      <c r="NJS146" s="35"/>
      <c r="NJT146" s="35"/>
      <c r="NJU146" s="35"/>
      <c r="NJV146" s="35"/>
      <c r="NJW146" s="35"/>
      <c r="NJX146" s="35"/>
      <c r="NJY146" s="35"/>
      <c r="NJZ146" s="35"/>
      <c r="NKA146" s="35"/>
      <c r="NKB146" s="35"/>
      <c r="NKC146" s="35"/>
      <c r="NKD146" s="35"/>
      <c r="NKE146" s="35"/>
      <c r="NKF146" s="35"/>
      <c r="NKG146" s="35"/>
      <c r="NKH146" s="35"/>
      <c r="NKI146" s="35"/>
      <c r="NKJ146" s="35"/>
      <c r="NKK146" s="35"/>
      <c r="NKL146" s="35"/>
      <c r="NKM146" s="35"/>
      <c r="NKN146" s="35"/>
      <c r="NKO146" s="35"/>
      <c r="NKP146" s="35"/>
      <c r="NKQ146" s="35"/>
      <c r="NKR146" s="35"/>
      <c r="NKS146" s="35"/>
      <c r="NKT146" s="35"/>
      <c r="NKU146" s="35"/>
      <c r="NKV146" s="35"/>
      <c r="NKW146" s="35"/>
      <c r="NKX146" s="35"/>
      <c r="NKY146" s="35"/>
      <c r="NKZ146" s="35"/>
      <c r="NLA146" s="35"/>
      <c r="NLB146" s="35"/>
      <c r="NLC146" s="35"/>
      <c r="NLD146" s="35"/>
      <c r="NLE146" s="35"/>
      <c r="NLF146" s="35"/>
      <c r="NLG146" s="35"/>
      <c r="NLH146" s="35"/>
      <c r="NLI146" s="35"/>
      <c r="NLJ146" s="35"/>
      <c r="NLK146" s="35"/>
      <c r="NLL146" s="35"/>
      <c r="NLM146" s="35"/>
      <c r="NLN146" s="35"/>
      <c r="NLO146" s="35"/>
      <c r="NLP146" s="35"/>
      <c r="NLQ146" s="35"/>
      <c r="NLR146" s="35"/>
      <c r="NLS146" s="35"/>
      <c r="NLT146" s="35"/>
      <c r="NLU146" s="35"/>
      <c r="NLV146" s="35"/>
      <c r="NLW146" s="35"/>
      <c r="NLX146" s="35"/>
      <c r="NLY146" s="35"/>
      <c r="NLZ146" s="35"/>
      <c r="NMA146" s="35"/>
      <c r="NMB146" s="35"/>
      <c r="NMC146" s="35"/>
      <c r="NMD146" s="35"/>
      <c r="NME146" s="35"/>
      <c r="NMF146" s="35"/>
      <c r="NMG146" s="35"/>
      <c r="NMH146" s="35"/>
      <c r="NMI146" s="35"/>
      <c r="NMJ146" s="35"/>
      <c r="NMK146" s="35"/>
      <c r="NML146" s="35"/>
      <c r="NMM146" s="35"/>
      <c r="NMN146" s="35"/>
      <c r="NMO146" s="35"/>
      <c r="NMP146" s="35"/>
      <c r="NMQ146" s="35"/>
      <c r="NMR146" s="35"/>
      <c r="NMS146" s="35"/>
      <c r="NMT146" s="35"/>
      <c r="NMU146" s="35"/>
      <c r="NMV146" s="35"/>
      <c r="NMW146" s="35"/>
      <c r="NMX146" s="35"/>
      <c r="NMY146" s="35"/>
      <c r="NMZ146" s="35"/>
      <c r="NNA146" s="35"/>
      <c r="NNB146" s="35"/>
      <c r="NNC146" s="35"/>
      <c r="NND146" s="35"/>
      <c r="NNE146" s="35"/>
      <c r="NNF146" s="35"/>
      <c r="NNG146" s="35"/>
      <c r="NNH146" s="35"/>
      <c r="NNI146" s="35"/>
      <c r="NNJ146" s="35"/>
      <c r="NNK146" s="35"/>
      <c r="NNL146" s="35"/>
      <c r="NNM146" s="35"/>
      <c r="NNN146" s="35"/>
      <c r="NNO146" s="35"/>
      <c r="NNP146" s="35"/>
      <c r="NNQ146" s="35"/>
      <c r="NNR146" s="35"/>
      <c r="NNS146" s="35"/>
      <c r="NNT146" s="35"/>
      <c r="NNU146" s="35"/>
      <c r="NNV146" s="35"/>
      <c r="NNW146" s="35"/>
      <c r="NNX146" s="35"/>
      <c r="NNY146" s="35"/>
      <c r="NNZ146" s="35"/>
      <c r="NOA146" s="35"/>
      <c r="NOB146" s="35"/>
      <c r="NOC146" s="35"/>
      <c r="NOD146" s="35"/>
      <c r="NOE146" s="35"/>
      <c r="NOF146" s="35"/>
      <c r="NOG146" s="35"/>
      <c r="NOH146" s="35"/>
      <c r="NOI146" s="35"/>
      <c r="NOJ146" s="35"/>
      <c r="NOK146" s="35"/>
      <c r="NOL146" s="35"/>
      <c r="NOM146" s="35"/>
      <c r="NON146" s="35"/>
      <c r="NOO146" s="35"/>
      <c r="NOP146" s="35"/>
      <c r="NOQ146" s="35"/>
      <c r="NOR146" s="35"/>
      <c r="NOS146" s="35"/>
      <c r="NOT146" s="35"/>
      <c r="NOU146" s="35"/>
      <c r="NOV146" s="35"/>
      <c r="NOW146" s="35"/>
      <c r="NOX146" s="35"/>
      <c r="NOY146" s="35"/>
      <c r="NOZ146" s="35"/>
      <c r="NPA146" s="35"/>
      <c r="NPB146" s="35"/>
      <c r="NPC146" s="35"/>
      <c r="NPD146" s="35"/>
      <c r="NPE146" s="35"/>
      <c r="NPF146" s="35"/>
      <c r="NPG146" s="35"/>
      <c r="NPH146" s="35"/>
      <c r="NPI146" s="35"/>
      <c r="NPJ146" s="35"/>
      <c r="NPK146" s="35"/>
      <c r="NPL146" s="35"/>
      <c r="NPM146" s="35"/>
      <c r="NPN146" s="35"/>
      <c r="NPO146" s="35"/>
      <c r="NPP146" s="35"/>
      <c r="NPQ146" s="35"/>
      <c r="NPR146" s="35"/>
      <c r="NPS146" s="35"/>
      <c r="NPT146" s="35"/>
      <c r="NPU146" s="35"/>
      <c r="NPV146" s="35"/>
      <c r="NPW146" s="35"/>
      <c r="NPX146" s="35"/>
      <c r="NPY146" s="35"/>
      <c r="NPZ146" s="35"/>
      <c r="NQA146" s="35"/>
      <c r="NQB146" s="35"/>
      <c r="NQC146" s="35"/>
      <c r="NQD146" s="35"/>
      <c r="NQE146" s="35"/>
      <c r="NQF146" s="35"/>
      <c r="NQG146" s="35"/>
      <c r="NQH146" s="35"/>
      <c r="NQI146" s="35"/>
      <c r="NQJ146" s="35"/>
      <c r="NQK146" s="35"/>
      <c r="NQL146" s="35"/>
      <c r="NQM146" s="35"/>
      <c r="NQN146" s="35"/>
      <c r="NQO146" s="35"/>
      <c r="NQP146" s="35"/>
      <c r="NQQ146" s="35"/>
      <c r="NQR146" s="35"/>
      <c r="NQS146" s="35"/>
      <c r="NQT146" s="35"/>
      <c r="NQU146" s="35"/>
      <c r="NQV146" s="35"/>
      <c r="NQW146" s="35"/>
      <c r="NQX146" s="35"/>
      <c r="NQY146" s="35"/>
      <c r="NQZ146" s="35"/>
      <c r="NRA146" s="35"/>
      <c r="NRB146" s="35"/>
      <c r="NRC146" s="35"/>
      <c r="NRD146" s="35"/>
      <c r="NRE146" s="35"/>
      <c r="NRF146" s="35"/>
      <c r="NRG146" s="35"/>
      <c r="NRH146" s="35"/>
      <c r="NRI146" s="35"/>
      <c r="NRJ146" s="35"/>
      <c r="NRK146" s="35"/>
      <c r="NRL146" s="35"/>
      <c r="NRM146" s="35"/>
      <c r="NRN146" s="35"/>
      <c r="NRO146" s="35"/>
      <c r="NRP146" s="35"/>
      <c r="NRQ146" s="35"/>
      <c r="NRR146" s="35"/>
      <c r="NRS146" s="35"/>
      <c r="NRT146" s="35"/>
      <c r="NRU146" s="35"/>
      <c r="NRV146" s="35"/>
      <c r="NRW146" s="35"/>
      <c r="NRX146" s="35"/>
      <c r="NRY146" s="35"/>
      <c r="NRZ146" s="35"/>
      <c r="NSA146" s="35"/>
      <c r="NSB146" s="35"/>
      <c r="NSC146" s="35"/>
      <c r="NSD146" s="35"/>
      <c r="NSE146" s="35"/>
      <c r="NSF146" s="35"/>
      <c r="NSG146" s="35"/>
      <c r="NSH146" s="35"/>
      <c r="NSI146" s="35"/>
      <c r="NSJ146" s="35"/>
      <c r="NSK146" s="35"/>
      <c r="NSL146" s="35"/>
      <c r="NSM146" s="35"/>
      <c r="NSN146" s="35"/>
      <c r="NSO146" s="35"/>
      <c r="NSP146" s="35"/>
      <c r="NSQ146" s="35"/>
      <c r="NSR146" s="35"/>
      <c r="NSS146" s="35"/>
      <c r="NST146" s="35"/>
      <c r="NSU146" s="35"/>
      <c r="NSV146" s="35"/>
      <c r="NSW146" s="35"/>
      <c r="NSX146" s="35"/>
      <c r="NSY146" s="35"/>
      <c r="NSZ146" s="35"/>
      <c r="NTA146" s="35"/>
      <c r="NTB146" s="35"/>
      <c r="NTC146" s="35"/>
      <c r="NTD146" s="35"/>
      <c r="NTE146" s="35"/>
      <c r="NTF146" s="35"/>
      <c r="NTG146" s="35"/>
      <c r="NTH146" s="35"/>
      <c r="NTI146" s="35"/>
      <c r="NTJ146" s="35"/>
      <c r="NTK146" s="35"/>
      <c r="NTL146" s="35"/>
      <c r="NTM146" s="35"/>
      <c r="NTN146" s="35"/>
      <c r="NTO146" s="35"/>
      <c r="NTP146" s="35"/>
      <c r="NTQ146" s="35"/>
      <c r="NTR146" s="35"/>
      <c r="NTS146" s="35"/>
      <c r="NTT146" s="35"/>
      <c r="NTU146" s="35"/>
      <c r="NTV146" s="35"/>
      <c r="NTW146" s="35"/>
      <c r="NTX146" s="35"/>
      <c r="NTY146" s="35"/>
      <c r="NTZ146" s="35"/>
      <c r="NUA146" s="35"/>
      <c r="NUB146" s="35"/>
      <c r="NUC146" s="35"/>
      <c r="NUD146" s="35"/>
      <c r="NUE146" s="35"/>
      <c r="NUF146" s="35"/>
      <c r="NUG146" s="35"/>
      <c r="NUH146" s="35"/>
      <c r="NUI146" s="35"/>
      <c r="NUJ146" s="35"/>
      <c r="NUK146" s="35"/>
      <c r="NUL146" s="35"/>
      <c r="NUM146" s="35"/>
      <c r="NUN146" s="35"/>
      <c r="NUO146" s="35"/>
      <c r="NUP146" s="35"/>
      <c r="NUQ146" s="35"/>
      <c r="NUR146" s="35"/>
      <c r="NUS146" s="35"/>
      <c r="NUT146" s="35"/>
      <c r="NUU146" s="35"/>
      <c r="NUV146" s="35"/>
      <c r="NUW146" s="35"/>
      <c r="NUX146" s="35"/>
      <c r="NUY146" s="35"/>
      <c r="NUZ146" s="35"/>
      <c r="NVA146" s="35"/>
      <c r="NVB146" s="35"/>
      <c r="NVC146" s="35"/>
      <c r="NVD146" s="35"/>
      <c r="NVE146" s="35"/>
      <c r="NVF146" s="35"/>
      <c r="NVG146" s="35"/>
      <c r="NVH146" s="35"/>
      <c r="NVI146" s="35"/>
      <c r="NVJ146" s="35"/>
      <c r="NVK146" s="35"/>
      <c r="NVL146" s="35"/>
      <c r="NVM146" s="35"/>
      <c r="NVN146" s="35"/>
      <c r="NVO146" s="35"/>
      <c r="NVP146" s="35"/>
      <c r="NVQ146" s="35"/>
      <c r="NVR146" s="35"/>
      <c r="NVS146" s="35"/>
      <c r="NVT146" s="35"/>
      <c r="NVU146" s="35"/>
      <c r="NVV146" s="35"/>
      <c r="NVW146" s="35"/>
      <c r="NVX146" s="35"/>
      <c r="NVY146" s="35"/>
      <c r="NVZ146" s="35"/>
      <c r="NWA146" s="35"/>
      <c r="NWB146" s="35"/>
      <c r="NWC146" s="35"/>
      <c r="NWD146" s="35"/>
      <c r="NWE146" s="35"/>
      <c r="NWF146" s="35"/>
      <c r="NWG146" s="35"/>
      <c r="NWH146" s="35"/>
      <c r="NWI146" s="35"/>
      <c r="NWJ146" s="35"/>
      <c r="NWK146" s="35"/>
      <c r="NWL146" s="35"/>
      <c r="NWM146" s="35"/>
      <c r="NWN146" s="35"/>
      <c r="NWO146" s="35"/>
      <c r="NWP146" s="35"/>
      <c r="NWQ146" s="35"/>
      <c r="NWR146" s="35"/>
      <c r="NWS146" s="35"/>
      <c r="NWT146" s="35"/>
      <c r="NWU146" s="35"/>
      <c r="NWV146" s="35"/>
      <c r="NWW146" s="35"/>
      <c r="NWX146" s="35"/>
      <c r="NWY146" s="35"/>
      <c r="NWZ146" s="35"/>
      <c r="NXA146" s="35"/>
      <c r="NXB146" s="35"/>
      <c r="NXC146" s="35"/>
      <c r="NXD146" s="35"/>
      <c r="NXE146" s="35"/>
      <c r="NXF146" s="35"/>
      <c r="NXG146" s="35"/>
      <c r="NXH146" s="35"/>
      <c r="NXI146" s="35"/>
      <c r="NXJ146" s="35"/>
      <c r="NXK146" s="35"/>
      <c r="NXL146" s="35"/>
      <c r="NXM146" s="35"/>
      <c r="NXN146" s="35"/>
      <c r="NXO146" s="35"/>
      <c r="NXP146" s="35"/>
      <c r="NXQ146" s="35"/>
      <c r="NXR146" s="35"/>
      <c r="NXS146" s="35"/>
      <c r="NXT146" s="35"/>
      <c r="NXU146" s="35"/>
      <c r="NXV146" s="35"/>
      <c r="NXW146" s="35"/>
      <c r="NXX146" s="35"/>
      <c r="NXY146" s="35"/>
      <c r="NXZ146" s="35"/>
      <c r="NYA146" s="35"/>
      <c r="NYB146" s="35"/>
      <c r="NYC146" s="35"/>
      <c r="NYD146" s="35"/>
      <c r="NYE146" s="35"/>
      <c r="NYF146" s="35"/>
      <c r="NYG146" s="35"/>
      <c r="NYH146" s="35"/>
      <c r="NYI146" s="35"/>
      <c r="NYJ146" s="35"/>
      <c r="NYK146" s="35"/>
      <c r="NYL146" s="35"/>
      <c r="NYM146" s="35"/>
      <c r="NYN146" s="35"/>
      <c r="NYO146" s="35"/>
      <c r="NYP146" s="35"/>
      <c r="NYQ146" s="35"/>
      <c r="NYR146" s="35"/>
      <c r="NYS146" s="35"/>
      <c r="NYT146" s="35"/>
      <c r="NYU146" s="35"/>
      <c r="NYV146" s="35"/>
      <c r="NYW146" s="35"/>
      <c r="NYX146" s="35"/>
      <c r="NYY146" s="35"/>
      <c r="NYZ146" s="35"/>
      <c r="NZA146" s="35"/>
      <c r="NZB146" s="35"/>
      <c r="NZC146" s="35"/>
      <c r="NZD146" s="35"/>
      <c r="NZE146" s="35"/>
      <c r="NZF146" s="35"/>
      <c r="NZG146" s="35"/>
      <c r="NZH146" s="35"/>
      <c r="NZI146" s="35"/>
      <c r="NZJ146" s="35"/>
      <c r="NZK146" s="35"/>
      <c r="NZL146" s="35"/>
      <c r="NZM146" s="35"/>
      <c r="NZN146" s="35"/>
      <c r="NZO146" s="35"/>
      <c r="NZP146" s="35"/>
      <c r="NZQ146" s="35"/>
      <c r="NZR146" s="35"/>
      <c r="NZS146" s="35"/>
      <c r="NZT146" s="35"/>
      <c r="NZU146" s="35"/>
      <c r="NZV146" s="35"/>
      <c r="NZW146" s="35"/>
      <c r="NZX146" s="35"/>
      <c r="NZY146" s="35"/>
      <c r="NZZ146" s="35"/>
      <c r="OAA146" s="35"/>
      <c r="OAB146" s="35"/>
      <c r="OAC146" s="35"/>
      <c r="OAD146" s="35"/>
      <c r="OAE146" s="35"/>
      <c r="OAF146" s="35"/>
      <c r="OAG146" s="35"/>
      <c r="OAH146" s="35"/>
      <c r="OAI146" s="35"/>
      <c r="OAJ146" s="35"/>
      <c r="OAK146" s="35"/>
      <c r="OAL146" s="35"/>
      <c r="OAM146" s="35"/>
      <c r="OAN146" s="35"/>
      <c r="OAO146" s="35"/>
      <c r="OAP146" s="35"/>
      <c r="OAQ146" s="35"/>
      <c r="OAR146" s="35"/>
      <c r="OAS146" s="35"/>
      <c r="OAT146" s="35"/>
      <c r="OAU146" s="35"/>
      <c r="OAV146" s="35"/>
      <c r="OAW146" s="35"/>
      <c r="OAX146" s="35"/>
      <c r="OAY146" s="35"/>
      <c r="OAZ146" s="35"/>
      <c r="OBA146" s="35"/>
      <c r="OBB146" s="35"/>
      <c r="OBC146" s="35"/>
      <c r="OBD146" s="35"/>
      <c r="OBE146" s="35"/>
      <c r="OBF146" s="35"/>
      <c r="OBG146" s="35"/>
      <c r="OBH146" s="35"/>
      <c r="OBI146" s="35"/>
      <c r="OBJ146" s="35"/>
      <c r="OBK146" s="35"/>
      <c r="OBL146" s="35"/>
      <c r="OBM146" s="35"/>
      <c r="OBN146" s="35"/>
      <c r="OBO146" s="35"/>
      <c r="OBP146" s="35"/>
      <c r="OBQ146" s="35"/>
      <c r="OBR146" s="35"/>
      <c r="OBS146" s="35"/>
      <c r="OBT146" s="35"/>
      <c r="OBU146" s="35"/>
      <c r="OBV146" s="35"/>
      <c r="OBW146" s="35"/>
      <c r="OBX146" s="35"/>
      <c r="OBY146" s="35"/>
      <c r="OBZ146" s="35"/>
      <c r="OCA146" s="35"/>
      <c r="OCB146" s="35"/>
      <c r="OCC146" s="35"/>
      <c r="OCD146" s="35"/>
      <c r="OCE146" s="35"/>
      <c r="OCF146" s="35"/>
      <c r="OCG146" s="35"/>
      <c r="OCH146" s="35"/>
      <c r="OCI146" s="35"/>
      <c r="OCJ146" s="35"/>
      <c r="OCK146" s="35"/>
      <c r="OCL146" s="35"/>
      <c r="OCM146" s="35"/>
      <c r="OCN146" s="35"/>
      <c r="OCO146" s="35"/>
      <c r="OCP146" s="35"/>
      <c r="OCQ146" s="35"/>
      <c r="OCR146" s="35"/>
      <c r="OCS146" s="35"/>
      <c r="OCT146" s="35"/>
      <c r="OCU146" s="35"/>
      <c r="OCV146" s="35"/>
      <c r="OCW146" s="35"/>
      <c r="OCX146" s="35"/>
      <c r="OCY146" s="35"/>
      <c r="OCZ146" s="35"/>
      <c r="ODA146" s="35"/>
      <c r="ODB146" s="35"/>
      <c r="ODC146" s="35"/>
      <c r="ODD146" s="35"/>
      <c r="ODE146" s="35"/>
      <c r="ODF146" s="35"/>
      <c r="ODG146" s="35"/>
      <c r="ODH146" s="35"/>
      <c r="ODI146" s="35"/>
      <c r="ODJ146" s="35"/>
      <c r="ODK146" s="35"/>
      <c r="ODL146" s="35"/>
      <c r="ODM146" s="35"/>
      <c r="ODN146" s="35"/>
      <c r="ODO146" s="35"/>
      <c r="ODP146" s="35"/>
      <c r="ODQ146" s="35"/>
      <c r="ODR146" s="35"/>
      <c r="ODS146" s="35"/>
      <c r="ODT146" s="35"/>
      <c r="ODU146" s="35"/>
      <c r="ODV146" s="35"/>
      <c r="ODW146" s="35"/>
      <c r="ODX146" s="35"/>
      <c r="ODY146" s="35"/>
      <c r="ODZ146" s="35"/>
      <c r="OEA146" s="35"/>
      <c r="OEB146" s="35"/>
      <c r="OEC146" s="35"/>
      <c r="OED146" s="35"/>
      <c r="OEE146" s="35"/>
      <c r="OEF146" s="35"/>
      <c r="OEG146" s="35"/>
      <c r="OEH146" s="35"/>
      <c r="OEI146" s="35"/>
      <c r="OEJ146" s="35"/>
      <c r="OEK146" s="35"/>
      <c r="OEL146" s="35"/>
      <c r="OEM146" s="35"/>
      <c r="OEN146" s="35"/>
      <c r="OEO146" s="35"/>
      <c r="OEP146" s="35"/>
      <c r="OEQ146" s="35"/>
      <c r="OER146" s="35"/>
      <c r="OES146" s="35"/>
      <c r="OET146" s="35"/>
      <c r="OEU146" s="35"/>
      <c r="OEV146" s="35"/>
      <c r="OEW146" s="35"/>
      <c r="OEX146" s="35"/>
      <c r="OEY146" s="35"/>
      <c r="OEZ146" s="35"/>
      <c r="OFA146" s="35"/>
      <c r="OFB146" s="35"/>
      <c r="OFC146" s="35"/>
      <c r="OFD146" s="35"/>
      <c r="OFE146" s="35"/>
      <c r="OFF146" s="35"/>
      <c r="OFG146" s="35"/>
      <c r="OFH146" s="35"/>
      <c r="OFI146" s="35"/>
      <c r="OFJ146" s="35"/>
      <c r="OFK146" s="35"/>
      <c r="OFL146" s="35"/>
      <c r="OFM146" s="35"/>
      <c r="OFN146" s="35"/>
      <c r="OFO146" s="35"/>
      <c r="OFP146" s="35"/>
      <c r="OFQ146" s="35"/>
      <c r="OFR146" s="35"/>
      <c r="OFS146" s="35"/>
      <c r="OFT146" s="35"/>
      <c r="OFU146" s="35"/>
      <c r="OFV146" s="35"/>
      <c r="OFW146" s="35"/>
      <c r="OFX146" s="35"/>
      <c r="OFY146" s="35"/>
      <c r="OFZ146" s="35"/>
      <c r="OGA146" s="35"/>
      <c r="OGB146" s="35"/>
      <c r="OGC146" s="35"/>
      <c r="OGD146" s="35"/>
      <c r="OGE146" s="35"/>
      <c r="OGF146" s="35"/>
      <c r="OGG146" s="35"/>
      <c r="OGH146" s="35"/>
      <c r="OGI146" s="35"/>
      <c r="OGJ146" s="35"/>
      <c r="OGK146" s="35"/>
      <c r="OGL146" s="35"/>
      <c r="OGM146" s="35"/>
      <c r="OGN146" s="35"/>
      <c r="OGO146" s="35"/>
      <c r="OGP146" s="35"/>
      <c r="OGQ146" s="35"/>
      <c r="OGR146" s="35"/>
      <c r="OGS146" s="35"/>
      <c r="OGT146" s="35"/>
      <c r="OGU146" s="35"/>
      <c r="OGV146" s="35"/>
      <c r="OGW146" s="35"/>
      <c r="OGX146" s="35"/>
      <c r="OGY146" s="35"/>
      <c r="OGZ146" s="35"/>
      <c r="OHA146" s="35"/>
      <c r="OHB146" s="35"/>
      <c r="OHC146" s="35"/>
      <c r="OHD146" s="35"/>
      <c r="OHE146" s="35"/>
      <c r="OHF146" s="35"/>
      <c r="OHG146" s="35"/>
      <c r="OHH146" s="35"/>
      <c r="OHI146" s="35"/>
      <c r="OHJ146" s="35"/>
      <c r="OHK146" s="35"/>
      <c r="OHL146" s="35"/>
      <c r="OHM146" s="35"/>
      <c r="OHN146" s="35"/>
      <c r="OHO146" s="35"/>
      <c r="OHP146" s="35"/>
      <c r="OHQ146" s="35"/>
      <c r="OHR146" s="35"/>
      <c r="OHS146" s="35"/>
      <c r="OHT146" s="35"/>
      <c r="OHU146" s="35"/>
      <c r="OHV146" s="35"/>
      <c r="OHW146" s="35"/>
      <c r="OHX146" s="35"/>
      <c r="OHY146" s="35"/>
      <c r="OHZ146" s="35"/>
      <c r="OIA146" s="35"/>
      <c r="OIB146" s="35"/>
      <c r="OIC146" s="35"/>
      <c r="OID146" s="35"/>
      <c r="OIE146" s="35"/>
      <c r="OIF146" s="35"/>
      <c r="OIG146" s="35"/>
      <c r="OIH146" s="35"/>
      <c r="OII146" s="35"/>
      <c r="OIJ146" s="35"/>
      <c r="OIK146" s="35"/>
      <c r="OIL146" s="35"/>
      <c r="OIM146" s="35"/>
      <c r="OIN146" s="35"/>
      <c r="OIO146" s="35"/>
      <c r="OIP146" s="35"/>
      <c r="OIQ146" s="35"/>
      <c r="OIR146" s="35"/>
      <c r="OIS146" s="35"/>
      <c r="OIT146" s="35"/>
      <c r="OIU146" s="35"/>
      <c r="OIV146" s="35"/>
      <c r="OIW146" s="35"/>
      <c r="OIX146" s="35"/>
      <c r="OIY146" s="35"/>
      <c r="OIZ146" s="35"/>
      <c r="OJA146" s="35"/>
      <c r="OJB146" s="35"/>
      <c r="OJC146" s="35"/>
      <c r="OJD146" s="35"/>
      <c r="OJE146" s="35"/>
      <c r="OJF146" s="35"/>
      <c r="OJG146" s="35"/>
      <c r="OJH146" s="35"/>
      <c r="OJI146" s="35"/>
      <c r="OJJ146" s="35"/>
      <c r="OJK146" s="35"/>
      <c r="OJL146" s="35"/>
      <c r="OJM146" s="35"/>
      <c r="OJN146" s="35"/>
      <c r="OJO146" s="35"/>
      <c r="OJP146" s="35"/>
      <c r="OJQ146" s="35"/>
      <c r="OJR146" s="35"/>
      <c r="OJS146" s="35"/>
      <c r="OJT146" s="35"/>
      <c r="OJU146" s="35"/>
      <c r="OJV146" s="35"/>
      <c r="OJW146" s="35"/>
      <c r="OJX146" s="35"/>
      <c r="OJY146" s="35"/>
      <c r="OJZ146" s="35"/>
      <c r="OKA146" s="35"/>
      <c r="OKB146" s="35"/>
      <c r="OKC146" s="35"/>
      <c r="OKD146" s="35"/>
      <c r="OKE146" s="35"/>
      <c r="OKF146" s="35"/>
      <c r="OKG146" s="35"/>
      <c r="OKH146" s="35"/>
      <c r="OKI146" s="35"/>
      <c r="OKJ146" s="35"/>
      <c r="OKK146" s="35"/>
      <c r="OKL146" s="35"/>
      <c r="OKM146" s="35"/>
      <c r="OKN146" s="35"/>
      <c r="OKO146" s="35"/>
      <c r="OKP146" s="35"/>
      <c r="OKQ146" s="35"/>
      <c r="OKR146" s="35"/>
      <c r="OKS146" s="35"/>
      <c r="OKT146" s="35"/>
      <c r="OKU146" s="35"/>
      <c r="OKV146" s="35"/>
      <c r="OKW146" s="35"/>
      <c r="OKX146" s="35"/>
      <c r="OKY146" s="35"/>
      <c r="OKZ146" s="35"/>
      <c r="OLA146" s="35"/>
      <c r="OLB146" s="35"/>
      <c r="OLC146" s="35"/>
      <c r="OLD146" s="35"/>
      <c r="OLE146" s="35"/>
      <c r="OLF146" s="35"/>
      <c r="OLG146" s="35"/>
      <c r="OLH146" s="35"/>
      <c r="OLI146" s="35"/>
      <c r="OLJ146" s="35"/>
      <c r="OLK146" s="35"/>
      <c r="OLL146" s="35"/>
      <c r="OLM146" s="35"/>
      <c r="OLN146" s="35"/>
      <c r="OLO146" s="35"/>
      <c r="OLP146" s="35"/>
      <c r="OLQ146" s="35"/>
      <c r="OLR146" s="35"/>
      <c r="OLS146" s="35"/>
      <c r="OLT146" s="35"/>
      <c r="OLU146" s="35"/>
      <c r="OLV146" s="35"/>
      <c r="OLW146" s="35"/>
      <c r="OLX146" s="35"/>
      <c r="OLY146" s="35"/>
      <c r="OLZ146" s="35"/>
      <c r="OMA146" s="35"/>
      <c r="OMB146" s="35"/>
      <c r="OMC146" s="35"/>
      <c r="OMD146" s="35"/>
      <c r="OME146" s="35"/>
      <c r="OMF146" s="35"/>
      <c r="OMG146" s="35"/>
      <c r="OMH146" s="35"/>
      <c r="OMI146" s="35"/>
      <c r="OMJ146" s="35"/>
      <c r="OMK146" s="35"/>
      <c r="OML146" s="35"/>
      <c r="OMM146" s="35"/>
      <c r="OMN146" s="35"/>
      <c r="OMO146" s="35"/>
      <c r="OMP146" s="35"/>
      <c r="OMQ146" s="35"/>
      <c r="OMR146" s="35"/>
      <c r="OMS146" s="35"/>
      <c r="OMT146" s="35"/>
      <c r="OMU146" s="35"/>
      <c r="OMV146" s="35"/>
      <c r="OMW146" s="35"/>
      <c r="OMX146" s="35"/>
      <c r="OMY146" s="35"/>
      <c r="OMZ146" s="35"/>
      <c r="ONA146" s="35"/>
      <c r="ONB146" s="35"/>
      <c r="ONC146" s="35"/>
      <c r="OND146" s="35"/>
      <c r="ONE146" s="35"/>
      <c r="ONF146" s="35"/>
      <c r="ONG146" s="35"/>
      <c r="ONH146" s="35"/>
      <c r="ONI146" s="35"/>
      <c r="ONJ146" s="35"/>
      <c r="ONK146" s="35"/>
      <c r="ONL146" s="35"/>
      <c r="ONM146" s="35"/>
      <c r="ONN146" s="35"/>
      <c r="ONO146" s="35"/>
      <c r="ONP146" s="35"/>
      <c r="ONQ146" s="35"/>
      <c r="ONR146" s="35"/>
      <c r="ONS146" s="35"/>
      <c r="ONT146" s="35"/>
      <c r="ONU146" s="35"/>
      <c r="ONV146" s="35"/>
      <c r="ONW146" s="35"/>
      <c r="ONX146" s="35"/>
      <c r="ONY146" s="35"/>
      <c r="ONZ146" s="35"/>
      <c r="OOA146" s="35"/>
      <c r="OOB146" s="35"/>
      <c r="OOC146" s="35"/>
      <c r="OOD146" s="35"/>
      <c r="OOE146" s="35"/>
      <c r="OOF146" s="35"/>
      <c r="OOG146" s="35"/>
      <c r="OOH146" s="35"/>
      <c r="OOI146" s="35"/>
      <c r="OOJ146" s="35"/>
      <c r="OOK146" s="35"/>
      <c r="OOL146" s="35"/>
      <c r="OOM146" s="35"/>
      <c r="OON146" s="35"/>
      <c r="OOO146" s="35"/>
      <c r="OOP146" s="35"/>
      <c r="OOQ146" s="35"/>
      <c r="OOR146" s="35"/>
      <c r="OOS146" s="35"/>
      <c r="OOT146" s="35"/>
      <c r="OOU146" s="35"/>
      <c r="OOV146" s="35"/>
      <c r="OOW146" s="35"/>
      <c r="OOX146" s="35"/>
      <c r="OOY146" s="35"/>
      <c r="OOZ146" s="35"/>
      <c r="OPA146" s="35"/>
      <c r="OPB146" s="35"/>
      <c r="OPC146" s="35"/>
      <c r="OPD146" s="35"/>
      <c r="OPE146" s="35"/>
      <c r="OPF146" s="35"/>
      <c r="OPG146" s="35"/>
      <c r="OPH146" s="35"/>
      <c r="OPI146" s="35"/>
      <c r="OPJ146" s="35"/>
      <c r="OPK146" s="35"/>
      <c r="OPL146" s="35"/>
      <c r="OPM146" s="35"/>
      <c r="OPN146" s="35"/>
      <c r="OPO146" s="35"/>
      <c r="OPP146" s="35"/>
      <c r="OPQ146" s="35"/>
      <c r="OPR146" s="35"/>
      <c r="OPS146" s="35"/>
      <c r="OPT146" s="35"/>
      <c r="OPU146" s="35"/>
      <c r="OPV146" s="35"/>
      <c r="OPW146" s="35"/>
      <c r="OPX146" s="35"/>
      <c r="OPY146" s="35"/>
      <c r="OPZ146" s="35"/>
      <c r="OQA146" s="35"/>
      <c r="OQB146" s="35"/>
      <c r="OQC146" s="35"/>
      <c r="OQD146" s="35"/>
      <c r="OQE146" s="35"/>
      <c r="OQF146" s="35"/>
      <c r="OQG146" s="35"/>
      <c r="OQH146" s="35"/>
      <c r="OQI146" s="35"/>
      <c r="OQJ146" s="35"/>
      <c r="OQK146" s="35"/>
      <c r="OQL146" s="35"/>
      <c r="OQM146" s="35"/>
      <c r="OQN146" s="35"/>
      <c r="OQO146" s="35"/>
      <c r="OQP146" s="35"/>
      <c r="OQQ146" s="35"/>
      <c r="OQR146" s="35"/>
      <c r="OQS146" s="35"/>
      <c r="OQT146" s="35"/>
      <c r="OQU146" s="35"/>
      <c r="OQV146" s="35"/>
      <c r="OQW146" s="35"/>
      <c r="OQX146" s="35"/>
      <c r="OQY146" s="35"/>
      <c r="OQZ146" s="35"/>
      <c r="ORA146" s="35"/>
      <c r="ORB146" s="35"/>
      <c r="ORC146" s="35"/>
      <c r="ORD146" s="35"/>
      <c r="ORE146" s="35"/>
      <c r="ORF146" s="35"/>
      <c r="ORG146" s="35"/>
      <c r="ORH146" s="35"/>
      <c r="ORI146" s="35"/>
      <c r="ORJ146" s="35"/>
      <c r="ORK146" s="35"/>
      <c r="ORL146" s="35"/>
      <c r="ORM146" s="35"/>
      <c r="ORN146" s="35"/>
      <c r="ORO146" s="35"/>
      <c r="ORP146" s="35"/>
      <c r="ORQ146" s="35"/>
      <c r="ORR146" s="35"/>
      <c r="ORS146" s="35"/>
      <c r="ORT146" s="35"/>
      <c r="ORU146" s="35"/>
      <c r="ORV146" s="35"/>
      <c r="ORW146" s="35"/>
      <c r="ORX146" s="35"/>
      <c r="ORY146" s="35"/>
      <c r="ORZ146" s="35"/>
      <c r="OSA146" s="35"/>
      <c r="OSB146" s="35"/>
      <c r="OSC146" s="35"/>
      <c r="OSD146" s="35"/>
      <c r="OSE146" s="35"/>
      <c r="OSF146" s="35"/>
      <c r="OSG146" s="35"/>
      <c r="OSH146" s="35"/>
      <c r="OSI146" s="35"/>
      <c r="OSJ146" s="35"/>
      <c r="OSK146" s="35"/>
      <c r="OSL146" s="35"/>
      <c r="OSM146" s="35"/>
      <c r="OSN146" s="35"/>
      <c r="OSO146" s="35"/>
      <c r="OSP146" s="35"/>
      <c r="OSQ146" s="35"/>
      <c r="OSR146" s="35"/>
      <c r="OSS146" s="35"/>
      <c r="OST146" s="35"/>
      <c r="OSU146" s="35"/>
      <c r="OSV146" s="35"/>
      <c r="OSW146" s="35"/>
      <c r="OSX146" s="35"/>
      <c r="OSY146" s="35"/>
      <c r="OSZ146" s="35"/>
      <c r="OTA146" s="35"/>
      <c r="OTB146" s="35"/>
      <c r="OTC146" s="35"/>
      <c r="OTD146" s="35"/>
      <c r="OTE146" s="35"/>
      <c r="OTF146" s="35"/>
      <c r="OTG146" s="35"/>
      <c r="OTH146" s="35"/>
      <c r="OTI146" s="35"/>
      <c r="OTJ146" s="35"/>
      <c r="OTK146" s="35"/>
      <c r="OTL146" s="35"/>
      <c r="OTM146" s="35"/>
      <c r="OTN146" s="35"/>
      <c r="OTO146" s="35"/>
      <c r="OTP146" s="35"/>
      <c r="OTQ146" s="35"/>
      <c r="OTR146" s="35"/>
      <c r="OTS146" s="35"/>
      <c r="OTT146" s="35"/>
      <c r="OTU146" s="35"/>
      <c r="OTV146" s="35"/>
      <c r="OTW146" s="35"/>
      <c r="OTX146" s="35"/>
      <c r="OTY146" s="35"/>
      <c r="OTZ146" s="35"/>
      <c r="OUA146" s="35"/>
      <c r="OUB146" s="35"/>
      <c r="OUC146" s="35"/>
      <c r="OUD146" s="35"/>
      <c r="OUE146" s="35"/>
      <c r="OUF146" s="35"/>
      <c r="OUG146" s="35"/>
      <c r="OUH146" s="35"/>
      <c r="OUI146" s="35"/>
      <c r="OUJ146" s="35"/>
      <c r="OUK146" s="35"/>
      <c r="OUL146" s="35"/>
      <c r="OUM146" s="35"/>
      <c r="OUN146" s="35"/>
      <c r="OUO146" s="35"/>
      <c r="OUP146" s="35"/>
      <c r="OUQ146" s="35"/>
      <c r="OUR146" s="35"/>
      <c r="OUS146" s="35"/>
      <c r="OUT146" s="35"/>
      <c r="OUU146" s="35"/>
      <c r="OUV146" s="35"/>
      <c r="OUW146" s="35"/>
      <c r="OUX146" s="35"/>
      <c r="OUY146" s="35"/>
      <c r="OUZ146" s="35"/>
      <c r="OVA146" s="35"/>
      <c r="OVB146" s="35"/>
      <c r="OVC146" s="35"/>
      <c r="OVD146" s="35"/>
      <c r="OVE146" s="35"/>
      <c r="OVF146" s="35"/>
      <c r="OVG146" s="35"/>
      <c r="OVH146" s="35"/>
      <c r="OVI146" s="35"/>
      <c r="OVJ146" s="35"/>
      <c r="OVK146" s="35"/>
      <c r="OVL146" s="35"/>
      <c r="OVM146" s="35"/>
      <c r="OVN146" s="35"/>
      <c r="OVO146" s="35"/>
      <c r="OVP146" s="35"/>
      <c r="OVQ146" s="35"/>
      <c r="OVR146" s="35"/>
      <c r="OVS146" s="35"/>
      <c r="OVT146" s="35"/>
      <c r="OVU146" s="35"/>
      <c r="OVV146" s="35"/>
      <c r="OVW146" s="35"/>
      <c r="OVX146" s="35"/>
      <c r="OVY146" s="35"/>
      <c r="OVZ146" s="35"/>
      <c r="OWA146" s="35"/>
      <c r="OWB146" s="35"/>
      <c r="OWC146" s="35"/>
      <c r="OWD146" s="35"/>
      <c r="OWE146" s="35"/>
      <c r="OWF146" s="35"/>
      <c r="OWG146" s="35"/>
      <c r="OWH146" s="35"/>
      <c r="OWI146" s="35"/>
      <c r="OWJ146" s="35"/>
      <c r="OWK146" s="35"/>
      <c r="OWL146" s="35"/>
      <c r="OWM146" s="35"/>
      <c r="OWN146" s="35"/>
      <c r="OWO146" s="35"/>
      <c r="OWP146" s="35"/>
      <c r="OWQ146" s="35"/>
      <c r="OWR146" s="35"/>
      <c r="OWS146" s="35"/>
      <c r="OWT146" s="35"/>
      <c r="OWU146" s="35"/>
      <c r="OWV146" s="35"/>
      <c r="OWW146" s="35"/>
      <c r="OWX146" s="35"/>
      <c r="OWY146" s="35"/>
      <c r="OWZ146" s="35"/>
      <c r="OXA146" s="35"/>
      <c r="OXB146" s="35"/>
      <c r="OXC146" s="35"/>
      <c r="OXD146" s="35"/>
      <c r="OXE146" s="35"/>
      <c r="OXF146" s="35"/>
      <c r="OXG146" s="35"/>
      <c r="OXH146" s="35"/>
      <c r="OXI146" s="35"/>
      <c r="OXJ146" s="35"/>
      <c r="OXK146" s="35"/>
      <c r="OXL146" s="35"/>
      <c r="OXM146" s="35"/>
      <c r="OXN146" s="35"/>
      <c r="OXO146" s="35"/>
      <c r="OXP146" s="35"/>
      <c r="OXQ146" s="35"/>
      <c r="OXR146" s="35"/>
      <c r="OXS146" s="35"/>
      <c r="OXT146" s="35"/>
      <c r="OXU146" s="35"/>
      <c r="OXV146" s="35"/>
      <c r="OXW146" s="35"/>
      <c r="OXX146" s="35"/>
      <c r="OXY146" s="35"/>
      <c r="OXZ146" s="35"/>
      <c r="OYA146" s="35"/>
      <c r="OYB146" s="35"/>
      <c r="OYC146" s="35"/>
      <c r="OYD146" s="35"/>
      <c r="OYE146" s="35"/>
      <c r="OYF146" s="35"/>
      <c r="OYG146" s="35"/>
      <c r="OYH146" s="35"/>
      <c r="OYI146" s="35"/>
      <c r="OYJ146" s="35"/>
      <c r="OYK146" s="35"/>
      <c r="OYL146" s="35"/>
      <c r="OYM146" s="35"/>
      <c r="OYN146" s="35"/>
      <c r="OYO146" s="35"/>
      <c r="OYP146" s="35"/>
      <c r="OYQ146" s="35"/>
      <c r="OYR146" s="35"/>
      <c r="OYS146" s="35"/>
      <c r="OYT146" s="35"/>
      <c r="OYU146" s="35"/>
      <c r="OYV146" s="35"/>
      <c r="OYW146" s="35"/>
      <c r="OYX146" s="35"/>
      <c r="OYY146" s="35"/>
      <c r="OYZ146" s="35"/>
      <c r="OZA146" s="35"/>
      <c r="OZB146" s="35"/>
      <c r="OZC146" s="35"/>
      <c r="OZD146" s="35"/>
      <c r="OZE146" s="35"/>
      <c r="OZF146" s="35"/>
      <c r="OZG146" s="35"/>
      <c r="OZH146" s="35"/>
      <c r="OZI146" s="35"/>
      <c r="OZJ146" s="35"/>
      <c r="OZK146" s="35"/>
      <c r="OZL146" s="35"/>
      <c r="OZM146" s="35"/>
      <c r="OZN146" s="35"/>
      <c r="OZO146" s="35"/>
      <c r="OZP146" s="35"/>
      <c r="OZQ146" s="35"/>
      <c r="OZR146" s="35"/>
      <c r="OZS146" s="35"/>
      <c r="OZT146" s="35"/>
      <c r="OZU146" s="35"/>
      <c r="OZV146" s="35"/>
      <c r="OZW146" s="35"/>
      <c r="OZX146" s="35"/>
      <c r="OZY146" s="35"/>
      <c r="OZZ146" s="35"/>
      <c r="PAA146" s="35"/>
      <c r="PAB146" s="35"/>
      <c r="PAC146" s="35"/>
      <c r="PAD146" s="35"/>
      <c r="PAE146" s="35"/>
      <c r="PAF146" s="35"/>
      <c r="PAG146" s="35"/>
      <c r="PAH146" s="35"/>
      <c r="PAI146" s="35"/>
      <c r="PAJ146" s="35"/>
      <c r="PAK146" s="35"/>
      <c r="PAL146" s="35"/>
      <c r="PAM146" s="35"/>
      <c r="PAN146" s="35"/>
      <c r="PAO146" s="35"/>
      <c r="PAP146" s="35"/>
      <c r="PAQ146" s="35"/>
      <c r="PAR146" s="35"/>
      <c r="PAS146" s="35"/>
      <c r="PAT146" s="35"/>
      <c r="PAU146" s="35"/>
      <c r="PAV146" s="35"/>
      <c r="PAW146" s="35"/>
      <c r="PAX146" s="35"/>
      <c r="PAY146" s="35"/>
      <c r="PAZ146" s="35"/>
      <c r="PBA146" s="35"/>
      <c r="PBB146" s="35"/>
      <c r="PBC146" s="35"/>
      <c r="PBD146" s="35"/>
      <c r="PBE146" s="35"/>
      <c r="PBF146" s="35"/>
      <c r="PBG146" s="35"/>
      <c r="PBH146" s="35"/>
      <c r="PBI146" s="35"/>
      <c r="PBJ146" s="35"/>
      <c r="PBK146" s="35"/>
      <c r="PBL146" s="35"/>
      <c r="PBM146" s="35"/>
      <c r="PBN146" s="35"/>
      <c r="PBO146" s="35"/>
      <c r="PBP146" s="35"/>
      <c r="PBQ146" s="35"/>
      <c r="PBR146" s="35"/>
      <c r="PBS146" s="35"/>
      <c r="PBT146" s="35"/>
      <c r="PBU146" s="35"/>
      <c r="PBV146" s="35"/>
      <c r="PBW146" s="35"/>
      <c r="PBX146" s="35"/>
      <c r="PBY146" s="35"/>
      <c r="PBZ146" s="35"/>
      <c r="PCA146" s="35"/>
      <c r="PCB146" s="35"/>
      <c r="PCC146" s="35"/>
      <c r="PCD146" s="35"/>
      <c r="PCE146" s="35"/>
      <c r="PCF146" s="35"/>
      <c r="PCG146" s="35"/>
      <c r="PCH146" s="35"/>
      <c r="PCI146" s="35"/>
      <c r="PCJ146" s="35"/>
      <c r="PCK146" s="35"/>
      <c r="PCL146" s="35"/>
      <c r="PCM146" s="35"/>
      <c r="PCN146" s="35"/>
      <c r="PCO146" s="35"/>
      <c r="PCP146" s="35"/>
      <c r="PCQ146" s="35"/>
      <c r="PCR146" s="35"/>
      <c r="PCS146" s="35"/>
      <c r="PCT146" s="35"/>
      <c r="PCU146" s="35"/>
      <c r="PCV146" s="35"/>
      <c r="PCW146" s="35"/>
      <c r="PCX146" s="35"/>
      <c r="PCY146" s="35"/>
      <c r="PCZ146" s="35"/>
      <c r="PDA146" s="35"/>
      <c r="PDB146" s="35"/>
      <c r="PDC146" s="35"/>
      <c r="PDD146" s="35"/>
      <c r="PDE146" s="35"/>
      <c r="PDF146" s="35"/>
      <c r="PDG146" s="35"/>
      <c r="PDH146" s="35"/>
      <c r="PDI146" s="35"/>
      <c r="PDJ146" s="35"/>
      <c r="PDK146" s="35"/>
      <c r="PDL146" s="35"/>
      <c r="PDM146" s="35"/>
      <c r="PDN146" s="35"/>
      <c r="PDO146" s="35"/>
      <c r="PDP146" s="35"/>
      <c r="PDQ146" s="35"/>
      <c r="PDR146" s="35"/>
      <c r="PDS146" s="35"/>
      <c r="PDT146" s="35"/>
      <c r="PDU146" s="35"/>
      <c r="PDV146" s="35"/>
      <c r="PDW146" s="35"/>
      <c r="PDX146" s="35"/>
      <c r="PDY146" s="35"/>
      <c r="PDZ146" s="35"/>
      <c r="PEA146" s="35"/>
      <c r="PEB146" s="35"/>
      <c r="PEC146" s="35"/>
      <c r="PED146" s="35"/>
      <c r="PEE146" s="35"/>
      <c r="PEF146" s="35"/>
      <c r="PEG146" s="35"/>
      <c r="PEH146" s="35"/>
      <c r="PEI146" s="35"/>
      <c r="PEJ146" s="35"/>
      <c r="PEK146" s="35"/>
      <c r="PEL146" s="35"/>
      <c r="PEM146" s="35"/>
      <c r="PEN146" s="35"/>
      <c r="PEO146" s="35"/>
      <c r="PEP146" s="35"/>
      <c r="PEQ146" s="35"/>
      <c r="PER146" s="35"/>
      <c r="PES146" s="35"/>
      <c r="PET146" s="35"/>
      <c r="PEU146" s="35"/>
      <c r="PEV146" s="35"/>
      <c r="PEW146" s="35"/>
      <c r="PEX146" s="35"/>
      <c r="PEY146" s="35"/>
      <c r="PEZ146" s="35"/>
      <c r="PFA146" s="35"/>
      <c r="PFB146" s="35"/>
      <c r="PFC146" s="35"/>
      <c r="PFD146" s="35"/>
      <c r="PFE146" s="35"/>
      <c r="PFF146" s="35"/>
      <c r="PFG146" s="35"/>
      <c r="PFH146" s="35"/>
      <c r="PFI146" s="35"/>
      <c r="PFJ146" s="35"/>
      <c r="PFK146" s="35"/>
      <c r="PFL146" s="35"/>
      <c r="PFM146" s="35"/>
      <c r="PFN146" s="35"/>
      <c r="PFO146" s="35"/>
      <c r="PFP146" s="35"/>
      <c r="PFQ146" s="35"/>
      <c r="PFR146" s="35"/>
      <c r="PFS146" s="35"/>
      <c r="PFT146" s="35"/>
      <c r="PFU146" s="35"/>
      <c r="PFV146" s="35"/>
      <c r="PFW146" s="35"/>
      <c r="PFX146" s="35"/>
      <c r="PFY146" s="35"/>
      <c r="PFZ146" s="35"/>
      <c r="PGA146" s="35"/>
      <c r="PGB146" s="35"/>
      <c r="PGC146" s="35"/>
      <c r="PGD146" s="35"/>
      <c r="PGE146" s="35"/>
      <c r="PGF146" s="35"/>
      <c r="PGG146" s="35"/>
      <c r="PGH146" s="35"/>
      <c r="PGI146" s="35"/>
      <c r="PGJ146" s="35"/>
      <c r="PGK146" s="35"/>
      <c r="PGL146" s="35"/>
      <c r="PGM146" s="35"/>
      <c r="PGN146" s="35"/>
      <c r="PGO146" s="35"/>
      <c r="PGP146" s="35"/>
      <c r="PGQ146" s="35"/>
      <c r="PGR146" s="35"/>
      <c r="PGS146" s="35"/>
      <c r="PGT146" s="35"/>
      <c r="PGU146" s="35"/>
      <c r="PGV146" s="35"/>
      <c r="PGW146" s="35"/>
      <c r="PGX146" s="35"/>
      <c r="PGY146" s="35"/>
      <c r="PGZ146" s="35"/>
      <c r="PHA146" s="35"/>
      <c r="PHB146" s="35"/>
      <c r="PHC146" s="35"/>
      <c r="PHD146" s="35"/>
      <c r="PHE146" s="35"/>
      <c r="PHF146" s="35"/>
      <c r="PHG146" s="35"/>
      <c r="PHH146" s="35"/>
      <c r="PHI146" s="35"/>
      <c r="PHJ146" s="35"/>
      <c r="PHK146" s="35"/>
      <c r="PHL146" s="35"/>
      <c r="PHM146" s="35"/>
      <c r="PHN146" s="35"/>
      <c r="PHO146" s="35"/>
      <c r="PHP146" s="35"/>
      <c r="PHQ146" s="35"/>
      <c r="PHR146" s="35"/>
      <c r="PHS146" s="35"/>
      <c r="PHT146" s="35"/>
      <c r="PHU146" s="35"/>
      <c r="PHV146" s="35"/>
      <c r="PHW146" s="35"/>
      <c r="PHX146" s="35"/>
      <c r="PHY146" s="35"/>
      <c r="PHZ146" s="35"/>
      <c r="PIA146" s="35"/>
      <c r="PIB146" s="35"/>
      <c r="PIC146" s="35"/>
      <c r="PID146" s="35"/>
      <c r="PIE146" s="35"/>
      <c r="PIF146" s="35"/>
      <c r="PIG146" s="35"/>
      <c r="PIH146" s="35"/>
      <c r="PII146" s="35"/>
      <c r="PIJ146" s="35"/>
      <c r="PIK146" s="35"/>
      <c r="PIL146" s="35"/>
      <c r="PIM146" s="35"/>
      <c r="PIN146" s="35"/>
      <c r="PIO146" s="35"/>
      <c r="PIP146" s="35"/>
      <c r="PIQ146" s="35"/>
      <c r="PIR146" s="35"/>
      <c r="PIS146" s="35"/>
      <c r="PIT146" s="35"/>
      <c r="PIU146" s="35"/>
      <c r="PIV146" s="35"/>
      <c r="PIW146" s="35"/>
      <c r="PIX146" s="35"/>
      <c r="PIY146" s="35"/>
      <c r="PIZ146" s="35"/>
      <c r="PJA146" s="35"/>
      <c r="PJB146" s="35"/>
      <c r="PJC146" s="35"/>
      <c r="PJD146" s="35"/>
      <c r="PJE146" s="35"/>
      <c r="PJF146" s="35"/>
      <c r="PJG146" s="35"/>
      <c r="PJH146" s="35"/>
      <c r="PJI146" s="35"/>
      <c r="PJJ146" s="35"/>
      <c r="PJK146" s="35"/>
      <c r="PJL146" s="35"/>
      <c r="PJM146" s="35"/>
      <c r="PJN146" s="35"/>
      <c r="PJO146" s="35"/>
      <c r="PJP146" s="35"/>
      <c r="PJQ146" s="35"/>
      <c r="PJR146" s="35"/>
      <c r="PJS146" s="35"/>
      <c r="PJT146" s="35"/>
      <c r="PJU146" s="35"/>
      <c r="PJV146" s="35"/>
      <c r="PJW146" s="35"/>
      <c r="PJX146" s="35"/>
      <c r="PJY146" s="35"/>
      <c r="PJZ146" s="35"/>
      <c r="PKA146" s="35"/>
      <c r="PKB146" s="35"/>
      <c r="PKC146" s="35"/>
      <c r="PKD146" s="35"/>
      <c r="PKE146" s="35"/>
      <c r="PKF146" s="35"/>
      <c r="PKG146" s="35"/>
      <c r="PKH146" s="35"/>
      <c r="PKI146" s="35"/>
      <c r="PKJ146" s="35"/>
      <c r="PKK146" s="35"/>
      <c r="PKL146" s="35"/>
      <c r="PKM146" s="35"/>
      <c r="PKN146" s="35"/>
      <c r="PKO146" s="35"/>
      <c r="PKP146" s="35"/>
      <c r="PKQ146" s="35"/>
      <c r="PKR146" s="35"/>
      <c r="PKS146" s="35"/>
      <c r="PKT146" s="35"/>
      <c r="PKU146" s="35"/>
      <c r="PKV146" s="35"/>
      <c r="PKW146" s="35"/>
      <c r="PKX146" s="35"/>
      <c r="PKY146" s="35"/>
      <c r="PKZ146" s="35"/>
      <c r="PLA146" s="35"/>
      <c r="PLB146" s="35"/>
      <c r="PLC146" s="35"/>
      <c r="PLD146" s="35"/>
      <c r="PLE146" s="35"/>
      <c r="PLF146" s="35"/>
      <c r="PLG146" s="35"/>
      <c r="PLH146" s="35"/>
      <c r="PLI146" s="35"/>
      <c r="PLJ146" s="35"/>
      <c r="PLK146" s="35"/>
      <c r="PLL146" s="35"/>
      <c r="PLM146" s="35"/>
      <c r="PLN146" s="35"/>
      <c r="PLO146" s="35"/>
      <c r="PLP146" s="35"/>
      <c r="PLQ146" s="35"/>
      <c r="PLR146" s="35"/>
      <c r="PLS146" s="35"/>
      <c r="PLT146" s="35"/>
      <c r="PLU146" s="35"/>
      <c r="PLV146" s="35"/>
      <c r="PLW146" s="35"/>
      <c r="PLX146" s="35"/>
      <c r="PLY146" s="35"/>
      <c r="PLZ146" s="35"/>
      <c r="PMA146" s="35"/>
      <c r="PMB146" s="35"/>
      <c r="PMC146" s="35"/>
      <c r="PMD146" s="35"/>
      <c r="PME146" s="35"/>
      <c r="PMF146" s="35"/>
      <c r="PMG146" s="35"/>
      <c r="PMH146" s="35"/>
      <c r="PMI146" s="35"/>
      <c r="PMJ146" s="35"/>
      <c r="PMK146" s="35"/>
      <c r="PML146" s="35"/>
      <c r="PMM146" s="35"/>
      <c r="PMN146" s="35"/>
      <c r="PMO146" s="35"/>
      <c r="PMP146" s="35"/>
      <c r="PMQ146" s="35"/>
      <c r="PMR146" s="35"/>
      <c r="PMS146" s="35"/>
      <c r="PMT146" s="35"/>
      <c r="PMU146" s="35"/>
      <c r="PMV146" s="35"/>
      <c r="PMW146" s="35"/>
      <c r="PMX146" s="35"/>
      <c r="PMY146" s="35"/>
      <c r="PMZ146" s="35"/>
      <c r="PNA146" s="35"/>
      <c r="PNB146" s="35"/>
      <c r="PNC146" s="35"/>
      <c r="PND146" s="35"/>
      <c r="PNE146" s="35"/>
      <c r="PNF146" s="35"/>
      <c r="PNG146" s="35"/>
      <c r="PNH146" s="35"/>
      <c r="PNI146" s="35"/>
      <c r="PNJ146" s="35"/>
      <c r="PNK146" s="35"/>
      <c r="PNL146" s="35"/>
      <c r="PNM146" s="35"/>
      <c r="PNN146" s="35"/>
      <c r="PNO146" s="35"/>
      <c r="PNP146" s="35"/>
      <c r="PNQ146" s="35"/>
      <c r="PNR146" s="35"/>
      <c r="PNS146" s="35"/>
      <c r="PNT146" s="35"/>
      <c r="PNU146" s="35"/>
      <c r="PNV146" s="35"/>
      <c r="PNW146" s="35"/>
      <c r="PNX146" s="35"/>
      <c r="PNY146" s="35"/>
      <c r="PNZ146" s="35"/>
      <c r="POA146" s="35"/>
      <c r="POB146" s="35"/>
      <c r="POC146" s="35"/>
      <c r="POD146" s="35"/>
      <c r="POE146" s="35"/>
      <c r="POF146" s="35"/>
      <c r="POG146" s="35"/>
      <c r="POH146" s="35"/>
      <c r="POI146" s="35"/>
      <c r="POJ146" s="35"/>
      <c r="POK146" s="35"/>
      <c r="POL146" s="35"/>
      <c r="POM146" s="35"/>
      <c r="PON146" s="35"/>
      <c r="POO146" s="35"/>
      <c r="POP146" s="35"/>
      <c r="POQ146" s="35"/>
      <c r="POR146" s="35"/>
      <c r="POS146" s="35"/>
      <c r="POT146" s="35"/>
      <c r="POU146" s="35"/>
      <c r="POV146" s="35"/>
      <c r="POW146" s="35"/>
      <c r="POX146" s="35"/>
      <c r="POY146" s="35"/>
      <c r="POZ146" s="35"/>
      <c r="PPA146" s="35"/>
      <c r="PPB146" s="35"/>
      <c r="PPC146" s="35"/>
      <c r="PPD146" s="35"/>
      <c r="PPE146" s="35"/>
      <c r="PPF146" s="35"/>
      <c r="PPG146" s="35"/>
      <c r="PPH146" s="35"/>
      <c r="PPI146" s="35"/>
      <c r="PPJ146" s="35"/>
      <c r="PPK146" s="35"/>
      <c r="PPL146" s="35"/>
      <c r="PPM146" s="35"/>
      <c r="PPN146" s="35"/>
      <c r="PPO146" s="35"/>
      <c r="PPP146" s="35"/>
      <c r="PPQ146" s="35"/>
      <c r="PPR146" s="35"/>
      <c r="PPS146" s="35"/>
      <c r="PPT146" s="35"/>
      <c r="PPU146" s="35"/>
      <c r="PPV146" s="35"/>
      <c r="PPW146" s="35"/>
      <c r="PPX146" s="35"/>
      <c r="PPY146" s="35"/>
      <c r="PPZ146" s="35"/>
      <c r="PQA146" s="35"/>
      <c r="PQB146" s="35"/>
      <c r="PQC146" s="35"/>
      <c r="PQD146" s="35"/>
      <c r="PQE146" s="35"/>
      <c r="PQF146" s="35"/>
      <c r="PQG146" s="35"/>
      <c r="PQH146" s="35"/>
      <c r="PQI146" s="35"/>
      <c r="PQJ146" s="35"/>
      <c r="PQK146" s="35"/>
      <c r="PQL146" s="35"/>
      <c r="PQM146" s="35"/>
      <c r="PQN146" s="35"/>
      <c r="PQO146" s="35"/>
      <c r="PQP146" s="35"/>
      <c r="PQQ146" s="35"/>
      <c r="PQR146" s="35"/>
      <c r="PQS146" s="35"/>
      <c r="PQT146" s="35"/>
      <c r="PQU146" s="35"/>
      <c r="PQV146" s="35"/>
      <c r="PQW146" s="35"/>
      <c r="PQX146" s="35"/>
      <c r="PQY146" s="35"/>
      <c r="PQZ146" s="35"/>
      <c r="PRA146" s="35"/>
      <c r="PRB146" s="35"/>
      <c r="PRC146" s="35"/>
      <c r="PRD146" s="35"/>
      <c r="PRE146" s="35"/>
      <c r="PRF146" s="35"/>
      <c r="PRG146" s="35"/>
      <c r="PRH146" s="35"/>
      <c r="PRI146" s="35"/>
      <c r="PRJ146" s="35"/>
      <c r="PRK146" s="35"/>
      <c r="PRL146" s="35"/>
      <c r="PRM146" s="35"/>
      <c r="PRN146" s="35"/>
      <c r="PRO146" s="35"/>
      <c r="PRP146" s="35"/>
      <c r="PRQ146" s="35"/>
      <c r="PRR146" s="35"/>
      <c r="PRS146" s="35"/>
      <c r="PRT146" s="35"/>
      <c r="PRU146" s="35"/>
      <c r="PRV146" s="35"/>
      <c r="PRW146" s="35"/>
      <c r="PRX146" s="35"/>
      <c r="PRY146" s="35"/>
      <c r="PRZ146" s="35"/>
      <c r="PSA146" s="35"/>
      <c r="PSB146" s="35"/>
      <c r="PSC146" s="35"/>
      <c r="PSD146" s="35"/>
      <c r="PSE146" s="35"/>
      <c r="PSF146" s="35"/>
      <c r="PSG146" s="35"/>
      <c r="PSH146" s="35"/>
      <c r="PSI146" s="35"/>
      <c r="PSJ146" s="35"/>
      <c r="PSK146" s="35"/>
      <c r="PSL146" s="35"/>
      <c r="PSM146" s="35"/>
      <c r="PSN146" s="35"/>
      <c r="PSO146" s="35"/>
      <c r="PSP146" s="35"/>
      <c r="PSQ146" s="35"/>
      <c r="PSR146" s="35"/>
      <c r="PSS146" s="35"/>
      <c r="PST146" s="35"/>
      <c r="PSU146" s="35"/>
      <c r="PSV146" s="35"/>
      <c r="PSW146" s="35"/>
      <c r="PSX146" s="35"/>
      <c r="PSY146" s="35"/>
      <c r="PSZ146" s="35"/>
      <c r="PTA146" s="35"/>
      <c r="PTB146" s="35"/>
      <c r="PTC146" s="35"/>
      <c r="PTD146" s="35"/>
      <c r="PTE146" s="35"/>
      <c r="PTF146" s="35"/>
      <c r="PTG146" s="35"/>
      <c r="PTH146" s="35"/>
      <c r="PTI146" s="35"/>
      <c r="PTJ146" s="35"/>
      <c r="PTK146" s="35"/>
      <c r="PTL146" s="35"/>
      <c r="PTM146" s="35"/>
      <c r="PTN146" s="35"/>
      <c r="PTO146" s="35"/>
      <c r="PTP146" s="35"/>
      <c r="PTQ146" s="35"/>
      <c r="PTR146" s="35"/>
      <c r="PTS146" s="35"/>
      <c r="PTT146" s="35"/>
      <c r="PTU146" s="35"/>
      <c r="PTV146" s="35"/>
      <c r="PTW146" s="35"/>
      <c r="PTX146" s="35"/>
      <c r="PTY146" s="35"/>
      <c r="PTZ146" s="35"/>
      <c r="PUA146" s="35"/>
      <c r="PUB146" s="35"/>
      <c r="PUC146" s="35"/>
      <c r="PUD146" s="35"/>
      <c r="PUE146" s="35"/>
      <c r="PUF146" s="35"/>
      <c r="PUG146" s="35"/>
      <c r="PUH146" s="35"/>
      <c r="PUI146" s="35"/>
      <c r="PUJ146" s="35"/>
      <c r="PUK146" s="35"/>
      <c r="PUL146" s="35"/>
      <c r="PUM146" s="35"/>
      <c r="PUN146" s="35"/>
      <c r="PUO146" s="35"/>
      <c r="PUP146" s="35"/>
      <c r="PUQ146" s="35"/>
      <c r="PUR146" s="35"/>
      <c r="PUS146" s="35"/>
      <c r="PUT146" s="35"/>
      <c r="PUU146" s="35"/>
      <c r="PUV146" s="35"/>
      <c r="PUW146" s="35"/>
      <c r="PUX146" s="35"/>
      <c r="PUY146" s="35"/>
      <c r="PUZ146" s="35"/>
      <c r="PVA146" s="35"/>
      <c r="PVB146" s="35"/>
      <c r="PVC146" s="35"/>
      <c r="PVD146" s="35"/>
      <c r="PVE146" s="35"/>
      <c r="PVF146" s="35"/>
      <c r="PVG146" s="35"/>
      <c r="PVH146" s="35"/>
      <c r="PVI146" s="35"/>
      <c r="PVJ146" s="35"/>
      <c r="PVK146" s="35"/>
      <c r="PVL146" s="35"/>
      <c r="PVM146" s="35"/>
      <c r="PVN146" s="35"/>
      <c r="PVO146" s="35"/>
      <c r="PVP146" s="35"/>
      <c r="PVQ146" s="35"/>
      <c r="PVR146" s="35"/>
      <c r="PVS146" s="35"/>
      <c r="PVT146" s="35"/>
      <c r="PVU146" s="35"/>
      <c r="PVV146" s="35"/>
      <c r="PVW146" s="35"/>
      <c r="PVX146" s="35"/>
      <c r="PVY146" s="35"/>
      <c r="PVZ146" s="35"/>
      <c r="PWA146" s="35"/>
      <c r="PWB146" s="35"/>
      <c r="PWC146" s="35"/>
      <c r="PWD146" s="35"/>
      <c r="PWE146" s="35"/>
      <c r="PWF146" s="35"/>
      <c r="PWG146" s="35"/>
      <c r="PWH146" s="35"/>
      <c r="PWI146" s="35"/>
      <c r="PWJ146" s="35"/>
      <c r="PWK146" s="35"/>
      <c r="PWL146" s="35"/>
      <c r="PWM146" s="35"/>
      <c r="PWN146" s="35"/>
      <c r="PWO146" s="35"/>
      <c r="PWP146" s="35"/>
      <c r="PWQ146" s="35"/>
      <c r="PWR146" s="35"/>
      <c r="PWS146" s="35"/>
      <c r="PWT146" s="35"/>
      <c r="PWU146" s="35"/>
      <c r="PWV146" s="35"/>
      <c r="PWW146" s="35"/>
      <c r="PWX146" s="35"/>
      <c r="PWY146" s="35"/>
      <c r="PWZ146" s="35"/>
      <c r="PXA146" s="35"/>
      <c r="PXB146" s="35"/>
      <c r="PXC146" s="35"/>
      <c r="PXD146" s="35"/>
      <c r="PXE146" s="35"/>
      <c r="PXF146" s="35"/>
      <c r="PXG146" s="35"/>
      <c r="PXH146" s="35"/>
      <c r="PXI146" s="35"/>
      <c r="PXJ146" s="35"/>
      <c r="PXK146" s="35"/>
      <c r="PXL146" s="35"/>
      <c r="PXM146" s="35"/>
      <c r="PXN146" s="35"/>
      <c r="PXO146" s="35"/>
      <c r="PXP146" s="35"/>
      <c r="PXQ146" s="35"/>
      <c r="PXR146" s="35"/>
      <c r="PXS146" s="35"/>
      <c r="PXT146" s="35"/>
      <c r="PXU146" s="35"/>
      <c r="PXV146" s="35"/>
      <c r="PXW146" s="35"/>
      <c r="PXX146" s="35"/>
      <c r="PXY146" s="35"/>
      <c r="PXZ146" s="35"/>
      <c r="PYA146" s="35"/>
      <c r="PYB146" s="35"/>
      <c r="PYC146" s="35"/>
      <c r="PYD146" s="35"/>
      <c r="PYE146" s="35"/>
      <c r="PYF146" s="35"/>
      <c r="PYG146" s="35"/>
      <c r="PYH146" s="35"/>
      <c r="PYI146" s="35"/>
      <c r="PYJ146" s="35"/>
      <c r="PYK146" s="35"/>
      <c r="PYL146" s="35"/>
      <c r="PYM146" s="35"/>
      <c r="PYN146" s="35"/>
      <c r="PYO146" s="35"/>
      <c r="PYP146" s="35"/>
      <c r="PYQ146" s="35"/>
      <c r="PYR146" s="35"/>
      <c r="PYS146" s="35"/>
      <c r="PYT146" s="35"/>
      <c r="PYU146" s="35"/>
      <c r="PYV146" s="35"/>
      <c r="PYW146" s="35"/>
      <c r="PYX146" s="35"/>
      <c r="PYY146" s="35"/>
      <c r="PYZ146" s="35"/>
      <c r="PZA146" s="35"/>
      <c r="PZB146" s="35"/>
      <c r="PZC146" s="35"/>
      <c r="PZD146" s="35"/>
      <c r="PZE146" s="35"/>
      <c r="PZF146" s="35"/>
      <c r="PZG146" s="35"/>
      <c r="PZH146" s="35"/>
      <c r="PZI146" s="35"/>
      <c r="PZJ146" s="35"/>
      <c r="PZK146" s="35"/>
      <c r="PZL146" s="35"/>
      <c r="PZM146" s="35"/>
      <c r="PZN146" s="35"/>
      <c r="PZO146" s="35"/>
      <c r="PZP146" s="35"/>
      <c r="PZQ146" s="35"/>
      <c r="PZR146" s="35"/>
      <c r="PZS146" s="35"/>
      <c r="PZT146" s="35"/>
      <c r="PZU146" s="35"/>
      <c r="PZV146" s="35"/>
      <c r="PZW146" s="35"/>
      <c r="PZX146" s="35"/>
      <c r="PZY146" s="35"/>
      <c r="PZZ146" s="35"/>
      <c r="QAA146" s="35"/>
      <c r="QAB146" s="35"/>
      <c r="QAC146" s="35"/>
      <c r="QAD146" s="35"/>
      <c r="QAE146" s="35"/>
      <c r="QAF146" s="35"/>
      <c r="QAG146" s="35"/>
      <c r="QAH146" s="35"/>
      <c r="QAI146" s="35"/>
      <c r="QAJ146" s="35"/>
      <c r="QAK146" s="35"/>
      <c r="QAL146" s="35"/>
      <c r="QAM146" s="35"/>
      <c r="QAN146" s="35"/>
      <c r="QAO146" s="35"/>
      <c r="QAP146" s="35"/>
      <c r="QAQ146" s="35"/>
      <c r="QAR146" s="35"/>
      <c r="QAS146" s="35"/>
      <c r="QAT146" s="35"/>
      <c r="QAU146" s="35"/>
      <c r="QAV146" s="35"/>
      <c r="QAW146" s="35"/>
      <c r="QAX146" s="35"/>
      <c r="QAY146" s="35"/>
      <c r="QAZ146" s="35"/>
      <c r="QBA146" s="35"/>
      <c r="QBB146" s="35"/>
      <c r="QBC146" s="35"/>
      <c r="QBD146" s="35"/>
      <c r="QBE146" s="35"/>
      <c r="QBF146" s="35"/>
      <c r="QBG146" s="35"/>
      <c r="QBH146" s="35"/>
      <c r="QBI146" s="35"/>
      <c r="QBJ146" s="35"/>
      <c r="QBK146" s="35"/>
      <c r="QBL146" s="35"/>
      <c r="QBM146" s="35"/>
      <c r="QBN146" s="35"/>
      <c r="QBO146" s="35"/>
      <c r="QBP146" s="35"/>
      <c r="QBQ146" s="35"/>
      <c r="QBR146" s="35"/>
      <c r="QBS146" s="35"/>
      <c r="QBT146" s="35"/>
      <c r="QBU146" s="35"/>
      <c r="QBV146" s="35"/>
      <c r="QBW146" s="35"/>
      <c r="QBX146" s="35"/>
      <c r="QBY146" s="35"/>
      <c r="QBZ146" s="35"/>
      <c r="QCA146" s="35"/>
      <c r="QCB146" s="35"/>
      <c r="QCC146" s="35"/>
      <c r="QCD146" s="35"/>
      <c r="QCE146" s="35"/>
      <c r="QCF146" s="35"/>
      <c r="QCG146" s="35"/>
      <c r="QCH146" s="35"/>
      <c r="QCI146" s="35"/>
      <c r="QCJ146" s="35"/>
      <c r="QCK146" s="35"/>
      <c r="QCL146" s="35"/>
      <c r="QCM146" s="35"/>
      <c r="QCN146" s="35"/>
      <c r="QCO146" s="35"/>
      <c r="QCP146" s="35"/>
      <c r="QCQ146" s="35"/>
      <c r="QCR146" s="35"/>
      <c r="QCS146" s="35"/>
      <c r="QCT146" s="35"/>
      <c r="QCU146" s="35"/>
      <c r="QCV146" s="35"/>
      <c r="QCW146" s="35"/>
      <c r="QCX146" s="35"/>
      <c r="QCY146" s="35"/>
      <c r="QCZ146" s="35"/>
      <c r="QDA146" s="35"/>
      <c r="QDB146" s="35"/>
      <c r="QDC146" s="35"/>
      <c r="QDD146" s="35"/>
      <c r="QDE146" s="35"/>
      <c r="QDF146" s="35"/>
      <c r="QDG146" s="35"/>
      <c r="QDH146" s="35"/>
      <c r="QDI146" s="35"/>
      <c r="QDJ146" s="35"/>
      <c r="QDK146" s="35"/>
      <c r="QDL146" s="35"/>
      <c r="QDM146" s="35"/>
      <c r="QDN146" s="35"/>
      <c r="QDO146" s="35"/>
      <c r="QDP146" s="35"/>
      <c r="QDQ146" s="35"/>
      <c r="QDR146" s="35"/>
      <c r="QDS146" s="35"/>
      <c r="QDT146" s="35"/>
      <c r="QDU146" s="35"/>
      <c r="QDV146" s="35"/>
      <c r="QDW146" s="35"/>
      <c r="QDX146" s="35"/>
      <c r="QDY146" s="35"/>
      <c r="QDZ146" s="35"/>
      <c r="QEA146" s="35"/>
      <c r="QEB146" s="35"/>
      <c r="QEC146" s="35"/>
      <c r="QED146" s="35"/>
      <c r="QEE146" s="35"/>
      <c r="QEF146" s="35"/>
      <c r="QEG146" s="35"/>
      <c r="QEH146" s="35"/>
      <c r="QEI146" s="35"/>
      <c r="QEJ146" s="35"/>
      <c r="QEK146" s="35"/>
      <c r="QEL146" s="35"/>
      <c r="QEM146" s="35"/>
      <c r="QEN146" s="35"/>
      <c r="QEO146" s="35"/>
      <c r="QEP146" s="35"/>
      <c r="QEQ146" s="35"/>
      <c r="QER146" s="35"/>
      <c r="QES146" s="35"/>
      <c r="QET146" s="35"/>
      <c r="QEU146" s="35"/>
      <c r="QEV146" s="35"/>
      <c r="QEW146" s="35"/>
      <c r="QEX146" s="35"/>
      <c r="QEY146" s="35"/>
      <c r="QEZ146" s="35"/>
      <c r="QFA146" s="35"/>
      <c r="QFB146" s="35"/>
      <c r="QFC146" s="35"/>
      <c r="QFD146" s="35"/>
      <c r="QFE146" s="35"/>
      <c r="QFF146" s="35"/>
      <c r="QFG146" s="35"/>
      <c r="QFH146" s="35"/>
      <c r="QFI146" s="35"/>
      <c r="QFJ146" s="35"/>
      <c r="QFK146" s="35"/>
      <c r="QFL146" s="35"/>
      <c r="QFM146" s="35"/>
      <c r="QFN146" s="35"/>
      <c r="QFO146" s="35"/>
      <c r="QFP146" s="35"/>
      <c r="QFQ146" s="35"/>
      <c r="QFR146" s="35"/>
      <c r="QFS146" s="35"/>
      <c r="QFT146" s="35"/>
      <c r="QFU146" s="35"/>
      <c r="QFV146" s="35"/>
      <c r="QFW146" s="35"/>
      <c r="QFX146" s="35"/>
      <c r="QFY146" s="35"/>
      <c r="QFZ146" s="35"/>
      <c r="QGA146" s="35"/>
      <c r="QGB146" s="35"/>
      <c r="QGC146" s="35"/>
      <c r="QGD146" s="35"/>
      <c r="QGE146" s="35"/>
      <c r="QGF146" s="35"/>
      <c r="QGG146" s="35"/>
      <c r="QGH146" s="35"/>
      <c r="QGI146" s="35"/>
      <c r="QGJ146" s="35"/>
      <c r="QGK146" s="35"/>
      <c r="QGL146" s="35"/>
      <c r="QGM146" s="35"/>
      <c r="QGN146" s="35"/>
      <c r="QGO146" s="35"/>
      <c r="QGP146" s="35"/>
      <c r="QGQ146" s="35"/>
      <c r="QGR146" s="35"/>
      <c r="QGS146" s="35"/>
      <c r="QGT146" s="35"/>
      <c r="QGU146" s="35"/>
      <c r="QGV146" s="35"/>
      <c r="QGW146" s="35"/>
      <c r="QGX146" s="35"/>
      <c r="QGY146" s="35"/>
      <c r="QGZ146" s="35"/>
      <c r="QHA146" s="35"/>
      <c r="QHB146" s="35"/>
      <c r="QHC146" s="35"/>
      <c r="QHD146" s="35"/>
      <c r="QHE146" s="35"/>
      <c r="QHF146" s="35"/>
      <c r="QHG146" s="35"/>
      <c r="QHH146" s="35"/>
      <c r="QHI146" s="35"/>
      <c r="QHJ146" s="35"/>
      <c r="QHK146" s="35"/>
      <c r="QHL146" s="35"/>
      <c r="QHM146" s="35"/>
      <c r="QHN146" s="35"/>
      <c r="QHO146" s="35"/>
      <c r="QHP146" s="35"/>
      <c r="QHQ146" s="35"/>
      <c r="QHR146" s="35"/>
      <c r="QHS146" s="35"/>
      <c r="QHT146" s="35"/>
      <c r="QHU146" s="35"/>
      <c r="QHV146" s="35"/>
      <c r="QHW146" s="35"/>
      <c r="QHX146" s="35"/>
      <c r="QHY146" s="35"/>
      <c r="QHZ146" s="35"/>
      <c r="QIA146" s="35"/>
      <c r="QIB146" s="35"/>
      <c r="QIC146" s="35"/>
      <c r="QID146" s="35"/>
      <c r="QIE146" s="35"/>
      <c r="QIF146" s="35"/>
      <c r="QIG146" s="35"/>
      <c r="QIH146" s="35"/>
      <c r="QII146" s="35"/>
      <c r="QIJ146" s="35"/>
      <c r="QIK146" s="35"/>
      <c r="QIL146" s="35"/>
      <c r="QIM146" s="35"/>
      <c r="QIN146" s="35"/>
      <c r="QIO146" s="35"/>
      <c r="QIP146" s="35"/>
      <c r="QIQ146" s="35"/>
      <c r="QIR146" s="35"/>
      <c r="QIS146" s="35"/>
      <c r="QIT146" s="35"/>
      <c r="QIU146" s="35"/>
      <c r="QIV146" s="35"/>
      <c r="QIW146" s="35"/>
      <c r="QIX146" s="35"/>
      <c r="QIY146" s="35"/>
      <c r="QIZ146" s="35"/>
      <c r="QJA146" s="35"/>
      <c r="QJB146" s="35"/>
      <c r="QJC146" s="35"/>
      <c r="QJD146" s="35"/>
      <c r="QJE146" s="35"/>
      <c r="QJF146" s="35"/>
      <c r="QJG146" s="35"/>
      <c r="QJH146" s="35"/>
      <c r="QJI146" s="35"/>
      <c r="QJJ146" s="35"/>
      <c r="QJK146" s="35"/>
      <c r="QJL146" s="35"/>
      <c r="QJM146" s="35"/>
      <c r="QJN146" s="35"/>
      <c r="QJO146" s="35"/>
      <c r="QJP146" s="35"/>
      <c r="QJQ146" s="35"/>
      <c r="QJR146" s="35"/>
      <c r="QJS146" s="35"/>
      <c r="QJT146" s="35"/>
      <c r="QJU146" s="35"/>
      <c r="QJV146" s="35"/>
      <c r="QJW146" s="35"/>
      <c r="QJX146" s="35"/>
      <c r="QJY146" s="35"/>
      <c r="QJZ146" s="35"/>
      <c r="QKA146" s="35"/>
      <c r="QKB146" s="35"/>
      <c r="QKC146" s="35"/>
      <c r="QKD146" s="35"/>
      <c r="QKE146" s="35"/>
      <c r="QKF146" s="35"/>
      <c r="QKG146" s="35"/>
      <c r="QKH146" s="35"/>
      <c r="QKI146" s="35"/>
      <c r="QKJ146" s="35"/>
      <c r="QKK146" s="35"/>
      <c r="QKL146" s="35"/>
      <c r="QKM146" s="35"/>
      <c r="QKN146" s="35"/>
      <c r="QKO146" s="35"/>
      <c r="QKP146" s="35"/>
      <c r="QKQ146" s="35"/>
      <c r="QKR146" s="35"/>
      <c r="QKS146" s="35"/>
      <c r="QKT146" s="35"/>
      <c r="QKU146" s="35"/>
      <c r="QKV146" s="35"/>
      <c r="QKW146" s="35"/>
      <c r="QKX146" s="35"/>
      <c r="QKY146" s="35"/>
      <c r="QKZ146" s="35"/>
      <c r="QLA146" s="35"/>
      <c r="QLB146" s="35"/>
      <c r="QLC146" s="35"/>
      <c r="QLD146" s="35"/>
      <c r="QLE146" s="35"/>
      <c r="QLF146" s="35"/>
      <c r="QLG146" s="35"/>
      <c r="QLH146" s="35"/>
      <c r="QLI146" s="35"/>
      <c r="QLJ146" s="35"/>
      <c r="QLK146" s="35"/>
      <c r="QLL146" s="35"/>
      <c r="QLM146" s="35"/>
      <c r="QLN146" s="35"/>
      <c r="QLO146" s="35"/>
      <c r="QLP146" s="35"/>
      <c r="QLQ146" s="35"/>
      <c r="QLR146" s="35"/>
      <c r="QLS146" s="35"/>
      <c r="QLT146" s="35"/>
      <c r="QLU146" s="35"/>
      <c r="QLV146" s="35"/>
      <c r="QLW146" s="35"/>
      <c r="QLX146" s="35"/>
      <c r="QLY146" s="35"/>
      <c r="QLZ146" s="35"/>
      <c r="QMA146" s="35"/>
      <c r="QMB146" s="35"/>
      <c r="QMC146" s="35"/>
      <c r="QMD146" s="35"/>
      <c r="QME146" s="35"/>
      <c r="QMF146" s="35"/>
      <c r="QMG146" s="35"/>
      <c r="QMH146" s="35"/>
      <c r="QMI146" s="35"/>
      <c r="QMJ146" s="35"/>
      <c r="QMK146" s="35"/>
      <c r="QML146" s="35"/>
      <c r="QMM146" s="35"/>
      <c r="QMN146" s="35"/>
      <c r="QMO146" s="35"/>
      <c r="QMP146" s="35"/>
      <c r="QMQ146" s="35"/>
      <c r="QMR146" s="35"/>
      <c r="QMS146" s="35"/>
      <c r="QMT146" s="35"/>
      <c r="QMU146" s="35"/>
      <c r="QMV146" s="35"/>
      <c r="QMW146" s="35"/>
      <c r="QMX146" s="35"/>
      <c r="QMY146" s="35"/>
      <c r="QMZ146" s="35"/>
      <c r="QNA146" s="35"/>
      <c r="QNB146" s="35"/>
      <c r="QNC146" s="35"/>
      <c r="QND146" s="35"/>
      <c r="QNE146" s="35"/>
      <c r="QNF146" s="35"/>
      <c r="QNG146" s="35"/>
      <c r="QNH146" s="35"/>
      <c r="QNI146" s="35"/>
      <c r="QNJ146" s="35"/>
      <c r="QNK146" s="35"/>
      <c r="QNL146" s="35"/>
      <c r="QNM146" s="35"/>
      <c r="QNN146" s="35"/>
      <c r="QNO146" s="35"/>
      <c r="QNP146" s="35"/>
      <c r="QNQ146" s="35"/>
      <c r="QNR146" s="35"/>
      <c r="QNS146" s="35"/>
      <c r="QNT146" s="35"/>
      <c r="QNU146" s="35"/>
      <c r="QNV146" s="35"/>
      <c r="QNW146" s="35"/>
      <c r="QNX146" s="35"/>
      <c r="QNY146" s="35"/>
      <c r="QNZ146" s="35"/>
      <c r="QOA146" s="35"/>
      <c r="QOB146" s="35"/>
      <c r="QOC146" s="35"/>
      <c r="QOD146" s="35"/>
      <c r="QOE146" s="35"/>
      <c r="QOF146" s="35"/>
      <c r="QOG146" s="35"/>
      <c r="QOH146" s="35"/>
      <c r="QOI146" s="35"/>
      <c r="QOJ146" s="35"/>
      <c r="QOK146" s="35"/>
      <c r="QOL146" s="35"/>
      <c r="QOM146" s="35"/>
      <c r="QON146" s="35"/>
      <c r="QOO146" s="35"/>
      <c r="QOP146" s="35"/>
      <c r="QOQ146" s="35"/>
      <c r="QOR146" s="35"/>
      <c r="QOS146" s="35"/>
      <c r="QOT146" s="35"/>
      <c r="QOU146" s="35"/>
      <c r="QOV146" s="35"/>
      <c r="QOW146" s="35"/>
      <c r="QOX146" s="35"/>
      <c r="QOY146" s="35"/>
      <c r="QOZ146" s="35"/>
      <c r="QPA146" s="35"/>
      <c r="QPB146" s="35"/>
      <c r="QPC146" s="35"/>
      <c r="QPD146" s="35"/>
      <c r="QPE146" s="35"/>
      <c r="QPF146" s="35"/>
      <c r="QPG146" s="35"/>
      <c r="QPH146" s="35"/>
      <c r="QPI146" s="35"/>
      <c r="QPJ146" s="35"/>
      <c r="QPK146" s="35"/>
      <c r="QPL146" s="35"/>
      <c r="QPM146" s="35"/>
      <c r="QPN146" s="35"/>
      <c r="QPO146" s="35"/>
      <c r="QPP146" s="35"/>
      <c r="QPQ146" s="35"/>
      <c r="QPR146" s="35"/>
      <c r="QPS146" s="35"/>
      <c r="QPT146" s="35"/>
      <c r="QPU146" s="35"/>
      <c r="QPV146" s="35"/>
      <c r="QPW146" s="35"/>
      <c r="QPX146" s="35"/>
      <c r="QPY146" s="35"/>
      <c r="QPZ146" s="35"/>
      <c r="QQA146" s="35"/>
      <c r="QQB146" s="35"/>
      <c r="QQC146" s="35"/>
      <c r="QQD146" s="35"/>
      <c r="QQE146" s="35"/>
      <c r="QQF146" s="35"/>
      <c r="QQG146" s="35"/>
      <c r="QQH146" s="35"/>
      <c r="QQI146" s="35"/>
      <c r="QQJ146" s="35"/>
      <c r="QQK146" s="35"/>
      <c r="QQL146" s="35"/>
      <c r="QQM146" s="35"/>
      <c r="QQN146" s="35"/>
      <c r="QQO146" s="35"/>
      <c r="QQP146" s="35"/>
      <c r="QQQ146" s="35"/>
      <c r="QQR146" s="35"/>
      <c r="QQS146" s="35"/>
      <c r="QQT146" s="35"/>
      <c r="QQU146" s="35"/>
      <c r="QQV146" s="35"/>
      <c r="QQW146" s="35"/>
      <c r="QQX146" s="35"/>
      <c r="QQY146" s="35"/>
      <c r="QQZ146" s="35"/>
      <c r="QRA146" s="35"/>
      <c r="QRB146" s="35"/>
      <c r="QRC146" s="35"/>
      <c r="QRD146" s="35"/>
      <c r="QRE146" s="35"/>
      <c r="QRF146" s="35"/>
      <c r="QRG146" s="35"/>
      <c r="QRH146" s="35"/>
      <c r="QRI146" s="35"/>
      <c r="QRJ146" s="35"/>
      <c r="QRK146" s="35"/>
      <c r="QRL146" s="35"/>
      <c r="QRM146" s="35"/>
      <c r="QRN146" s="35"/>
      <c r="QRO146" s="35"/>
      <c r="QRP146" s="35"/>
      <c r="QRQ146" s="35"/>
      <c r="QRR146" s="35"/>
      <c r="QRS146" s="35"/>
      <c r="QRT146" s="35"/>
      <c r="QRU146" s="35"/>
      <c r="QRV146" s="35"/>
      <c r="QRW146" s="35"/>
      <c r="QRX146" s="35"/>
      <c r="QRY146" s="35"/>
      <c r="QRZ146" s="35"/>
      <c r="QSA146" s="35"/>
      <c r="QSB146" s="35"/>
      <c r="QSC146" s="35"/>
      <c r="QSD146" s="35"/>
      <c r="QSE146" s="35"/>
      <c r="QSF146" s="35"/>
      <c r="QSG146" s="35"/>
      <c r="QSH146" s="35"/>
      <c r="QSI146" s="35"/>
      <c r="QSJ146" s="35"/>
      <c r="QSK146" s="35"/>
      <c r="QSL146" s="35"/>
      <c r="QSM146" s="35"/>
      <c r="QSN146" s="35"/>
      <c r="QSO146" s="35"/>
      <c r="QSP146" s="35"/>
      <c r="QSQ146" s="35"/>
      <c r="QSR146" s="35"/>
      <c r="QSS146" s="35"/>
      <c r="QST146" s="35"/>
      <c r="QSU146" s="35"/>
      <c r="QSV146" s="35"/>
      <c r="QSW146" s="35"/>
      <c r="QSX146" s="35"/>
      <c r="QSY146" s="35"/>
      <c r="QSZ146" s="35"/>
      <c r="QTA146" s="35"/>
      <c r="QTB146" s="35"/>
      <c r="QTC146" s="35"/>
      <c r="QTD146" s="35"/>
      <c r="QTE146" s="35"/>
      <c r="QTF146" s="35"/>
      <c r="QTG146" s="35"/>
      <c r="QTH146" s="35"/>
      <c r="QTI146" s="35"/>
      <c r="QTJ146" s="35"/>
      <c r="QTK146" s="35"/>
      <c r="QTL146" s="35"/>
      <c r="QTM146" s="35"/>
      <c r="QTN146" s="35"/>
      <c r="QTO146" s="35"/>
      <c r="QTP146" s="35"/>
      <c r="QTQ146" s="35"/>
      <c r="QTR146" s="35"/>
      <c r="QTS146" s="35"/>
      <c r="QTT146" s="35"/>
      <c r="QTU146" s="35"/>
      <c r="QTV146" s="35"/>
      <c r="QTW146" s="35"/>
      <c r="QTX146" s="35"/>
      <c r="QTY146" s="35"/>
      <c r="QTZ146" s="35"/>
      <c r="QUA146" s="35"/>
      <c r="QUB146" s="35"/>
      <c r="QUC146" s="35"/>
      <c r="QUD146" s="35"/>
      <c r="QUE146" s="35"/>
      <c r="QUF146" s="35"/>
      <c r="QUG146" s="35"/>
      <c r="QUH146" s="35"/>
      <c r="QUI146" s="35"/>
      <c r="QUJ146" s="35"/>
      <c r="QUK146" s="35"/>
      <c r="QUL146" s="35"/>
      <c r="QUM146" s="35"/>
      <c r="QUN146" s="35"/>
      <c r="QUO146" s="35"/>
      <c r="QUP146" s="35"/>
      <c r="QUQ146" s="35"/>
      <c r="QUR146" s="35"/>
      <c r="QUS146" s="35"/>
      <c r="QUT146" s="35"/>
      <c r="QUU146" s="35"/>
      <c r="QUV146" s="35"/>
      <c r="QUW146" s="35"/>
      <c r="QUX146" s="35"/>
      <c r="QUY146" s="35"/>
      <c r="QUZ146" s="35"/>
      <c r="QVA146" s="35"/>
      <c r="QVB146" s="35"/>
      <c r="QVC146" s="35"/>
      <c r="QVD146" s="35"/>
      <c r="QVE146" s="35"/>
      <c r="QVF146" s="35"/>
      <c r="QVG146" s="35"/>
      <c r="QVH146" s="35"/>
      <c r="QVI146" s="35"/>
      <c r="QVJ146" s="35"/>
      <c r="QVK146" s="35"/>
      <c r="QVL146" s="35"/>
      <c r="QVM146" s="35"/>
      <c r="QVN146" s="35"/>
      <c r="QVO146" s="35"/>
      <c r="QVP146" s="35"/>
      <c r="QVQ146" s="35"/>
      <c r="QVR146" s="35"/>
      <c r="QVS146" s="35"/>
      <c r="QVT146" s="35"/>
      <c r="QVU146" s="35"/>
      <c r="QVV146" s="35"/>
      <c r="QVW146" s="35"/>
      <c r="QVX146" s="35"/>
      <c r="QVY146" s="35"/>
      <c r="QVZ146" s="35"/>
      <c r="QWA146" s="35"/>
      <c r="QWB146" s="35"/>
      <c r="QWC146" s="35"/>
      <c r="QWD146" s="35"/>
      <c r="QWE146" s="35"/>
      <c r="QWF146" s="35"/>
      <c r="QWG146" s="35"/>
      <c r="QWH146" s="35"/>
      <c r="QWI146" s="35"/>
      <c r="QWJ146" s="35"/>
      <c r="QWK146" s="35"/>
      <c r="QWL146" s="35"/>
      <c r="QWM146" s="35"/>
      <c r="QWN146" s="35"/>
      <c r="QWO146" s="35"/>
      <c r="QWP146" s="35"/>
      <c r="QWQ146" s="35"/>
      <c r="QWR146" s="35"/>
      <c r="QWS146" s="35"/>
      <c r="QWT146" s="35"/>
      <c r="QWU146" s="35"/>
      <c r="QWV146" s="35"/>
      <c r="QWW146" s="35"/>
      <c r="QWX146" s="35"/>
      <c r="QWY146" s="35"/>
      <c r="QWZ146" s="35"/>
      <c r="QXA146" s="35"/>
      <c r="QXB146" s="35"/>
      <c r="QXC146" s="35"/>
      <c r="QXD146" s="35"/>
      <c r="QXE146" s="35"/>
      <c r="QXF146" s="35"/>
      <c r="QXG146" s="35"/>
      <c r="QXH146" s="35"/>
      <c r="QXI146" s="35"/>
      <c r="QXJ146" s="35"/>
      <c r="QXK146" s="35"/>
      <c r="QXL146" s="35"/>
      <c r="QXM146" s="35"/>
      <c r="QXN146" s="35"/>
      <c r="QXO146" s="35"/>
      <c r="QXP146" s="35"/>
      <c r="QXQ146" s="35"/>
      <c r="QXR146" s="35"/>
      <c r="QXS146" s="35"/>
      <c r="QXT146" s="35"/>
      <c r="QXU146" s="35"/>
      <c r="QXV146" s="35"/>
      <c r="QXW146" s="35"/>
      <c r="QXX146" s="35"/>
      <c r="QXY146" s="35"/>
      <c r="QXZ146" s="35"/>
      <c r="QYA146" s="35"/>
      <c r="QYB146" s="35"/>
      <c r="QYC146" s="35"/>
      <c r="QYD146" s="35"/>
      <c r="QYE146" s="35"/>
      <c r="QYF146" s="35"/>
      <c r="QYG146" s="35"/>
      <c r="QYH146" s="35"/>
      <c r="QYI146" s="35"/>
      <c r="QYJ146" s="35"/>
      <c r="QYK146" s="35"/>
      <c r="QYL146" s="35"/>
      <c r="QYM146" s="35"/>
      <c r="QYN146" s="35"/>
      <c r="QYO146" s="35"/>
      <c r="QYP146" s="35"/>
      <c r="QYQ146" s="35"/>
      <c r="QYR146" s="35"/>
      <c r="QYS146" s="35"/>
      <c r="QYT146" s="35"/>
      <c r="QYU146" s="35"/>
      <c r="QYV146" s="35"/>
      <c r="QYW146" s="35"/>
      <c r="QYX146" s="35"/>
      <c r="QYY146" s="35"/>
      <c r="QYZ146" s="35"/>
      <c r="QZA146" s="35"/>
      <c r="QZB146" s="35"/>
      <c r="QZC146" s="35"/>
      <c r="QZD146" s="35"/>
      <c r="QZE146" s="35"/>
      <c r="QZF146" s="35"/>
      <c r="QZG146" s="35"/>
      <c r="QZH146" s="35"/>
      <c r="QZI146" s="35"/>
      <c r="QZJ146" s="35"/>
      <c r="QZK146" s="35"/>
      <c r="QZL146" s="35"/>
      <c r="QZM146" s="35"/>
      <c r="QZN146" s="35"/>
      <c r="QZO146" s="35"/>
      <c r="QZP146" s="35"/>
      <c r="QZQ146" s="35"/>
      <c r="QZR146" s="35"/>
      <c r="QZS146" s="35"/>
      <c r="QZT146" s="35"/>
      <c r="QZU146" s="35"/>
      <c r="QZV146" s="35"/>
      <c r="QZW146" s="35"/>
      <c r="QZX146" s="35"/>
      <c r="QZY146" s="35"/>
      <c r="QZZ146" s="35"/>
      <c r="RAA146" s="35"/>
      <c r="RAB146" s="35"/>
      <c r="RAC146" s="35"/>
      <c r="RAD146" s="35"/>
      <c r="RAE146" s="35"/>
      <c r="RAF146" s="35"/>
      <c r="RAG146" s="35"/>
      <c r="RAH146" s="35"/>
      <c r="RAI146" s="35"/>
      <c r="RAJ146" s="35"/>
      <c r="RAK146" s="35"/>
      <c r="RAL146" s="35"/>
      <c r="RAM146" s="35"/>
      <c r="RAN146" s="35"/>
      <c r="RAO146" s="35"/>
      <c r="RAP146" s="35"/>
      <c r="RAQ146" s="35"/>
      <c r="RAR146" s="35"/>
      <c r="RAS146" s="35"/>
      <c r="RAT146" s="35"/>
      <c r="RAU146" s="35"/>
      <c r="RAV146" s="35"/>
      <c r="RAW146" s="35"/>
      <c r="RAX146" s="35"/>
      <c r="RAY146" s="35"/>
      <c r="RAZ146" s="35"/>
      <c r="RBA146" s="35"/>
      <c r="RBB146" s="35"/>
      <c r="RBC146" s="35"/>
      <c r="RBD146" s="35"/>
      <c r="RBE146" s="35"/>
      <c r="RBF146" s="35"/>
      <c r="RBG146" s="35"/>
      <c r="RBH146" s="35"/>
      <c r="RBI146" s="35"/>
      <c r="RBJ146" s="35"/>
      <c r="RBK146" s="35"/>
      <c r="RBL146" s="35"/>
      <c r="RBM146" s="35"/>
      <c r="RBN146" s="35"/>
      <c r="RBO146" s="35"/>
      <c r="RBP146" s="35"/>
      <c r="RBQ146" s="35"/>
      <c r="RBR146" s="35"/>
      <c r="RBS146" s="35"/>
      <c r="RBT146" s="35"/>
      <c r="RBU146" s="35"/>
      <c r="RBV146" s="35"/>
      <c r="RBW146" s="35"/>
      <c r="RBX146" s="35"/>
      <c r="RBY146" s="35"/>
      <c r="RBZ146" s="35"/>
      <c r="RCA146" s="35"/>
      <c r="RCB146" s="35"/>
      <c r="RCC146" s="35"/>
      <c r="RCD146" s="35"/>
      <c r="RCE146" s="35"/>
      <c r="RCF146" s="35"/>
      <c r="RCG146" s="35"/>
      <c r="RCH146" s="35"/>
      <c r="RCI146" s="35"/>
      <c r="RCJ146" s="35"/>
      <c r="RCK146" s="35"/>
      <c r="RCL146" s="35"/>
      <c r="RCM146" s="35"/>
      <c r="RCN146" s="35"/>
      <c r="RCO146" s="35"/>
      <c r="RCP146" s="35"/>
      <c r="RCQ146" s="35"/>
      <c r="RCR146" s="35"/>
      <c r="RCS146" s="35"/>
      <c r="RCT146" s="35"/>
      <c r="RCU146" s="35"/>
      <c r="RCV146" s="35"/>
      <c r="RCW146" s="35"/>
      <c r="RCX146" s="35"/>
      <c r="RCY146" s="35"/>
      <c r="RCZ146" s="35"/>
      <c r="RDA146" s="35"/>
      <c r="RDB146" s="35"/>
      <c r="RDC146" s="35"/>
      <c r="RDD146" s="35"/>
      <c r="RDE146" s="35"/>
      <c r="RDF146" s="35"/>
      <c r="RDG146" s="35"/>
      <c r="RDH146" s="35"/>
      <c r="RDI146" s="35"/>
      <c r="RDJ146" s="35"/>
      <c r="RDK146" s="35"/>
      <c r="RDL146" s="35"/>
      <c r="RDM146" s="35"/>
      <c r="RDN146" s="35"/>
      <c r="RDO146" s="35"/>
      <c r="RDP146" s="35"/>
      <c r="RDQ146" s="35"/>
      <c r="RDR146" s="35"/>
      <c r="RDS146" s="35"/>
      <c r="RDT146" s="35"/>
      <c r="RDU146" s="35"/>
      <c r="RDV146" s="35"/>
      <c r="RDW146" s="35"/>
      <c r="RDX146" s="35"/>
      <c r="RDY146" s="35"/>
      <c r="RDZ146" s="35"/>
      <c r="REA146" s="35"/>
      <c r="REB146" s="35"/>
      <c r="REC146" s="35"/>
      <c r="RED146" s="35"/>
      <c r="REE146" s="35"/>
      <c r="REF146" s="35"/>
      <c r="REG146" s="35"/>
      <c r="REH146" s="35"/>
      <c r="REI146" s="35"/>
      <c r="REJ146" s="35"/>
      <c r="REK146" s="35"/>
      <c r="REL146" s="35"/>
      <c r="REM146" s="35"/>
      <c r="REN146" s="35"/>
      <c r="REO146" s="35"/>
      <c r="REP146" s="35"/>
      <c r="REQ146" s="35"/>
      <c r="RER146" s="35"/>
      <c r="RES146" s="35"/>
      <c r="RET146" s="35"/>
      <c r="REU146" s="35"/>
      <c r="REV146" s="35"/>
      <c r="REW146" s="35"/>
      <c r="REX146" s="35"/>
      <c r="REY146" s="35"/>
      <c r="REZ146" s="35"/>
      <c r="RFA146" s="35"/>
      <c r="RFB146" s="35"/>
      <c r="RFC146" s="35"/>
      <c r="RFD146" s="35"/>
      <c r="RFE146" s="35"/>
      <c r="RFF146" s="35"/>
      <c r="RFG146" s="35"/>
      <c r="RFH146" s="35"/>
      <c r="RFI146" s="35"/>
      <c r="RFJ146" s="35"/>
      <c r="RFK146" s="35"/>
      <c r="RFL146" s="35"/>
      <c r="RFM146" s="35"/>
      <c r="RFN146" s="35"/>
      <c r="RFO146" s="35"/>
      <c r="RFP146" s="35"/>
      <c r="RFQ146" s="35"/>
      <c r="RFR146" s="35"/>
      <c r="RFS146" s="35"/>
      <c r="RFT146" s="35"/>
      <c r="RFU146" s="35"/>
      <c r="RFV146" s="35"/>
      <c r="RFW146" s="35"/>
      <c r="RFX146" s="35"/>
      <c r="RFY146" s="35"/>
      <c r="RFZ146" s="35"/>
      <c r="RGA146" s="35"/>
      <c r="RGB146" s="35"/>
      <c r="RGC146" s="35"/>
      <c r="RGD146" s="35"/>
      <c r="RGE146" s="35"/>
      <c r="RGF146" s="35"/>
      <c r="RGG146" s="35"/>
      <c r="RGH146" s="35"/>
      <c r="RGI146" s="35"/>
      <c r="RGJ146" s="35"/>
      <c r="RGK146" s="35"/>
      <c r="RGL146" s="35"/>
      <c r="RGM146" s="35"/>
      <c r="RGN146" s="35"/>
      <c r="RGO146" s="35"/>
      <c r="RGP146" s="35"/>
      <c r="RGQ146" s="35"/>
      <c r="RGR146" s="35"/>
      <c r="RGS146" s="35"/>
      <c r="RGT146" s="35"/>
      <c r="RGU146" s="35"/>
      <c r="RGV146" s="35"/>
      <c r="RGW146" s="35"/>
      <c r="RGX146" s="35"/>
      <c r="RGY146" s="35"/>
      <c r="RGZ146" s="35"/>
      <c r="RHA146" s="35"/>
      <c r="RHB146" s="35"/>
      <c r="RHC146" s="35"/>
      <c r="RHD146" s="35"/>
      <c r="RHE146" s="35"/>
      <c r="RHF146" s="35"/>
      <c r="RHG146" s="35"/>
      <c r="RHH146" s="35"/>
      <c r="RHI146" s="35"/>
      <c r="RHJ146" s="35"/>
      <c r="RHK146" s="35"/>
      <c r="RHL146" s="35"/>
      <c r="RHM146" s="35"/>
      <c r="RHN146" s="35"/>
      <c r="RHO146" s="35"/>
      <c r="RHP146" s="35"/>
      <c r="RHQ146" s="35"/>
      <c r="RHR146" s="35"/>
      <c r="RHS146" s="35"/>
      <c r="RHT146" s="35"/>
      <c r="RHU146" s="35"/>
      <c r="RHV146" s="35"/>
      <c r="RHW146" s="35"/>
      <c r="RHX146" s="35"/>
      <c r="RHY146" s="35"/>
      <c r="RHZ146" s="35"/>
      <c r="RIA146" s="35"/>
      <c r="RIB146" s="35"/>
      <c r="RIC146" s="35"/>
      <c r="RID146" s="35"/>
      <c r="RIE146" s="35"/>
      <c r="RIF146" s="35"/>
      <c r="RIG146" s="35"/>
      <c r="RIH146" s="35"/>
      <c r="RII146" s="35"/>
      <c r="RIJ146" s="35"/>
      <c r="RIK146" s="35"/>
      <c r="RIL146" s="35"/>
      <c r="RIM146" s="35"/>
      <c r="RIN146" s="35"/>
      <c r="RIO146" s="35"/>
      <c r="RIP146" s="35"/>
      <c r="RIQ146" s="35"/>
      <c r="RIR146" s="35"/>
      <c r="RIS146" s="35"/>
      <c r="RIT146" s="35"/>
      <c r="RIU146" s="35"/>
      <c r="RIV146" s="35"/>
      <c r="RIW146" s="35"/>
      <c r="RIX146" s="35"/>
      <c r="RIY146" s="35"/>
      <c r="RIZ146" s="35"/>
      <c r="RJA146" s="35"/>
      <c r="RJB146" s="35"/>
      <c r="RJC146" s="35"/>
      <c r="RJD146" s="35"/>
      <c r="RJE146" s="35"/>
      <c r="RJF146" s="35"/>
      <c r="RJG146" s="35"/>
      <c r="RJH146" s="35"/>
      <c r="RJI146" s="35"/>
      <c r="RJJ146" s="35"/>
      <c r="RJK146" s="35"/>
      <c r="RJL146" s="35"/>
      <c r="RJM146" s="35"/>
      <c r="RJN146" s="35"/>
      <c r="RJO146" s="35"/>
      <c r="RJP146" s="35"/>
      <c r="RJQ146" s="35"/>
      <c r="RJR146" s="35"/>
      <c r="RJS146" s="35"/>
      <c r="RJT146" s="35"/>
      <c r="RJU146" s="35"/>
      <c r="RJV146" s="35"/>
      <c r="RJW146" s="35"/>
      <c r="RJX146" s="35"/>
      <c r="RJY146" s="35"/>
      <c r="RJZ146" s="35"/>
      <c r="RKA146" s="35"/>
      <c r="RKB146" s="35"/>
      <c r="RKC146" s="35"/>
      <c r="RKD146" s="35"/>
      <c r="RKE146" s="35"/>
      <c r="RKF146" s="35"/>
      <c r="RKG146" s="35"/>
      <c r="RKH146" s="35"/>
      <c r="RKI146" s="35"/>
      <c r="RKJ146" s="35"/>
      <c r="RKK146" s="35"/>
      <c r="RKL146" s="35"/>
      <c r="RKM146" s="35"/>
      <c r="RKN146" s="35"/>
      <c r="RKO146" s="35"/>
      <c r="RKP146" s="35"/>
      <c r="RKQ146" s="35"/>
      <c r="RKR146" s="35"/>
      <c r="RKS146" s="35"/>
      <c r="RKT146" s="35"/>
      <c r="RKU146" s="35"/>
      <c r="RKV146" s="35"/>
      <c r="RKW146" s="35"/>
      <c r="RKX146" s="35"/>
      <c r="RKY146" s="35"/>
      <c r="RKZ146" s="35"/>
      <c r="RLA146" s="35"/>
      <c r="RLB146" s="35"/>
      <c r="RLC146" s="35"/>
      <c r="RLD146" s="35"/>
      <c r="RLE146" s="35"/>
      <c r="RLF146" s="35"/>
      <c r="RLG146" s="35"/>
      <c r="RLH146" s="35"/>
      <c r="RLI146" s="35"/>
      <c r="RLJ146" s="35"/>
      <c r="RLK146" s="35"/>
      <c r="RLL146" s="35"/>
      <c r="RLM146" s="35"/>
      <c r="RLN146" s="35"/>
      <c r="RLO146" s="35"/>
      <c r="RLP146" s="35"/>
      <c r="RLQ146" s="35"/>
      <c r="RLR146" s="35"/>
      <c r="RLS146" s="35"/>
      <c r="RLT146" s="35"/>
      <c r="RLU146" s="35"/>
      <c r="RLV146" s="35"/>
      <c r="RLW146" s="35"/>
      <c r="RLX146" s="35"/>
      <c r="RLY146" s="35"/>
      <c r="RLZ146" s="35"/>
      <c r="RMA146" s="35"/>
      <c r="RMB146" s="35"/>
      <c r="RMC146" s="35"/>
      <c r="RMD146" s="35"/>
      <c r="RME146" s="35"/>
      <c r="RMF146" s="35"/>
      <c r="RMG146" s="35"/>
      <c r="RMH146" s="35"/>
      <c r="RMI146" s="35"/>
      <c r="RMJ146" s="35"/>
      <c r="RMK146" s="35"/>
      <c r="RML146" s="35"/>
      <c r="RMM146" s="35"/>
      <c r="RMN146" s="35"/>
      <c r="RMO146" s="35"/>
      <c r="RMP146" s="35"/>
      <c r="RMQ146" s="35"/>
      <c r="RMR146" s="35"/>
      <c r="RMS146" s="35"/>
      <c r="RMT146" s="35"/>
      <c r="RMU146" s="35"/>
      <c r="RMV146" s="35"/>
      <c r="RMW146" s="35"/>
      <c r="RMX146" s="35"/>
      <c r="RMY146" s="35"/>
      <c r="RMZ146" s="35"/>
      <c r="RNA146" s="35"/>
      <c r="RNB146" s="35"/>
      <c r="RNC146" s="35"/>
      <c r="RND146" s="35"/>
      <c r="RNE146" s="35"/>
      <c r="RNF146" s="35"/>
      <c r="RNG146" s="35"/>
      <c r="RNH146" s="35"/>
      <c r="RNI146" s="35"/>
      <c r="RNJ146" s="35"/>
      <c r="RNK146" s="35"/>
      <c r="RNL146" s="35"/>
      <c r="RNM146" s="35"/>
      <c r="RNN146" s="35"/>
      <c r="RNO146" s="35"/>
      <c r="RNP146" s="35"/>
      <c r="RNQ146" s="35"/>
      <c r="RNR146" s="35"/>
      <c r="RNS146" s="35"/>
      <c r="RNT146" s="35"/>
      <c r="RNU146" s="35"/>
      <c r="RNV146" s="35"/>
      <c r="RNW146" s="35"/>
      <c r="RNX146" s="35"/>
      <c r="RNY146" s="35"/>
      <c r="RNZ146" s="35"/>
      <c r="ROA146" s="35"/>
      <c r="ROB146" s="35"/>
      <c r="ROC146" s="35"/>
      <c r="ROD146" s="35"/>
      <c r="ROE146" s="35"/>
      <c r="ROF146" s="35"/>
      <c r="ROG146" s="35"/>
      <c r="ROH146" s="35"/>
      <c r="ROI146" s="35"/>
      <c r="ROJ146" s="35"/>
      <c r="ROK146" s="35"/>
      <c r="ROL146" s="35"/>
      <c r="ROM146" s="35"/>
      <c r="RON146" s="35"/>
      <c r="ROO146" s="35"/>
      <c r="ROP146" s="35"/>
      <c r="ROQ146" s="35"/>
      <c r="ROR146" s="35"/>
      <c r="ROS146" s="35"/>
      <c r="ROT146" s="35"/>
      <c r="ROU146" s="35"/>
      <c r="ROV146" s="35"/>
      <c r="ROW146" s="35"/>
      <c r="ROX146" s="35"/>
      <c r="ROY146" s="35"/>
      <c r="ROZ146" s="35"/>
      <c r="RPA146" s="35"/>
      <c r="RPB146" s="35"/>
      <c r="RPC146" s="35"/>
      <c r="RPD146" s="35"/>
      <c r="RPE146" s="35"/>
      <c r="RPF146" s="35"/>
      <c r="RPG146" s="35"/>
      <c r="RPH146" s="35"/>
      <c r="RPI146" s="35"/>
      <c r="RPJ146" s="35"/>
      <c r="RPK146" s="35"/>
      <c r="RPL146" s="35"/>
      <c r="RPM146" s="35"/>
      <c r="RPN146" s="35"/>
      <c r="RPO146" s="35"/>
      <c r="RPP146" s="35"/>
      <c r="RPQ146" s="35"/>
      <c r="RPR146" s="35"/>
      <c r="RPS146" s="35"/>
      <c r="RPT146" s="35"/>
      <c r="RPU146" s="35"/>
      <c r="RPV146" s="35"/>
      <c r="RPW146" s="35"/>
      <c r="RPX146" s="35"/>
      <c r="RPY146" s="35"/>
      <c r="RPZ146" s="35"/>
      <c r="RQA146" s="35"/>
      <c r="RQB146" s="35"/>
      <c r="RQC146" s="35"/>
      <c r="RQD146" s="35"/>
      <c r="RQE146" s="35"/>
      <c r="RQF146" s="35"/>
      <c r="RQG146" s="35"/>
      <c r="RQH146" s="35"/>
      <c r="RQI146" s="35"/>
      <c r="RQJ146" s="35"/>
      <c r="RQK146" s="35"/>
      <c r="RQL146" s="35"/>
      <c r="RQM146" s="35"/>
      <c r="RQN146" s="35"/>
      <c r="RQO146" s="35"/>
      <c r="RQP146" s="35"/>
      <c r="RQQ146" s="35"/>
      <c r="RQR146" s="35"/>
      <c r="RQS146" s="35"/>
      <c r="RQT146" s="35"/>
      <c r="RQU146" s="35"/>
      <c r="RQV146" s="35"/>
      <c r="RQW146" s="35"/>
      <c r="RQX146" s="35"/>
      <c r="RQY146" s="35"/>
      <c r="RQZ146" s="35"/>
      <c r="RRA146" s="35"/>
      <c r="RRB146" s="35"/>
      <c r="RRC146" s="35"/>
      <c r="RRD146" s="35"/>
      <c r="RRE146" s="35"/>
      <c r="RRF146" s="35"/>
      <c r="RRG146" s="35"/>
      <c r="RRH146" s="35"/>
      <c r="RRI146" s="35"/>
      <c r="RRJ146" s="35"/>
      <c r="RRK146" s="35"/>
      <c r="RRL146" s="35"/>
      <c r="RRM146" s="35"/>
      <c r="RRN146" s="35"/>
      <c r="RRO146" s="35"/>
      <c r="RRP146" s="35"/>
      <c r="RRQ146" s="35"/>
      <c r="RRR146" s="35"/>
      <c r="RRS146" s="35"/>
      <c r="RRT146" s="35"/>
      <c r="RRU146" s="35"/>
      <c r="RRV146" s="35"/>
      <c r="RRW146" s="35"/>
      <c r="RRX146" s="35"/>
      <c r="RRY146" s="35"/>
      <c r="RRZ146" s="35"/>
      <c r="RSA146" s="35"/>
      <c r="RSB146" s="35"/>
      <c r="RSC146" s="35"/>
      <c r="RSD146" s="35"/>
      <c r="RSE146" s="35"/>
      <c r="RSF146" s="35"/>
      <c r="RSG146" s="35"/>
      <c r="RSH146" s="35"/>
      <c r="RSI146" s="35"/>
      <c r="RSJ146" s="35"/>
      <c r="RSK146" s="35"/>
      <c r="RSL146" s="35"/>
      <c r="RSM146" s="35"/>
      <c r="RSN146" s="35"/>
      <c r="RSO146" s="35"/>
      <c r="RSP146" s="35"/>
      <c r="RSQ146" s="35"/>
      <c r="RSR146" s="35"/>
      <c r="RSS146" s="35"/>
      <c r="RST146" s="35"/>
      <c r="RSU146" s="35"/>
      <c r="RSV146" s="35"/>
      <c r="RSW146" s="35"/>
      <c r="RSX146" s="35"/>
      <c r="RSY146" s="35"/>
      <c r="RSZ146" s="35"/>
      <c r="RTA146" s="35"/>
      <c r="RTB146" s="35"/>
      <c r="RTC146" s="35"/>
      <c r="RTD146" s="35"/>
      <c r="RTE146" s="35"/>
      <c r="RTF146" s="35"/>
      <c r="RTG146" s="35"/>
      <c r="RTH146" s="35"/>
      <c r="RTI146" s="35"/>
      <c r="RTJ146" s="35"/>
      <c r="RTK146" s="35"/>
      <c r="RTL146" s="35"/>
      <c r="RTM146" s="35"/>
      <c r="RTN146" s="35"/>
      <c r="RTO146" s="35"/>
      <c r="RTP146" s="35"/>
      <c r="RTQ146" s="35"/>
      <c r="RTR146" s="35"/>
      <c r="RTS146" s="35"/>
      <c r="RTT146" s="35"/>
      <c r="RTU146" s="35"/>
      <c r="RTV146" s="35"/>
      <c r="RTW146" s="35"/>
      <c r="RTX146" s="35"/>
      <c r="RTY146" s="35"/>
      <c r="RTZ146" s="35"/>
      <c r="RUA146" s="35"/>
      <c r="RUB146" s="35"/>
      <c r="RUC146" s="35"/>
      <c r="RUD146" s="35"/>
      <c r="RUE146" s="35"/>
      <c r="RUF146" s="35"/>
      <c r="RUG146" s="35"/>
      <c r="RUH146" s="35"/>
      <c r="RUI146" s="35"/>
      <c r="RUJ146" s="35"/>
      <c r="RUK146" s="35"/>
      <c r="RUL146" s="35"/>
      <c r="RUM146" s="35"/>
      <c r="RUN146" s="35"/>
      <c r="RUO146" s="35"/>
      <c r="RUP146" s="35"/>
      <c r="RUQ146" s="35"/>
      <c r="RUR146" s="35"/>
      <c r="RUS146" s="35"/>
      <c r="RUT146" s="35"/>
      <c r="RUU146" s="35"/>
      <c r="RUV146" s="35"/>
      <c r="RUW146" s="35"/>
      <c r="RUX146" s="35"/>
      <c r="RUY146" s="35"/>
      <c r="RUZ146" s="35"/>
      <c r="RVA146" s="35"/>
      <c r="RVB146" s="35"/>
      <c r="RVC146" s="35"/>
      <c r="RVD146" s="35"/>
      <c r="RVE146" s="35"/>
      <c r="RVF146" s="35"/>
      <c r="RVG146" s="35"/>
      <c r="RVH146" s="35"/>
      <c r="RVI146" s="35"/>
      <c r="RVJ146" s="35"/>
      <c r="RVK146" s="35"/>
      <c r="RVL146" s="35"/>
      <c r="RVM146" s="35"/>
      <c r="RVN146" s="35"/>
      <c r="RVO146" s="35"/>
      <c r="RVP146" s="35"/>
      <c r="RVQ146" s="35"/>
      <c r="RVR146" s="35"/>
      <c r="RVS146" s="35"/>
      <c r="RVT146" s="35"/>
      <c r="RVU146" s="35"/>
      <c r="RVV146" s="35"/>
      <c r="RVW146" s="35"/>
      <c r="RVX146" s="35"/>
      <c r="RVY146" s="35"/>
      <c r="RVZ146" s="35"/>
      <c r="RWA146" s="35"/>
      <c r="RWB146" s="35"/>
      <c r="RWC146" s="35"/>
      <c r="RWD146" s="35"/>
      <c r="RWE146" s="35"/>
      <c r="RWF146" s="35"/>
      <c r="RWG146" s="35"/>
      <c r="RWH146" s="35"/>
      <c r="RWI146" s="35"/>
      <c r="RWJ146" s="35"/>
      <c r="RWK146" s="35"/>
      <c r="RWL146" s="35"/>
      <c r="RWM146" s="35"/>
      <c r="RWN146" s="35"/>
      <c r="RWO146" s="35"/>
      <c r="RWP146" s="35"/>
      <c r="RWQ146" s="35"/>
      <c r="RWR146" s="35"/>
      <c r="RWS146" s="35"/>
      <c r="RWT146" s="35"/>
      <c r="RWU146" s="35"/>
      <c r="RWV146" s="35"/>
      <c r="RWW146" s="35"/>
      <c r="RWX146" s="35"/>
      <c r="RWY146" s="35"/>
      <c r="RWZ146" s="35"/>
      <c r="RXA146" s="35"/>
      <c r="RXB146" s="35"/>
      <c r="RXC146" s="35"/>
      <c r="RXD146" s="35"/>
      <c r="RXE146" s="35"/>
      <c r="RXF146" s="35"/>
      <c r="RXG146" s="35"/>
      <c r="RXH146" s="35"/>
      <c r="RXI146" s="35"/>
      <c r="RXJ146" s="35"/>
      <c r="RXK146" s="35"/>
      <c r="RXL146" s="35"/>
      <c r="RXM146" s="35"/>
      <c r="RXN146" s="35"/>
      <c r="RXO146" s="35"/>
      <c r="RXP146" s="35"/>
      <c r="RXQ146" s="35"/>
      <c r="RXR146" s="35"/>
      <c r="RXS146" s="35"/>
      <c r="RXT146" s="35"/>
      <c r="RXU146" s="35"/>
      <c r="RXV146" s="35"/>
      <c r="RXW146" s="35"/>
      <c r="RXX146" s="35"/>
      <c r="RXY146" s="35"/>
      <c r="RXZ146" s="35"/>
      <c r="RYA146" s="35"/>
      <c r="RYB146" s="35"/>
      <c r="RYC146" s="35"/>
      <c r="RYD146" s="35"/>
      <c r="RYE146" s="35"/>
      <c r="RYF146" s="35"/>
      <c r="RYG146" s="35"/>
      <c r="RYH146" s="35"/>
      <c r="RYI146" s="35"/>
      <c r="RYJ146" s="35"/>
      <c r="RYK146" s="35"/>
      <c r="RYL146" s="35"/>
      <c r="RYM146" s="35"/>
      <c r="RYN146" s="35"/>
      <c r="RYO146" s="35"/>
      <c r="RYP146" s="35"/>
      <c r="RYQ146" s="35"/>
      <c r="RYR146" s="35"/>
      <c r="RYS146" s="35"/>
      <c r="RYT146" s="35"/>
      <c r="RYU146" s="35"/>
      <c r="RYV146" s="35"/>
      <c r="RYW146" s="35"/>
      <c r="RYX146" s="35"/>
      <c r="RYY146" s="35"/>
      <c r="RYZ146" s="35"/>
      <c r="RZA146" s="35"/>
      <c r="RZB146" s="35"/>
      <c r="RZC146" s="35"/>
      <c r="RZD146" s="35"/>
      <c r="RZE146" s="35"/>
      <c r="RZF146" s="35"/>
      <c r="RZG146" s="35"/>
      <c r="RZH146" s="35"/>
      <c r="RZI146" s="35"/>
      <c r="RZJ146" s="35"/>
      <c r="RZK146" s="35"/>
      <c r="RZL146" s="35"/>
      <c r="RZM146" s="35"/>
      <c r="RZN146" s="35"/>
      <c r="RZO146" s="35"/>
      <c r="RZP146" s="35"/>
      <c r="RZQ146" s="35"/>
      <c r="RZR146" s="35"/>
      <c r="RZS146" s="35"/>
      <c r="RZT146" s="35"/>
      <c r="RZU146" s="35"/>
      <c r="RZV146" s="35"/>
      <c r="RZW146" s="35"/>
      <c r="RZX146" s="35"/>
      <c r="RZY146" s="35"/>
      <c r="RZZ146" s="35"/>
      <c r="SAA146" s="35"/>
      <c r="SAB146" s="35"/>
      <c r="SAC146" s="35"/>
      <c r="SAD146" s="35"/>
      <c r="SAE146" s="35"/>
      <c r="SAF146" s="35"/>
      <c r="SAG146" s="35"/>
      <c r="SAH146" s="35"/>
      <c r="SAI146" s="35"/>
      <c r="SAJ146" s="35"/>
      <c r="SAK146" s="35"/>
      <c r="SAL146" s="35"/>
      <c r="SAM146" s="35"/>
      <c r="SAN146" s="35"/>
      <c r="SAO146" s="35"/>
      <c r="SAP146" s="35"/>
      <c r="SAQ146" s="35"/>
      <c r="SAR146" s="35"/>
      <c r="SAS146" s="35"/>
      <c r="SAT146" s="35"/>
      <c r="SAU146" s="35"/>
      <c r="SAV146" s="35"/>
      <c r="SAW146" s="35"/>
      <c r="SAX146" s="35"/>
      <c r="SAY146" s="35"/>
      <c r="SAZ146" s="35"/>
      <c r="SBA146" s="35"/>
      <c r="SBB146" s="35"/>
      <c r="SBC146" s="35"/>
      <c r="SBD146" s="35"/>
      <c r="SBE146" s="35"/>
      <c r="SBF146" s="35"/>
      <c r="SBG146" s="35"/>
      <c r="SBH146" s="35"/>
      <c r="SBI146" s="35"/>
      <c r="SBJ146" s="35"/>
      <c r="SBK146" s="35"/>
      <c r="SBL146" s="35"/>
      <c r="SBM146" s="35"/>
      <c r="SBN146" s="35"/>
      <c r="SBO146" s="35"/>
      <c r="SBP146" s="35"/>
      <c r="SBQ146" s="35"/>
      <c r="SBR146" s="35"/>
      <c r="SBS146" s="35"/>
      <c r="SBT146" s="35"/>
      <c r="SBU146" s="35"/>
      <c r="SBV146" s="35"/>
      <c r="SBW146" s="35"/>
      <c r="SBX146" s="35"/>
      <c r="SBY146" s="35"/>
      <c r="SBZ146" s="35"/>
      <c r="SCA146" s="35"/>
      <c r="SCB146" s="35"/>
      <c r="SCC146" s="35"/>
      <c r="SCD146" s="35"/>
      <c r="SCE146" s="35"/>
      <c r="SCF146" s="35"/>
      <c r="SCG146" s="35"/>
      <c r="SCH146" s="35"/>
      <c r="SCI146" s="35"/>
      <c r="SCJ146" s="35"/>
      <c r="SCK146" s="35"/>
      <c r="SCL146" s="35"/>
      <c r="SCM146" s="35"/>
      <c r="SCN146" s="35"/>
      <c r="SCO146" s="35"/>
      <c r="SCP146" s="35"/>
      <c r="SCQ146" s="35"/>
      <c r="SCR146" s="35"/>
      <c r="SCS146" s="35"/>
      <c r="SCT146" s="35"/>
      <c r="SCU146" s="35"/>
      <c r="SCV146" s="35"/>
      <c r="SCW146" s="35"/>
      <c r="SCX146" s="35"/>
      <c r="SCY146" s="35"/>
      <c r="SCZ146" s="35"/>
      <c r="SDA146" s="35"/>
      <c r="SDB146" s="35"/>
      <c r="SDC146" s="35"/>
      <c r="SDD146" s="35"/>
      <c r="SDE146" s="35"/>
      <c r="SDF146" s="35"/>
      <c r="SDG146" s="35"/>
      <c r="SDH146" s="35"/>
      <c r="SDI146" s="35"/>
      <c r="SDJ146" s="35"/>
      <c r="SDK146" s="35"/>
      <c r="SDL146" s="35"/>
      <c r="SDM146" s="35"/>
      <c r="SDN146" s="35"/>
      <c r="SDO146" s="35"/>
      <c r="SDP146" s="35"/>
      <c r="SDQ146" s="35"/>
      <c r="SDR146" s="35"/>
      <c r="SDS146" s="35"/>
      <c r="SDT146" s="35"/>
      <c r="SDU146" s="35"/>
      <c r="SDV146" s="35"/>
      <c r="SDW146" s="35"/>
      <c r="SDX146" s="35"/>
      <c r="SDY146" s="35"/>
      <c r="SDZ146" s="35"/>
      <c r="SEA146" s="35"/>
      <c r="SEB146" s="35"/>
      <c r="SEC146" s="35"/>
      <c r="SED146" s="35"/>
      <c r="SEE146" s="35"/>
      <c r="SEF146" s="35"/>
      <c r="SEG146" s="35"/>
      <c r="SEH146" s="35"/>
      <c r="SEI146" s="35"/>
      <c r="SEJ146" s="35"/>
      <c r="SEK146" s="35"/>
      <c r="SEL146" s="35"/>
      <c r="SEM146" s="35"/>
      <c r="SEN146" s="35"/>
      <c r="SEO146" s="35"/>
      <c r="SEP146" s="35"/>
      <c r="SEQ146" s="35"/>
      <c r="SER146" s="35"/>
      <c r="SES146" s="35"/>
      <c r="SET146" s="35"/>
      <c r="SEU146" s="35"/>
      <c r="SEV146" s="35"/>
      <c r="SEW146" s="35"/>
      <c r="SEX146" s="35"/>
      <c r="SEY146" s="35"/>
      <c r="SEZ146" s="35"/>
      <c r="SFA146" s="35"/>
      <c r="SFB146" s="35"/>
      <c r="SFC146" s="35"/>
      <c r="SFD146" s="35"/>
      <c r="SFE146" s="35"/>
      <c r="SFF146" s="35"/>
      <c r="SFG146" s="35"/>
      <c r="SFH146" s="35"/>
      <c r="SFI146" s="35"/>
      <c r="SFJ146" s="35"/>
      <c r="SFK146" s="35"/>
      <c r="SFL146" s="35"/>
      <c r="SFM146" s="35"/>
      <c r="SFN146" s="35"/>
      <c r="SFO146" s="35"/>
      <c r="SFP146" s="35"/>
      <c r="SFQ146" s="35"/>
      <c r="SFR146" s="35"/>
      <c r="SFS146" s="35"/>
      <c r="SFT146" s="35"/>
      <c r="SFU146" s="35"/>
      <c r="SFV146" s="35"/>
      <c r="SFW146" s="35"/>
      <c r="SFX146" s="35"/>
      <c r="SFY146" s="35"/>
      <c r="SFZ146" s="35"/>
      <c r="SGA146" s="35"/>
      <c r="SGB146" s="35"/>
      <c r="SGC146" s="35"/>
      <c r="SGD146" s="35"/>
      <c r="SGE146" s="35"/>
      <c r="SGF146" s="35"/>
      <c r="SGG146" s="35"/>
      <c r="SGH146" s="35"/>
      <c r="SGI146" s="35"/>
      <c r="SGJ146" s="35"/>
      <c r="SGK146" s="35"/>
      <c r="SGL146" s="35"/>
      <c r="SGM146" s="35"/>
      <c r="SGN146" s="35"/>
      <c r="SGO146" s="35"/>
      <c r="SGP146" s="35"/>
      <c r="SGQ146" s="35"/>
      <c r="SGR146" s="35"/>
      <c r="SGS146" s="35"/>
      <c r="SGT146" s="35"/>
      <c r="SGU146" s="35"/>
      <c r="SGV146" s="35"/>
      <c r="SGW146" s="35"/>
      <c r="SGX146" s="35"/>
      <c r="SGY146" s="35"/>
      <c r="SGZ146" s="35"/>
      <c r="SHA146" s="35"/>
      <c r="SHB146" s="35"/>
      <c r="SHC146" s="35"/>
      <c r="SHD146" s="35"/>
      <c r="SHE146" s="35"/>
      <c r="SHF146" s="35"/>
      <c r="SHG146" s="35"/>
      <c r="SHH146" s="35"/>
      <c r="SHI146" s="35"/>
      <c r="SHJ146" s="35"/>
      <c r="SHK146" s="35"/>
      <c r="SHL146" s="35"/>
      <c r="SHM146" s="35"/>
      <c r="SHN146" s="35"/>
      <c r="SHO146" s="35"/>
      <c r="SHP146" s="35"/>
      <c r="SHQ146" s="35"/>
      <c r="SHR146" s="35"/>
      <c r="SHS146" s="35"/>
      <c r="SHT146" s="35"/>
      <c r="SHU146" s="35"/>
      <c r="SHV146" s="35"/>
      <c r="SHW146" s="35"/>
      <c r="SHX146" s="35"/>
      <c r="SHY146" s="35"/>
      <c r="SHZ146" s="35"/>
      <c r="SIA146" s="35"/>
      <c r="SIB146" s="35"/>
      <c r="SIC146" s="35"/>
      <c r="SID146" s="35"/>
      <c r="SIE146" s="35"/>
      <c r="SIF146" s="35"/>
      <c r="SIG146" s="35"/>
      <c r="SIH146" s="35"/>
      <c r="SII146" s="35"/>
      <c r="SIJ146" s="35"/>
      <c r="SIK146" s="35"/>
      <c r="SIL146" s="35"/>
      <c r="SIM146" s="35"/>
      <c r="SIN146" s="35"/>
      <c r="SIO146" s="35"/>
      <c r="SIP146" s="35"/>
      <c r="SIQ146" s="35"/>
      <c r="SIR146" s="35"/>
      <c r="SIS146" s="35"/>
      <c r="SIT146" s="35"/>
      <c r="SIU146" s="35"/>
      <c r="SIV146" s="35"/>
      <c r="SIW146" s="35"/>
      <c r="SIX146" s="35"/>
      <c r="SIY146" s="35"/>
      <c r="SIZ146" s="35"/>
      <c r="SJA146" s="35"/>
      <c r="SJB146" s="35"/>
      <c r="SJC146" s="35"/>
      <c r="SJD146" s="35"/>
      <c r="SJE146" s="35"/>
      <c r="SJF146" s="35"/>
      <c r="SJG146" s="35"/>
      <c r="SJH146" s="35"/>
      <c r="SJI146" s="35"/>
      <c r="SJJ146" s="35"/>
      <c r="SJK146" s="35"/>
      <c r="SJL146" s="35"/>
      <c r="SJM146" s="35"/>
      <c r="SJN146" s="35"/>
      <c r="SJO146" s="35"/>
      <c r="SJP146" s="35"/>
      <c r="SJQ146" s="35"/>
      <c r="SJR146" s="35"/>
      <c r="SJS146" s="35"/>
      <c r="SJT146" s="35"/>
      <c r="SJU146" s="35"/>
      <c r="SJV146" s="35"/>
      <c r="SJW146" s="35"/>
      <c r="SJX146" s="35"/>
      <c r="SJY146" s="35"/>
      <c r="SJZ146" s="35"/>
      <c r="SKA146" s="35"/>
      <c r="SKB146" s="35"/>
      <c r="SKC146" s="35"/>
      <c r="SKD146" s="35"/>
      <c r="SKE146" s="35"/>
      <c r="SKF146" s="35"/>
      <c r="SKG146" s="35"/>
      <c r="SKH146" s="35"/>
      <c r="SKI146" s="35"/>
      <c r="SKJ146" s="35"/>
      <c r="SKK146" s="35"/>
      <c r="SKL146" s="35"/>
      <c r="SKM146" s="35"/>
      <c r="SKN146" s="35"/>
      <c r="SKO146" s="35"/>
      <c r="SKP146" s="35"/>
      <c r="SKQ146" s="35"/>
      <c r="SKR146" s="35"/>
      <c r="SKS146" s="35"/>
      <c r="SKT146" s="35"/>
      <c r="SKU146" s="35"/>
      <c r="SKV146" s="35"/>
      <c r="SKW146" s="35"/>
      <c r="SKX146" s="35"/>
      <c r="SKY146" s="35"/>
      <c r="SKZ146" s="35"/>
      <c r="SLA146" s="35"/>
      <c r="SLB146" s="35"/>
      <c r="SLC146" s="35"/>
      <c r="SLD146" s="35"/>
      <c r="SLE146" s="35"/>
      <c r="SLF146" s="35"/>
      <c r="SLG146" s="35"/>
      <c r="SLH146" s="35"/>
      <c r="SLI146" s="35"/>
      <c r="SLJ146" s="35"/>
      <c r="SLK146" s="35"/>
      <c r="SLL146" s="35"/>
      <c r="SLM146" s="35"/>
      <c r="SLN146" s="35"/>
      <c r="SLO146" s="35"/>
      <c r="SLP146" s="35"/>
      <c r="SLQ146" s="35"/>
      <c r="SLR146" s="35"/>
      <c r="SLS146" s="35"/>
      <c r="SLT146" s="35"/>
      <c r="SLU146" s="35"/>
      <c r="SLV146" s="35"/>
      <c r="SLW146" s="35"/>
      <c r="SLX146" s="35"/>
      <c r="SLY146" s="35"/>
      <c r="SLZ146" s="35"/>
      <c r="SMA146" s="35"/>
      <c r="SMB146" s="35"/>
      <c r="SMC146" s="35"/>
      <c r="SMD146" s="35"/>
      <c r="SME146" s="35"/>
      <c r="SMF146" s="35"/>
      <c r="SMG146" s="35"/>
      <c r="SMH146" s="35"/>
      <c r="SMI146" s="35"/>
      <c r="SMJ146" s="35"/>
      <c r="SMK146" s="35"/>
      <c r="SML146" s="35"/>
      <c r="SMM146" s="35"/>
      <c r="SMN146" s="35"/>
      <c r="SMO146" s="35"/>
      <c r="SMP146" s="35"/>
      <c r="SMQ146" s="35"/>
      <c r="SMR146" s="35"/>
      <c r="SMS146" s="35"/>
      <c r="SMT146" s="35"/>
      <c r="SMU146" s="35"/>
      <c r="SMV146" s="35"/>
      <c r="SMW146" s="35"/>
      <c r="SMX146" s="35"/>
      <c r="SMY146" s="35"/>
      <c r="SMZ146" s="35"/>
      <c r="SNA146" s="35"/>
      <c r="SNB146" s="35"/>
      <c r="SNC146" s="35"/>
      <c r="SND146" s="35"/>
      <c r="SNE146" s="35"/>
      <c r="SNF146" s="35"/>
      <c r="SNG146" s="35"/>
      <c r="SNH146" s="35"/>
      <c r="SNI146" s="35"/>
      <c r="SNJ146" s="35"/>
      <c r="SNK146" s="35"/>
      <c r="SNL146" s="35"/>
      <c r="SNM146" s="35"/>
      <c r="SNN146" s="35"/>
      <c r="SNO146" s="35"/>
      <c r="SNP146" s="35"/>
      <c r="SNQ146" s="35"/>
      <c r="SNR146" s="35"/>
      <c r="SNS146" s="35"/>
      <c r="SNT146" s="35"/>
      <c r="SNU146" s="35"/>
      <c r="SNV146" s="35"/>
      <c r="SNW146" s="35"/>
      <c r="SNX146" s="35"/>
      <c r="SNY146" s="35"/>
      <c r="SNZ146" s="35"/>
      <c r="SOA146" s="35"/>
      <c r="SOB146" s="35"/>
      <c r="SOC146" s="35"/>
      <c r="SOD146" s="35"/>
      <c r="SOE146" s="35"/>
      <c r="SOF146" s="35"/>
      <c r="SOG146" s="35"/>
      <c r="SOH146" s="35"/>
      <c r="SOI146" s="35"/>
      <c r="SOJ146" s="35"/>
      <c r="SOK146" s="35"/>
      <c r="SOL146" s="35"/>
      <c r="SOM146" s="35"/>
      <c r="SON146" s="35"/>
      <c r="SOO146" s="35"/>
      <c r="SOP146" s="35"/>
      <c r="SOQ146" s="35"/>
      <c r="SOR146" s="35"/>
      <c r="SOS146" s="35"/>
      <c r="SOT146" s="35"/>
      <c r="SOU146" s="35"/>
      <c r="SOV146" s="35"/>
      <c r="SOW146" s="35"/>
      <c r="SOX146" s="35"/>
      <c r="SOY146" s="35"/>
      <c r="SOZ146" s="35"/>
      <c r="SPA146" s="35"/>
      <c r="SPB146" s="35"/>
      <c r="SPC146" s="35"/>
      <c r="SPD146" s="35"/>
      <c r="SPE146" s="35"/>
      <c r="SPF146" s="35"/>
      <c r="SPG146" s="35"/>
      <c r="SPH146" s="35"/>
      <c r="SPI146" s="35"/>
      <c r="SPJ146" s="35"/>
      <c r="SPK146" s="35"/>
      <c r="SPL146" s="35"/>
      <c r="SPM146" s="35"/>
      <c r="SPN146" s="35"/>
      <c r="SPO146" s="35"/>
      <c r="SPP146" s="35"/>
      <c r="SPQ146" s="35"/>
      <c r="SPR146" s="35"/>
      <c r="SPS146" s="35"/>
      <c r="SPT146" s="35"/>
      <c r="SPU146" s="35"/>
      <c r="SPV146" s="35"/>
      <c r="SPW146" s="35"/>
      <c r="SPX146" s="35"/>
      <c r="SPY146" s="35"/>
      <c r="SPZ146" s="35"/>
      <c r="SQA146" s="35"/>
      <c r="SQB146" s="35"/>
      <c r="SQC146" s="35"/>
      <c r="SQD146" s="35"/>
      <c r="SQE146" s="35"/>
      <c r="SQF146" s="35"/>
      <c r="SQG146" s="35"/>
      <c r="SQH146" s="35"/>
      <c r="SQI146" s="35"/>
      <c r="SQJ146" s="35"/>
      <c r="SQK146" s="35"/>
      <c r="SQL146" s="35"/>
      <c r="SQM146" s="35"/>
      <c r="SQN146" s="35"/>
      <c r="SQO146" s="35"/>
      <c r="SQP146" s="35"/>
      <c r="SQQ146" s="35"/>
      <c r="SQR146" s="35"/>
      <c r="SQS146" s="35"/>
      <c r="SQT146" s="35"/>
      <c r="SQU146" s="35"/>
      <c r="SQV146" s="35"/>
      <c r="SQW146" s="35"/>
      <c r="SQX146" s="35"/>
      <c r="SQY146" s="35"/>
      <c r="SQZ146" s="35"/>
      <c r="SRA146" s="35"/>
      <c r="SRB146" s="35"/>
      <c r="SRC146" s="35"/>
      <c r="SRD146" s="35"/>
      <c r="SRE146" s="35"/>
      <c r="SRF146" s="35"/>
      <c r="SRG146" s="35"/>
      <c r="SRH146" s="35"/>
      <c r="SRI146" s="35"/>
      <c r="SRJ146" s="35"/>
      <c r="SRK146" s="35"/>
      <c r="SRL146" s="35"/>
      <c r="SRM146" s="35"/>
      <c r="SRN146" s="35"/>
      <c r="SRO146" s="35"/>
      <c r="SRP146" s="35"/>
      <c r="SRQ146" s="35"/>
      <c r="SRR146" s="35"/>
      <c r="SRS146" s="35"/>
      <c r="SRT146" s="35"/>
      <c r="SRU146" s="35"/>
      <c r="SRV146" s="35"/>
      <c r="SRW146" s="35"/>
      <c r="SRX146" s="35"/>
      <c r="SRY146" s="35"/>
      <c r="SRZ146" s="35"/>
      <c r="SSA146" s="35"/>
      <c r="SSB146" s="35"/>
      <c r="SSC146" s="35"/>
      <c r="SSD146" s="35"/>
      <c r="SSE146" s="35"/>
      <c r="SSF146" s="35"/>
      <c r="SSG146" s="35"/>
      <c r="SSH146" s="35"/>
      <c r="SSI146" s="35"/>
      <c r="SSJ146" s="35"/>
      <c r="SSK146" s="35"/>
      <c r="SSL146" s="35"/>
      <c r="SSM146" s="35"/>
      <c r="SSN146" s="35"/>
      <c r="SSO146" s="35"/>
      <c r="SSP146" s="35"/>
      <c r="SSQ146" s="35"/>
      <c r="SSR146" s="35"/>
      <c r="SSS146" s="35"/>
      <c r="SST146" s="35"/>
      <c r="SSU146" s="35"/>
      <c r="SSV146" s="35"/>
      <c r="SSW146" s="35"/>
      <c r="SSX146" s="35"/>
      <c r="SSY146" s="35"/>
      <c r="SSZ146" s="35"/>
      <c r="STA146" s="35"/>
      <c r="STB146" s="35"/>
      <c r="STC146" s="35"/>
      <c r="STD146" s="35"/>
      <c r="STE146" s="35"/>
      <c r="STF146" s="35"/>
      <c r="STG146" s="35"/>
      <c r="STH146" s="35"/>
      <c r="STI146" s="35"/>
      <c r="STJ146" s="35"/>
      <c r="STK146" s="35"/>
      <c r="STL146" s="35"/>
      <c r="STM146" s="35"/>
      <c r="STN146" s="35"/>
      <c r="STO146" s="35"/>
      <c r="STP146" s="35"/>
      <c r="STQ146" s="35"/>
      <c r="STR146" s="35"/>
      <c r="STS146" s="35"/>
      <c r="STT146" s="35"/>
      <c r="STU146" s="35"/>
      <c r="STV146" s="35"/>
      <c r="STW146" s="35"/>
      <c r="STX146" s="35"/>
      <c r="STY146" s="35"/>
      <c r="STZ146" s="35"/>
      <c r="SUA146" s="35"/>
      <c r="SUB146" s="35"/>
      <c r="SUC146" s="35"/>
      <c r="SUD146" s="35"/>
      <c r="SUE146" s="35"/>
      <c r="SUF146" s="35"/>
      <c r="SUG146" s="35"/>
      <c r="SUH146" s="35"/>
      <c r="SUI146" s="35"/>
      <c r="SUJ146" s="35"/>
      <c r="SUK146" s="35"/>
      <c r="SUL146" s="35"/>
      <c r="SUM146" s="35"/>
      <c r="SUN146" s="35"/>
      <c r="SUO146" s="35"/>
      <c r="SUP146" s="35"/>
      <c r="SUQ146" s="35"/>
      <c r="SUR146" s="35"/>
      <c r="SUS146" s="35"/>
      <c r="SUT146" s="35"/>
      <c r="SUU146" s="35"/>
      <c r="SUV146" s="35"/>
      <c r="SUW146" s="35"/>
      <c r="SUX146" s="35"/>
      <c r="SUY146" s="35"/>
      <c r="SUZ146" s="35"/>
      <c r="SVA146" s="35"/>
      <c r="SVB146" s="35"/>
      <c r="SVC146" s="35"/>
      <c r="SVD146" s="35"/>
      <c r="SVE146" s="35"/>
      <c r="SVF146" s="35"/>
      <c r="SVG146" s="35"/>
      <c r="SVH146" s="35"/>
      <c r="SVI146" s="35"/>
      <c r="SVJ146" s="35"/>
      <c r="SVK146" s="35"/>
      <c r="SVL146" s="35"/>
      <c r="SVM146" s="35"/>
      <c r="SVN146" s="35"/>
      <c r="SVO146" s="35"/>
      <c r="SVP146" s="35"/>
      <c r="SVQ146" s="35"/>
      <c r="SVR146" s="35"/>
      <c r="SVS146" s="35"/>
      <c r="SVT146" s="35"/>
      <c r="SVU146" s="35"/>
      <c r="SVV146" s="35"/>
      <c r="SVW146" s="35"/>
      <c r="SVX146" s="35"/>
      <c r="SVY146" s="35"/>
      <c r="SVZ146" s="35"/>
      <c r="SWA146" s="35"/>
      <c r="SWB146" s="35"/>
      <c r="SWC146" s="35"/>
      <c r="SWD146" s="35"/>
      <c r="SWE146" s="35"/>
      <c r="SWF146" s="35"/>
      <c r="SWG146" s="35"/>
      <c r="SWH146" s="35"/>
      <c r="SWI146" s="35"/>
      <c r="SWJ146" s="35"/>
      <c r="SWK146" s="35"/>
      <c r="SWL146" s="35"/>
      <c r="SWM146" s="35"/>
      <c r="SWN146" s="35"/>
      <c r="SWO146" s="35"/>
      <c r="SWP146" s="35"/>
      <c r="SWQ146" s="35"/>
      <c r="SWR146" s="35"/>
      <c r="SWS146" s="35"/>
      <c r="SWT146" s="35"/>
      <c r="SWU146" s="35"/>
      <c r="SWV146" s="35"/>
      <c r="SWW146" s="35"/>
      <c r="SWX146" s="35"/>
      <c r="SWY146" s="35"/>
      <c r="SWZ146" s="35"/>
      <c r="SXA146" s="35"/>
      <c r="SXB146" s="35"/>
      <c r="SXC146" s="35"/>
      <c r="SXD146" s="35"/>
      <c r="SXE146" s="35"/>
      <c r="SXF146" s="35"/>
      <c r="SXG146" s="35"/>
      <c r="SXH146" s="35"/>
      <c r="SXI146" s="35"/>
      <c r="SXJ146" s="35"/>
      <c r="SXK146" s="35"/>
      <c r="SXL146" s="35"/>
      <c r="SXM146" s="35"/>
      <c r="SXN146" s="35"/>
      <c r="SXO146" s="35"/>
      <c r="SXP146" s="35"/>
      <c r="SXQ146" s="35"/>
      <c r="SXR146" s="35"/>
      <c r="SXS146" s="35"/>
      <c r="SXT146" s="35"/>
      <c r="SXU146" s="35"/>
      <c r="SXV146" s="35"/>
      <c r="SXW146" s="35"/>
      <c r="SXX146" s="35"/>
      <c r="SXY146" s="35"/>
      <c r="SXZ146" s="35"/>
      <c r="SYA146" s="35"/>
      <c r="SYB146" s="35"/>
      <c r="SYC146" s="35"/>
      <c r="SYD146" s="35"/>
      <c r="SYE146" s="35"/>
      <c r="SYF146" s="35"/>
      <c r="SYG146" s="35"/>
      <c r="SYH146" s="35"/>
      <c r="SYI146" s="35"/>
      <c r="SYJ146" s="35"/>
      <c r="SYK146" s="35"/>
      <c r="SYL146" s="35"/>
      <c r="SYM146" s="35"/>
      <c r="SYN146" s="35"/>
      <c r="SYO146" s="35"/>
      <c r="SYP146" s="35"/>
      <c r="SYQ146" s="35"/>
      <c r="SYR146" s="35"/>
      <c r="SYS146" s="35"/>
      <c r="SYT146" s="35"/>
      <c r="SYU146" s="35"/>
      <c r="SYV146" s="35"/>
      <c r="SYW146" s="35"/>
      <c r="SYX146" s="35"/>
      <c r="SYY146" s="35"/>
      <c r="SYZ146" s="35"/>
      <c r="SZA146" s="35"/>
      <c r="SZB146" s="35"/>
      <c r="SZC146" s="35"/>
      <c r="SZD146" s="35"/>
      <c r="SZE146" s="35"/>
      <c r="SZF146" s="35"/>
      <c r="SZG146" s="35"/>
      <c r="SZH146" s="35"/>
      <c r="SZI146" s="35"/>
      <c r="SZJ146" s="35"/>
      <c r="SZK146" s="35"/>
      <c r="SZL146" s="35"/>
      <c r="SZM146" s="35"/>
      <c r="SZN146" s="35"/>
      <c r="SZO146" s="35"/>
      <c r="SZP146" s="35"/>
      <c r="SZQ146" s="35"/>
      <c r="SZR146" s="35"/>
      <c r="SZS146" s="35"/>
      <c r="SZT146" s="35"/>
      <c r="SZU146" s="35"/>
      <c r="SZV146" s="35"/>
      <c r="SZW146" s="35"/>
      <c r="SZX146" s="35"/>
      <c r="SZY146" s="35"/>
      <c r="SZZ146" s="35"/>
      <c r="TAA146" s="35"/>
      <c r="TAB146" s="35"/>
      <c r="TAC146" s="35"/>
      <c r="TAD146" s="35"/>
      <c r="TAE146" s="35"/>
      <c r="TAF146" s="35"/>
      <c r="TAG146" s="35"/>
      <c r="TAH146" s="35"/>
      <c r="TAI146" s="35"/>
      <c r="TAJ146" s="35"/>
      <c r="TAK146" s="35"/>
      <c r="TAL146" s="35"/>
      <c r="TAM146" s="35"/>
      <c r="TAN146" s="35"/>
      <c r="TAO146" s="35"/>
      <c r="TAP146" s="35"/>
      <c r="TAQ146" s="35"/>
      <c r="TAR146" s="35"/>
      <c r="TAS146" s="35"/>
      <c r="TAT146" s="35"/>
      <c r="TAU146" s="35"/>
      <c r="TAV146" s="35"/>
      <c r="TAW146" s="35"/>
      <c r="TAX146" s="35"/>
      <c r="TAY146" s="35"/>
      <c r="TAZ146" s="35"/>
      <c r="TBA146" s="35"/>
      <c r="TBB146" s="35"/>
      <c r="TBC146" s="35"/>
      <c r="TBD146" s="35"/>
      <c r="TBE146" s="35"/>
      <c r="TBF146" s="35"/>
      <c r="TBG146" s="35"/>
      <c r="TBH146" s="35"/>
      <c r="TBI146" s="35"/>
      <c r="TBJ146" s="35"/>
      <c r="TBK146" s="35"/>
      <c r="TBL146" s="35"/>
      <c r="TBM146" s="35"/>
      <c r="TBN146" s="35"/>
      <c r="TBO146" s="35"/>
      <c r="TBP146" s="35"/>
      <c r="TBQ146" s="35"/>
      <c r="TBR146" s="35"/>
      <c r="TBS146" s="35"/>
      <c r="TBT146" s="35"/>
      <c r="TBU146" s="35"/>
      <c r="TBV146" s="35"/>
      <c r="TBW146" s="35"/>
      <c r="TBX146" s="35"/>
      <c r="TBY146" s="35"/>
      <c r="TBZ146" s="35"/>
      <c r="TCA146" s="35"/>
      <c r="TCB146" s="35"/>
      <c r="TCC146" s="35"/>
      <c r="TCD146" s="35"/>
      <c r="TCE146" s="35"/>
      <c r="TCF146" s="35"/>
      <c r="TCG146" s="35"/>
      <c r="TCH146" s="35"/>
      <c r="TCI146" s="35"/>
      <c r="TCJ146" s="35"/>
      <c r="TCK146" s="35"/>
      <c r="TCL146" s="35"/>
      <c r="TCM146" s="35"/>
      <c r="TCN146" s="35"/>
      <c r="TCO146" s="35"/>
      <c r="TCP146" s="35"/>
      <c r="TCQ146" s="35"/>
      <c r="TCR146" s="35"/>
      <c r="TCS146" s="35"/>
      <c r="TCT146" s="35"/>
      <c r="TCU146" s="35"/>
      <c r="TCV146" s="35"/>
      <c r="TCW146" s="35"/>
      <c r="TCX146" s="35"/>
      <c r="TCY146" s="35"/>
      <c r="TCZ146" s="35"/>
      <c r="TDA146" s="35"/>
      <c r="TDB146" s="35"/>
      <c r="TDC146" s="35"/>
      <c r="TDD146" s="35"/>
      <c r="TDE146" s="35"/>
      <c r="TDF146" s="35"/>
      <c r="TDG146" s="35"/>
      <c r="TDH146" s="35"/>
      <c r="TDI146" s="35"/>
      <c r="TDJ146" s="35"/>
      <c r="TDK146" s="35"/>
      <c r="TDL146" s="35"/>
      <c r="TDM146" s="35"/>
      <c r="TDN146" s="35"/>
      <c r="TDO146" s="35"/>
      <c r="TDP146" s="35"/>
      <c r="TDQ146" s="35"/>
      <c r="TDR146" s="35"/>
      <c r="TDS146" s="35"/>
      <c r="TDT146" s="35"/>
      <c r="TDU146" s="35"/>
      <c r="TDV146" s="35"/>
      <c r="TDW146" s="35"/>
      <c r="TDX146" s="35"/>
      <c r="TDY146" s="35"/>
      <c r="TDZ146" s="35"/>
      <c r="TEA146" s="35"/>
      <c r="TEB146" s="35"/>
      <c r="TEC146" s="35"/>
      <c r="TED146" s="35"/>
      <c r="TEE146" s="35"/>
      <c r="TEF146" s="35"/>
      <c r="TEG146" s="35"/>
      <c r="TEH146" s="35"/>
      <c r="TEI146" s="35"/>
      <c r="TEJ146" s="35"/>
      <c r="TEK146" s="35"/>
      <c r="TEL146" s="35"/>
      <c r="TEM146" s="35"/>
      <c r="TEN146" s="35"/>
      <c r="TEO146" s="35"/>
      <c r="TEP146" s="35"/>
      <c r="TEQ146" s="35"/>
      <c r="TER146" s="35"/>
      <c r="TES146" s="35"/>
      <c r="TET146" s="35"/>
      <c r="TEU146" s="35"/>
      <c r="TEV146" s="35"/>
      <c r="TEW146" s="35"/>
      <c r="TEX146" s="35"/>
      <c r="TEY146" s="35"/>
      <c r="TEZ146" s="35"/>
      <c r="TFA146" s="35"/>
      <c r="TFB146" s="35"/>
      <c r="TFC146" s="35"/>
      <c r="TFD146" s="35"/>
      <c r="TFE146" s="35"/>
      <c r="TFF146" s="35"/>
      <c r="TFG146" s="35"/>
      <c r="TFH146" s="35"/>
      <c r="TFI146" s="35"/>
      <c r="TFJ146" s="35"/>
      <c r="TFK146" s="35"/>
      <c r="TFL146" s="35"/>
      <c r="TFM146" s="35"/>
      <c r="TFN146" s="35"/>
      <c r="TFO146" s="35"/>
      <c r="TFP146" s="35"/>
      <c r="TFQ146" s="35"/>
      <c r="TFR146" s="35"/>
      <c r="TFS146" s="35"/>
      <c r="TFT146" s="35"/>
      <c r="TFU146" s="35"/>
      <c r="TFV146" s="35"/>
      <c r="TFW146" s="35"/>
      <c r="TFX146" s="35"/>
      <c r="TFY146" s="35"/>
      <c r="TFZ146" s="35"/>
      <c r="TGA146" s="35"/>
      <c r="TGB146" s="35"/>
      <c r="TGC146" s="35"/>
      <c r="TGD146" s="35"/>
      <c r="TGE146" s="35"/>
      <c r="TGF146" s="35"/>
      <c r="TGG146" s="35"/>
      <c r="TGH146" s="35"/>
      <c r="TGI146" s="35"/>
      <c r="TGJ146" s="35"/>
      <c r="TGK146" s="35"/>
      <c r="TGL146" s="35"/>
      <c r="TGM146" s="35"/>
      <c r="TGN146" s="35"/>
      <c r="TGO146" s="35"/>
      <c r="TGP146" s="35"/>
      <c r="TGQ146" s="35"/>
      <c r="TGR146" s="35"/>
      <c r="TGS146" s="35"/>
      <c r="TGT146" s="35"/>
      <c r="TGU146" s="35"/>
      <c r="TGV146" s="35"/>
      <c r="TGW146" s="35"/>
      <c r="TGX146" s="35"/>
      <c r="TGY146" s="35"/>
      <c r="TGZ146" s="35"/>
      <c r="THA146" s="35"/>
      <c r="THB146" s="35"/>
      <c r="THC146" s="35"/>
      <c r="THD146" s="35"/>
      <c r="THE146" s="35"/>
      <c r="THF146" s="35"/>
      <c r="THG146" s="35"/>
      <c r="THH146" s="35"/>
      <c r="THI146" s="35"/>
      <c r="THJ146" s="35"/>
      <c r="THK146" s="35"/>
      <c r="THL146" s="35"/>
      <c r="THM146" s="35"/>
      <c r="THN146" s="35"/>
      <c r="THO146" s="35"/>
      <c r="THP146" s="35"/>
      <c r="THQ146" s="35"/>
      <c r="THR146" s="35"/>
      <c r="THS146" s="35"/>
      <c r="THT146" s="35"/>
      <c r="THU146" s="35"/>
      <c r="THV146" s="35"/>
      <c r="THW146" s="35"/>
      <c r="THX146" s="35"/>
      <c r="THY146" s="35"/>
      <c r="THZ146" s="35"/>
      <c r="TIA146" s="35"/>
      <c r="TIB146" s="35"/>
      <c r="TIC146" s="35"/>
      <c r="TID146" s="35"/>
      <c r="TIE146" s="35"/>
      <c r="TIF146" s="35"/>
      <c r="TIG146" s="35"/>
      <c r="TIH146" s="35"/>
      <c r="TII146" s="35"/>
      <c r="TIJ146" s="35"/>
      <c r="TIK146" s="35"/>
      <c r="TIL146" s="35"/>
      <c r="TIM146" s="35"/>
      <c r="TIN146" s="35"/>
      <c r="TIO146" s="35"/>
      <c r="TIP146" s="35"/>
      <c r="TIQ146" s="35"/>
      <c r="TIR146" s="35"/>
      <c r="TIS146" s="35"/>
      <c r="TIT146" s="35"/>
      <c r="TIU146" s="35"/>
      <c r="TIV146" s="35"/>
      <c r="TIW146" s="35"/>
      <c r="TIX146" s="35"/>
      <c r="TIY146" s="35"/>
      <c r="TIZ146" s="35"/>
      <c r="TJA146" s="35"/>
      <c r="TJB146" s="35"/>
      <c r="TJC146" s="35"/>
      <c r="TJD146" s="35"/>
      <c r="TJE146" s="35"/>
      <c r="TJF146" s="35"/>
      <c r="TJG146" s="35"/>
      <c r="TJH146" s="35"/>
      <c r="TJI146" s="35"/>
      <c r="TJJ146" s="35"/>
      <c r="TJK146" s="35"/>
      <c r="TJL146" s="35"/>
      <c r="TJM146" s="35"/>
      <c r="TJN146" s="35"/>
      <c r="TJO146" s="35"/>
      <c r="TJP146" s="35"/>
      <c r="TJQ146" s="35"/>
      <c r="TJR146" s="35"/>
      <c r="TJS146" s="35"/>
      <c r="TJT146" s="35"/>
      <c r="TJU146" s="35"/>
      <c r="TJV146" s="35"/>
      <c r="TJW146" s="35"/>
      <c r="TJX146" s="35"/>
      <c r="TJY146" s="35"/>
      <c r="TJZ146" s="35"/>
      <c r="TKA146" s="35"/>
      <c r="TKB146" s="35"/>
      <c r="TKC146" s="35"/>
      <c r="TKD146" s="35"/>
      <c r="TKE146" s="35"/>
      <c r="TKF146" s="35"/>
      <c r="TKG146" s="35"/>
      <c r="TKH146" s="35"/>
      <c r="TKI146" s="35"/>
      <c r="TKJ146" s="35"/>
      <c r="TKK146" s="35"/>
      <c r="TKL146" s="35"/>
      <c r="TKM146" s="35"/>
      <c r="TKN146" s="35"/>
      <c r="TKO146" s="35"/>
      <c r="TKP146" s="35"/>
      <c r="TKQ146" s="35"/>
      <c r="TKR146" s="35"/>
      <c r="TKS146" s="35"/>
      <c r="TKT146" s="35"/>
      <c r="TKU146" s="35"/>
      <c r="TKV146" s="35"/>
      <c r="TKW146" s="35"/>
      <c r="TKX146" s="35"/>
      <c r="TKY146" s="35"/>
      <c r="TKZ146" s="35"/>
      <c r="TLA146" s="35"/>
      <c r="TLB146" s="35"/>
      <c r="TLC146" s="35"/>
      <c r="TLD146" s="35"/>
      <c r="TLE146" s="35"/>
      <c r="TLF146" s="35"/>
      <c r="TLG146" s="35"/>
      <c r="TLH146" s="35"/>
      <c r="TLI146" s="35"/>
      <c r="TLJ146" s="35"/>
      <c r="TLK146" s="35"/>
      <c r="TLL146" s="35"/>
      <c r="TLM146" s="35"/>
      <c r="TLN146" s="35"/>
      <c r="TLO146" s="35"/>
      <c r="TLP146" s="35"/>
      <c r="TLQ146" s="35"/>
      <c r="TLR146" s="35"/>
      <c r="TLS146" s="35"/>
      <c r="TLT146" s="35"/>
      <c r="TLU146" s="35"/>
      <c r="TLV146" s="35"/>
      <c r="TLW146" s="35"/>
      <c r="TLX146" s="35"/>
      <c r="TLY146" s="35"/>
      <c r="TLZ146" s="35"/>
      <c r="TMA146" s="35"/>
      <c r="TMB146" s="35"/>
      <c r="TMC146" s="35"/>
      <c r="TMD146" s="35"/>
      <c r="TME146" s="35"/>
      <c r="TMF146" s="35"/>
      <c r="TMG146" s="35"/>
      <c r="TMH146" s="35"/>
      <c r="TMI146" s="35"/>
      <c r="TMJ146" s="35"/>
      <c r="TMK146" s="35"/>
      <c r="TML146" s="35"/>
      <c r="TMM146" s="35"/>
      <c r="TMN146" s="35"/>
      <c r="TMO146" s="35"/>
      <c r="TMP146" s="35"/>
      <c r="TMQ146" s="35"/>
      <c r="TMR146" s="35"/>
      <c r="TMS146" s="35"/>
      <c r="TMT146" s="35"/>
      <c r="TMU146" s="35"/>
      <c r="TMV146" s="35"/>
      <c r="TMW146" s="35"/>
      <c r="TMX146" s="35"/>
      <c r="TMY146" s="35"/>
      <c r="TMZ146" s="35"/>
      <c r="TNA146" s="35"/>
      <c r="TNB146" s="35"/>
      <c r="TNC146" s="35"/>
      <c r="TND146" s="35"/>
      <c r="TNE146" s="35"/>
      <c r="TNF146" s="35"/>
      <c r="TNG146" s="35"/>
      <c r="TNH146" s="35"/>
      <c r="TNI146" s="35"/>
      <c r="TNJ146" s="35"/>
      <c r="TNK146" s="35"/>
      <c r="TNL146" s="35"/>
      <c r="TNM146" s="35"/>
      <c r="TNN146" s="35"/>
      <c r="TNO146" s="35"/>
      <c r="TNP146" s="35"/>
      <c r="TNQ146" s="35"/>
      <c r="TNR146" s="35"/>
      <c r="TNS146" s="35"/>
      <c r="TNT146" s="35"/>
      <c r="TNU146" s="35"/>
      <c r="TNV146" s="35"/>
      <c r="TNW146" s="35"/>
      <c r="TNX146" s="35"/>
      <c r="TNY146" s="35"/>
      <c r="TNZ146" s="35"/>
      <c r="TOA146" s="35"/>
      <c r="TOB146" s="35"/>
      <c r="TOC146" s="35"/>
      <c r="TOD146" s="35"/>
      <c r="TOE146" s="35"/>
      <c r="TOF146" s="35"/>
      <c r="TOG146" s="35"/>
      <c r="TOH146" s="35"/>
      <c r="TOI146" s="35"/>
      <c r="TOJ146" s="35"/>
      <c r="TOK146" s="35"/>
      <c r="TOL146" s="35"/>
      <c r="TOM146" s="35"/>
      <c r="TON146" s="35"/>
      <c r="TOO146" s="35"/>
      <c r="TOP146" s="35"/>
      <c r="TOQ146" s="35"/>
      <c r="TOR146" s="35"/>
      <c r="TOS146" s="35"/>
      <c r="TOT146" s="35"/>
      <c r="TOU146" s="35"/>
      <c r="TOV146" s="35"/>
      <c r="TOW146" s="35"/>
      <c r="TOX146" s="35"/>
      <c r="TOY146" s="35"/>
      <c r="TOZ146" s="35"/>
      <c r="TPA146" s="35"/>
      <c r="TPB146" s="35"/>
      <c r="TPC146" s="35"/>
      <c r="TPD146" s="35"/>
      <c r="TPE146" s="35"/>
      <c r="TPF146" s="35"/>
      <c r="TPG146" s="35"/>
      <c r="TPH146" s="35"/>
      <c r="TPI146" s="35"/>
      <c r="TPJ146" s="35"/>
      <c r="TPK146" s="35"/>
      <c r="TPL146" s="35"/>
      <c r="TPM146" s="35"/>
      <c r="TPN146" s="35"/>
      <c r="TPO146" s="35"/>
      <c r="TPP146" s="35"/>
      <c r="TPQ146" s="35"/>
      <c r="TPR146" s="35"/>
      <c r="TPS146" s="35"/>
      <c r="TPT146" s="35"/>
      <c r="TPU146" s="35"/>
      <c r="TPV146" s="35"/>
      <c r="TPW146" s="35"/>
      <c r="TPX146" s="35"/>
      <c r="TPY146" s="35"/>
      <c r="TPZ146" s="35"/>
      <c r="TQA146" s="35"/>
      <c r="TQB146" s="35"/>
      <c r="TQC146" s="35"/>
      <c r="TQD146" s="35"/>
      <c r="TQE146" s="35"/>
      <c r="TQF146" s="35"/>
      <c r="TQG146" s="35"/>
      <c r="TQH146" s="35"/>
      <c r="TQI146" s="35"/>
      <c r="TQJ146" s="35"/>
      <c r="TQK146" s="35"/>
      <c r="TQL146" s="35"/>
      <c r="TQM146" s="35"/>
      <c r="TQN146" s="35"/>
      <c r="TQO146" s="35"/>
      <c r="TQP146" s="35"/>
      <c r="TQQ146" s="35"/>
      <c r="TQR146" s="35"/>
      <c r="TQS146" s="35"/>
      <c r="TQT146" s="35"/>
      <c r="TQU146" s="35"/>
      <c r="TQV146" s="35"/>
      <c r="TQW146" s="35"/>
      <c r="TQX146" s="35"/>
      <c r="TQY146" s="35"/>
      <c r="TQZ146" s="35"/>
      <c r="TRA146" s="35"/>
      <c r="TRB146" s="35"/>
      <c r="TRC146" s="35"/>
      <c r="TRD146" s="35"/>
      <c r="TRE146" s="35"/>
      <c r="TRF146" s="35"/>
      <c r="TRG146" s="35"/>
      <c r="TRH146" s="35"/>
      <c r="TRI146" s="35"/>
      <c r="TRJ146" s="35"/>
      <c r="TRK146" s="35"/>
      <c r="TRL146" s="35"/>
      <c r="TRM146" s="35"/>
      <c r="TRN146" s="35"/>
      <c r="TRO146" s="35"/>
      <c r="TRP146" s="35"/>
      <c r="TRQ146" s="35"/>
      <c r="TRR146" s="35"/>
      <c r="TRS146" s="35"/>
      <c r="TRT146" s="35"/>
      <c r="TRU146" s="35"/>
      <c r="TRV146" s="35"/>
      <c r="TRW146" s="35"/>
      <c r="TRX146" s="35"/>
      <c r="TRY146" s="35"/>
      <c r="TRZ146" s="35"/>
      <c r="TSA146" s="35"/>
      <c r="TSB146" s="35"/>
      <c r="TSC146" s="35"/>
      <c r="TSD146" s="35"/>
      <c r="TSE146" s="35"/>
      <c r="TSF146" s="35"/>
      <c r="TSG146" s="35"/>
      <c r="TSH146" s="35"/>
      <c r="TSI146" s="35"/>
      <c r="TSJ146" s="35"/>
      <c r="TSK146" s="35"/>
      <c r="TSL146" s="35"/>
      <c r="TSM146" s="35"/>
      <c r="TSN146" s="35"/>
      <c r="TSO146" s="35"/>
      <c r="TSP146" s="35"/>
      <c r="TSQ146" s="35"/>
      <c r="TSR146" s="35"/>
      <c r="TSS146" s="35"/>
      <c r="TST146" s="35"/>
      <c r="TSU146" s="35"/>
      <c r="TSV146" s="35"/>
      <c r="TSW146" s="35"/>
      <c r="TSX146" s="35"/>
      <c r="TSY146" s="35"/>
      <c r="TSZ146" s="35"/>
      <c r="TTA146" s="35"/>
      <c r="TTB146" s="35"/>
      <c r="TTC146" s="35"/>
      <c r="TTD146" s="35"/>
      <c r="TTE146" s="35"/>
      <c r="TTF146" s="35"/>
      <c r="TTG146" s="35"/>
      <c r="TTH146" s="35"/>
      <c r="TTI146" s="35"/>
      <c r="TTJ146" s="35"/>
      <c r="TTK146" s="35"/>
      <c r="TTL146" s="35"/>
      <c r="TTM146" s="35"/>
      <c r="TTN146" s="35"/>
      <c r="TTO146" s="35"/>
      <c r="TTP146" s="35"/>
      <c r="TTQ146" s="35"/>
      <c r="TTR146" s="35"/>
      <c r="TTS146" s="35"/>
      <c r="TTT146" s="35"/>
      <c r="TTU146" s="35"/>
      <c r="TTV146" s="35"/>
      <c r="TTW146" s="35"/>
      <c r="TTX146" s="35"/>
      <c r="TTY146" s="35"/>
      <c r="TTZ146" s="35"/>
      <c r="TUA146" s="35"/>
      <c r="TUB146" s="35"/>
      <c r="TUC146" s="35"/>
      <c r="TUD146" s="35"/>
      <c r="TUE146" s="35"/>
      <c r="TUF146" s="35"/>
      <c r="TUG146" s="35"/>
      <c r="TUH146" s="35"/>
      <c r="TUI146" s="35"/>
      <c r="TUJ146" s="35"/>
      <c r="TUK146" s="35"/>
      <c r="TUL146" s="35"/>
      <c r="TUM146" s="35"/>
      <c r="TUN146" s="35"/>
      <c r="TUO146" s="35"/>
      <c r="TUP146" s="35"/>
      <c r="TUQ146" s="35"/>
      <c r="TUR146" s="35"/>
      <c r="TUS146" s="35"/>
      <c r="TUT146" s="35"/>
      <c r="TUU146" s="35"/>
      <c r="TUV146" s="35"/>
      <c r="TUW146" s="35"/>
      <c r="TUX146" s="35"/>
      <c r="TUY146" s="35"/>
      <c r="TUZ146" s="35"/>
      <c r="TVA146" s="35"/>
      <c r="TVB146" s="35"/>
      <c r="TVC146" s="35"/>
      <c r="TVD146" s="35"/>
      <c r="TVE146" s="35"/>
      <c r="TVF146" s="35"/>
      <c r="TVG146" s="35"/>
      <c r="TVH146" s="35"/>
      <c r="TVI146" s="35"/>
      <c r="TVJ146" s="35"/>
      <c r="TVK146" s="35"/>
      <c r="TVL146" s="35"/>
      <c r="TVM146" s="35"/>
      <c r="TVN146" s="35"/>
      <c r="TVO146" s="35"/>
      <c r="TVP146" s="35"/>
      <c r="TVQ146" s="35"/>
      <c r="TVR146" s="35"/>
      <c r="TVS146" s="35"/>
      <c r="TVT146" s="35"/>
      <c r="TVU146" s="35"/>
      <c r="TVV146" s="35"/>
      <c r="TVW146" s="35"/>
      <c r="TVX146" s="35"/>
      <c r="TVY146" s="35"/>
      <c r="TVZ146" s="35"/>
      <c r="TWA146" s="35"/>
      <c r="TWB146" s="35"/>
      <c r="TWC146" s="35"/>
      <c r="TWD146" s="35"/>
      <c r="TWE146" s="35"/>
      <c r="TWF146" s="35"/>
      <c r="TWG146" s="35"/>
      <c r="TWH146" s="35"/>
      <c r="TWI146" s="35"/>
      <c r="TWJ146" s="35"/>
      <c r="TWK146" s="35"/>
      <c r="TWL146" s="35"/>
      <c r="TWM146" s="35"/>
      <c r="TWN146" s="35"/>
      <c r="TWO146" s="35"/>
      <c r="TWP146" s="35"/>
      <c r="TWQ146" s="35"/>
      <c r="TWR146" s="35"/>
      <c r="TWS146" s="35"/>
      <c r="TWT146" s="35"/>
      <c r="TWU146" s="35"/>
      <c r="TWV146" s="35"/>
      <c r="TWW146" s="35"/>
      <c r="TWX146" s="35"/>
      <c r="TWY146" s="35"/>
      <c r="TWZ146" s="35"/>
      <c r="TXA146" s="35"/>
      <c r="TXB146" s="35"/>
      <c r="TXC146" s="35"/>
      <c r="TXD146" s="35"/>
      <c r="TXE146" s="35"/>
      <c r="TXF146" s="35"/>
      <c r="TXG146" s="35"/>
      <c r="TXH146" s="35"/>
      <c r="TXI146" s="35"/>
      <c r="TXJ146" s="35"/>
      <c r="TXK146" s="35"/>
      <c r="TXL146" s="35"/>
      <c r="TXM146" s="35"/>
      <c r="TXN146" s="35"/>
      <c r="TXO146" s="35"/>
      <c r="TXP146" s="35"/>
      <c r="TXQ146" s="35"/>
      <c r="TXR146" s="35"/>
      <c r="TXS146" s="35"/>
      <c r="TXT146" s="35"/>
      <c r="TXU146" s="35"/>
      <c r="TXV146" s="35"/>
      <c r="TXW146" s="35"/>
      <c r="TXX146" s="35"/>
      <c r="TXY146" s="35"/>
      <c r="TXZ146" s="35"/>
      <c r="TYA146" s="35"/>
      <c r="TYB146" s="35"/>
      <c r="TYC146" s="35"/>
      <c r="TYD146" s="35"/>
      <c r="TYE146" s="35"/>
      <c r="TYF146" s="35"/>
      <c r="TYG146" s="35"/>
      <c r="TYH146" s="35"/>
      <c r="TYI146" s="35"/>
      <c r="TYJ146" s="35"/>
      <c r="TYK146" s="35"/>
      <c r="TYL146" s="35"/>
      <c r="TYM146" s="35"/>
      <c r="TYN146" s="35"/>
      <c r="TYO146" s="35"/>
      <c r="TYP146" s="35"/>
      <c r="TYQ146" s="35"/>
      <c r="TYR146" s="35"/>
      <c r="TYS146" s="35"/>
      <c r="TYT146" s="35"/>
      <c r="TYU146" s="35"/>
      <c r="TYV146" s="35"/>
      <c r="TYW146" s="35"/>
      <c r="TYX146" s="35"/>
      <c r="TYY146" s="35"/>
      <c r="TYZ146" s="35"/>
      <c r="TZA146" s="35"/>
      <c r="TZB146" s="35"/>
      <c r="TZC146" s="35"/>
      <c r="TZD146" s="35"/>
      <c r="TZE146" s="35"/>
      <c r="TZF146" s="35"/>
      <c r="TZG146" s="35"/>
      <c r="TZH146" s="35"/>
      <c r="TZI146" s="35"/>
      <c r="TZJ146" s="35"/>
      <c r="TZK146" s="35"/>
      <c r="TZL146" s="35"/>
      <c r="TZM146" s="35"/>
      <c r="TZN146" s="35"/>
      <c r="TZO146" s="35"/>
      <c r="TZP146" s="35"/>
      <c r="TZQ146" s="35"/>
      <c r="TZR146" s="35"/>
      <c r="TZS146" s="35"/>
      <c r="TZT146" s="35"/>
      <c r="TZU146" s="35"/>
      <c r="TZV146" s="35"/>
      <c r="TZW146" s="35"/>
      <c r="TZX146" s="35"/>
      <c r="TZY146" s="35"/>
      <c r="TZZ146" s="35"/>
      <c r="UAA146" s="35"/>
      <c r="UAB146" s="35"/>
      <c r="UAC146" s="35"/>
      <c r="UAD146" s="35"/>
      <c r="UAE146" s="35"/>
      <c r="UAF146" s="35"/>
      <c r="UAG146" s="35"/>
      <c r="UAH146" s="35"/>
      <c r="UAI146" s="35"/>
      <c r="UAJ146" s="35"/>
      <c r="UAK146" s="35"/>
      <c r="UAL146" s="35"/>
      <c r="UAM146" s="35"/>
      <c r="UAN146" s="35"/>
      <c r="UAO146" s="35"/>
      <c r="UAP146" s="35"/>
      <c r="UAQ146" s="35"/>
      <c r="UAR146" s="35"/>
      <c r="UAS146" s="35"/>
      <c r="UAT146" s="35"/>
      <c r="UAU146" s="35"/>
      <c r="UAV146" s="35"/>
      <c r="UAW146" s="35"/>
      <c r="UAX146" s="35"/>
      <c r="UAY146" s="35"/>
      <c r="UAZ146" s="35"/>
      <c r="UBA146" s="35"/>
      <c r="UBB146" s="35"/>
      <c r="UBC146" s="35"/>
      <c r="UBD146" s="35"/>
      <c r="UBE146" s="35"/>
      <c r="UBF146" s="35"/>
      <c r="UBG146" s="35"/>
      <c r="UBH146" s="35"/>
      <c r="UBI146" s="35"/>
      <c r="UBJ146" s="35"/>
      <c r="UBK146" s="35"/>
      <c r="UBL146" s="35"/>
      <c r="UBM146" s="35"/>
      <c r="UBN146" s="35"/>
      <c r="UBO146" s="35"/>
      <c r="UBP146" s="35"/>
      <c r="UBQ146" s="35"/>
      <c r="UBR146" s="35"/>
      <c r="UBS146" s="35"/>
      <c r="UBT146" s="35"/>
      <c r="UBU146" s="35"/>
      <c r="UBV146" s="35"/>
      <c r="UBW146" s="35"/>
      <c r="UBX146" s="35"/>
      <c r="UBY146" s="35"/>
      <c r="UBZ146" s="35"/>
      <c r="UCA146" s="35"/>
      <c r="UCB146" s="35"/>
      <c r="UCC146" s="35"/>
      <c r="UCD146" s="35"/>
      <c r="UCE146" s="35"/>
      <c r="UCF146" s="35"/>
      <c r="UCG146" s="35"/>
      <c r="UCH146" s="35"/>
      <c r="UCI146" s="35"/>
      <c r="UCJ146" s="35"/>
      <c r="UCK146" s="35"/>
      <c r="UCL146" s="35"/>
      <c r="UCM146" s="35"/>
      <c r="UCN146" s="35"/>
      <c r="UCO146" s="35"/>
      <c r="UCP146" s="35"/>
      <c r="UCQ146" s="35"/>
      <c r="UCR146" s="35"/>
      <c r="UCS146" s="35"/>
      <c r="UCT146" s="35"/>
      <c r="UCU146" s="35"/>
      <c r="UCV146" s="35"/>
      <c r="UCW146" s="35"/>
      <c r="UCX146" s="35"/>
      <c r="UCY146" s="35"/>
      <c r="UCZ146" s="35"/>
      <c r="UDA146" s="35"/>
      <c r="UDB146" s="35"/>
      <c r="UDC146" s="35"/>
      <c r="UDD146" s="35"/>
      <c r="UDE146" s="35"/>
      <c r="UDF146" s="35"/>
      <c r="UDG146" s="35"/>
      <c r="UDH146" s="35"/>
      <c r="UDI146" s="35"/>
      <c r="UDJ146" s="35"/>
      <c r="UDK146" s="35"/>
      <c r="UDL146" s="35"/>
      <c r="UDM146" s="35"/>
      <c r="UDN146" s="35"/>
      <c r="UDO146" s="35"/>
      <c r="UDP146" s="35"/>
      <c r="UDQ146" s="35"/>
      <c r="UDR146" s="35"/>
      <c r="UDS146" s="35"/>
      <c r="UDT146" s="35"/>
      <c r="UDU146" s="35"/>
      <c r="UDV146" s="35"/>
      <c r="UDW146" s="35"/>
      <c r="UDX146" s="35"/>
      <c r="UDY146" s="35"/>
      <c r="UDZ146" s="35"/>
      <c r="UEA146" s="35"/>
      <c r="UEB146" s="35"/>
      <c r="UEC146" s="35"/>
      <c r="UED146" s="35"/>
      <c r="UEE146" s="35"/>
      <c r="UEF146" s="35"/>
      <c r="UEG146" s="35"/>
      <c r="UEH146" s="35"/>
      <c r="UEI146" s="35"/>
      <c r="UEJ146" s="35"/>
      <c r="UEK146" s="35"/>
      <c r="UEL146" s="35"/>
      <c r="UEM146" s="35"/>
      <c r="UEN146" s="35"/>
      <c r="UEO146" s="35"/>
      <c r="UEP146" s="35"/>
      <c r="UEQ146" s="35"/>
      <c r="UER146" s="35"/>
      <c r="UES146" s="35"/>
      <c r="UET146" s="35"/>
      <c r="UEU146" s="35"/>
      <c r="UEV146" s="35"/>
      <c r="UEW146" s="35"/>
      <c r="UEX146" s="35"/>
      <c r="UEY146" s="35"/>
      <c r="UEZ146" s="35"/>
      <c r="UFA146" s="35"/>
      <c r="UFB146" s="35"/>
      <c r="UFC146" s="35"/>
      <c r="UFD146" s="35"/>
      <c r="UFE146" s="35"/>
      <c r="UFF146" s="35"/>
      <c r="UFG146" s="35"/>
      <c r="UFH146" s="35"/>
      <c r="UFI146" s="35"/>
      <c r="UFJ146" s="35"/>
      <c r="UFK146" s="35"/>
      <c r="UFL146" s="35"/>
      <c r="UFM146" s="35"/>
      <c r="UFN146" s="35"/>
      <c r="UFO146" s="35"/>
      <c r="UFP146" s="35"/>
      <c r="UFQ146" s="35"/>
      <c r="UFR146" s="35"/>
      <c r="UFS146" s="35"/>
      <c r="UFT146" s="35"/>
      <c r="UFU146" s="35"/>
      <c r="UFV146" s="35"/>
      <c r="UFW146" s="35"/>
      <c r="UFX146" s="35"/>
      <c r="UFY146" s="35"/>
      <c r="UFZ146" s="35"/>
      <c r="UGA146" s="35"/>
      <c r="UGB146" s="35"/>
      <c r="UGC146" s="35"/>
      <c r="UGD146" s="35"/>
      <c r="UGE146" s="35"/>
      <c r="UGF146" s="35"/>
      <c r="UGG146" s="35"/>
      <c r="UGH146" s="35"/>
      <c r="UGI146" s="35"/>
      <c r="UGJ146" s="35"/>
      <c r="UGK146" s="35"/>
      <c r="UGL146" s="35"/>
      <c r="UGM146" s="35"/>
      <c r="UGN146" s="35"/>
      <c r="UGO146" s="35"/>
      <c r="UGP146" s="35"/>
      <c r="UGQ146" s="35"/>
      <c r="UGR146" s="35"/>
      <c r="UGS146" s="35"/>
      <c r="UGT146" s="35"/>
      <c r="UGU146" s="35"/>
      <c r="UGV146" s="35"/>
      <c r="UGW146" s="35"/>
      <c r="UGX146" s="35"/>
      <c r="UGY146" s="35"/>
      <c r="UGZ146" s="35"/>
      <c r="UHA146" s="35"/>
      <c r="UHB146" s="35"/>
      <c r="UHC146" s="35"/>
      <c r="UHD146" s="35"/>
      <c r="UHE146" s="35"/>
      <c r="UHF146" s="35"/>
      <c r="UHG146" s="35"/>
      <c r="UHH146" s="35"/>
      <c r="UHI146" s="35"/>
      <c r="UHJ146" s="35"/>
      <c r="UHK146" s="35"/>
      <c r="UHL146" s="35"/>
      <c r="UHM146" s="35"/>
      <c r="UHN146" s="35"/>
      <c r="UHO146" s="35"/>
      <c r="UHP146" s="35"/>
      <c r="UHQ146" s="35"/>
      <c r="UHR146" s="35"/>
      <c r="UHS146" s="35"/>
      <c r="UHT146" s="35"/>
      <c r="UHU146" s="35"/>
      <c r="UHV146" s="35"/>
      <c r="UHW146" s="35"/>
      <c r="UHX146" s="35"/>
      <c r="UHY146" s="35"/>
      <c r="UHZ146" s="35"/>
      <c r="UIA146" s="35"/>
      <c r="UIB146" s="35"/>
      <c r="UIC146" s="35"/>
      <c r="UID146" s="35"/>
      <c r="UIE146" s="35"/>
      <c r="UIF146" s="35"/>
      <c r="UIG146" s="35"/>
      <c r="UIH146" s="35"/>
      <c r="UII146" s="35"/>
      <c r="UIJ146" s="35"/>
      <c r="UIK146" s="35"/>
      <c r="UIL146" s="35"/>
      <c r="UIM146" s="35"/>
      <c r="UIN146" s="35"/>
      <c r="UIO146" s="35"/>
      <c r="UIP146" s="35"/>
      <c r="UIQ146" s="35"/>
      <c r="UIR146" s="35"/>
      <c r="UIS146" s="35"/>
      <c r="UIT146" s="35"/>
      <c r="UIU146" s="35"/>
      <c r="UIV146" s="35"/>
      <c r="UIW146" s="35"/>
      <c r="UIX146" s="35"/>
      <c r="UIY146" s="35"/>
      <c r="UIZ146" s="35"/>
      <c r="UJA146" s="35"/>
      <c r="UJB146" s="35"/>
      <c r="UJC146" s="35"/>
      <c r="UJD146" s="35"/>
      <c r="UJE146" s="35"/>
      <c r="UJF146" s="35"/>
      <c r="UJG146" s="35"/>
      <c r="UJH146" s="35"/>
      <c r="UJI146" s="35"/>
      <c r="UJJ146" s="35"/>
      <c r="UJK146" s="35"/>
      <c r="UJL146" s="35"/>
      <c r="UJM146" s="35"/>
      <c r="UJN146" s="35"/>
      <c r="UJO146" s="35"/>
      <c r="UJP146" s="35"/>
      <c r="UJQ146" s="35"/>
      <c r="UJR146" s="35"/>
      <c r="UJS146" s="35"/>
      <c r="UJT146" s="35"/>
      <c r="UJU146" s="35"/>
      <c r="UJV146" s="35"/>
      <c r="UJW146" s="35"/>
      <c r="UJX146" s="35"/>
      <c r="UJY146" s="35"/>
      <c r="UJZ146" s="35"/>
      <c r="UKA146" s="35"/>
      <c r="UKB146" s="35"/>
      <c r="UKC146" s="35"/>
      <c r="UKD146" s="35"/>
      <c r="UKE146" s="35"/>
      <c r="UKF146" s="35"/>
      <c r="UKG146" s="35"/>
      <c r="UKH146" s="35"/>
      <c r="UKI146" s="35"/>
      <c r="UKJ146" s="35"/>
      <c r="UKK146" s="35"/>
      <c r="UKL146" s="35"/>
      <c r="UKM146" s="35"/>
      <c r="UKN146" s="35"/>
      <c r="UKO146" s="35"/>
      <c r="UKP146" s="35"/>
      <c r="UKQ146" s="35"/>
      <c r="UKR146" s="35"/>
      <c r="UKS146" s="35"/>
      <c r="UKT146" s="35"/>
      <c r="UKU146" s="35"/>
      <c r="UKV146" s="35"/>
      <c r="UKW146" s="35"/>
      <c r="UKX146" s="35"/>
      <c r="UKY146" s="35"/>
      <c r="UKZ146" s="35"/>
      <c r="ULA146" s="35"/>
      <c r="ULB146" s="35"/>
      <c r="ULC146" s="35"/>
      <c r="ULD146" s="35"/>
      <c r="ULE146" s="35"/>
      <c r="ULF146" s="35"/>
      <c r="ULG146" s="35"/>
      <c r="ULH146" s="35"/>
      <c r="ULI146" s="35"/>
      <c r="ULJ146" s="35"/>
      <c r="ULK146" s="35"/>
      <c r="ULL146" s="35"/>
      <c r="ULM146" s="35"/>
      <c r="ULN146" s="35"/>
      <c r="ULO146" s="35"/>
      <c r="ULP146" s="35"/>
      <c r="ULQ146" s="35"/>
      <c r="ULR146" s="35"/>
      <c r="ULS146" s="35"/>
      <c r="ULT146" s="35"/>
      <c r="ULU146" s="35"/>
      <c r="ULV146" s="35"/>
      <c r="ULW146" s="35"/>
      <c r="ULX146" s="35"/>
      <c r="ULY146" s="35"/>
      <c r="ULZ146" s="35"/>
      <c r="UMA146" s="35"/>
      <c r="UMB146" s="35"/>
      <c r="UMC146" s="35"/>
      <c r="UMD146" s="35"/>
      <c r="UME146" s="35"/>
      <c r="UMF146" s="35"/>
      <c r="UMG146" s="35"/>
      <c r="UMH146" s="35"/>
      <c r="UMI146" s="35"/>
      <c r="UMJ146" s="35"/>
      <c r="UMK146" s="35"/>
      <c r="UML146" s="35"/>
      <c r="UMM146" s="35"/>
      <c r="UMN146" s="35"/>
      <c r="UMO146" s="35"/>
      <c r="UMP146" s="35"/>
      <c r="UMQ146" s="35"/>
      <c r="UMR146" s="35"/>
      <c r="UMS146" s="35"/>
      <c r="UMT146" s="35"/>
      <c r="UMU146" s="35"/>
      <c r="UMV146" s="35"/>
      <c r="UMW146" s="35"/>
      <c r="UMX146" s="35"/>
      <c r="UMY146" s="35"/>
      <c r="UMZ146" s="35"/>
      <c r="UNA146" s="35"/>
      <c r="UNB146" s="35"/>
      <c r="UNC146" s="35"/>
      <c r="UND146" s="35"/>
      <c r="UNE146" s="35"/>
      <c r="UNF146" s="35"/>
      <c r="UNG146" s="35"/>
      <c r="UNH146" s="35"/>
      <c r="UNI146" s="35"/>
      <c r="UNJ146" s="35"/>
      <c r="UNK146" s="35"/>
      <c r="UNL146" s="35"/>
      <c r="UNM146" s="35"/>
      <c r="UNN146" s="35"/>
      <c r="UNO146" s="35"/>
      <c r="UNP146" s="35"/>
      <c r="UNQ146" s="35"/>
      <c r="UNR146" s="35"/>
      <c r="UNS146" s="35"/>
      <c r="UNT146" s="35"/>
      <c r="UNU146" s="35"/>
      <c r="UNV146" s="35"/>
      <c r="UNW146" s="35"/>
      <c r="UNX146" s="35"/>
      <c r="UNY146" s="35"/>
      <c r="UNZ146" s="35"/>
      <c r="UOA146" s="35"/>
      <c r="UOB146" s="35"/>
      <c r="UOC146" s="35"/>
      <c r="UOD146" s="35"/>
      <c r="UOE146" s="35"/>
      <c r="UOF146" s="35"/>
      <c r="UOG146" s="35"/>
      <c r="UOH146" s="35"/>
      <c r="UOI146" s="35"/>
      <c r="UOJ146" s="35"/>
      <c r="UOK146" s="35"/>
      <c r="UOL146" s="35"/>
      <c r="UOM146" s="35"/>
      <c r="UON146" s="35"/>
      <c r="UOO146" s="35"/>
      <c r="UOP146" s="35"/>
      <c r="UOQ146" s="35"/>
      <c r="UOR146" s="35"/>
      <c r="UOS146" s="35"/>
      <c r="UOT146" s="35"/>
      <c r="UOU146" s="35"/>
      <c r="UOV146" s="35"/>
      <c r="UOW146" s="35"/>
      <c r="UOX146" s="35"/>
      <c r="UOY146" s="35"/>
      <c r="UOZ146" s="35"/>
      <c r="UPA146" s="35"/>
      <c r="UPB146" s="35"/>
      <c r="UPC146" s="35"/>
      <c r="UPD146" s="35"/>
      <c r="UPE146" s="35"/>
      <c r="UPF146" s="35"/>
      <c r="UPG146" s="35"/>
      <c r="UPH146" s="35"/>
      <c r="UPI146" s="35"/>
      <c r="UPJ146" s="35"/>
      <c r="UPK146" s="35"/>
      <c r="UPL146" s="35"/>
      <c r="UPM146" s="35"/>
      <c r="UPN146" s="35"/>
      <c r="UPO146" s="35"/>
      <c r="UPP146" s="35"/>
      <c r="UPQ146" s="35"/>
      <c r="UPR146" s="35"/>
      <c r="UPS146" s="35"/>
      <c r="UPT146" s="35"/>
      <c r="UPU146" s="35"/>
      <c r="UPV146" s="35"/>
      <c r="UPW146" s="35"/>
      <c r="UPX146" s="35"/>
      <c r="UPY146" s="35"/>
      <c r="UPZ146" s="35"/>
      <c r="UQA146" s="35"/>
      <c r="UQB146" s="35"/>
      <c r="UQC146" s="35"/>
      <c r="UQD146" s="35"/>
      <c r="UQE146" s="35"/>
      <c r="UQF146" s="35"/>
      <c r="UQG146" s="35"/>
      <c r="UQH146" s="35"/>
      <c r="UQI146" s="35"/>
      <c r="UQJ146" s="35"/>
      <c r="UQK146" s="35"/>
      <c r="UQL146" s="35"/>
      <c r="UQM146" s="35"/>
      <c r="UQN146" s="35"/>
      <c r="UQO146" s="35"/>
      <c r="UQP146" s="35"/>
      <c r="UQQ146" s="35"/>
      <c r="UQR146" s="35"/>
      <c r="UQS146" s="35"/>
      <c r="UQT146" s="35"/>
      <c r="UQU146" s="35"/>
      <c r="UQV146" s="35"/>
      <c r="UQW146" s="35"/>
      <c r="UQX146" s="35"/>
      <c r="UQY146" s="35"/>
      <c r="UQZ146" s="35"/>
      <c r="URA146" s="35"/>
      <c r="URB146" s="35"/>
      <c r="URC146" s="35"/>
      <c r="URD146" s="35"/>
      <c r="URE146" s="35"/>
      <c r="URF146" s="35"/>
      <c r="URG146" s="35"/>
      <c r="URH146" s="35"/>
      <c r="URI146" s="35"/>
      <c r="URJ146" s="35"/>
      <c r="URK146" s="35"/>
      <c r="URL146" s="35"/>
      <c r="URM146" s="35"/>
      <c r="URN146" s="35"/>
      <c r="URO146" s="35"/>
      <c r="URP146" s="35"/>
      <c r="URQ146" s="35"/>
      <c r="URR146" s="35"/>
      <c r="URS146" s="35"/>
      <c r="URT146" s="35"/>
      <c r="URU146" s="35"/>
      <c r="URV146" s="35"/>
      <c r="URW146" s="35"/>
      <c r="URX146" s="35"/>
      <c r="URY146" s="35"/>
      <c r="URZ146" s="35"/>
      <c r="USA146" s="35"/>
      <c r="USB146" s="35"/>
      <c r="USC146" s="35"/>
      <c r="USD146" s="35"/>
      <c r="USE146" s="35"/>
      <c r="USF146" s="35"/>
      <c r="USG146" s="35"/>
      <c r="USH146" s="35"/>
      <c r="USI146" s="35"/>
      <c r="USJ146" s="35"/>
      <c r="USK146" s="35"/>
      <c r="USL146" s="35"/>
      <c r="USM146" s="35"/>
      <c r="USN146" s="35"/>
      <c r="USO146" s="35"/>
      <c r="USP146" s="35"/>
      <c r="USQ146" s="35"/>
      <c r="USR146" s="35"/>
      <c r="USS146" s="35"/>
      <c r="UST146" s="35"/>
      <c r="USU146" s="35"/>
      <c r="USV146" s="35"/>
      <c r="USW146" s="35"/>
      <c r="USX146" s="35"/>
      <c r="USY146" s="35"/>
      <c r="USZ146" s="35"/>
      <c r="UTA146" s="35"/>
      <c r="UTB146" s="35"/>
      <c r="UTC146" s="35"/>
      <c r="UTD146" s="35"/>
      <c r="UTE146" s="35"/>
      <c r="UTF146" s="35"/>
      <c r="UTG146" s="35"/>
      <c r="UTH146" s="35"/>
      <c r="UTI146" s="35"/>
      <c r="UTJ146" s="35"/>
      <c r="UTK146" s="35"/>
      <c r="UTL146" s="35"/>
      <c r="UTM146" s="35"/>
      <c r="UTN146" s="35"/>
      <c r="UTO146" s="35"/>
      <c r="UTP146" s="35"/>
      <c r="UTQ146" s="35"/>
      <c r="UTR146" s="35"/>
      <c r="UTS146" s="35"/>
      <c r="UTT146" s="35"/>
      <c r="UTU146" s="35"/>
      <c r="UTV146" s="35"/>
      <c r="UTW146" s="35"/>
      <c r="UTX146" s="35"/>
      <c r="UTY146" s="35"/>
      <c r="UTZ146" s="35"/>
      <c r="UUA146" s="35"/>
      <c r="UUB146" s="35"/>
      <c r="UUC146" s="35"/>
      <c r="UUD146" s="35"/>
      <c r="UUE146" s="35"/>
      <c r="UUF146" s="35"/>
      <c r="UUG146" s="35"/>
      <c r="UUH146" s="35"/>
      <c r="UUI146" s="35"/>
      <c r="UUJ146" s="35"/>
      <c r="UUK146" s="35"/>
      <c r="UUL146" s="35"/>
      <c r="UUM146" s="35"/>
      <c r="UUN146" s="35"/>
      <c r="UUO146" s="35"/>
      <c r="UUP146" s="35"/>
      <c r="UUQ146" s="35"/>
      <c r="UUR146" s="35"/>
      <c r="UUS146" s="35"/>
      <c r="UUT146" s="35"/>
      <c r="UUU146" s="35"/>
      <c r="UUV146" s="35"/>
      <c r="UUW146" s="35"/>
      <c r="UUX146" s="35"/>
      <c r="UUY146" s="35"/>
      <c r="UUZ146" s="35"/>
      <c r="UVA146" s="35"/>
      <c r="UVB146" s="35"/>
      <c r="UVC146" s="35"/>
      <c r="UVD146" s="35"/>
      <c r="UVE146" s="35"/>
      <c r="UVF146" s="35"/>
      <c r="UVG146" s="35"/>
      <c r="UVH146" s="35"/>
      <c r="UVI146" s="35"/>
      <c r="UVJ146" s="35"/>
      <c r="UVK146" s="35"/>
      <c r="UVL146" s="35"/>
      <c r="UVM146" s="35"/>
      <c r="UVN146" s="35"/>
      <c r="UVO146" s="35"/>
      <c r="UVP146" s="35"/>
      <c r="UVQ146" s="35"/>
      <c r="UVR146" s="35"/>
      <c r="UVS146" s="35"/>
      <c r="UVT146" s="35"/>
      <c r="UVU146" s="35"/>
      <c r="UVV146" s="35"/>
      <c r="UVW146" s="35"/>
      <c r="UVX146" s="35"/>
      <c r="UVY146" s="35"/>
      <c r="UVZ146" s="35"/>
      <c r="UWA146" s="35"/>
      <c r="UWB146" s="35"/>
      <c r="UWC146" s="35"/>
      <c r="UWD146" s="35"/>
      <c r="UWE146" s="35"/>
      <c r="UWF146" s="35"/>
      <c r="UWG146" s="35"/>
      <c r="UWH146" s="35"/>
      <c r="UWI146" s="35"/>
      <c r="UWJ146" s="35"/>
      <c r="UWK146" s="35"/>
      <c r="UWL146" s="35"/>
      <c r="UWM146" s="35"/>
      <c r="UWN146" s="35"/>
      <c r="UWO146" s="35"/>
      <c r="UWP146" s="35"/>
      <c r="UWQ146" s="35"/>
      <c r="UWR146" s="35"/>
      <c r="UWS146" s="35"/>
      <c r="UWT146" s="35"/>
      <c r="UWU146" s="35"/>
      <c r="UWV146" s="35"/>
      <c r="UWW146" s="35"/>
      <c r="UWX146" s="35"/>
      <c r="UWY146" s="35"/>
      <c r="UWZ146" s="35"/>
      <c r="UXA146" s="35"/>
      <c r="UXB146" s="35"/>
      <c r="UXC146" s="35"/>
      <c r="UXD146" s="35"/>
      <c r="UXE146" s="35"/>
      <c r="UXF146" s="35"/>
      <c r="UXG146" s="35"/>
      <c r="UXH146" s="35"/>
      <c r="UXI146" s="35"/>
      <c r="UXJ146" s="35"/>
      <c r="UXK146" s="35"/>
      <c r="UXL146" s="35"/>
      <c r="UXM146" s="35"/>
      <c r="UXN146" s="35"/>
      <c r="UXO146" s="35"/>
      <c r="UXP146" s="35"/>
      <c r="UXQ146" s="35"/>
      <c r="UXR146" s="35"/>
      <c r="UXS146" s="35"/>
      <c r="UXT146" s="35"/>
      <c r="UXU146" s="35"/>
      <c r="UXV146" s="35"/>
      <c r="UXW146" s="35"/>
      <c r="UXX146" s="35"/>
      <c r="UXY146" s="35"/>
      <c r="UXZ146" s="35"/>
      <c r="UYA146" s="35"/>
      <c r="UYB146" s="35"/>
      <c r="UYC146" s="35"/>
      <c r="UYD146" s="35"/>
      <c r="UYE146" s="35"/>
      <c r="UYF146" s="35"/>
      <c r="UYG146" s="35"/>
      <c r="UYH146" s="35"/>
      <c r="UYI146" s="35"/>
      <c r="UYJ146" s="35"/>
      <c r="UYK146" s="35"/>
      <c r="UYL146" s="35"/>
      <c r="UYM146" s="35"/>
      <c r="UYN146" s="35"/>
      <c r="UYO146" s="35"/>
      <c r="UYP146" s="35"/>
      <c r="UYQ146" s="35"/>
      <c r="UYR146" s="35"/>
      <c r="UYS146" s="35"/>
      <c r="UYT146" s="35"/>
      <c r="UYU146" s="35"/>
      <c r="UYV146" s="35"/>
      <c r="UYW146" s="35"/>
      <c r="UYX146" s="35"/>
      <c r="UYY146" s="35"/>
      <c r="UYZ146" s="35"/>
      <c r="UZA146" s="35"/>
      <c r="UZB146" s="35"/>
      <c r="UZC146" s="35"/>
      <c r="UZD146" s="35"/>
      <c r="UZE146" s="35"/>
      <c r="UZF146" s="35"/>
      <c r="UZG146" s="35"/>
      <c r="UZH146" s="35"/>
      <c r="UZI146" s="35"/>
      <c r="UZJ146" s="35"/>
      <c r="UZK146" s="35"/>
      <c r="UZL146" s="35"/>
      <c r="UZM146" s="35"/>
      <c r="UZN146" s="35"/>
      <c r="UZO146" s="35"/>
      <c r="UZP146" s="35"/>
      <c r="UZQ146" s="35"/>
      <c r="UZR146" s="35"/>
      <c r="UZS146" s="35"/>
      <c r="UZT146" s="35"/>
      <c r="UZU146" s="35"/>
      <c r="UZV146" s="35"/>
      <c r="UZW146" s="35"/>
      <c r="UZX146" s="35"/>
      <c r="UZY146" s="35"/>
      <c r="UZZ146" s="35"/>
      <c r="VAA146" s="35"/>
      <c r="VAB146" s="35"/>
      <c r="VAC146" s="35"/>
      <c r="VAD146" s="35"/>
      <c r="VAE146" s="35"/>
      <c r="VAF146" s="35"/>
      <c r="VAG146" s="35"/>
      <c r="VAH146" s="35"/>
      <c r="VAI146" s="35"/>
      <c r="VAJ146" s="35"/>
      <c r="VAK146" s="35"/>
      <c r="VAL146" s="35"/>
      <c r="VAM146" s="35"/>
      <c r="VAN146" s="35"/>
      <c r="VAO146" s="35"/>
      <c r="VAP146" s="35"/>
      <c r="VAQ146" s="35"/>
      <c r="VAR146" s="35"/>
      <c r="VAS146" s="35"/>
      <c r="VAT146" s="35"/>
      <c r="VAU146" s="35"/>
      <c r="VAV146" s="35"/>
      <c r="VAW146" s="35"/>
      <c r="VAX146" s="35"/>
      <c r="VAY146" s="35"/>
      <c r="VAZ146" s="35"/>
      <c r="VBA146" s="35"/>
      <c r="VBB146" s="35"/>
      <c r="VBC146" s="35"/>
      <c r="VBD146" s="35"/>
      <c r="VBE146" s="35"/>
      <c r="VBF146" s="35"/>
      <c r="VBG146" s="35"/>
      <c r="VBH146" s="35"/>
      <c r="VBI146" s="35"/>
      <c r="VBJ146" s="35"/>
      <c r="VBK146" s="35"/>
      <c r="VBL146" s="35"/>
      <c r="VBM146" s="35"/>
      <c r="VBN146" s="35"/>
      <c r="VBO146" s="35"/>
      <c r="VBP146" s="35"/>
      <c r="VBQ146" s="35"/>
      <c r="VBR146" s="35"/>
      <c r="VBS146" s="35"/>
      <c r="VBT146" s="35"/>
      <c r="VBU146" s="35"/>
      <c r="VBV146" s="35"/>
      <c r="VBW146" s="35"/>
      <c r="VBX146" s="35"/>
      <c r="VBY146" s="35"/>
      <c r="VBZ146" s="35"/>
      <c r="VCA146" s="35"/>
      <c r="VCB146" s="35"/>
      <c r="VCC146" s="35"/>
      <c r="VCD146" s="35"/>
      <c r="VCE146" s="35"/>
      <c r="VCF146" s="35"/>
      <c r="VCG146" s="35"/>
      <c r="VCH146" s="35"/>
      <c r="VCI146" s="35"/>
      <c r="VCJ146" s="35"/>
      <c r="VCK146" s="35"/>
      <c r="VCL146" s="35"/>
      <c r="VCM146" s="35"/>
      <c r="VCN146" s="35"/>
      <c r="VCO146" s="35"/>
      <c r="VCP146" s="35"/>
      <c r="VCQ146" s="35"/>
      <c r="VCR146" s="35"/>
      <c r="VCS146" s="35"/>
      <c r="VCT146" s="35"/>
      <c r="VCU146" s="35"/>
      <c r="VCV146" s="35"/>
      <c r="VCW146" s="35"/>
      <c r="VCX146" s="35"/>
      <c r="VCY146" s="35"/>
      <c r="VCZ146" s="35"/>
      <c r="VDA146" s="35"/>
      <c r="VDB146" s="35"/>
      <c r="VDC146" s="35"/>
      <c r="VDD146" s="35"/>
      <c r="VDE146" s="35"/>
      <c r="VDF146" s="35"/>
      <c r="VDG146" s="35"/>
      <c r="VDH146" s="35"/>
      <c r="VDI146" s="35"/>
      <c r="VDJ146" s="35"/>
      <c r="VDK146" s="35"/>
      <c r="VDL146" s="35"/>
      <c r="VDM146" s="35"/>
      <c r="VDN146" s="35"/>
      <c r="VDO146" s="35"/>
      <c r="VDP146" s="35"/>
      <c r="VDQ146" s="35"/>
      <c r="VDR146" s="35"/>
      <c r="VDS146" s="35"/>
      <c r="VDT146" s="35"/>
      <c r="VDU146" s="35"/>
      <c r="VDV146" s="35"/>
      <c r="VDW146" s="35"/>
      <c r="VDX146" s="35"/>
      <c r="VDY146" s="35"/>
      <c r="VDZ146" s="35"/>
      <c r="VEA146" s="35"/>
      <c r="VEB146" s="35"/>
      <c r="VEC146" s="35"/>
      <c r="VED146" s="35"/>
      <c r="VEE146" s="35"/>
      <c r="VEF146" s="35"/>
      <c r="VEG146" s="35"/>
      <c r="VEH146" s="35"/>
      <c r="VEI146" s="35"/>
      <c r="VEJ146" s="35"/>
      <c r="VEK146" s="35"/>
      <c r="VEL146" s="35"/>
      <c r="VEM146" s="35"/>
      <c r="VEN146" s="35"/>
      <c r="VEO146" s="35"/>
      <c r="VEP146" s="35"/>
      <c r="VEQ146" s="35"/>
      <c r="VER146" s="35"/>
      <c r="VES146" s="35"/>
      <c r="VET146" s="35"/>
      <c r="VEU146" s="35"/>
      <c r="VEV146" s="35"/>
      <c r="VEW146" s="35"/>
      <c r="VEX146" s="35"/>
      <c r="VEY146" s="35"/>
      <c r="VEZ146" s="35"/>
      <c r="VFA146" s="35"/>
      <c r="VFB146" s="35"/>
      <c r="VFC146" s="35"/>
      <c r="VFD146" s="35"/>
      <c r="VFE146" s="35"/>
      <c r="VFF146" s="35"/>
      <c r="VFG146" s="35"/>
      <c r="VFH146" s="35"/>
      <c r="VFI146" s="35"/>
      <c r="VFJ146" s="35"/>
      <c r="VFK146" s="35"/>
      <c r="VFL146" s="35"/>
      <c r="VFM146" s="35"/>
      <c r="VFN146" s="35"/>
      <c r="VFO146" s="35"/>
      <c r="VFP146" s="35"/>
      <c r="VFQ146" s="35"/>
      <c r="VFR146" s="35"/>
      <c r="VFS146" s="35"/>
      <c r="VFT146" s="35"/>
      <c r="VFU146" s="35"/>
      <c r="VFV146" s="35"/>
      <c r="VFW146" s="35"/>
      <c r="VFX146" s="35"/>
      <c r="VFY146" s="35"/>
      <c r="VFZ146" s="35"/>
      <c r="VGA146" s="35"/>
      <c r="VGB146" s="35"/>
      <c r="VGC146" s="35"/>
      <c r="VGD146" s="35"/>
      <c r="VGE146" s="35"/>
      <c r="VGF146" s="35"/>
      <c r="VGG146" s="35"/>
      <c r="VGH146" s="35"/>
      <c r="VGI146" s="35"/>
      <c r="VGJ146" s="35"/>
      <c r="VGK146" s="35"/>
      <c r="VGL146" s="35"/>
      <c r="VGM146" s="35"/>
      <c r="VGN146" s="35"/>
      <c r="VGO146" s="35"/>
      <c r="VGP146" s="35"/>
      <c r="VGQ146" s="35"/>
      <c r="VGR146" s="35"/>
      <c r="VGS146" s="35"/>
      <c r="VGT146" s="35"/>
      <c r="VGU146" s="35"/>
      <c r="VGV146" s="35"/>
      <c r="VGW146" s="35"/>
      <c r="VGX146" s="35"/>
      <c r="VGY146" s="35"/>
      <c r="VGZ146" s="35"/>
      <c r="VHA146" s="35"/>
      <c r="VHB146" s="35"/>
      <c r="VHC146" s="35"/>
      <c r="VHD146" s="35"/>
      <c r="VHE146" s="35"/>
      <c r="VHF146" s="35"/>
      <c r="VHG146" s="35"/>
      <c r="VHH146" s="35"/>
      <c r="VHI146" s="35"/>
      <c r="VHJ146" s="35"/>
      <c r="VHK146" s="35"/>
      <c r="VHL146" s="35"/>
      <c r="VHM146" s="35"/>
      <c r="VHN146" s="35"/>
      <c r="VHO146" s="35"/>
      <c r="VHP146" s="35"/>
      <c r="VHQ146" s="35"/>
      <c r="VHR146" s="35"/>
      <c r="VHS146" s="35"/>
      <c r="VHT146" s="35"/>
      <c r="VHU146" s="35"/>
      <c r="VHV146" s="35"/>
      <c r="VHW146" s="35"/>
      <c r="VHX146" s="35"/>
      <c r="VHY146" s="35"/>
      <c r="VHZ146" s="35"/>
      <c r="VIA146" s="35"/>
      <c r="VIB146" s="35"/>
      <c r="VIC146" s="35"/>
      <c r="VID146" s="35"/>
      <c r="VIE146" s="35"/>
      <c r="VIF146" s="35"/>
      <c r="VIG146" s="35"/>
      <c r="VIH146" s="35"/>
      <c r="VII146" s="35"/>
      <c r="VIJ146" s="35"/>
      <c r="VIK146" s="35"/>
      <c r="VIL146" s="35"/>
      <c r="VIM146" s="35"/>
      <c r="VIN146" s="35"/>
      <c r="VIO146" s="35"/>
      <c r="VIP146" s="35"/>
      <c r="VIQ146" s="35"/>
      <c r="VIR146" s="35"/>
      <c r="VIS146" s="35"/>
      <c r="VIT146" s="35"/>
      <c r="VIU146" s="35"/>
      <c r="VIV146" s="35"/>
      <c r="VIW146" s="35"/>
      <c r="VIX146" s="35"/>
      <c r="VIY146" s="35"/>
      <c r="VIZ146" s="35"/>
      <c r="VJA146" s="35"/>
      <c r="VJB146" s="35"/>
      <c r="VJC146" s="35"/>
      <c r="VJD146" s="35"/>
      <c r="VJE146" s="35"/>
      <c r="VJF146" s="35"/>
      <c r="VJG146" s="35"/>
      <c r="VJH146" s="35"/>
      <c r="VJI146" s="35"/>
      <c r="VJJ146" s="35"/>
      <c r="VJK146" s="35"/>
      <c r="VJL146" s="35"/>
      <c r="VJM146" s="35"/>
      <c r="VJN146" s="35"/>
      <c r="VJO146" s="35"/>
      <c r="VJP146" s="35"/>
      <c r="VJQ146" s="35"/>
      <c r="VJR146" s="35"/>
      <c r="VJS146" s="35"/>
      <c r="VJT146" s="35"/>
      <c r="VJU146" s="35"/>
      <c r="VJV146" s="35"/>
      <c r="VJW146" s="35"/>
      <c r="VJX146" s="35"/>
      <c r="VJY146" s="35"/>
      <c r="VJZ146" s="35"/>
      <c r="VKA146" s="35"/>
      <c r="VKB146" s="35"/>
      <c r="VKC146" s="35"/>
      <c r="VKD146" s="35"/>
      <c r="VKE146" s="35"/>
      <c r="VKF146" s="35"/>
      <c r="VKG146" s="35"/>
      <c r="VKH146" s="35"/>
      <c r="VKI146" s="35"/>
      <c r="VKJ146" s="35"/>
      <c r="VKK146" s="35"/>
      <c r="VKL146" s="35"/>
      <c r="VKM146" s="35"/>
      <c r="VKN146" s="35"/>
      <c r="VKO146" s="35"/>
      <c r="VKP146" s="35"/>
      <c r="VKQ146" s="35"/>
      <c r="VKR146" s="35"/>
      <c r="VKS146" s="35"/>
      <c r="VKT146" s="35"/>
      <c r="VKU146" s="35"/>
      <c r="VKV146" s="35"/>
      <c r="VKW146" s="35"/>
      <c r="VKX146" s="35"/>
      <c r="VKY146" s="35"/>
      <c r="VKZ146" s="35"/>
      <c r="VLA146" s="35"/>
      <c r="VLB146" s="35"/>
      <c r="VLC146" s="35"/>
      <c r="VLD146" s="35"/>
      <c r="VLE146" s="35"/>
      <c r="VLF146" s="35"/>
      <c r="VLG146" s="35"/>
      <c r="VLH146" s="35"/>
      <c r="VLI146" s="35"/>
      <c r="VLJ146" s="35"/>
      <c r="VLK146" s="35"/>
      <c r="VLL146" s="35"/>
      <c r="VLM146" s="35"/>
      <c r="VLN146" s="35"/>
      <c r="VLO146" s="35"/>
      <c r="VLP146" s="35"/>
      <c r="VLQ146" s="35"/>
      <c r="VLR146" s="35"/>
      <c r="VLS146" s="35"/>
      <c r="VLT146" s="35"/>
      <c r="VLU146" s="35"/>
      <c r="VLV146" s="35"/>
      <c r="VLW146" s="35"/>
      <c r="VLX146" s="35"/>
      <c r="VLY146" s="35"/>
      <c r="VLZ146" s="35"/>
      <c r="VMA146" s="35"/>
      <c r="VMB146" s="35"/>
      <c r="VMC146" s="35"/>
      <c r="VMD146" s="35"/>
      <c r="VME146" s="35"/>
      <c r="VMF146" s="35"/>
      <c r="VMG146" s="35"/>
      <c r="VMH146" s="35"/>
      <c r="VMI146" s="35"/>
      <c r="VMJ146" s="35"/>
      <c r="VMK146" s="35"/>
      <c r="VML146" s="35"/>
      <c r="VMM146" s="35"/>
      <c r="VMN146" s="35"/>
      <c r="VMO146" s="35"/>
      <c r="VMP146" s="35"/>
      <c r="VMQ146" s="35"/>
      <c r="VMR146" s="35"/>
      <c r="VMS146" s="35"/>
      <c r="VMT146" s="35"/>
      <c r="VMU146" s="35"/>
      <c r="VMV146" s="35"/>
      <c r="VMW146" s="35"/>
      <c r="VMX146" s="35"/>
      <c r="VMY146" s="35"/>
      <c r="VMZ146" s="35"/>
      <c r="VNA146" s="35"/>
      <c r="VNB146" s="35"/>
      <c r="VNC146" s="35"/>
      <c r="VND146" s="35"/>
      <c r="VNE146" s="35"/>
      <c r="VNF146" s="35"/>
      <c r="VNG146" s="35"/>
      <c r="VNH146" s="35"/>
      <c r="VNI146" s="35"/>
      <c r="VNJ146" s="35"/>
      <c r="VNK146" s="35"/>
      <c r="VNL146" s="35"/>
      <c r="VNM146" s="35"/>
      <c r="VNN146" s="35"/>
      <c r="VNO146" s="35"/>
      <c r="VNP146" s="35"/>
      <c r="VNQ146" s="35"/>
      <c r="VNR146" s="35"/>
      <c r="VNS146" s="35"/>
      <c r="VNT146" s="35"/>
      <c r="VNU146" s="35"/>
      <c r="VNV146" s="35"/>
      <c r="VNW146" s="35"/>
      <c r="VNX146" s="35"/>
      <c r="VNY146" s="35"/>
      <c r="VNZ146" s="35"/>
      <c r="VOA146" s="35"/>
      <c r="VOB146" s="35"/>
      <c r="VOC146" s="35"/>
      <c r="VOD146" s="35"/>
      <c r="VOE146" s="35"/>
      <c r="VOF146" s="35"/>
      <c r="VOG146" s="35"/>
      <c r="VOH146" s="35"/>
      <c r="VOI146" s="35"/>
      <c r="VOJ146" s="35"/>
      <c r="VOK146" s="35"/>
      <c r="VOL146" s="35"/>
      <c r="VOM146" s="35"/>
      <c r="VON146" s="35"/>
      <c r="VOO146" s="35"/>
      <c r="VOP146" s="35"/>
      <c r="VOQ146" s="35"/>
      <c r="VOR146" s="35"/>
      <c r="VOS146" s="35"/>
      <c r="VOT146" s="35"/>
      <c r="VOU146" s="35"/>
      <c r="VOV146" s="35"/>
      <c r="VOW146" s="35"/>
      <c r="VOX146" s="35"/>
      <c r="VOY146" s="35"/>
      <c r="VOZ146" s="35"/>
      <c r="VPA146" s="35"/>
      <c r="VPB146" s="35"/>
      <c r="VPC146" s="35"/>
      <c r="VPD146" s="35"/>
      <c r="VPE146" s="35"/>
      <c r="VPF146" s="35"/>
      <c r="VPG146" s="35"/>
      <c r="VPH146" s="35"/>
      <c r="VPI146" s="35"/>
      <c r="VPJ146" s="35"/>
      <c r="VPK146" s="35"/>
      <c r="VPL146" s="35"/>
      <c r="VPM146" s="35"/>
      <c r="VPN146" s="35"/>
      <c r="VPO146" s="35"/>
      <c r="VPP146" s="35"/>
      <c r="VPQ146" s="35"/>
      <c r="VPR146" s="35"/>
      <c r="VPS146" s="35"/>
      <c r="VPT146" s="35"/>
      <c r="VPU146" s="35"/>
      <c r="VPV146" s="35"/>
      <c r="VPW146" s="35"/>
      <c r="VPX146" s="35"/>
      <c r="VPY146" s="35"/>
      <c r="VPZ146" s="35"/>
      <c r="VQA146" s="35"/>
      <c r="VQB146" s="35"/>
      <c r="VQC146" s="35"/>
      <c r="VQD146" s="35"/>
      <c r="VQE146" s="35"/>
      <c r="VQF146" s="35"/>
      <c r="VQG146" s="35"/>
      <c r="VQH146" s="35"/>
      <c r="VQI146" s="35"/>
      <c r="VQJ146" s="35"/>
      <c r="VQK146" s="35"/>
      <c r="VQL146" s="35"/>
      <c r="VQM146" s="35"/>
      <c r="VQN146" s="35"/>
      <c r="VQO146" s="35"/>
      <c r="VQP146" s="35"/>
      <c r="VQQ146" s="35"/>
      <c r="VQR146" s="35"/>
      <c r="VQS146" s="35"/>
      <c r="VQT146" s="35"/>
      <c r="VQU146" s="35"/>
      <c r="VQV146" s="35"/>
      <c r="VQW146" s="35"/>
      <c r="VQX146" s="35"/>
      <c r="VQY146" s="35"/>
      <c r="VQZ146" s="35"/>
      <c r="VRA146" s="35"/>
      <c r="VRB146" s="35"/>
      <c r="VRC146" s="35"/>
      <c r="VRD146" s="35"/>
      <c r="VRE146" s="35"/>
      <c r="VRF146" s="35"/>
      <c r="VRG146" s="35"/>
      <c r="VRH146" s="35"/>
      <c r="VRI146" s="35"/>
      <c r="VRJ146" s="35"/>
      <c r="VRK146" s="35"/>
      <c r="VRL146" s="35"/>
      <c r="VRM146" s="35"/>
      <c r="VRN146" s="35"/>
      <c r="VRO146" s="35"/>
      <c r="VRP146" s="35"/>
      <c r="VRQ146" s="35"/>
      <c r="VRR146" s="35"/>
      <c r="VRS146" s="35"/>
      <c r="VRT146" s="35"/>
      <c r="VRU146" s="35"/>
      <c r="VRV146" s="35"/>
      <c r="VRW146" s="35"/>
      <c r="VRX146" s="35"/>
      <c r="VRY146" s="35"/>
      <c r="VRZ146" s="35"/>
      <c r="VSA146" s="35"/>
      <c r="VSB146" s="35"/>
      <c r="VSC146" s="35"/>
      <c r="VSD146" s="35"/>
      <c r="VSE146" s="35"/>
      <c r="VSF146" s="35"/>
      <c r="VSG146" s="35"/>
      <c r="VSH146" s="35"/>
      <c r="VSI146" s="35"/>
      <c r="VSJ146" s="35"/>
      <c r="VSK146" s="35"/>
      <c r="VSL146" s="35"/>
      <c r="VSM146" s="35"/>
      <c r="VSN146" s="35"/>
      <c r="VSO146" s="35"/>
      <c r="VSP146" s="35"/>
      <c r="VSQ146" s="35"/>
      <c r="VSR146" s="35"/>
      <c r="VSS146" s="35"/>
      <c r="VST146" s="35"/>
      <c r="VSU146" s="35"/>
      <c r="VSV146" s="35"/>
      <c r="VSW146" s="35"/>
      <c r="VSX146" s="35"/>
      <c r="VSY146" s="35"/>
      <c r="VSZ146" s="35"/>
      <c r="VTA146" s="35"/>
      <c r="VTB146" s="35"/>
      <c r="VTC146" s="35"/>
      <c r="VTD146" s="35"/>
      <c r="VTE146" s="35"/>
      <c r="VTF146" s="35"/>
      <c r="VTG146" s="35"/>
      <c r="VTH146" s="35"/>
      <c r="VTI146" s="35"/>
      <c r="VTJ146" s="35"/>
      <c r="VTK146" s="35"/>
      <c r="VTL146" s="35"/>
      <c r="VTM146" s="35"/>
      <c r="VTN146" s="35"/>
      <c r="VTO146" s="35"/>
      <c r="VTP146" s="35"/>
      <c r="VTQ146" s="35"/>
      <c r="VTR146" s="35"/>
      <c r="VTS146" s="35"/>
      <c r="VTT146" s="35"/>
      <c r="VTU146" s="35"/>
      <c r="VTV146" s="35"/>
      <c r="VTW146" s="35"/>
      <c r="VTX146" s="35"/>
      <c r="VTY146" s="35"/>
      <c r="VTZ146" s="35"/>
      <c r="VUA146" s="35"/>
      <c r="VUB146" s="35"/>
      <c r="VUC146" s="35"/>
      <c r="VUD146" s="35"/>
      <c r="VUE146" s="35"/>
      <c r="VUF146" s="35"/>
      <c r="VUG146" s="35"/>
      <c r="VUH146" s="35"/>
      <c r="VUI146" s="35"/>
      <c r="VUJ146" s="35"/>
      <c r="VUK146" s="35"/>
      <c r="VUL146" s="35"/>
      <c r="VUM146" s="35"/>
      <c r="VUN146" s="35"/>
      <c r="VUO146" s="35"/>
      <c r="VUP146" s="35"/>
      <c r="VUQ146" s="35"/>
      <c r="VUR146" s="35"/>
      <c r="VUS146" s="35"/>
      <c r="VUT146" s="35"/>
      <c r="VUU146" s="35"/>
      <c r="VUV146" s="35"/>
      <c r="VUW146" s="35"/>
      <c r="VUX146" s="35"/>
      <c r="VUY146" s="35"/>
      <c r="VUZ146" s="35"/>
      <c r="VVA146" s="35"/>
      <c r="VVB146" s="35"/>
      <c r="VVC146" s="35"/>
      <c r="VVD146" s="35"/>
      <c r="VVE146" s="35"/>
      <c r="VVF146" s="35"/>
      <c r="VVG146" s="35"/>
      <c r="VVH146" s="35"/>
      <c r="VVI146" s="35"/>
      <c r="VVJ146" s="35"/>
      <c r="VVK146" s="35"/>
      <c r="VVL146" s="35"/>
      <c r="VVM146" s="35"/>
      <c r="VVN146" s="35"/>
      <c r="VVO146" s="35"/>
      <c r="VVP146" s="35"/>
      <c r="VVQ146" s="35"/>
      <c r="VVR146" s="35"/>
      <c r="VVS146" s="35"/>
      <c r="VVT146" s="35"/>
      <c r="VVU146" s="35"/>
      <c r="VVV146" s="35"/>
      <c r="VVW146" s="35"/>
      <c r="VVX146" s="35"/>
      <c r="VVY146" s="35"/>
      <c r="VVZ146" s="35"/>
      <c r="VWA146" s="35"/>
      <c r="VWB146" s="35"/>
      <c r="VWC146" s="35"/>
      <c r="VWD146" s="35"/>
      <c r="VWE146" s="35"/>
      <c r="VWF146" s="35"/>
      <c r="VWG146" s="35"/>
      <c r="VWH146" s="35"/>
      <c r="VWI146" s="35"/>
      <c r="VWJ146" s="35"/>
      <c r="VWK146" s="35"/>
      <c r="VWL146" s="35"/>
      <c r="VWM146" s="35"/>
      <c r="VWN146" s="35"/>
      <c r="VWO146" s="35"/>
      <c r="VWP146" s="35"/>
      <c r="VWQ146" s="35"/>
      <c r="VWR146" s="35"/>
      <c r="VWS146" s="35"/>
      <c r="VWT146" s="35"/>
      <c r="VWU146" s="35"/>
      <c r="VWV146" s="35"/>
      <c r="VWW146" s="35"/>
      <c r="VWX146" s="35"/>
      <c r="VWY146" s="35"/>
      <c r="VWZ146" s="35"/>
      <c r="VXA146" s="35"/>
      <c r="VXB146" s="35"/>
      <c r="VXC146" s="35"/>
      <c r="VXD146" s="35"/>
      <c r="VXE146" s="35"/>
      <c r="VXF146" s="35"/>
      <c r="VXG146" s="35"/>
      <c r="VXH146" s="35"/>
      <c r="VXI146" s="35"/>
      <c r="VXJ146" s="35"/>
      <c r="VXK146" s="35"/>
      <c r="VXL146" s="35"/>
      <c r="VXM146" s="35"/>
      <c r="VXN146" s="35"/>
      <c r="VXO146" s="35"/>
      <c r="VXP146" s="35"/>
      <c r="VXQ146" s="35"/>
      <c r="VXR146" s="35"/>
      <c r="VXS146" s="35"/>
      <c r="VXT146" s="35"/>
      <c r="VXU146" s="35"/>
      <c r="VXV146" s="35"/>
      <c r="VXW146" s="35"/>
      <c r="VXX146" s="35"/>
      <c r="VXY146" s="35"/>
      <c r="VXZ146" s="35"/>
      <c r="VYA146" s="35"/>
      <c r="VYB146" s="35"/>
      <c r="VYC146" s="35"/>
      <c r="VYD146" s="35"/>
      <c r="VYE146" s="35"/>
      <c r="VYF146" s="35"/>
      <c r="VYG146" s="35"/>
      <c r="VYH146" s="35"/>
      <c r="VYI146" s="35"/>
      <c r="VYJ146" s="35"/>
      <c r="VYK146" s="35"/>
      <c r="VYL146" s="35"/>
      <c r="VYM146" s="35"/>
      <c r="VYN146" s="35"/>
      <c r="VYO146" s="35"/>
      <c r="VYP146" s="35"/>
      <c r="VYQ146" s="35"/>
      <c r="VYR146" s="35"/>
      <c r="VYS146" s="35"/>
      <c r="VYT146" s="35"/>
      <c r="VYU146" s="35"/>
      <c r="VYV146" s="35"/>
      <c r="VYW146" s="35"/>
      <c r="VYX146" s="35"/>
      <c r="VYY146" s="35"/>
      <c r="VYZ146" s="35"/>
      <c r="VZA146" s="35"/>
      <c r="VZB146" s="35"/>
      <c r="VZC146" s="35"/>
      <c r="VZD146" s="35"/>
      <c r="VZE146" s="35"/>
      <c r="VZF146" s="35"/>
      <c r="VZG146" s="35"/>
      <c r="VZH146" s="35"/>
      <c r="VZI146" s="35"/>
      <c r="VZJ146" s="35"/>
      <c r="VZK146" s="35"/>
      <c r="VZL146" s="35"/>
      <c r="VZM146" s="35"/>
      <c r="VZN146" s="35"/>
      <c r="VZO146" s="35"/>
      <c r="VZP146" s="35"/>
      <c r="VZQ146" s="35"/>
      <c r="VZR146" s="35"/>
      <c r="VZS146" s="35"/>
      <c r="VZT146" s="35"/>
      <c r="VZU146" s="35"/>
      <c r="VZV146" s="35"/>
      <c r="VZW146" s="35"/>
      <c r="VZX146" s="35"/>
      <c r="VZY146" s="35"/>
      <c r="VZZ146" s="35"/>
      <c r="WAA146" s="35"/>
      <c r="WAB146" s="35"/>
      <c r="WAC146" s="35"/>
      <c r="WAD146" s="35"/>
      <c r="WAE146" s="35"/>
      <c r="WAF146" s="35"/>
      <c r="WAG146" s="35"/>
      <c r="WAH146" s="35"/>
      <c r="WAI146" s="35"/>
      <c r="WAJ146" s="35"/>
      <c r="WAK146" s="35"/>
      <c r="WAL146" s="35"/>
      <c r="WAM146" s="35"/>
      <c r="WAN146" s="35"/>
      <c r="WAO146" s="35"/>
      <c r="WAP146" s="35"/>
      <c r="WAQ146" s="35"/>
      <c r="WAR146" s="35"/>
      <c r="WAS146" s="35"/>
      <c r="WAT146" s="35"/>
      <c r="WAU146" s="35"/>
      <c r="WAV146" s="35"/>
      <c r="WAW146" s="35"/>
      <c r="WAX146" s="35"/>
      <c r="WAY146" s="35"/>
      <c r="WAZ146" s="35"/>
      <c r="WBA146" s="35"/>
      <c r="WBB146" s="35"/>
      <c r="WBC146" s="35"/>
      <c r="WBD146" s="35"/>
      <c r="WBE146" s="35"/>
      <c r="WBF146" s="35"/>
      <c r="WBG146" s="35"/>
      <c r="WBH146" s="35"/>
      <c r="WBI146" s="35"/>
      <c r="WBJ146" s="35"/>
      <c r="WBK146" s="35"/>
      <c r="WBL146" s="35"/>
      <c r="WBM146" s="35"/>
      <c r="WBN146" s="35"/>
      <c r="WBO146" s="35"/>
      <c r="WBP146" s="35"/>
      <c r="WBQ146" s="35"/>
      <c r="WBR146" s="35"/>
      <c r="WBS146" s="35"/>
      <c r="WBT146" s="35"/>
      <c r="WBU146" s="35"/>
      <c r="WBV146" s="35"/>
      <c r="WBW146" s="35"/>
      <c r="WBX146" s="35"/>
      <c r="WBY146" s="35"/>
      <c r="WBZ146" s="35"/>
      <c r="WCA146" s="35"/>
      <c r="WCB146" s="35"/>
      <c r="WCC146" s="35"/>
      <c r="WCD146" s="35"/>
      <c r="WCE146" s="35"/>
      <c r="WCF146" s="35"/>
      <c r="WCG146" s="35"/>
      <c r="WCH146" s="35"/>
      <c r="WCI146" s="35"/>
      <c r="WCJ146" s="35"/>
      <c r="WCK146" s="35"/>
      <c r="WCL146" s="35"/>
      <c r="WCM146" s="35"/>
      <c r="WCN146" s="35"/>
      <c r="WCO146" s="35"/>
      <c r="WCP146" s="35"/>
      <c r="WCQ146" s="35"/>
      <c r="WCR146" s="35"/>
      <c r="WCS146" s="35"/>
      <c r="WCT146" s="35"/>
      <c r="WCU146" s="35"/>
      <c r="WCV146" s="35"/>
      <c r="WCW146" s="35"/>
      <c r="WCX146" s="35"/>
      <c r="WCY146" s="35"/>
      <c r="WCZ146" s="35"/>
      <c r="WDA146" s="35"/>
      <c r="WDB146" s="35"/>
      <c r="WDC146" s="35"/>
      <c r="WDD146" s="35"/>
      <c r="WDE146" s="35"/>
      <c r="WDF146" s="35"/>
      <c r="WDG146" s="35"/>
      <c r="WDH146" s="35"/>
      <c r="WDI146" s="35"/>
      <c r="WDJ146" s="35"/>
      <c r="WDK146" s="35"/>
      <c r="WDL146" s="35"/>
      <c r="WDM146" s="35"/>
      <c r="WDN146" s="35"/>
      <c r="WDO146" s="35"/>
      <c r="WDP146" s="35"/>
      <c r="WDQ146" s="35"/>
      <c r="WDR146" s="35"/>
      <c r="WDS146" s="35"/>
      <c r="WDT146" s="35"/>
      <c r="WDU146" s="35"/>
      <c r="WDV146" s="35"/>
      <c r="WDW146" s="35"/>
      <c r="WDX146" s="35"/>
      <c r="WDY146" s="35"/>
      <c r="WDZ146" s="35"/>
      <c r="WEA146" s="35"/>
      <c r="WEB146" s="35"/>
      <c r="WEC146" s="35"/>
      <c r="WED146" s="35"/>
      <c r="WEE146" s="35"/>
      <c r="WEF146" s="35"/>
      <c r="WEG146" s="35"/>
      <c r="WEH146" s="35"/>
      <c r="WEI146" s="35"/>
      <c r="WEJ146" s="35"/>
      <c r="WEK146" s="35"/>
      <c r="WEL146" s="35"/>
      <c r="WEM146" s="35"/>
      <c r="WEN146" s="35"/>
      <c r="WEO146" s="35"/>
      <c r="WEP146" s="35"/>
      <c r="WEQ146" s="35"/>
      <c r="WER146" s="35"/>
      <c r="WES146" s="35"/>
      <c r="WET146" s="35"/>
      <c r="WEU146" s="35"/>
      <c r="WEV146" s="35"/>
      <c r="WEW146" s="35"/>
      <c r="WEX146" s="35"/>
      <c r="WEY146" s="35"/>
      <c r="WEZ146" s="35"/>
      <c r="WFA146" s="35"/>
      <c r="WFB146" s="35"/>
      <c r="WFC146" s="35"/>
      <c r="WFD146" s="35"/>
      <c r="WFE146" s="35"/>
      <c r="WFF146" s="35"/>
      <c r="WFG146" s="35"/>
      <c r="WFH146" s="35"/>
      <c r="WFI146" s="35"/>
      <c r="WFJ146" s="35"/>
      <c r="WFK146" s="35"/>
      <c r="WFL146" s="35"/>
      <c r="WFM146" s="35"/>
      <c r="WFN146" s="35"/>
      <c r="WFO146" s="35"/>
      <c r="WFP146" s="35"/>
      <c r="WFQ146" s="35"/>
      <c r="WFR146" s="35"/>
      <c r="WFS146" s="35"/>
      <c r="WFT146" s="35"/>
      <c r="WFU146" s="35"/>
      <c r="WFV146" s="35"/>
      <c r="WFW146" s="35"/>
      <c r="WFX146" s="35"/>
      <c r="WFY146" s="35"/>
      <c r="WFZ146" s="35"/>
      <c r="WGA146" s="35"/>
      <c r="WGB146" s="35"/>
      <c r="WGC146" s="35"/>
      <c r="WGD146" s="35"/>
      <c r="WGE146" s="35"/>
      <c r="WGF146" s="35"/>
      <c r="WGG146" s="35"/>
      <c r="WGH146" s="35"/>
      <c r="WGI146" s="35"/>
      <c r="WGJ146" s="35"/>
      <c r="WGK146" s="35"/>
      <c r="WGL146" s="35"/>
      <c r="WGM146" s="35"/>
      <c r="WGN146" s="35"/>
      <c r="WGO146" s="35"/>
      <c r="WGP146" s="35"/>
      <c r="WGQ146" s="35"/>
      <c r="WGR146" s="35"/>
      <c r="WGS146" s="35"/>
      <c r="WGT146" s="35"/>
      <c r="WGU146" s="35"/>
      <c r="WGV146" s="35"/>
      <c r="WGW146" s="35"/>
      <c r="WGX146" s="35"/>
      <c r="WGY146" s="35"/>
      <c r="WGZ146" s="35"/>
      <c r="WHA146" s="35"/>
      <c r="WHB146" s="35"/>
      <c r="WHC146" s="35"/>
      <c r="WHD146" s="35"/>
      <c r="WHE146" s="35"/>
      <c r="WHF146" s="35"/>
      <c r="WHG146" s="35"/>
      <c r="WHH146" s="35"/>
      <c r="WHI146" s="35"/>
      <c r="WHJ146" s="35"/>
      <c r="WHK146" s="35"/>
      <c r="WHL146" s="35"/>
      <c r="WHM146" s="35"/>
      <c r="WHN146" s="35"/>
      <c r="WHO146" s="35"/>
      <c r="WHP146" s="35"/>
      <c r="WHQ146" s="35"/>
      <c r="WHR146" s="35"/>
      <c r="WHS146" s="35"/>
      <c r="WHT146" s="35"/>
      <c r="WHU146" s="35"/>
      <c r="WHV146" s="35"/>
      <c r="WHW146" s="35"/>
      <c r="WHX146" s="35"/>
      <c r="WHY146" s="35"/>
      <c r="WHZ146" s="35"/>
      <c r="WIA146" s="35"/>
      <c r="WIB146" s="35"/>
      <c r="WIC146" s="35"/>
      <c r="WID146" s="35"/>
      <c r="WIE146" s="35"/>
      <c r="WIF146" s="35"/>
      <c r="WIG146" s="35"/>
      <c r="WIH146" s="35"/>
      <c r="WII146" s="35"/>
      <c r="WIJ146" s="35"/>
      <c r="WIK146" s="35"/>
      <c r="WIL146" s="35"/>
      <c r="WIM146" s="35"/>
      <c r="WIN146" s="35"/>
      <c r="WIO146" s="35"/>
      <c r="WIP146" s="35"/>
      <c r="WIQ146" s="35"/>
      <c r="WIR146" s="35"/>
      <c r="WIS146" s="35"/>
      <c r="WIT146" s="35"/>
      <c r="WIU146" s="35"/>
      <c r="WIV146" s="35"/>
      <c r="WIW146" s="35"/>
      <c r="WIX146" s="35"/>
      <c r="WIY146" s="35"/>
      <c r="WIZ146" s="35"/>
      <c r="WJA146" s="35"/>
      <c r="WJB146" s="35"/>
      <c r="WJC146" s="35"/>
      <c r="WJD146" s="35"/>
      <c r="WJE146" s="35"/>
      <c r="WJF146" s="35"/>
      <c r="WJG146" s="35"/>
      <c r="WJH146" s="35"/>
      <c r="WJI146" s="35"/>
      <c r="WJJ146" s="35"/>
      <c r="WJK146" s="35"/>
      <c r="WJL146" s="35"/>
      <c r="WJM146" s="35"/>
      <c r="WJN146" s="35"/>
      <c r="WJO146" s="35"/>
      <c r="WJP146" s="35"/>
      <c r="WJQ146" s="35"/>
      <c r="WJR146" s="35"/>
      <c r="WJS146" s="35"/>
      <c r="WJT146" s="35"/>
      <c r="WJU146" s="35"/>
      <c r="WJV146" s="35"/>
      <c r="WJW146" s="35"/>
      <c r="WJX146" s="35"/>
      <c r="WJY146" s="35"/>
      <c r="WJZ146" s="35"/>
      <c r="WKA146" s="35"/>
      <c r="WKB146" s="35"/>
      <c r="WKC146" s="35"/>
      <c r="WKD146" s="35"/>
      <c r="WKE146" s="35"/>
      <c r="WKF146" s="35"/>
      <c r="WKG146" s="35"/>
      <c r="WKH146" s="35"/>
      <c r="WKI146" s="35"/>
      <c r="WKJ146" s="35"/>
      <c r="WKK146" s="35"/>
      <c r="WKL146" s="35"/>
      <c r="WKM146" s="35"/>
      <c r="WKN146" s="35"/>
      <c r="WKO146" s="35"/>
      <c r="WKP146" s="35"/>
      <c r="WKQ146" s="35"/>
      <c r="WKR146" s="35"/>
      <c r="WKS146" s="35"/>
      <c r="WKT146" s="35"/>
      <c r="WKU146" s="35"/>
      <c r="WKV146" s="35"/>
      <c r="WKW146" s="35"/>
      <c r="WKX146" s="35"/>
      <c r="WKY146" s="35"/>
      <c r="WKZ146" s="35"/>
      <c r="WLA146" s="35"/>
      <c r="WLB146" s="35"/>
      <c r="WLC146" s="35"/>
      <c r="WLD146" s="35"/>
      <c r="WLE146" s="35"/>
      <c r="WLF146" s="35"/>
      <c r="WLG146" s="35"/>
      <c r="WLH146" s="35"/>
      <c r="WLI146" s="35"/>
      <c r="WLJ146" s="35"/>
      <c r="WLK146" s="35"/>
      <c r="WLL146" s="35"/>
      <c r="WLM146" s="35"/>
      <c r="WLN146" s="35"/>
      <c r="WLO146" s="35"/>
      <c r="WLP146" s="35"/>
      <c r="WLQ146" s="35"/>
      <c r="WLR146" s="35"/>
      <c r="WLS146" s="35"/>
      <c r="WLT146" s="35"/>
      <c r="WLU146" s="35"/>
      <c r="WLV146" s="35"/>
      <c r="WLW146" s="35"/>
      <c r="WLX146" s="35"/>
      <c r="WLY146" s="35"/>
      <c r="WLZ146" s="35"/>
      <c r="WMA146" s="35"/>
      <c r="WMB146" s="35"/>
      <c r="WMC146" s="35"/>
      <c r="WMD146" s="35"/>
      <c r="WME146" s="35"/>
      <c r="WMF146" s="35"/>
      <c r="WMG146" s="35"/>
      <c r="WMH146" s="35"/>
      <c r="WMI146" s="35"/>
      <c r="WMJ146" s="35"/>
      <c r="WMK146" s="35"/>
      <c r="WML146" s="35"/>
      <c r="WMM146" s="35"/>
      <c r="WMN146" s="35"/>
      <c r="WMO146" s="35"/>
      <c r="WMP146" s="35"/>
      <c r="WMQ146" s="35"/>
      <c r="WMR146" s="35"/>
      <c r="WMS146" s="35"/>
      <c r="WMT146" s="35"/>
      <c r="WMU146" s="35"/>
      <c r="WMV146" s="35"/>
      <c r="WMW146" s="35"/>
      <c r="WMX146" s="35"/>
      <c r="WMY146" s="35"/>
      <c r="WMZ146" s="35"/>
      <c r="WNA146" s="35"/>
      <c r="WNB146" s="35"/>
      <c r="WNC146" s="35"/>
      <c r="WND146" s="35"/>
      <c r="WNE146" s="35"/>
      <c r="WNF146" s="35"/>
      <c r="WNG146" s="35"/>
      <c r="WNH146" s="35"/>
      <c r="WNI146" s="35"/>
      <c r="WNJ146" s="35"/>
      <c r="WNK146" s="35"/>
      <c r="WNL146" s="35"/>
      <c r="WNM146" s="35"/>
      <c r="WNN146" s="35"/>
      <c r="WNO146" s="35"/>
      <c r="WNP146" s="35"/>
      <c r="WNQ146" s="35"/>
      <c r="WNR146" s="35"/>
      <c r="WNS146" s="35"/>
      <c r="WNT146" s="35"/>
      <c r="WNU146" s="35"/>
      <c r="WNV146" s="35"/>
      <c r="WNW146" s="35"/>
      <c r="WNX146" s="35"/>
      <c r="WNY146" s="35"/>
      <c r="WNZ146" s="35"/>
      <c r="WOA146" s="35"/>
      <c r="WOB146" s="35"/>
      <c r="WOC146" s="35"/>
      <c r="WOD146" s="35"/>
      <c r="WOE146" s="35"/>
      <c r="WOF146" s="35"/>
      <c r="WOG146" s="35"/>
      <c r="WOH146" s="35"/>
      <c r="WOI146" s="35"/>
      <c r="WOJ146" s="35"/>
      <c r="WOK146" s="35"/>
      <c r="WOL146" s="35"/>
      <c r="WOM146" s="35"/>
      <c r="WON146" s="35"/>
      <c r="WOO146" s="35"/>
      <c r="WOP146" s="35"/>
      <c r="WOQ146" s="35"/>
      <c r="WOR146" s="35"/>
      <c r="WOS146" s="35"/>
      <c r="WOT146" s="35"/>
      <c r="WOU146" s="35"/>
      <c r="WOV146" s="35"/>
      <c r="WOW146" s="35"/>
      <c r="WOX146" s="35"/>
      <c r="WOY146" s="35"/>
      <c r="WOZ146" s="35"/>
      <c r="WPA146" s="35"/>
      <c r="WPB146" s="35"/>
      <c r="WPC146" s="35"/>
      <c r="WPD146" s="35"/>
      <c r="WPE146" s="35"/>
      <c r="WPF146" s="35"/>
      <c r="WPG146" s="35"/>
      <c r="WPH146" s="35"/>
      <c r="WPI146" s="35"/>
      <c r="WPJ146" s="35"/>
      <c r="WPK146" s="35"/>
      <c r="WPL146" s="35"/>
      <c r="WPM146" s="35"/>
      <c r="WPN146" s="35"/>
      <c r="WPO146" s="35"/>
      <c r="WPP146" s="35"/>
      <c r="WPQ146" s="35"/>
      <c r="WPR146" s="35"/>
      <c r="WPS146" s="35"/>
      <c r="WPT146" s="35"/>
      <c r="WPU146" s="35"/>
      <c r="WPV146" s="35"/>
      <c r="WPW146" s="35"/>
      <c r="WPX146" s="35"/>
      <c r="WPY146" s="35"/>
      <c r="WPZ146" s="35"/>
      <c r="WQA146" s="35"/>
      <c r="WQB146" s="35"/>
      <c r="WQC146" s="35"/>
      <c r="WQD146" s="35"/>
      <c r="WQE146" s="35"/>
      <c r="WQF146" s="35"/>
      <c r="WQG146" s="35"/>
      <c r="WQH146" s="35"/>
      <c r="WQI146" s="35"/>
      <c r="WQJ146" s="35"/>
      <c r="WQK146" s="35"/>
      <c r="WQL146" s="35"/>
      <c r="WQM146" s="35"/>
      <c r="WQN146" s="35"/>
      <c r="WQO146" s="35"/>
      <c r="WQP146" s="35"/>
      <c r="WQQ146" s="35"/>
      <c r="WQR146" s="35"/>
      <c r="WQS146" s="35"/>
      <c r="WQT146" s="35"/>
      <c r="WQU146" s="35"/>
      <c r="WQV146" s="35"/>
      <c r="WQW146" s="35"/>
      <c r="WQX146" s="35"/>
      <c r="WQY146" s="35"/>
      <c r="WQZ146" s="35"/>
      <c r="WRA146" s="35"/>
      <c r="WRB146" s="35"/>
      <c r="WRC146" s="35"/>
      <c r="WRD146" s="35"/>
      <c r="WRE146" s="35"/>
      <c r="WRF146" s="35"/>
      <c r="WRG146" s="35"/>
      <c r="WRH146" s="35"/>
      <c r="WRI146" s="35"/>
      <c r="WRJ146" s="35"/>
      <c r="WRK146" s="35"/>
      <c r="WRL146" s="35"/>
      <c r="WRM146" s="35"/>
      <c r="WRN146" s="35"/>
      <c r="WRO146" s="35"/>
      <c r="WRP146" s="35"/>
      <c r="WRQ146" s="35"/>
      <c r="WRR146" s="35"/>
      <c r="WRS146" s="35"/>
      <c r="WRT146" s="35"/>
      <c r="WRU146" s="35"/>
      <c r="WRV146" s="35"/>
      <c r="WRW146" s="35"/>
      <c r="WRX146" s="35"/>
      <c r="WRY146" s="35"/>
      <c r="WRZ146" s="35"/>
      <c r="WSA146" s="35"/>
      <c r="WSB146" s="35"/>
      <c r="WSC146" s="35"/>
      <c r="WSD146" s="35"/>
      <c r="WSE146" s="35"/>
      <c r="WSF146" s="35"/>
      <c r="WSG146" s="35"/>
      <c r="WSH146" s="35"/>
      <c r="WSI146" s="35"/>
      <c r="WSJ146" s="35"/>
      <c r="WSK146" s="35"/>
      <c r="WSL146" s="35"/>
      <c r="WSM146" s="35"/>
      <c r="WSN146" s="35"/>
      <c r="WSO146" s="35"/>
      <c r="WSP146" s="35"/>
      <c r="WSQ146" s="35"/>
      <c r="WSR146" s="35"/>
      <c r="WSS146" s="35"/>
      <c r="WST146" s="35"/>
      <c r="WSU146" s="35"/>
      <c r="WSV146" s="35"/>
      <c r="WSW146" s="35"/>
      <c r="WSX146" s="35"/>
      <c r="WSY146" s="35"/>
      <c r="WSZ146" s="35"/>
      <c r="WTA146" s="35"/>
      <c r="WTB146" s="35"/>
      <c r="WTC146" s="35"/>
      <c r="WTD146" s="35"/>
      <c r="WTE146" s="35"/>
      <c r="WTF146" s="35"/>
      <c r="WTG146" s="35"/>
      <c r="WTH146" s="35"/>
      <c r="WTI146" s="35"/>
      <c r="WTJ146" s="35"/>
      <c r="WTK146" s="35"/>
      <c r="WTL146" s="35"/>
      <c r="WTM146" s="35"/>
      <c r="WTN146" s="35"/>
      <c r="WTO146" s="35"/>
      <c r="WTP146" s="35"/>
      <c r="WTQ146" s="35"/>
      <c r="WTR146" s="35"/>
      <c r="WTS146" s="35"/>
      <c r="WTT146" s="35"/>
      <c r="WTU146" s="35"/>
      <c r="WTV146" s="35"/>
      <c r="WTW146" s="35"/>
      <c r="WTX146" s="35"/>
      <c r="WTY146" s="35"/>
      <c r="WTZ146" s="35"/>
      <c r="WUA146" s="35"/>
      <c r="WUB146" s="35"/>
      <c r="WUC146" s="35"/>
      <c r="WUD146" s="35"/>
      <c r="WUE146" s="35"/>
      <c r="WUF146" s="35"/>
      <c r="WUG146" s="35"/>
      <c r="WUH146" s="35"/>
      <c r="WUI146" s="35"/>
      <c r="WUJ146" s="35"/>
      <c r="WUK146" s="35"/>
      <c r="WUL146" s="35"/>
      <c r="WUM146" s="35"/>
      <c r="WUN146" s="35"/>
      <c r="WUO146" s="35"/>
      <c r="WUP146" s="35"/>
      <c r="WUQ146" s="35"/>
      <c r="WUR146" s="35"/>
      <c r="WUS146" s="35"/>
      <c r="WUT146" s="35"/>
      <c r="WUU146" s="35"/>
      <c r="WUV146" s="35"/>
      <c r="WUW146" s="35"/>
      <c r="WUX146" s="35"/>
      <c r="WUY146" s="35"/>
      <c r="WUZ146" s="35"/>
      <c r="WVA146" s="35"/>
      <c r="WVB146" s="35"/>
      <c r="WVC146" s="35"/>
      <c r="WVD146" s="35"/>
      <c r="WVE146" s="35"/>
      <c r="WVF146" s="35"/>
      <c r="WVG146" s="35"/>
      <c r="WVH146" s="35"/>
      <c r="WVI146" s="35"/>
      <c r="WVJ146" s="35"/>
      <c r="WVK146" s="35"/>
      <c r="WVL146" s="35"/>
      <c r="WVM146" s="35"/>
      <c r="WVN146" s="35"/>
      <c r="WVO146" s="35"/>
      <c r="WVP146" s="35"/>
      <c r="WVQ146" s="35"/>
      <c r="WVR146" s="35"/>
      <c r="WVS146" s="35"/>
      <c r="WVT146" s="35"/>
      <c r="WVU146" s="35"/>
      <c r="WVV146" s="35"/>
      <c r="WVW146" s="35"/>
      <c r="WVX146" s="35"/>
      <c r="WVY146" s="35"/>
      <c r="WVZ146" s="35"/>
      <c r="WWA146" s="35"/>
      <c r="WWB146" s="35"/>
      <c r="WWC146" s="35"/>
      <c r="WWD146" s="35"/>
      <c r="WWE146" s="35"/>
      <c r="WWF146" s="35"/>
      <c r="WWG146" s="35"/>
      <c r="WWH146" s="35"/>
      <c r="WWI146" s="35"/>
      <c r="WWJ146" s="35"/>
      <c r="WWK146" s="35"/>
      <c r="WWL146" s="35"/>
      <c r="WWM146" s="35"/>
      <c r="WWN146" s="35"/>
      <c r="WWO146" s="35"/>
      <c r="WWP146" s="35"/>
      <c r="WWQ146" s="35"/>
      <c r="WWR146" s="35"/>
      <c r="WWS146" s="35"/>
      <c r="WWT146" s="35"/>
      <c r="WWU146" s="35"/>
      <c r="WWV146" s="35"/>
      <c r="WWW146" s="35"/>
      <c r="WWX146" s="35"/>
      <c r="WWY146" s="35"/>
      <c r="WWZ146" s="35"/>
      <c r="WXA146" s="35"/>
      <c r="WXB146" s="35"/>
      <c r="WXC146" s="35"/>
      <c r="WXD146" s="35"/>
      <c r="WXE146" s="35"/>
      <c r="WXF146" s="35"/>
      <c r="WXG146" s="35"/>
      <c r="WXH146" s="35"/>
      <c r="WXI146" s="35"/>
      <c r="WXJ146" s="35"/>
      <c r="WXK146" s="35"/>
      <c r="WXL146" s="35"/>
      <c r="WXM146" s="35"/>
      <c r="WXN146" s="35"/>
      <c r="WXO146" s="35"/>
      <c r="WXP146" s="35"/>
      <c r="WXQ146" s="35"/>
      <c r="WXR146" s="35"/>
      <c r="WXS146" s="35"/>
      <c r="WXT146" s="35"/>
      <c r="WXU146" s="35"/>
      <c r="WXV146" s="35"/>
      <c r="WXW146" s="35"/>
      <c r="WXX146" s="35"/>
      <c r="WXY146" s="35"/>
      <c r="WXZ146" s="35"/>
      <c r="WYA146" s="35"/>
      <c r="WYB146" s="35"/>
      <c r="WYC146" s="35"/>
      <c r="WYD146" s="35"/>
      <c r="WYE146" s="35"/>
      <c r="WYF146" s="35"/>
      <c r="WYG146" s="35"/>
      <c r="WYH146" s="35"/>
      <c r="WYI146" s="35"/>
      <c r="WYJ146" s="35"/>
      <c r="WYK146" s="35"/>
      <c r="WYL146" s="35"/>
      <c r="WYM146" s="35"/>
      <c r="WYN146" s="35"/>
      <c r="WYO146" s="35"/>
      <c r="WYP146" s="35"/>
      <c r="WYQ146" s="35"/>
      <c r="WYR146" s="35"/>
      <c r="WYS146" s="35"/>
      <c r="WYT146" s="35"/>
      <c r="WYU146" s="35"/>
      <c r="WYV146" s="35"/>
      <c r="WYW146" s="35"/>
      <c r="WYX146" s="35"/>
      <c r="WYY146" s="35"/>
      <c r="WYZ146" s="35"/>
      <c r="WZA146" s="35"/>
      <c r="WZB146" s="35"/>
      <c r="WZC146" s="35"/>
      <c r="WZD146" s="35"/>
      <c r="WZE146" s="35"/>
      <c r="WZF146" s="35"/>
      <c r="WZG146" s="35"/>
      <c r="WZH146" s="35"/>
      <c r="WZI146" s="35"/>
      <c r="WZJ146" s="35"/>
      <c r="WZK146" s="35"/>
      <c r="WZL146" s="35"/>
      <c r="WZM146" s="35"/>
      <c r="WZN146" s="35"/>
      <c r="WZO146" s="35"/>
      <c r="WZP146" s="35"/>
      <c r="WZQ146" s="35"/>
      <c r="WZR146" s="35"/>
      <c r="WZS146" s="35"/>
      <c r="WZT146" s="35"/>
      <c r="WZU146" s="35"/>
      <c r="WZV146" s="35"/>
      <c r="WZW146" s="35"/>
      <c r="WZX146" s="35"/>
      <c r="WZY146" s="35"/>
      <c r="WZZ146" s="35"/>
      <c r="XAA146" s="35"/>
      <c r="XAB146" s="35"/>
      <c r="XAC146" s="35"/>
      <c r="XAD146" s="35"/>
      <c r="XAE146" s="35"/>
      <c r="XAF146" s="35"/>
      <c r="XAG146" s="35"/>
      <c r="XAH146" s="35"/>
      <c r="XAI146" s="35"/>
      <c r="XAJ146" s="35"/>
      <c r="XAK146" s="35"/>
      <c r="XAL146" s="35"/>
      <c r="XAM146" s="35"/>
      <c r="XAN146" s="35"/>
      <c r="XAO146" s="35"/>
      <c r="XAP146" s="35"/>
      <c r="XAQ146" s="35"/>
      <c r="XAR146" s="35"/>
      <c r="XAS146" s="35"/>
      <c r="XAT146" s="35"/>
      <c r="XAU146" s="35"/>
      <c r="XAV146" s="35"/>
      <c r="XAW146" s="35"/>
      <c r="XAX146" s="35"/>
      <c r="XAY146" s="35"/>
      <c r="XAZ146" s="35"/>
      <c r="XBA146" s="35"/>
      <c r="XBB146" s="35"/>
      <c r="XBC146" s="35"/>
      <c r="XBD146" s="35"/>
      <c r="XBE146" s="35"/>
      <c r="XBF146" s="35"/>
      <c r="XBG146" s="35"/>
      <c r="XBH146" s="35"/>
      <c r="XBI146" s="35"/>
      <c r="XBJ146" s="35"/>
      <c r="XBK146" s="35"/>
      <c r="XBL146" s="35"/>
      <c r="XBM146" s="35"/>
      <c r="XBN146" s="35"/>
      <c r="XBO146" s="35"/>
      <c r="XBP146" s="35"/>
      <c r="XBQ146" s="35"/>
      <c r="XBR146" s="35"/>
      <c r="XBS146" s="35"/>
      <c r="XBT146" s="35"/>
      <c r="XBU146" s="35"/>
      <c r="XBV146" s="35"/>
      <c r="XBW146" s="35"/>
      <c r="XBX146" s="35"/>
      <c r="XBY146" s="35"/>
      <c r="XBZ146" s="35"/>
      <c r="XCA146" s="35"/>
      <c r="XCB146" s="35"/>
      <c r="XCC146" s="35"/>
      <c r="XCD146" s="35"/>
      <c r="XCE146" s="35"/>
      <c r="XCF146" s="35"/>
      <c r="XCG146" s="35"/>
      <c r="XCH146" s="35"/>
      <c r="XCI146" s="35"/>
      <c r="XCJ146" s="35"/>
      <c r="XCK146" s="35"/>
      <c r="XCL146" s="35"/>
      <c r="XCM146" s="35"/>
      <c r="XCN146" s="35"/>
      <c r="XCO146" s="35"/>
      <c r="XCP146" s="35"/>
      <c r="XCQ146" s="35"/>
      <c r="XCR146" s="35"/>
      <c r="XCS146" s="35"/>
      <c r="XCT146" s="35"/>
      <c r="XCU146" s="35"/>
      <c r="XCV146" s="35"/>
      <c r="XCW146" s="35"/>
      <c r="XCX146" s="35"/>
      <c r="XCY146" s="35"/>
      <c r="XCZ146" s="35"/>
      <c r="XDA146" s="35"/>
      <c r="XDB146" s="35"/>
      <c r="XDC146" s="35"/>
      <c r="XDD146" s="35"/>
      <c r="XDE146" s="35"/>
      <c r="XDF146" s="35"/>
      <c r="XDG146" s="35"/>
      <c r="XDH146" s="35"/>
      <c r="XDI146" s="35"/>
      <c r="XDJ146" s="35"/>
      <c r="XDK146" s="35"/>
      <c r="XDL146" s="35"/>
      <c r="XDM146" s="35"/>
      <c r="XDN146" s="35"/>
      <c r="XDO146" s="35"/>
      <c r="XDP146" s="35"/>
      <c r="XDQ146" s="35"/>
      <c r="XDR146" s="35"/>
      <c r="XDS146" s="35"/>
      <c r="XDT146" s="35"/>
      <c r="XDU146" s="35"/>
      <c r="XDV146" s="35"/>
      <c r="XDW146" s="35"/>
      <c r="XDX146" s="35"/>
      <c r="XDY146" s="35"/>
      <c r="XDZ146" s="35"/>
      <c r="XEA146" s="35"/>
      <c r="XEB146" s="35"/>
      <c r="XEC146" s="35"/>
      <c r="XED146" s="35"/>
      <c r="XEE146" s="35"/>
      <c r="XEF146" s="35"/>
      <c r="XEG146" s="35"/>
      <c r="XEH146" s="35"/>
      <c r="XEI146" s="35"/>
      <c r="XEJ146" s="35"/>
      <c r="XEK146" s="35"/>
      <c r="XEL146" s="35"/>
      <c r="XEM146" s="35"/>
      <c r="XEN146" s="35"/>
      <c r="XEO146" s="35"/>
      <c r="XEP146" s="35"/>
      <c r="XEQ146" s="35"/>
      <c r="XER146" s="35"/>
      <c r="XES146" s="35"/>
      <c r="XET146" s="35"/>
      <c r="XEU146" s="35"/>
      <c r="XEV146" s="35"/>
      <c r="XEW146" s="35"/>
      <c r="XEX146" s="35"/>
      <c r="XEY146" s="35"/>
    </row>
    <row r="147" spans="1:16379" x14ac:dyDescent="0.25">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16379"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16379"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16379"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16379"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16379"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16379"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16379"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16379"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16379"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16379"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16379"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16379"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16379"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78"/>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151</v>
      </c>
      <c r="B1" s="24"/>
      <c r="C1" s="24"/>
      <c r="E1" s="24"/>
      <c r="F1" s="24"/>
      <c r="G1" s="24"/>
      <c r="H1" s="24"/>
      <c r="I1" s="24"/>
      <c r="J1" s="24"/>
      <c r="K1" s="24"/>
      <c r="L1" s="24"/>
      <c r="M1" s="24"/>
      <c r="N1" s="24"/>
      <c r="O1" s="24"/>
      <c r="P1" s="35"/>
      <c r="Q1" s="36"/>
    </row>
    <row r="2" spans="1:25" ht="18" customHeight="1" x14ac:dyDescent="0.35">
      <c r="A2" s="7" t="s">
        <v>83</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2583914</v>
      </c>
      <c r="D5" s="43">
        <v>0.33153833905311603</v>
      </c>
      <c r="E5" s="42">
        <v>546680</v>
      </c>
      <c r="F5" s="42">
        <v>598522</v>
      </c>
      <c r="G5" s="42">
        <v>416421</v>
      </c>
      <c r="H5" s="42">
        <v>343953</v>
      </c>
      <c r="I5" s="42">
        <v>343779</v>
      </c>
      <c r="J5" s="42">
        <v>195788</v>
      </c>
      <c r="K5" s="42">
        <v>125186</v>
      </c>
      <c r="L5" s="42">
        <v>13585</v>
      </c>
      <c r="M5" s="42">
        <v>552434</v>
      </c>
      <c r="N5" s="42">
        <v>509160</v>
      </c>
      <c r="O5" s="42">
        <v>530275</v>
      </c>
      <c r="P5" s="42">
        <v>973527</v>
      </c>
      <c r="Q5" s="42">
        <v>18518</v>
      </c>
      <c r="R5" s="42">
        <v>26522</v>
      </c>
      <c r="S5" s="42">
        <v>303574</v>
      </c>
      <c r="T5" s="42">
        <v>750760</v>
      </c>
      <c r="U5" s="42">
        <v>682799</v>
      </c>
      <c r="V5" s="42">
        <v>421896</v>
      </c>
      <c r="W5" s="42">
        <v>197251</v>
      </c>
      <c r="X5" s="42">
        <v>162536</v>
      </c>
      <c r="Y5" s="42">
        <v>38576</v>
      </c>
    </row>
    <row r="6" spans="1:25" ht="15" customHeight="1" x14ac:dyDescent="0.25">
      <c r="A6" s="28" t="s">
        <v>17</v>
      </c>
      <c r="B6" s="28">
        <v>1</v>
      </c>
      <c r="C6" s="44">
        <v>27446</v>
      </c>
      <c r="D6" s="29">
        <v>17.649999999999999</v>
      </c>
      <c r="E6" s="44">
        <v>15589</v>
      </c>
      <c r="F6" s="44">
        <v>7726</v>
      </c>
      <c r="G6" s="44">
        <v>2442</v>
      </c>
      <c r="H6" s="44">
        <v>1186</v>
      </c>
      <c r="I6" s="44">
        <v>403</v>
      </c>
      <c r="J6" s="44">
        <v>88</v>
      </c>
      <c r="K6" s="44">
        <v>10</v>
      </c>
      <c r="L6" s="44">
        <v>2</v>
      </c>
      <c r="M6" s="44">
        <v>568</v>
      </c>
      <c r="N6" s="44">
        <v>5424</v>
      </c>
      <c r="O6" s="44">
        <v>7932</v>
      </c>
      <c r="P6" s="44">
        <v>13504</v>
      </c>
      <c r="Q6" s="44">
        <v>18</v>
      </c>
      <c r="R6" s="44">
        <v>103</v>
      </c>
      <c r="S6" s="44">
        <v>4343</v>
      </c>
      <c r="T6" s="44">
        <v>9903</v>
      </c>
      <c r="U6" s="44">
        <v>9317</v>
      </c>
      <c r="V6" s="44">
        <v>3339</v>
      </c>
      <c r="W6" s="44">
        <v>266</v>
      </c>
      <c r="X6" s="44">
        <v>154</v>
      </c>
      <c r="Y6" s="44">
        <v>21</v>
      </c>
    </row>
    <row r="7" spans="1:25" ht="15" customHeight="1" x14ac:dyDescent="0.25">
      <c r="A7" s="28" t="s">
        <v>17</v>
      </c>
      <c r="B7" s="28">
        <v>2</v>
      </c>
      <c r="C7" s="44">
        <v>31592</v>
      </c>
      <c r="D7" s="29">
        <v>14.84</v>
      </c>
      <c r="E7" s="44">
        <v>16106</v>
      </c>
      <c r="F7" s="44">
        <v>9470</v>
      </c>
      <c r="G7" s="44">
        <v>2895</v>
      </c>
      <c r="H7" s="44">
        <v>1854</v>
      </c>
      <c r="I7" s="44">
        <v>982</v>
      </c>
      <c r="J7" s="44">
        <v>240</v>
      </c>
      <c r="K7" s="44">
        <v>44</v>
      </c>
      <c r="L7" s="44">
        <v>1</v>
      </c>
      <c r="M7" s="44">
        <v>1484</v>
      </c>
      <c r="N7" s="44">
        <v>6976</v>
      </c>
      <c r="O7" s="44">
        <v>12867</v>
      </c>
      <c r="P7" s="44">
        <v>10192</v>
      </c>
      <c r="Q7" s="44">
        <v>73</v>
      </c>
      <c r="R7" s="44">
        <v>70</v>
      </c>
      <c r="S7" s="44">
        <v>3860</v>
      </c>
      <c r="T7" s="44">
        <v>8533</v>
      </c>
      <c r="U7" s="44">
        <v>12371</v>
      </c>
      <c r="V7" s="44">
        <v>5496</v>
      </c>
      <c r="W7" s="44">
        <v>816</v>
      </c>
      <c r="X7" s="44">
        <v>372</v>
      </c>
      <c r="Y7" s="44">
        <v>74</v>
      </c>
    </row>
    <row r="8" spans="1:25" ht="15" customHeight="1" x14ac:dyDescent="0.25">
      <c r="A8" s="28" t="s">
        <v>17</v>
      </c>
      <c r="B8" s="28">
        <v>3</v>
      </c>
      <c r="C8" s="44">
        <v>18826</v>
      </c>
      <c r="D8" s="29">
        <v>1.1499999999999999</v>
      </c>
      <c r="E8" s="44">
        <v>8197</v>
      </c>
      <c r="F8" s="44">
        <v>6336</v>
      </c>
      <c r="G8" s="44">
        <v>1866</v>
      </c>
      <c r="H8" s="44">
        <v>1274</v>
      </c>
      <c r="I8" s="44">
        <v>917</v>
      </c>
      <c r="J8" s="44">
        <v>206</v>
      </c>
      <c r="K8" s="44">
        <v>28</v>
      </c>
      <c r="L8" s="44">
        <v>2</v>
      </c>
      <c r="M8" s="44">
        <v>1437</v>
      </c>
      <c r="N8" s="44">
        <v>4571</v>
      </c>
      <c r="O8" s="44">
        <v>7183</v>
      </c>
      <c r="P8" s="44">
        <v>5614</v>
      </c>
      <c r="Q8" s="44">
        <v>21</v>
      </c>
      <c r="R8" s="44">
        <v>48</v>
      </c>
      <c r="S8" s="44">
        <v>2356</v>
      </c>
      <c r="T8" s="44">
        <v>5519</v>
      </c>
      <c r="U8" s="44">
        <v>6570</v>
      </c>
      <c r="V8" s="44">
        <v>3400</v>
      </c>
      <c r="W8" s="44">
        <v>569</v>
      </c>
      <c r="X8" s="44">
        <v>339</v>
      </c>
      <c r="Y8" s="44">
        <v>25</v>
      </c>
    </row>
    <row r="9" spans="1:25" ht="15" customHeight="1" x14ac:dyDescent="0.25">
      <c r="A9" s="28" t="s">
        <v>17</v>
      </c>
      <c r="B9" s="28">
        <v>4</v>
      </c>
      <c r="C9" s="44">
        <v>22463</v>
      </c>
      <c r="D9" s="29">
        <v>0.42</v>
      </c>
      <c r="E9" s="44">
        <v>7111</v>
      </c>
      <c r="F9" s="44">
        <v>7005</v>
      </c>
      <c r="G9" s="44">
        <v>2639</v>
      </c>
      <c r="H9" s="44">
        <v>2481</v>
      </c>
      <c r="I9" s="44">
        <v>2106</v>
      </c>
      <c r="J9" s="44">
        <v>823</v>
      </c>
      <c r="K9" s="44">
        <v>269</v>
      </c>
      <c r="L9" s="44">
        <v>29</v>
      </c>
      <c r="M9" s="44">
        <v>3200</v>
      </c>
      <c r="N9" s="44">
        <v>4687</v>
      </c>
      <c r="O9" s="44">
        <v>7744</v>
      </c>
      <c r="P9" s="44">
        <v>6791</v>
      </c>
      <c r="Q9" s="44">
        <v>41</v>
      </c>
      <c r="R9" s="44">
        <v>24</v>
      </c>
      <c r="S9" s="44">
        <v>2762</v>
      </c>
      <c r="T9" s="44">
        <v>6691</v>
      </c>
      <c r="U9" s="44">
        <v>7047</v>
      </c>
      <c r="V9" s="44">
        <v>3964</v>
      </c>
      <c r="W9" s="44">
        <v>1093</v>
      </c>
      <c r="X9" s="44">
        <v>837</v>
      </c>
      <c r="Y9" s="44">
        <v>45</v>
      </c>
    </row>
    <row r="10" spans="1:25" ht="15" customHeight="1" x14ac:dyDescent="0.25">
      <c r="A10" s="28" t="s">
        <v>17</v>
      </c>
      <c r="B10" s="28">
        <v>5</v>
      </c>
      <c r="C10" s="44">
        <v>20279</v>
      </c>
      <c r="D10" s="29">
        <v>0.25</v>
      </c>
      <c r="E10" s="44">
        <v>4262</v>
      </c>
      <c r="F10" s="44">
        <v>4361</v>
      </c>
      <c r="G10" s="44">
        <v>3791</v>
      </c>
      <c r="H10" s="44">
        <v>3029</v>
      </c>
      <c r="I10" s="44">
        <v>3000</v>
      </c>
      <c r="J10" s="44">
        <v>1387</v>
      </c>
      <c r="K10" s="44">
        <v>418</v>
      </c>
      <c r="L10" s="44">
        <v>31</v>
      </c>
      <c r="M10" s="44">
        <v>5228</v>
      </c>
      <c r="N10" s="44">
        <v>5591</v>
      </c>
      <c r="O10" s="44">
        <v>5987</v>
      </c>
      <c r="P10" s="44">
        <v>3420</v>
      </c>
      <c r="Q10" s="44">
        <v>53</v>
      </c>
      <c r="R10" s="44">
        <v>31</v>
      </c>
      <c r="S10" s="44">
        <v>1481</v>
      </c>
      <c r="T10" s="44">
        <v>4670</v>
      </c>
      <c r="U10" s="44">
        <v>6653</v>
      </c>
      <c r="V10" s="44">
        <v>4356</v>
      </c>
      <c r="W10" s="44">
        <v>1652</v>
      </c>
      <c r="X10" s="44">
        <v>1372</v>
      </c>
      <c r="Y10" s="44">
        <v>64</v>
      </c>
    </row>
    <row r="11" spans="1:25" ht="15" customHeight="1" x14ac:dyDescent="0.25">
      <c r="A11" s="28" t="s">
        <v>17</v>
      </c>
      <c r="B11" s="28">
        <v>6</v>
      </c>
      <c r="C11" s="44">
        <v>11678</v>
      </c>
      <c r="D11" s="29">
        <v>0.16</v>
      </c>
      <c r="E11" s="44">
        <v>2106</v>
      </c>
      <c r="F11" s="44">
        <v>1594</v>
      </c>
      <c r="G11" s="44">
        <v>1901</v>
      </c>
      <c r="H11" s="44">
        <v>2219</v>
      </c>
      <c r="I11" s="44">
        <v>2384</v>
      </c>
      <c r="J11" s="44">
        <v>1112</v>
      </c>
      <c r="K11" s="44">
        <v>318</v>
      </c>
      <c r="L11" s="44">
        <v>44</v>
      </c>
      <c r="M11" s="44">
        <v>4079</v>
      </c>
      <c r="N11" s="44">
        <v>3039</v>
      </c>
      <c r="O11" s="44">
        <v>2389</v>
      </c>
      <c r="P11" s="44">
        <v>2137</v>
      </c>
      <c r="Q11" s="44">
        <v>34</v>
      </c>
      <c r="R11" s="44">
        <v>21</v>
      </c>
      <c r="S11" s="44">
        <v>876</v>
      </c>
      <c r="T11" s="44">
        <v>2730</v>
      </c>
      <c r="U11" s="44">
        <v>3254</v>
      </c>
      <c r="V11" s="44">
        <v>2384</v>
      </c>
      <c r="W11" s="44">
        <v>1276</v>
      </c>
      <c r="X11" s="44">
        <v>1103</v>
      </c>
      <c r="Y11" s="44">
        <v>34</v>
      </c>
    </row>
    <row r="12" spans="1:25" ht="15" customHeight="1" x14ac:dyDescent="0.25">
      <c r="A12" s="28" t="s">
        <v>17</v>
      </c>
      <c r="B12" s="28">
        <v>7</v>
      </c>
      <c r="C12" s="44">
        <v>13848</v>
      </c>
      <c r="D12" s="29">
        <v>0.17</v>
      </c>
      <c r="E12" s="44">
        <v>1144</v>
      </c>
      <c r="F12" s="44">
        <v>2250</v>
      </c>
      <c r="G12" s="44">
        <v>2134</v>
      </c>
      <c r="H12" s="44">
        <v>2496</v>
      </c>
      <c r="I12" s="44">
        <v>3797</v>
      </c>
      <c r="J12" s="44">
        <v>1362</v>
      </c>
      <c r="K12" s="44">
        <v>621</v>
      </c>
      <c r="L12" s="44">
        <v>44</v>
      </c>
      <c r="M12" s="44">
        <v>4946</v>
      </c>
      <c r="N12" s="44">
        <v>4286</v>
      </c>
      <c r="O12" s="44">
        <v>2035</v>
      </c>
      <c r="P12" s="44">
        <v>2432</v>
      </c>
      <c r="Q12" s="44">
        <v>149</v>
      </c>
      <c r="R12" s="44">
        <v>30</v>
      </c>
      <c r="S12" s="44">
        <v>913</v>
      </c>
      <c r="T12" s="44">
        <v>2953</v>
      </c>
      <c r="U12" s="44">
        <v>3851</v>
      </c>
      <c r="V12" s="44">
        <v>2843</v>
      </c>
      <c r="W12" s="44">
        <v>1624</v>
      </c>
      <c r="X12" s="44">
        <v>1490</v>
      </c>
      <c r="Y12" s="44">
        <v>144</v>
      </c>
    </row>
    <row r="13" spans="1:25" ht="15" customHeight="1" x14ac:dyDescent="0.25">
      <c r="A13" s="28" t="s">
        <v>17</v>
      </c>
      <c r="B13" s="28">
        <v>8</v>
      </c>
      <c r="C13" s="44">
        <v>12067</v>
      </c>
      <c r="D13" s="29">
        <v>0.43</v>
      </c>
      <c r="E13" s="44">
        <v>542</v>
      </c>
      <c r="F13" s="44">
        <v>1073</v>
      </c>
      <c r="G13" s="44">
        <v>1544</v>
      </c>
      <c r="H13" s="44">
        <v>2947</v>
      </c>
      <c r="I13" s="44">
        <v>3232</v>
      </c>
      <c r="J13" s="44">
        <v>1959</v>
      </c>
      <c r="K13" s="44">
        <v>741</v>
      </c>
      <c r="L13" s="44">
        <v>29</v>
      </c>
      <c r="M13" s="44">
        <v>5750</v>
      </c>
      <c r="N13" s="44">
        <v>3458</v>
      </c>
      <c r="O13" s="44">
        <v>1464</v>
      </c>
      <c r="P13" s="44">
        <v>1356</v>
      </c>
      <c r="Q13" s="44">
        <v>39</v>
      </c>
      <c r="R13" s="44">
        <v>28</v>
      </c>
      <c r="S13" s="44">
        <v>614</v>
      </c>
      <c r="T13" s="44">
        <v>2035</v>
      </c>
      <c r="U13" s="44">
        <v>3078</v>
      </c>
      <c r="V13" s="44">
        <v>3099</v>
      </c>
      <c r="W13" s="44">
        <v>1803</v>
      </c>
      <c r="X13" s="44">
        <v>1379</v>
      </c>
      <c r="Y13" s="44">
        <v>31</v>
      </c>
    </row>
    <row r="14" spans="1:25" ht="15" customHeight="1" x14ac:dyDescent="0.25">
      <c r="A14" s="28" t="s">
        <v>17</v>
      </c>
      <c r="B14" s="28">
        <v>9</v>
      </c>
      <c r="C14" s="44">
        <v>15571</v>
      </c>
      <c r="D14" s="29">
        <v>7.42</v>
      </c>
      <c r="E14" s="44">
        <v>153</v>
      </c>
      <c r="F14" s="44">
        <v>394</v>
      </c>
      <c r="G14" s="44">
        <v>1480</v>
      </c>
      <c r="H14" s="44">
        <v>3246</v>
      </c>
      <c r="I14" s="44">
        <v>5212</v>
      </c>
      <c r="J14" s="44">
        <v>3320</v>
      </c>
      <c r="K14" s="44">
        <v>1650</v>
      </c>
      <c r="L14" s="44">
        <v>116</v>
      </c>
      <c r="M14" s="44">
        <v>8378</v>
      </c>
      <c r="N14" s="44">
        <v>4450</v>
      </c>
      <c r="O14" s="44">
        <v>1000</v>
      </c>
      <c r="P14" s="44">
        <v>1736</v>
      </c>
      <c r="Q14" s="44">
        <v>7</v>
      </c>
      <c r="R14" s="44">
        <v>9</v>
      </c>
      <c r="S14" s="44">
        <v>418</v>
      </c>
      <c r="T14" s="44">
        <v>1983</v>
      </c>
      <c r="U14" s="44">
        <v>3319</v>
      </c>
      <c r="V14" s="44">
        <v>4889</v>
      </c>
      <c r="W14" s="44">
        <v>2967</v>
      </c>
      <c r="X14" s="44">
        <v>1979</v>
      </c>
      <c r="Y14" s="44">
        <v>7</v>
      </c>
    </row>
    <row r="15" spans="1:25" ht="15" customHeight="1" x14ac:dyDescent="0.25">
      <c r="A15" s="28" t="s">
        <v>17</v>
      </c>
      <c r="B15" s="28">
        <v>10</v>
      </c>
      <c r="C15" s="44">
        <v>7132</v>
      </c>
      <c r="D15" s="29">
        <v>7.9</v>
      </c>
      <c r="E15" s="44">
        <v>119</v>
      </c>
      <c r="F15" s="44">
        <v>119</v>
      </c>
      <c r="G15" s="44">
        <v>365</v>
      </c>
      <c r="H15" s="44">
        <v>1056</v>
      </c>
      <c r="I15" s="44">
        <v>2612</v>
      </c>
      <c r="J15" s="44">
        <v>1609</v>
      </c>
      <c r="K15" s="44">
        <v>1155</v>
      </c>
      <c r="L15" s="44">
        <v>97</v>
      </c>
      <c r="M15" s="44">
        <v>4196</v>
      </c>
      <c r="N15" s="44">
        <v>1899</v>
      </c>
      <c r="O15" s="44">
        <v>318</v>
      </c>
      <c r="P15" s="44">
        <v>715</v>
      </c>
      <c r="Q15" s="44">
        <v>4</v>
      </c>
      <c r="R15" s="44">
        <v>4</v>
      </c>
      <c r="S15" s="44">
        <v>240</v>
      </c>
      <c r="T15" s="44">
        <v>709</v>
      </c>
      <c r="U15" s="44">
        <v>1327</v>
      </c>
      <c r="V15" s="44">
        <v>1927</v>
      </c>
      <c r="W15" s="44">
        <v>1490</v>
      </c>
      <c r="X15" s="44">
        <v>1431</v>
      </c>
      <c r="Y15" s="44">
        <v>4</v>
      </c>
    </row>
    <row r="16" spans="1:25" ht="15" customHeight="1" x14ac:dyDescent="0.25">
      <c r="A16" s="28" t="s">
        <v>18</v>
      </c>
      <c r="B16" s="28">
        <v>1</v>
      </c>
      <c r="C16" s="44">
        <v>1241</v>
      </c>
      <c r="D16" s="29">
        <v>12.59</v>
      </c>
      <c r="E16" s="44">
        <v>1117</v>
      </c>
      <c r="F16" s="44">
        <v>97</v>
      </c>
      <c r="G16" s="44">
        <v>4</v>
      </c>
      <c r="H16" s="44">
        <v>21</v>
      </c>
      <c r="I16" s="44">
        <v>2</v>
      </c>
      <c r="J16" s="44">
        <v>0</v>
      </c>
      <c r="K16" s="44">
        <v>0</v>
      </c>
      <c r="L16" s="44">
        <v>0</v>
      </c>
      <c r="M16" s="44">
        <v>10</v>
      </c>
      <c r="N16" s="44">
        <v>293</v>
      </c>
      <c r="O16" s="44">
        <v>380</v>
      </c>
      <c r="P16" s="44">
        <v>558</v>
      </c>
      <c r="Q16" s="44">
        <v>0</v>
      </c>
      <c r="R16" s="44">
        <v>0</v>
      </c>
      <c r="S16" s="44">
        <v>163</v>
      </c>
      <c r="T16" s="44">
        <v>619</v>
      </c>
      <c r="U16" s="44">
        <v>405</v>
      </c>
      <c r="V16" s="44">
        <v>49</v>
      </c>
      <c r="W16" s="44">
        <v>4</v>
      </c>
      <c r="X16" s="44">
        <v>1</v>
      </c>
      <c r="Y16" s="44">
        <v>0</v>
      </c>
    </row>
    <row r="17" spans="1:25" ht="15" customHeight="1" x14ac:dyDescent="0.25">
      <c r="A17" s="28" t="s">
        <v>18</v>
      </c>
      <c r="B17" s="28">
        <v>2</v>
      </c>
      <c r="C17" s="44">
        <v>2666</v>
      </c>
      <c r="D17" s="29">
        <v>14.97</v>
      </c>
      <c r="E17" s="44">
        <v>1934</v>
      </c>
      <c r="F17" s="44">
        <v>466</v>
      </c>
      <c r="G17" s="44">
        <v>153</v>
      </c>
      <c r="H17" s="44">
        <v>60</v>
      </c>
      <c r="I17" s="44">
        <v>29</v>
      </c>
      <c r="J17" s="44">
        <v>11</v>
      </c>
      <c r="K17" s="44">
        <v>11</v>
      </c>
      <c r="L17" s="44">
        <v>2</v>
      </c>
      <c r="M17" s="44">
        <v>74</v>
      </c>
      <c r="N17" s="44">
        <v>459</v>
      </c>
      <c r="O17" s="44">
        <v>752</v>
      </c>
      <c r="P17" s="44">
        <v>1378</v>
      </c>
      <c r="Q17" s="44">
        <v>3</v>
      </c>
      <c r="R17" s="44">
        <v>28</v>
      </c>
      <c r="S17" s="44">
        <v>615</v>
      </c>
      <c r="T17" s="44">
        <v>1066</v>
      </c>
      <c r="U17" s="44">
        <v>743</v>
      </c>
      <c r="V17" s="44">
        <v>150</v>
      </c>
      <c r="W17" s="44">
        <v>33</v>
      </c>
      <c r="X17" s="44">
        <v>28</v>
      </c>
      <c r="Y17" s="44">
        <v>3</v>
      </c>
    </row>
    <row r="18" spans="1:25" ht="15" customHeight="1" x14ac:dyDescent="0.25">
      <c r="A18" s="28" t="s">
        <v>18</v>
      </c>
      <c r="B18" s="28">
        <v>3</v>
      </c>
      <c r="C18" s="44">
        <v>2652</v>
      </c>
      <c r="D18" s="29">
        <v>21.58</v>
      </c>
      <c r="E18" s="44">
        <v>1437</v>
      </c>
      <c r="F18" s="44">
        <v>706</v>
      </c>
      <c r="G18" s="44">
        <v>203</v>
      </c>
      <c r="H18" s="44">
        <v>210</v>
      </c>
      <c r="I18" s="44">
        <v>74</v>
      </c>
      <c r="J18" s="44">
        <v>15</v>
      </c>
      <c r="K18" s="44">
        <v>7</v>
      </c>
      <c r="L18" s="44">
        <v>0</v>
      </c>
      <c r="M18" s="44">
        <v>83</v>
      </c>
      <c r="N18" s="44">
        <v>254</v>
      </c>
      <c r="O18" s="44">
        <v>360</v>
      </c>
      <c r="P18" s="44">
        <v>1938</v>
      </c>
      <c r="Q18" s="44">
        <v>17</v>
      </c>
      <c r="R18" s="44">
        <v>86</v>
      </c>
      <c r="S18" s="44">
        <v>767</v>
      </c>
      <c r="T18" s="44">
        <v>948</v>
      </c>
      <c r="U18" s="44">
        <v>498</v>
      </c>
      <c r="V18" s="44">
        <v>220</v>
      </c>
      <c r="W18" s="44">
        <v>74</v>
      </c>
      <c r="X18" s="44">
        <v>43</v>
      </c>
      <c r="Y18" s="44">
        <v>16</v>
      </c>
    </row>
    <row r="19" spans="1:25" ht="15" customHeight="1" x14ac:dyDescent="0.25">
      <c r="A19" s="28" t="s">
        <v>18</v>
      </c>
      <c r="B19" s="28">
        <v>4</v>
      </c>
      <c r="C19" s="44">
        <v>7346</v>
      </c>
      <c r="D19" s="29">
        <v>0.37</v>
      </c>
      <c r="E19" s="44">
        <v>3542</v>
      </c>
      <c r="F19" s="44">
        <v>2092</v>
      </c>
      <c r="G19" s="44">
        <v>681</v>
      </c>
      <c r="H19" s="44">
        <v>312</v>
      </c>
      <c r="I19" s="44">
        <v>370</v>
      </c>
      <c r="J19" s="44">
        <v>226</v>
      </c>
      <c r="K19" s="44">
        <v>119</v>
      </c>
      <c r="L19" s="44">
        <v>4</v>
      </c>
      <c r="M19" s="44">
        <v>766</v>
      </c>
      <c r="N19" s="44">
        <v>868</v>
      </c>
      <c r="O19" s="44">
        <v>1817</v>
      </c>
      <c r="P19" s="44">
        <v>3861</v>
      </c>
      <c r="Q19" s="44">
        <v>34</v>
      </c>
      <c r="R19" s="44">
        <v>135</v>
      </c>
      <c r="S19" s="44">
        <v>1473</v>
      </c>
      <c r="T19" s="44">
        <v>2651</v>
      </c>
      <c r="U19" s="44">
        <v>1854</v>
      </c>
      <c r="V19" s="44">
        <v>691</v>
      </c>
      <c r="W19" s="44">
        <v>301</v>
      </c>
      <c r="X19" s="44">
        <v>211</v>
      </c>
      <c r="Y19" s="44">
        <v>30</v>
      </c>
    </row>
    <row r="20" spans="1:25" ht="15" customHeight="1" x14ac:dyDescent="0.25">
      <c r="A20" s="28" t="s">
        <v>18</v>
      </c>
      <c r="B20" s="28">
        <v>5</v>
      </c>
      <c r="C20" s="44">
        <v>9539</v>
      </c>
      <c r="D20" s="29">
        <v>0.1</v>
      </c>
      <c r="E20" s="44">
        <v>3029</v>
      </c>
      <c r="F20" s="44">
        <v>2946</v>
      </c>
      <c r="G20" s="44">
        <v>1176</v>
      </c>
      <c r="H20" s="44">
        <v>819</v>
      </c>
      <c r="I20" s="44">
        <v>808</v>
      </c>
      <c r="J20" s="44">
        <v>439</v>
      </c>
      <c r="K20" s="44">
        <v>296</v>
      </c>
      <c r="L20" s="44">
        <v>26</v>
      </c>
      <c r="M20" s="44">
        <v>1784</v>
      </c>
      <c r="N20" s="44">
        <v>2018</v>
      </c>
      <c r="O20" s="44">
        <v>2770</v>
      </c>
      <c r="P20" s="44">
        <v>2846</v>
      </c>
      <c r="Q20" s="44">
        <v>121</v>
      </c>
      <c r="R20" s="44">
        <v>74</v>
      </c>
      <c r="S20" s="44">
        <v>1396</v>
      </c>
      <c r="T20" s="44">
        <v>2967</v>
      </c>
      <c r="U20" s="44">
        <v>2739</v>
      </c>
      <c r="V20" s="44">
        <v>1220</v>
      </c>
      <c r="W20" s="44">
        <v>553</v>
      </c>
      <c r="X20" s="44">
        <v>483</v>
      </c>
      <c r="Y20" s="44">
        <v>107</v>
      </c>
    </row>
    <row r="21" spans="1:25" ht="15" customHeight="1" x14ac:dyDescent="0.25">
      <c r="A21" s="28" t="s">
        <v>18</v>
      </c>
      <c r="B21" s="28">
        <v>6</v>
      </c>
      <c r="C21" s="44">
        <v>12089</v>
      </c>
      <c r="D21" s="29">
        <v>7.0000000000000007E-2</v>
      </c>
      <c r="E21" s="44">
        <v>2267</v>
      </c>
      <c r="F21" s="44">
        <v>2370</v>
      </c>
      <c r="G21" s="44">
        <v>1957</v>
      </c>
      <c r="H21" s="44">
        <v>1633</v>
      </c>
      <c r="I21" s="44">
        <v>1628</v>
      </c>
      <c r="J21" s="44">
        <v>1102</v>
      </c>
      <c r="K21" s="44">
        <v>989</v>
      </c>
      <c r="L21" s="44">
        <v>143</v>
      </c>
      <c r="M21" s="44">
        <v>4439</v>
      </c>
      <c r="N21" s="44">
        <v>2863</v>
      </c>
      <c r="O21" s="44">
        <v>2514</v>
      </c>
      <c r="P21" s="44">
        <v>2085</v>
      </c>
      <c r="Q21" s="44">
        <v>188</v>
      </c>
      <c r="R21" s="44">
        <v>105</v>
      </c>
      <c r="S21" s="44">
        <v>1198</v>
      </c>
      <c r="T21" s="44">
        <v>3172</v>
      </c>
      <c r="U21" s="44">
        <v>3367</v>
      </c>
      <c r="V21" s="44">
        <v>1934</v>
      </c>
      <c r="W21" s="44">
        <v>1049</v>
      </c>
      <c r="X21" s="44">
        <v>1095</v>
      </c>
      <c r="Y21" s="44">
        <v>169</v>
      </c>
    </row>
    <row r="22" spans="1:25" ht="15" customHeight="1" x14ac:dyDescent="0.25">
      <c r="A22" s="28" t="s">
        <v>18</v>
      </c>
      <c r="B22" s="28">
        <v>7</v>
      </c>
      <c r="C22" s="44">
        <v>11233</v>
      </c>
      <c r="D22" s="29">
        <v>0.09</v>
      </c>
      <c r="E22" s="44">
        <v>1655</v>
      </c>
      <c r="F22" s="44">
        <v>2312</v>
      </c>
      <c r="G22" s="44">
        <v>1641</v>
      </c>
      <c r="H22" s="44">
        <v>1337</v>
      </c>
      <c r="I22" s="44">
        <v>1504</v>
      </c>
      <c r="J22" s="44">
        <v>1286</v>
      </c>
      <c r="K22" s="44">
        <v>1348</v>
      </c>
      <c r="L22" s="44">
        <v>150</v>
      </c>
      <c r="M22" s="44">
        <v>4901</v>
      </c>
      <c r="N22" s="44">
        <v>2404</v>
      </c>
      <c r="O22" s="44">
        <v>2445</v>
      </c>
      <c r="P22" s="44">
        <v>1303</v>
      </c>
      <c r="Q22" s="44">
        <v>180</v>
      </c>
      <c r="R22" s="44">
        <v>37</v>
      </c>
      <c r="S22" s="44">
        <v>829</v>
      </c>
      <c r="T22" s="44">
        <v>2793</v>
      </c>
      <c r="U22" s="44">
        <v>3148</v>
      </c>
      <c r="V22" s="44">
        <v>1917</v>
      </c>
      <c r="W22" s="44">
        <v>1041</v>
      </c>
      <c r="X22" s="44">
        <v>1294</v>
      </c>
      <c r="Y22" s="44">
        <v>174</v>
      </c>
    </row>
    <row r="23" spans="1:25" ht="15" customHeight="1" x14ac:dyDescent="0.25">
      <c r="A23" s="28" t="s">
        <v>18</v>
      </c>
      <c r="B23" s="28">
        <v>8</v>
      </c>
      <c r="C23" s="44">
        <v>6932</v>
      </c>
      <c r="D23" s="29">
        <v>0.16</v>
      </c>
      <c r="E23" s="44">
        <v>1189</v>
      </c>
      <c r="F23" s="44">
        <v>1292</v>
      </c>
      <c r="G23" s="44">
        <v>811</v>
      </c>
      <c r="H23" s="44">
        <v>968</v>
      </c>
      <c r="I23" s="44">
        <v>978</v>
      </c>
      <c r="J23" s="44">
        <v>816</v>
      </c>
      <c r="K23" s="44">
        <v>783</v>
      </c>
      <c r="L23" s="44">
        <v>95</v>
      </c>
      <c r="M23" s="44">
        <v>2519</v>
      </c>
      <c r="N23" s="44">
        <v>1951</v>
      </c>
      <c r="O23" s="44">
        <v>1004</v>
      </c>
      <c r="P23" s="44">
        <v>1378</v>
      </c>
      <c r="Q23" s="44">
        <v>80</v>
      </c>
      <c r="R23" s="44">
        <v>41</v>
      </c>
      <c r="S23" s="44">
        <v>741</v>
      </c>
      <c r="T23" s="44">
        <v>1703</v>
      </c>
      <c r="U23" s="44">
        <v>1836</v>
      </c>
      <c r="V23" s="44">
        <v>1155</v>
      </c>
      <c r="W23" s="44">
        <v>670</v>
      </c>
      <c r="X23" s="44">
        <v>712</v>
      </c>
      <c r="Y23" s="44">
        <v>74</v>
      </c>
    </row>
    <row r="24" spans="1:25" ht="15" customHeight="1" x14ac:dyDescent="0.25">
      <c r="A24" s="28" t="s">
        <v>18</v>
      </c>
      <c r="B24" s="28">
        <v>9</v>
      </c>
      <c r="C24" s="44">
        <v>2637</v>
      </c>
      <c r="D24" s="29">
        <v>0.54</v>
      </c>
      <c r="E24" s="44">
        <v>231</v>
      </c>
      <c r="F24" s="44">
        <v>302</v>
      </c>
      <c r="G24" s="44">
        <v>244</v>
      </c>
      <c r="H24" s="44">
        <v>405</v>
      </c>
      <c r="I24" s="44">
        <v>620</v>
      </c>
      <c r="J24" s="44">
        <v>390</v>
      </c>
      <c r="K24" s="44">
        <v>437</v>
      </c>
      <c r="L24" s="44">
        <v>8</v>
      </c>
      <c r="M24" s="44">
        <v>1162</v>
      </c>
      <c r="N24" s="44">
        <v>562</v>
      </c>
      <c r="O24" s="44">
        <v>411</v>
      </c>
      <c r="P24" s="44">
        <v>482</v>
      </c>
      <c r="Q24" s="44">
        <v>20</v>
      </c>
      <c r="R24" s="44">
        <v>1</v>
      </c>
      <c r="S24" s="44">
        <v>251</v>
      </c>
      <c r="T24" s="44">
        <v>507</v>
      </c>
      <c r="U24" s="44">
        <v>678</v>
      </c>
      <c r="V24" s="44">
        <v>517</v>
      </c>
      <c r="W24" s="44">
        <v>319</v>
      </c>
      <c r="X24" s="44">
        <v>344</v>
      </c>
      <c r="Y24" s="44">
        <v>20</v>
      </c>
    </row>
    <row r="25" spans="1:25" ht="15" customHeight="1" x14ac:dyDescent="0.25">
      <c r="A25" s="28" t="s">
        <v>18</v>
      </c>
      <c r="B25" s="28">
        <v>10</v>
      </c>
      <c r="C25" s="44">
        <v>1720</v>
      </c>
      <c r="D25" s="29">
        <v>7.89</v>
      </c>
      <c r="E25" s="44">
        <v>148</v>
      </c>
      <c r="F25" s="44">
        <v>159</v>
      </c>
      <c r="G25" s="44">
        <v>123</v>
      </c>
      <c r="H25" s="44">
        <v>121</v>
      </c>
      <c r="I25" s="44">
        <v>349</v>
      </c>
      <c r="J25" s="44">
        <v>428</v>
      </c>
      <c r="K25" s="44">
        <v>365</v>
      </c>
      <c r="L25" s="44">
        <v>27</v>
      </c>
      <c r="M25" s="44">
        <v>848</v>
      </c>
      <c r="N25" s="44">
        <v>276</v>
      </c>
      <c r="O25" s="44">
        <v>235</v>
      </c>
      <c r="P25" s="44">
        <v>328</v>
      </c>
      <c r="Q25" s="44">
        <v>33</v>
      </c>
      <c r="R25" s="44">
        <v>7</v>
      </c>
      <c r="S25" s="44">
        <v>91</v>
      </c>
      <c r="T25" s="44">
        <v>329</v>
      </c>
      <c r="U25" s="44">
        <v>264</v>
      </c>
      <c r="V25" s="44">
        <v>407</v>
      </c>
      <c r="W25" s="44">
        <v>306</v>
      </c>
      <c r="X25" s="44">
        <v>282</v>
      </c>
      <c r="Y25" s="44">
        <v>34</v>
      </c>
    </row>
    <row r="26" spans="1:25" ht="15" customHeight="1" x14ac:dyDescent="0.25">
      <c r="A26" s="28" t="s">
        <v>0</v>
      </c>
      <c r="B26" s="28">
        <v>1</v>
      </c>
      <c r="C26" s="44">
        <v>4549</v>
      </c>
      <c r="D26" s="29">
        <v>21.43</v>
      </c>
      <c r="E26" s="44">
        <v>1716</v>
      </c>
      <c r="F26" s="44">
        <v>2135</v>
      </c>
      <c r="G26" s="44">
        <v>443</v>
      </c>
      <c r="H26" s="44">
        <v>211</v>
      </c>
      <c r="I26" s="44">
        <v>28</v>
      </c>
      <c r="J26" s="44">
        <v>11</v>
      </c>
      <c r="K26" s="44">
        <v>5</v>
      </c>
      <c r="L26" s="44">
        <v>0</v>
      </c>
      <c r="M26" s="44">
        <v>55</v>
      </c>
      <c r="N26" s="44">
        <v>569</v>
      </c>
      <c r="O26" s="44">
        <v>1473</v>
      </c>
      <c r="P26" s="44">
        <v>2450</v>
      </c>
      <c r="Q26" s="44">
        <v>2</v>
      </c>
      <c r="R26" s="44">
        <v>78</v>
      </c>
      <c r="S26" s="44">
        <v>931</v>
      </c>
      <c r="T26" s="44">
        <v>2147</v>
      </c>
      <c r="U26" s="44">
        <v>945</v>
      </c>
      <c r="V26" s="44">
        <v>274</v>
      </c>
      <c r="W26" s="44">
        <v>167</v>
      </c>
      <c r="X26" s="44">
        <v>0</v>
      </c>
      <c r="Y26" s="44">
        <v>7</v>
      </c>
    </row>
    <row r="27" spans="1:25" ht="15" customHeight="1" x14ac:dyDescent="0.25">
      <c r="A27" s="28" t="s">
        <v>0</v>
      </c>
      <c r="B27" s="28">
        <v>2</v>
      </c>
      <c r="C27" s="44">
        <v>2603</v>
      </c>
      <c r="D27" s="29">
        <v>0.52</v>
      </c>
      <c r="E27" s="44">
        <v>793</v>
      </c>
      <c r="F27" s="44">
        <v>1254</v>
      </c>
      <c r="G27" s="44">
        <v>333</v>
      </c>
      <c r="H27" s="44">
        <v>92</v>
      </c>
      <c r="I27" s="44">
        <v>68</v>
      </c>
      <c r="J27" s="44">
        <v>40</v>
      </c>
      <c r="K27" s="44">
        <v>23</v>
      </c>
      <c r="L27" s="44">
        <v>0</v>
      </c>
      <c r="M27" s="44">
        <v>253</v>
      </c>
      <c r="N27" s="44">
        <v>598</v>
      </c>
      <c r="O27" s="44">
        <v>1094</v>
      </c>
      <c r="P27" s="44">
        <v>657</v>
      </c>
      <c r="Q27" s="44">
        <v>1</v>
      </c>
      <c r="R27" s="44">
        <v>54</v>
      </c>
      <c r="S27" s="44">
        <v>248</v>
      </c>
      <c r="T27" s="44">
        <v>914</v>
      </c>
      <c r="U27" s="44">
        <v>988</v>
      </c>
      <c r="V27" s="44">
        <v>261</v>
      </c>
      <c r="W27" s="44">
        <v>130</v>
      </c>
      <c r="X27" s="44">
        <v>0</v>
      </c>
      <c r="Y27" s="44">
        <v>8</v>
      </c>
    </row>
    <row r="28" spans="1:25" ht="15" customHeight="1" x14ac:dyDescent="0.25">
      <c r="A28" s="28" t="s">
        <v>0</v>
      </c>
      <c r="B28" s="28">
        <v>3</v>
      </c>
      <c r="C28" s="44">
        <v>8147</v>
      </c>
      <c r="D28" s="29">
        <v>0.22</v>
      </c>
      <c r="E28" s="44">
        <v>2071</v>
      </c>
      <c r="F28" s="44">
        <v>3732</v>
      </c>
      <c r="G28" s="44">
        <v>1086</v>
      </c>
      <c r="H28" s="44">
        <v>657</v>
      </c>
      <c r="I28" s="44">
        <v>431</v>
      </c>
      <c r="J28" s="44">
        <v>136</v>
      </c>
      <c r="K28" s="44">
        <v>30</v>
      </c>
      <c r="L28" s="44">
        <v>4</v>
      </c>
      <c r="M28" s="44">
        <v>1121</v>
      </c>
      <c r="N28" s="44">
        <v>2054</v>
      </c>
      <c r="O28" s="44">
        <v>2691</v>
      </c>
      <c r="P28" s="44">
        <v>2246</v>
      </c>
      <c r="Q28" s="44">
        <v>35</v>
      </c>
      <c r="R28" s="44">
        <v>54</v>
      </c>
      <c r="S28" s="44">
        <v>1227</v>
      </c>
      <c r="T28" s="44">
        <v>3087</v>
      </c>
      <c r="U28" s="44">
        <v>2292</v>
      </c>
      <c r="V28" s="44">
        <v>933</v>
      </c>
      <c r="W28" s="44">
        <v>505</v>
      </c>
      <c r="X28" s="44">
        <v>0</v>
      </c>
      <c r="Y28" s="44">
        <v>49</v>
      </c>
    </row>
    <row r="29" spans="1:25" ht="15" customHeight="1" x14ac:dyDescent="0.25">
      <c r="A29" s="28" t="s">
        <v>0</v>
      </c>
      <c r="B29" s="28">
        <v>4</v>
      </c>
      <c r="C29" s="44">
        <v>10923</v>
      </c>
      <c r="D29" s="29">
        <v>0.16</v>
      </c>
      <c r="E29" s="44">
        <v>2124</v>
      </c>
      <c r="F29" s="44">
        <v>4778</v>
      </c>
      <c r="G29" s="44">
        <v>1797</v>
      </c>
      <c r="H29" s="44">
        <v>973</v>
      </c>
      <c r="I29" s="44">
        <v>842</v>
      </c>
      <c r="J29" s="44">
        <v>313</v>
      </c>
      <c r="K29" s="44">
        <v>88</v>
      </c>
      <c r="L29" s="44">
        <v>8</v>
      </c>
      <c r="M29" s="44">
        <v>2176</v>
      </c>
      <c r="N29" s="44">
        <v>2962</v>
      </c>
      <c r="O29" s="44">
        <v>4353</v>
      </c>
      <c r="P29" s="44">
        <v>1398</v>
      </c>
      <c r="Q29" s="44">
        <v>34</v>
      </c>
      <c r="R29" s="44">
        <v>48</v>
      </c>
      <c r="S29" s="44">
        <v>1169</v>
      </c>
      <c r="T29" s="44">
        <v>3455</v>
      </c>
      <c r="U29" s="44">
        <v>3618</v>
      </c>
      <c r="V29" s="44">
        <v>1425</v>
      </c>
      <c r="W29" s="44">
        <v>1159</v>
      </c>
      <c r="X29" s="44">
        <v>0</v>
      </c>
      <c r="Y29" s="44">
        <v>49</v>
      </c>
    </row>
    <row r="30" spans="1:25" ht="15" customHeight="1" x14ac:dyDescent="0.25">
      <c r="A30" s="28" t="s">
        <v>0</v>
      </c>
      <c r="B30" s="28">
        <v>5</v>
      </c>
      <c r="C30" s="44">
        <v>16471</v>
      </c>
      <c r="D30" s="29">
        <v>0.06</v>
      </c>
      <c r="E30" s="44">
        <v>2345</v>
      </c>
      <c r="F30" s="44">
        <v>4681</v>
      </c>
      <c r="G30" s="44">
        <v>2791</v>
      </c>
      <c r="H30" s="44">
        <v>2350</v>
      </c>
      <c r="I30" s="44">
        <v>2393</v>
      </c>
      <c r="J30" s="44">
        <v>1241</v>
      </c>
      <c r="K30" s="44">
        <v>620</v>
      </c>
      <c r="L30" s="44">
        <v>50</v>
      </c>
      <c r="M30" s="44">
        <v>6336</v>
      </c>
      <c r="N30" s="44">
        <v>3998</v>
      </c>
      <c r="O30" s="44">
        <v>4354</v>
      </c>
      <c r="P30" s="44">
        <v>1703</v>
      </c>
      <c r="Q30" s="44">
        <v>80</v>
      </c>
      <c r="R30" s="44">
        <v>35</v>
      </c>
      <c r="S30" s="44">
        <v>1454</v>
      </c>
      <c r="T30" s="44">
        <v>4082</v>
      </c>
      <c r="U30" s="44">
        <v>4880</v>
      </c>
      <c r="V30" s="44">
        <v>2595</v>
      </c>
      <c r="W30" s="44">
        <v>3298</v>
      </c>
      <c r="X30" s="44">
        <v>0</v>
      </c>
      <c r="Y30" s="44">
        <v>127</v>
      </c>
    </row>
    <row r="31" spans="1:25" ht="15" customHeight="1" x14ac:dyDescent="0.25">
      <c r="A31" s="28" t="s">
        <v>0</v>
      </c>
      <c r="B31" s="28">
        <v>6</v>
      </c>
      <c r="C31" s="44">
        <v>12419</v>
      </c>
      <c r="D31" s="29">
        <v>0.1</v>
      </c>
      <c r="E31" s="44">
        <v>1090</v>
      </c>
      <c r="F31" s="44">
        <v>3123</v>
      </c>
      <c r="G31" s="44">
        <v>1957</v>
      </c>
      <c r="H31" s="44">
        <v>1914</v>
      </c>
      <c r="I31" s="44">
        <v>2213</v>
      </c>
      <c r="J31" s="44">
        <v>1272</v>
      </c>
      <c r="K31" s="44">
        <v>795</v>
      </c>
      <c r="L31" s="44">
        <v>55</v>
      </c>
      <c r="M31" s="44">
        <v>5413</v>
      </c>
      <c r="N31" s="44">
        <v>3250</v>
      </c>
      <c r="O31" s="44">
        <v>2629</v>
      </c>
      <c r="P31" s="44">
        <v>1060</v>
      </c>
      <c r="Q31" s="44">
        <v>67</v>
      </c>
      <c r="R31" s="44">
        <v>32</v>
      </c>
      <c r="S31" s="44">
        <v>952</v>
      </c>
      <c r="T31" s="44">
        <v>2760</v>
      </c>
      <c r="U31" s="44">
        <v>3381</v>
      </c>
      <c r="V31" s="44">
        <v>2310</v>
      </c>
      <c r="W31" s="44">
        <v>2871</v>
      </c>
      <c r="X31" s="44">
        <v>0</v>
      </c>
      <c r="Y31" s="44">
        <v>113</v>
      </c>
    </row>
    <row r="32" spans="1:25" ht="15" customHeight="1" x14ac:dyDescent="0.25">
      <c r="A32" s="28" t="s">
        <v>0</v>
      </c>
      <c r="B32" s="28">
        <v>7</v>
      </c>
      <c r="C32" s="44">
        <v>7763</v>
      </c>
      <c r="D32" s="29">
        <v>7.0000000000000007E-2</v>
      </c>
      <c r="E32" s="44">
        <v>572</v>
      </c>
      <c r="F32" s="44">
        <v>1630</v>
      </c>
      <c r="G32" s="44">
        <v>1173</v>
      </c>
      <c r="H32" s="44">
        <v>1244</v>
      </c>
      <c r="I32" s="44">
        <v>1676</v>
      </c>
      <c r="J32" s="44">
        <v>923</v>
      </c>
      <c r="K32" s="44">
        <v>510</v>
      </c>
      <c r="L32" s="44">
        <v>35</v>
      </c>
      <c r="M32" s="44">
        <v>4236</v>
      </c>
      <c r="N32" s="44">
        <v>1806</v>
      </c>
      <c r="O32" s="44">
        <v>1325</v>
      </c>
      <c r="P32" s="44">
        <v>373</v>
      </c>
      <c r="Q32" s="44">
        <v>23</v>
      </c>
      <c r="R32" s="44">
        <v>4</v>
      </c>
      <c r="S32" s="44">
        <v>414</v>
      </c>
      <c r="T32" s="44">
        <v>1456</v>
      </c>
      <c r="U32" s="44">
        <v>2284</v>
      </c>
      <c r="V32" s="44">
        <v>1581</v>
      </c>
      <c r="W32" s="44">
        <v>1977</v>
      </c>
      <c r="X32" s="44">
        <v>0</v>
      </c>
      <c r="Y32" s="44">
        <v>47</v>
      </c>
    </row>
    <row r="33" spans="1:25" ht="15" customHeight="1" x14ac:dyDescent="0.25">
      <c r="A33" s="28" t="s">
        <v>0</v>
      </c>
      <c r="B33" s="28">
        <v>8</v>
      </c>
      <c r="C33" s="44">
        <v>5785</v>
      </c>
      <c r="D33" s="29">
        <v>0.52</v>
      </c>
      <c r="E33" s="44">
        <v>489</v>
      </c>
      <c r="F33" s="44">
        <v>991</v>
      </c>
      <c r="G33" s="44">
        <v>1287</v>
      </c>
      <c r="H33" s="44">
        <v>1248</v>
      </c>
      <c r="I33" s="44">
        <v>1130</v>
      </c>
      <c r="J33" s="44">
        <v>472</v>
      </c>
      <c r="K33" s="44">
        <v>164</v>
      </c>
      <c r="L33" s="44">
        <v>4</v>
      </c>
      <c r="M33" s="44">
        <v>2365</v>
      </c>
      <c r="N33" s="44">
        <v>1803</v>
      </c>
      <c r="O33" s="44">
        <v>1004</v>
      </c>
      <c r="P33" s="44">
        <v>597</v>
      </c>
      <c r="Q33" s="44">
        <v>16</v>
      </c>
      <c r="R33" s="44">
        <v>20</v>
      </c>
      <c r="S33" s="44">
        <v>345</v>
      </c>
      <c r="T33" s="44">
        <v>1324</v>
      </c>
      <c r="U33" s="44">
        <v>1738</v>
      </c>
      <c r="V33" s="44">
        <v>1357</v>
      </c>
      <c r="W33" s="44">
        <v>979</v>
      </c>
      <c r="X33" s="44">
        <v>0</v>
      </c>
      <c r="Y33" s="44">
        <v>22</v>
      </c>
    </row>
    <row r="34" spans="1:25" ht="15" customHeight="1" x14ac:dyDescent="0.25">
      <c r="A34" s="28" t="s">
        <v>0</v>
      </c>
      <c r="B34" s="28">
        <v>9</v>
      </c>
      <c r="C34" s="44">
        <v>3412</v>
      </c>
      <c r="D34" s="29">
        <v>11.74</v>
      </c>
      <c r="E34" s="44">
        <v>43</v>
      </c>
      <c r="F34" s="44">
        <v>323</v>
      </c>
      <c r="G34" s="44">
        <v>781</v>
      </c>
      <c r="H34" s="44">
        <v>799</v>
      </c>
      <c r="I34" s="44">
        <v>970</v>
      </c>
      <c r="J34" s="44">
        <v>380</v>
      </c>
      <c r="K34" s="44">
        <v>115</v>
      </c>
      <c r="L34" s="44">
        <v>1</v>
      </c>
      <c r="M34" s="44">
        <v>1731</v>
      </c>
      <c r="N34" s="44">
        <v>1260</v>
      </c>
      <c r="O34" s="44">
        <v>317</v>
      </c>
      <c r="P34" s="44">
        <v>103</v>
      </c>
      <c r="Q34" s="44">
        <v>1</v>
      </c>
      <c r="R34" s="44">
        <v>0</v>
      </c>
      <c r="S34" s="44">
        <v>90</v>
      </c>
      <c r="T34" s="44">
        <v>480</v>
      </c>
      <c r="U34" s="44">
        <v>985</v>
      </c>
      <c r="V34" s="44">
        <v>1118</v>
      </c>
      <c r="W34" s="44">
        <v>735</v>
      </c>
      <c r="X34" s="44">
        <v>0</v>
      </c>
      <c r="Y34" s="44">
        <v>4</v>
      </c>
    </row>
    <row r="35" spans="1:25" ht="15" customHeight="1" x14ac:dyDescent="0.25">
      <c r="A35" s="28" t="s">
        <v>0</v>
      </c>
      <c r="B35" s="28">
        <v>10</v>
      </c>
      <c r="C35" s="44">
        <v>2437</v>
      </c>
      <c r="D35" s="29">
        <v>2.08</v>
      </c>
      <c r="E35" s="44">
        <v>42</v>
      </c>
      <c r="F35" s="44">
        <v>128</v>
      </c>
      <c r="G35" s="44">
        <v>351</v>
      </c>
      <c r="H35" s="44">
        <v>546</v>
      </c>
      <c r="I35" s="44">
        <v>848</v>
      </c>
      <c r="J35" s="44">
        <v>414</v>
      </c>
      <c r="K35" s="44">
        <v>108</v>
      </c>
      <c r="L35" s="44">
        <v>0</v>
      </c>
      <c r="M35" s="44">
        <v>1293</v>
      </c>
      <c r="N35" s="44">
        <v>772</v>
      </c>
      <c r="O35" s="44">
        <v>242</v>
      </c>
      <c r="P35" s="44">
        <v>127</v>
      </c>
      <c r="Q35" s="44">
        <v>3</v>
      </c>
      <c r="R35" s="44">
        <v>0</v>
      </c>
      <c r="S35" s="44">
        <v>52</v>
      </c>
      <c r="T35" s="44">
        <v>208</v>
      </c>
      <c r="U35" s="44">
        <v>584</v>
      </c>
      <c r="V35" s="44">
        <v>867</v>
      </c>
      <c r="W35" s="44">
        <v>720</v>
      </c>
      <c r="X35" s="44">
        <v>0</v>
      </c>
      <c r="Y35" s="44">
        <v>6</v>
      </c>
    </row>
    <row r="36" spans="1:25" ht="15" customHeight="1" x14ac:dyDescent="0.25">
      <c r="A36" s="28" t="s">
        <v>1</v>
      </c>
      <c r="B36" s="28">
        <v>1</v>
      </c>
      <c r="C36" s="44">
        <v>15144</v>
      </c>
      <c r="D36" s="29">
        <v>18.88</v>
      </c>
      <c r="E36" s="44">
        <v>8994</v>
      </c>
      <c r="F36" s="44">
        <v>4394</v>
      </c>
      <c r="G36" s="44">
        <v>1159</v>
      </c>
      <c r="H36" s="44">
        <v>361</v>
      </c>
      <c r="I36" s="44">
        <v>191</v>
      </c>
      <c r="J36" s="44">
        <v>37</v>
      </c>
      <c r="K36" s="44">
        <v>8</v>
      </c>
      <c r="L36" s="44">
        <v>0</v>
      </c>
      <c r="M36" s="44">
        <v>342</v>
      </c>
      <c r="N36" s="44">
        <v>2093</v>
      </c>
      <c r="O36" s="44">
        <v>4219</v>
      </c>
      <c r="P36" s="44">
        <v>8489</v>
      </c>
      <c r="Q36" s="44">
        <v>1</v>
      </c>
      <c r="R36" s="44">
        <v>108</v>
      </c>
      <c r="S36" s="44">
        <v>2622</v>
      </c>
      <c r="T36" s="44">
        <v>7019</v>
      </c>
      <c r="U36" s="44">
        <v>3700</v>
      </c>
      <c r="V36" s="44">
        <v>1478</v>
      </c>
      <c r="W36" s="44">
        <v>137</v>
      </c>
      <c r="X36" s="44">
        <v>79</v>
      </c>
      <c r="Y36" s="44">
        <v>1</v>
      </c>
    </row>
    <row r="37" spans="1:25" ht="15" customHeight="1" x14ac:dyDescent="0.25">
      <c r="A37" s="28" t="s">
        <v>1</v>
      </c>
      <c r="B37" s="28">
        <v>2</v>
      </c>
      <c r="C37" s="44">
        <v>22706</v>
      </c>
      <c r="D37" s="29">
        <v>6.02</v>
      </c>
      <c r="E37" s="44">
        <v>10560</v>
      </c>
      <c r="F37" s="44">
        <v>8489</v>
      </c>
      <c r="G37" s="44">
        <v>2006</v>
      </c>
      <c r="H37" s="44">
        <v>857</v>
      </c>
      <c r="I37" s="44">
        <v>589</v>
      </c>
      <c r="J37" s="44">
        <v>142</v>
      </c>
      <c r="K37" s="44">
        <v>60</v>
      </c>
      <c r="L37" s="44">
        <v>3</v>
      </c>
      <c r="M37" s="44">
        <v>1130</v>
      </c>
      <c r="N37" s="44">
        <v>4583</v>
      </c>
      <c r="O37" s="44">
        <v>7727</v>
      </c>
      <c r="P37" s="44">
        <v>9241</v>
      </c>
      <c r="Q37" s="44">
        <v>25</v>
      </c>
      <c r="R37" s="44">
        <v>90</v>
      </c>
      <c r="S37" s="44">
        <v>2991</v>
      </c>
      <c r="T37" s="44">
        <v>10081</v>
      </c>
      <c r="U37" s="44">
        <v>7307</v>
      </c>
      <c r="V37" s="44">
        <v>1769</v>
      </c>
      <c r="W37" s="44">
        <v>266</v>
      </c>
      <c r="X37" s="44">
        <v>176</v>
      </c>
      <c r="Y37" s="44">
        <v>26</v>
      </c>
    </row>
    <row r="38" spans="1:25" ht="15" customHeight="1" x14ac:dyDescent="0.25">
      <c r="A38" s="28" t="s">
        <v>1</v>
      </c>
      <c r="B38" s="28">
        <v>3</v>
      </c>
      <c r="C38" s="44">
        <v>17931</v>
      </c>
      <c r="D38" s="29">
        <v>2.37</v>
      </c>
      <c r="E38" s="44">
        <v>5968</v>
      </c>
      <c r="F38" s="44">
        <v>8554</v>
      </c>
      <c r="G38" s="44">
        <v>1682</v>
      </c>
      <c r="H38" s="44">
        <v>755</v>
      </c>
      <c r="I38" s="44">
        <v>683</v>
      </c>
      <c r="J38" s="44">
        <v>206</v>
      </c>
      <c r="K38" s="44">
        <v>82</v>
      </c>
      <c r="L38" s="44">
        <v>1</v>
      </c>
      <c r="M38" s="44">
        <v>1285</v>
      </c>
      <c r="N38" s="44">
        <v>3707</v>
      </c>
      <c r="O38" s="44">
        <v>7785</v>
      </c>
      <c r="P38" s="44">
        <v>5145</v>
      </c>
      <c r="Q38" s="44">
        <v>9</v>
      </c>
      <c r="R38" s="44">
        <v>148</v>
      </c>
      <c r="S38" s="44">
        <v>2325</v>
      </c>
      <c r="T38" s="44">
        <v>6984</v>
      </c>
      <c r="U38" s="44">
        <v>6619</v>
      </c>
      <c r="V38" s="44">
        <v>1317</v>
      </c>
      <c r="W38" s="44">
        <v>331</v>
      </c>
      <c r="X38" s="44">
        <v>198</v>
      </c>
      <c r="Y38" s="44">
        <v>9</v>
      </c>
    </row>
    <row r="39" spans="1:25" ht="15" customHeight="1" x14ac:dyDescent="0.25">
      <c r="A39" s="28" t="s">
        <v>1</v>
      </c>
      <c r="B39" s="28">
        <v>4</v>
      </c>
      <c r="C39" s="44">
        <v>19161</v>
      </c>
      <c r="D39" s="29">
        <v>3.09</v>
      </c>
      <c r="E39" s="44">
        <v>5189</v>
      </c>
      <c r="F39" s="44">
        <v>8171</v>
      </c>
      <c r="G39" s="44">
        <v>2393</v>
      </c>
      <c r="H39" s="44">
        <v>1501</v>
      </c>
      <c r="I39" s="44">
        <v>1345</v>
      </c>
      <c r="J39" s="44">
        <v>421</v>
      </c>
      <c r="K39" s="44">
        <v>130</v>
      </c>
      <c r="L39" s="44">
        <v>11</v>
      </c>
      <c r="M39" s="44">
        <v>1832</v>
      </c>
      <c r="N39" s="44">
        <v>3500</v>
      </c>
      <c r="O39" s="44">
        <v>7454</v>
      </c>
      <c r="P39" s="44">
        <v>6345</v>
      </c>
      <c r="Q39" s="44">
        <v>30</v>
      </c>
      <c r="R39" s="44">
        <v>118</v>
      </c>
      <c r="S39" s="44">
        <v>2422</v>
      </c>
      <c r="T39" s="44">
        <v>8132</v>
      </c>
      <c r="U39" s="44">
        <v>5844</v>
      </c>
      <c r="V39" s="44">
        <v>1672</v>
      </c>
      <c r="W39" s="44">
        <v>574</v>
      </c>
      <c r="X39" s="44">
        <v>369</v>
      </c>
      <c r="Y39" s="44">
        <v>30</v>
      </c>
    </row>
    <row r="40" spans="1:25" ht="15" customHeight="1" x14ac:dyDescent="0.25">
      <c r="A40" s="28" t="s">
        <v>1</v>
      </c>
      <c r="B40" s="28">
        <v>5</v>
      </c>
      <c r="C40" s="44">
        <v>20344</v>
      </c>
      <c r="D40" s="29">
        <v>1.46</v>
      </c>
      <c r="E40" s="44">
        <v>4029</v>
      </c>
      <c r="F40" s="44">
        <v>7654</v>
      </c>
      <c r="G40" s="44">
        <v>3588</v>
      </c>
      <c r="H40" s="44">
        <v>2092</v>
      </c>
      <c r="I40" s="44">
        <v>1989</v>
      </c>
      <c r="J40" s="44">
        <v>734</v>
      </c>
      <c r="K40" s="44">
        <v>231</v>
      </c>
      <c r="L40" s="44">
        <v>27</v>
      </c>
      <c r="M40" s="44">
        <v>3288</v>
      </c>
      <c r="N40" s="44">
        <v>3939</v>
      </c>
      <c r="O40" s="44">
        <v>8210</v>
      </c>
      <c r="P40" s="44">
        <v>4862</v>
      </c>
      <c r="Q40" s="44">
        <v>45</v>
      </c>
      <c r="R40" s="44">
        <v>77</v>
      </c>
      <c r="S40" s="44">
        <v>1879</v>
      </c>
      <c r="T40" s="44">
        <v>7538</v>
      </c>
      <c r="U40" s="44">
        <v>7311</v>
      </c>
      <c r="V40" s="44">
        <v>2219</v>
      </c>
      <c r="W40" s="44">
        <v>769</v>
      </c>
      <c r="X40" s="44">
        <v>505</v>
      </c>
      <c r="Y40" s="44">
        <v>46</v>
      </c>
    </row>
    <row r="41" spans="1:25" ht="15" customHeight="1" x14ac:dyDescent="0.25">
      <c r="A41" s="28" t="s">
        <v>1</v>
      </c>
      <c r="B41" s="28">
        <v>6</v>
      </c>
      <c r="C41" s="44">
        <v>13306</v>
      </c>
      <c r="D41" s="29">
        <v>0.76</v>
      </c>
      <c r="E41" s="44">
        <v>2287</v>
      </c>
      <c r="F41" s="44">
        <v>3674</v>
      </c>
      <c r="G41" s="44">
        <v>2327</v>
      </c>
      <c r="H41" s="44">
        <v>1705</v>
      </c>
      <c r="I41" s="44">
        <v>1813</v>
      </c>
      <c r="J41" s="44">
        <v>947</v>
      </c>
      <c r="K41" s="44">
        <v>524</v>
      </c>
      <c r="L41" s="44">
        <v>29</v>
      </c>
      <c r="M41" s="44">
        <v>3444</v>
      </c>
      <c r="N41" s="44">
        <v>2913</v>
      </c>
      <c r="O41" s="44">
        <v>3351</v>
      </c>
      <c r="P41" s="44">
        <v>3403</v>
      </c>
      <c r="Q41" s="44">
        <v>195</v>
      </c>
      <c r="R41" s="44">
        <v>22</v>
      </c>
      <c r="S41" s="44">
        <v>1192</v>
      </c>
      <c r="T41" s="44">
        <v>4178</v>
      </c>
      <c r="U41" s="44">
        <v>4409</v>
      </c>
      <c r="V41" s="44">
        <v>1803</v>
      </c>
      <c r="W41" s="44">
        <v>888</v>
      </c>
      <c r="X41" s="44">
        <v>616</v>
      </c>
      <c r="Y41" s="44">
        <v>198</v>
      </c>
    </row>
    <row r="42" spans="1:25" ht="15" customHeight="1" x14ac:dyDescent="0.25">
      <c r="A42" s="28" t="s">
        <v>1</v>
      </c>
      <c r="B42" s="28">
        <v>7</v>
      </c>
      <c r="C42" s="44">
        <v>16480</v>
      </c>
      <c r="D42" s="29">
        <v>0.37</v>
      </c>
      <c r="E42" s="44">
        <v>1378</v>
      </c>
      <c r="F42" s="44">
        <v>3558</v>
      </c>
      <c r="G42" s="44">
        <v>3076</v>
      </c>
      <c r="H42" s="44">
        <v>3041</v>
      </c>
      <c r="I42" s="44">
        <v>3002</v>
      </c>
      <c r="J42" s="44">
        <v>1465</v>
      </c>
      <c r="K42" s="44">
        <v>864</v>
      </c>
      <c r="L42" s="44">
        <v>96</v>
      </c>
      <c r="M42" s="44">
        <v>5367</v>
      </c>
      <c r="N42" s="44">
        <v>3572</v>
      </c>
      <c r="O42" s="44">
        <v>4275</v>
      </c>
      <c r="P42" s="44">
        <v>3169</v>
      </c>
      <c r="Q42" s="44">
        <v>97</v>
      </c>
      <c r="R42" s="44">
        <v>72</v>
      </c>
      <c r="S42" s="44">
        <v>1367</v>
      </c>
      <c r="T42" s="44">
        <v>4889</v>
      </c>
      <c r="U42" s="44">
        <v>5050</v>
      </c>
      <c r="V42" s="44">
        <v>2479</v>
      </c>
      <c r="W42" s="44">
        <v>1371</v>
      </c>
      <c r="X42" s="44">
        <v>1148</v>
      </c>
      <c r="Y42" s="44">
        <v>104</v>
      </c>
    </row>
    <row r="43" spans="1:25" ht="15" customHeight="1" x14ac:dyDescent="0.25">
      <c r="A43" s="28" t="s">
        <v>1</v>
      </c>
      <c r="B43" s="28">
        <v>8</v>
      </c>
      <c r="C43" s="44">
        <v>19189</v>
      </c>
      <c r="D43" s="29">
        <v>0.65</v>
      </c>
      <c r="E43" s="44">
        <v>1460</v>
      </c>
      <c r="F43" s="44">
        <v>2514</v>
      </c>
      <c r="G43" s="44">
        <v>3040</v>
      </c>
      <c r="H43" s="44">
        <v>3917</v>
      </c>
      <c r="I43" s="44">
        <v>4408</v>
      </c>
      <c r="J43" s="44">
        <v>2391</v>
      </c>
      <c r="K43" s="44">
        <v>1350</v>
      </c>
      <c r="L43" s="44">
        <v>109</v>
      </c>
      <c r="M43" s="44">
        <v>7729</v>
      </c>
      <c r="N43" s="44">
        <v>4717</v>
      </c>
      <c r="O43" s="44">
        <v>3403</v>
      </c>
      <c r="P43" s="44">
        <v>3244</v>
      </c>
      <c r="Q43" s="44">
        <v>96</v>
      </c>
      <c r="R43" s="44">
        <v>56</v>
      </c>
      <c r="S43" s="44">
        <v>1337</v>
      </c>
      <c r="T43" s="44">
        <v>4689</v>
      </c>
      <c r="U43" s="44">
        <v>5883</v>
      </c>
      <c r="V43" s="44">
        <v>3385</v>
      </c>
      <c r="W43" s="44">
        <v>1992</v>
      </c>
      <c r="X43" s="44">
        <v>1686</v>
      </c>
      <c r="Y43" s="44">
        <v>161</v>
      </c>
    </row>
    <row r="44" spans="1:25" ht="15" customHeight="1" x14ac:dyDescent="0.25">
      <c r="A44" s="28" t="s">
        <v>1</v>
      </c>
      <c r="B44" s="28">
        <v>9</v>
      </c>
      <c r="C44" s="44">
        <v>15045</v>
      </c>
      <c r="D44" s="29">
        <v>2.35</v>
      </c>
      <c r="E44" s="44">
        <v>348</v>
      </c>
      <c r="F44" s="44">
        <v>880</v>
      </c>
      <c r="G44" s="44">
        <v>2025</v>
      </c>
      <c r="H44" s="44">
        <v>3673</v>
      </c>
      <c r="I44" s="44">
        <v>4440</v>
      </c>
      <c r="J44" s="44">
        <v>2739</v>
      </c>
      <c r="K44" s="44">
        <v>895</v>
      </c>
      <c r="L44" s="44">
        <v>45</v>
      </c>
      <c r="M44" s="44">
        <v>7460</v>
      </c>
      <c r="N44" s="44">
        <v>4095</v>
      </c>
      <c r="O44" s="44">
        <v>1554</v>
      </c>
      <c r="P44" s="44">
        <v>1684</v>
      </c>
      <c r="Q44" s="44">
        <v>252</v>
      </c>
      <c r="R44" s="44">
        <v>17</v>
      </c>
      <c r="S44" s="44">
        <v>535</v>
      </c>
      <c r="T44" s="44">
        <v>2866</v>
      </c>
      <c r="U44" s="44">
        <v>5080</v>
      </c>
      <c r="V44" s="44">
        <v>3239</v>
      </c>
      <c r="W44" s="44">
        <v>2022</v>
      </c>
      <c r="X44" s="44">
        <v>1034</v>
      </c>
      <c r="Y44" s="44">
        <v>252</v>
      </c>
    </row>
    <row r="45" spans="1:25" ht="15" customHeight="1" x14ac:dyDescent="0.25">
      <c r="A45" s="28" t="s">
        <v>1</v>
      </c>
      <c r="B45" s="28">
        <v>10</v>
      </c>
      <c r="C45" s="44">
        <v>15707</v>
      </c>
      <c r="D45" s="29">
        <v>7.24</v>
      </c>
      <c r="E45" s="44">
        <v>284</v>
      </c>
      <c r="F45" s="44">
        <v>477</v>
      </c>
      <c r="G45" s="44">
        <v>1338</v>
      </c>
      <c r="H45" s="44">
        <v>2500</v>
      </c>
      <c r="I45" s="44">
        <v>4621</v>
      </c>
      <c r="J45" s="44">
        <v>4084</v>
      </c>
      <c r="K45" s="44">
        <v>2224</v>
      </c>
      <c r="L45" s="44">
        <v>179</v>
      </c>
      <c r="M45" s="44">
        <v>8520</v>
      </c>
      <c r="N45" s="44">
        <v>2900</v>
      </c>
      <c r="O45" s="44">
        <v>1282</v>
      </c>
      <c r="P45" s="44">
        <v>2783</v>
      </c>
      <c r="Q45" s="44">
        <v>222</v>
      </c>
      <c r="R45" s="44">
        <v>193</v>
      </c>
      <c r="S45" s="44">
        <v>671</v>
      </c>
      <c r="T45" s="44">
        <v>2660</v>
      </c>
      <c r="U45" s="44">
        <v>4101</v>
      </c>
      <c r="V45" s="44">
        <v>3352</v>
      </c>
      <c r="W45" s="44">
        <v>2798</v>
      </c>
      <c r="X45" s="44">
        <v>1708</v>
      </c>
      <c r="Y45" s="44">
        <v>224</v>
      </c>
    </row>
    <row r="46" spans="1:25" ht="15" customHeight="1" x14ac:dyDescent="0.25">
      <c r="A46" s="28" t="s">
        <v>19</v>
      </c>
      <c r="B46" s="28">
        <v>1</v>
      </c>
      <c r="C46" s="44">
        <v>9863</v>
      </c>
      <c r="D46" s="29">
        <v>20.41</v>
      </c>
      <c r="E46" s="44">
        <v>5830</v>
      </c>
      <c r="F46" s="44">
        <v>3001</v>
      </c>
      <c r="G46" s="44">
        <v>601</v>
      </c>
      <c r="H46" s="44">
        <v>309</v>
      </c>
      <c r="I46" s="44">
        <v>95</v>
      </c>
      <c r="J46" s="44">
        <v>9</v>
      </c>
      <c r="K46" s="44">
        <v>18</v>
      </c>
      <c r="L46" s="44">
        <v>0</v>
      </c>
      <c r="M46" s="44">
        <v>117</v>
      </c>
      <c r="N46" s="44">
        <v>1143</v>
      </c>
      <c r="O46" s="44">
        <v>2962</v>
      </c>
      <c r="P46" s="44">
        <v>5300</v>
      </c>
      <c r="Q46" s="44">
        <v>341</v>
      </c>
      <c r="R46" s="44">
        <v>111</v>
      </c>
      <c r="S46" s="44">
        <v>1656</v>
      </c>
      <c r="T46" s="44">
        <v>4445</v>
      </c>
      <c r="U46" s="44">
        <v>2834</v>
      </c>
      <c r="V46" s="44">
        <v>411</v>
      </c>
      <c r="W46" s="44">
        <v>46</v>
      </c>
      <c r="X46" s="44">
        <v>15</v>
      </c>
      <c r="Y46" s="44">
        <v>345</v>
      </c>
    </row>
    <row r="47" spans="1:25" ht="15" customHeight="1" x14ac:dyDescent="0.25">
      <c r="A47" s="28" t="s">
        <v>19</v>
      </c>
      <c r="B47" s="28">
        <v>2</v>
      </c>
      <c r="C47" s="44">
        <v>15230</v>
      </c>
      <c r="D47" s="29">
        <v>7.12</v>
      </c>
      <c r="E47" s="44">
        <v>8040</v>
      </c>
      <c r="F47" s="44">
        <v>5123</v>
      </c>
      <c r="G47" s="44">
        <v>1087</v>
      </c>
      <c r="H47" s="44">
        <v>512</v>
      </c>
      <c r="I47" s="44">
        <v>297</v>
      </c>
      <c r="J47" s="44">
        <v>131</v>
      </c>
      <c r="K47" s="44">
        <v>40</v>
      </c>
      <c r="L47" s="44">
        <v>0</v>
      </c>
      <c r="M47" s="44">
        <v>454</v>
      </c>
      <c r="N47" s="44">
        <v>2832</v>
      </c>
      <c r="O47" s="44">
        <v>4375</v>
      </c>
      <c r="P47" s="44">
        <v>7135</v>
      </c>
      <c r="Q47" s="44">
        <v>434</v>
      </c>
      <c r="R47" s="44">
        <v>134</v>
      </c>
      <c r="S47" s="44">
        <v>2366</v>
      </c>
      <c r="T47" s="44">
        <v>6432</v>
      </c>
      <c r="U47" s="44">
        <v>4797</v>
      </c>
      <c r="V47" s="44">
        <v>873</v>
      </c>
      <c r="W47" s="44">
        <v>120</v>
      </c>
      <c r="X47" s="44">
        <v>73</v>
      </c>
      <c r="Y47" s="44">
        <v>435</v>
      </c>
    </row>
    <row r="48" spans="1:25" ht="15" customHeight="1" x14ac:dyDescent="0.25">
      <c r="A48" s="28" t="s">
        <v>19</v>
      </c>
      <c r="B48" s="28">
        <v>3</v>
      </c>
      <c r="C48" s="44">
        <v>16021</v>
      </c>
      <c r="D48" s="29">
        <v>4.8099999999999996</v>
      </c>
      <c r="E48" s="44">
        <v>6696</v>
      </c>
      <c r="F48" s="44">
        <v>6031</v>
      </c>
      <c r="G48" s="44">
        <v>1358</v>
      </c>
      <c r="H48" s="44">
        <v>875</v>
      </c>
      <c r="I48" s="44">
        <v>761</v>
      </c>
      <c r="J48" s="44">
        <v>209</v>
      </c>
      <c r="K48" s="44">
        <v>89</v>
      </c>
      <c r="L48" s="44">
        <v>2</v>
      </c>
      <c r="M48" s="44">
        <v>997</v>
      </c>
      <c r="N48" s="44">
        <v>3516</v>
      </c>
      <c r="O48" s="44">
        <v>5374</v>
      </c>
      <c r="P48" s="44">
        <v>5919</v>
      </c>
      <c r="Q48" s="44">
        <v>215</v>
      </c>
      <c r="R48" s="44">
        <v>170</v>
      </c>
      <c r="S48" s="44">
        <v>2125</v>
      </c>
      <c r="T48" s="44">
        <v>6525</v>
      </c>
      <c r="U48" s="44">
        <v>5690</v>
      </c>
      <c r="V48" s="44">
        <v>876</v>
      </c>
      <c r="W48" s="44">
        <v>247</v>
      </c>
      <c r="X48" s="44">
        <v>154</v>
      </c>
      <c r="Y48" s="44">
        <v>234</v>
      </c>
    </row>
    <row r="49" spans="1:25" ht="15" customHeight="1" x14ac:dyDescent="0.25">
      <c r="A49" s="28" t="s">
        <v>19</v>
      </c>
      <c r="B49" s="28">
        <v>4</v>
      </c>
      <c r="C49" s="44">
        <v>14030</v>
      </c>
      <c r="D49" s="29">
        <v>0.46</v>
      </c>
      <c r="E49" s="44">
        <v>4506</v>
      </c>
      <c r="F49" s="44">
        <v>6089</v>
      </c>
      <c r="G49" s="44">
        <v>1050</v>
      </c>
      <c r="H49" s="44">
        <v>1010</v>
      </c>
      <c r="I49" s="44">
        <v>870</v>
      </c>
      <c r="J49" s="44">
        <v>383</v>
      </c>
      <c r="K49" s="44">
        <v>118</v>
      </c>
      <c r="L49" s="44">
        <v>4</v>
      </c>
      <c r="M49" s="44">
        <v>1299</v>
      </c>
      <c r="N49" s="44">
        <v>3240</v>
      </c>
      <c r="O49" s="44">
        <v>5152</v>
      </c>
      <c r="P49" s="44">
        <v>4132</v>
      </c>
      <c r="Q49" s="44">
        <v>207</v>
      </c>
      <c r="R49" s="44">
        <v>94</v>
      </c>
      <c r="S49" s="44">
        <v>1659</v>
      </c>
      <c r="T49" s="44">
        <v>5683</v>
      </c>
      <c r="U49" s="44">
        <v>4927</v>
      </c>
      <c r="V49" s="44">
        <v>948</v>
      </c>
      <c r="W49" s="44">
        <v>353</v>
      </c>
      <c r="X49" s="44">
        <v>154</v>
      </c>
      <c r="Y49" s="44">
        <v>212</v>
      </c>
    </row>
    <row r="50" spans="1:25" ht="15" customHeight="1" x14ac:dyDescent="0.25">
      <c r="A50" s="28" t="s">
        <v>19</v>
      </c>
      <c r="B50" s="28">
        <v>5</v>
      </c>
      <c r="C50" s="44">
        <v>15743</v>
      </c>
      <c r="D50" s="29">
        <v>0.5</v>
      </c>
      <c r="E50" s="44">
        <v>3835</v>
      </c>
      <c r="F50" s="44">
        <v>5994</v>
      </c>
      <c r="G50" s="44">
        <v>1729</v>
      </c>
      <c r="H50" s="44">
        <v>1914</v>
      </c>
      <c r="I50" s="44">
        <v>1347</v>
      </c>
      <c r="J50" s="44">
        <v>582</v>
      </c>
      <c r="K50" s="44">
        <v>323</v>
      </c>
      <c r="L50" s="44">
        <v>19</v>
      </c>
      <c r="M50" s="44">
        <v>1990</v>
      </c>
      <c r="N50" s="44">
        <v>4211</v>
      </c>
      <c r="O50" s="44">
        <v>4804</v>
      </c>
      <c r="P50" s="44">
        <v>4447</v>
      </c>
      <c r="Q50" s="44">
        <v>291</v>
      </c>
      <c r="R50" s="44">
        <v>77</v>
      </c>
      <c r="S50" s="44">
        <v>1499</v>
      </c>
      <c r="T50" s="44">
        <v>6113</v>
      </c>
      <c r="U50" s="44">
        <v>5582</v>
      </c>
      <c r="V50" s="44">
        <v>1195</v>
      </c>
      <c r="W50" s="44">
        <v>646</v>
      </c>
      <c r="X50" s="44">
        <v>336</v>
      </c>
      <c r="Y50" s="44">
        <v>295</v>
      </c>
    </row>
    <row r="51" spans="1:25" ht="15" customHeight="1" x14ac:dyDescent="0.25">
      <c r="A51" s="28" t="s">
        <v>19</v>
      </c>
      <c r="B51" s="28">
        <v>6</v>
      </c>
      <c r="C51" s="44">
        <v>13597</v>
      </c>
      <c r="D51" s="29">
        <v>0.3</v>
      </c>
      <c r="E51" s="44">
        <v>2690</v>
      </c>
      <c r="F51" s="44">
        <v>3501</v>
      </c>
      <c r="G51" s="44">
        <v>1487</v>
      </c>
      <c r="H51" s="44">
        <v>2036</v>
      </c>
      <c r="I51" s="44">
        <v>1956</v>
      </c>
      <c r="J51" s="44">
        <v>1151</v>
      </c>
      <c r="K51" s="44">
        <v>732</v>
      </c>
      <c r="L51" s="44">
        <v>44</v>
      </c>
      <c r="M51" s="44">
        <v>3164</v>
      </c>
      <c r="N51" s="44">
        <v>3813</v>
      </c>
      <c r="O51" s="44">
        <v>2953</v>
      </c>
      <c r="P51" s="44">
        <v>3009</v>
      </c>
      <c r="Q51" s="44">
        <v>658</v>
      </c>
      <c r="R51" s="44">
        <v>89</v>
      </c>
      <c r="S51" s="44">
        <v>1021</v>
      </c>
      <c r="T51" s="44">
        <v>4756</v>
      </c>
      <c r="U51" s="44">
        <v>4185</v>
      </c>
      <c r="V51" s="44">
        <v>1438</v>
      </c>
      <c r="W51" s="44">
        <v>937</v>
      </c>
      <c r="X51" s="44">
        <v>499</v>
      </c>
      <c r="Y51" s="44">
        <v>672</v>
      </c>
    </row>
    <row r="52" spans="1:25" ht="15" customHeight="1" x14ac:dyDescent="0.25">
      <c r="A52" s="28" t="s">
        <v>19</v>
      </c>
      <c r="B52" s="28">
        <v>7</v>
      </c>
      <c r="C52" s="44">
        <v>11882</v>
      </c>
      <c r="D52" s="29">
        <v>0.15</v>
      </c>
      <c r="E52" s="44">
        <v>1048</v>
      </c>
      <c r="F52" s="44">
        <v>1997</v>
      </c>
      <c r="G52" s="44">
        <v>1598</v>
      </c>
      <c r="H52" s="44">
        <v>1997</v>
      </c>
      <c r="I52" s="44">
        <v>2249</v>
      </c>
      <c r="J52" s="44">
        <v>1577</v>
      </c>
      <c r="K52" s="44">
        <v>1198</v>
      </c>
      <c r="L52" s="44">
        <v>218</v>
      </c>
      <c r="M52" s="44">
        <v>4259</v>
      </c>
      <c r="N52" s="44">
        <v>2900</v>
      </c>
      <c r="O52" s="44">
        <v>1812</v>
      </c>
      <c r="P52" s="44">
        <v>2584</v>
      </c>
      <c r="Q52" s="44">
        <v>327</v>
      </c>
      <c r="R52" s="44">
        <v>114</v>
      </c>
      <c r="S52" s="44">
        <v>1172</v>
      </c>
      <c r="T52" s="44">
        <v>3187</v>
      </c>
      <c r="U52" s="44">
        <v>3492</v>
      </c>
      <c r="V52" s="44">
        <v>1543</v>
      </c>
      <c r="W52" s="44">
        <v>1129</v>
      </c>
      <c r="X52" s="44">
        <v>893</v>
      </c>
      <c r="Y52" s="44">
        <v>352</v>
      </c>
    </row>
    <row r="53" spans="1:25" ht="15" customHeight="1" x14ac:dyDescent="0.25">
      <c r="A53" s="28" t="s">
        <v>19</v>
      </c>
      <c r="B53" s="28">
        <v>8</v>
      </c>
      <c r="C53" s="44">
        <v>15452</v>
      </c>
      <c r="D53" s="29">
        <v>0.42</v>
      </c>
      <c r="E53" s="44">
        <v>995</v>
      </c>
      <c r="F53" s="44">
        <v>2134</v>
      </c>
      <c r="G53" s="44">
        <v>2326</v>
      </c>
      <c r="H53" s="44">
        <v>2914</v>
      </c>
      <c r="I53" s="44">
        <v>3215</v>
      </c>
      <c r="J53" s="44">
        <v>2073</v>
      </c>
      <c r="K53" s="44">
        <v>1635</v>
      </c>
      <c r="L53" s="44">
        <v>160</v>
      </c>
      <c r="M53" s="44">
        <v>5641</v>
      </c>
      <c r="N53" s="44">
        <v>3763</v>
      </c>
      <c r="O53" s="44">
        <v>2342</v>
      </c>
      <c r="P53" s="44">
        <v>2792</v>
      </c>
      <c r="Q53" s="44">
        <v>914</v>
      </c>
      <c r="R53" s="44">
        <v>68</v>
      </c>
      <c r="S53" s="44">
        <v>1058</v>
      </c>
      <c r="T53" s="44">
        <v>3759</v>
      </c>
      <c r="U53" s="44">
        <v>4555</v>
      </c>
      <c r="V53" s="44">
        <v>2369</v>
      </c>
      <c r="W53" s="44">
        <v>1699</v>
      </c>
      <c r="X53" s="44">
        <v>1018</v>
      </c>
      <c r="Y53" s="44">
        <v>926</v>
      </c>
    </row>
    <row r="54" spans="1:25" ht="15" customHeight="1" x14ac:dyDescent="0.25">
      <c r="A54" s="28" t="s">
        <v>19</v>
      </c>
      <c r="B54" s="28">
        <v>9</v>
      </c>
      <c r="C54" s="44">
        <v>16634</v>
      </c>
      <c r="D54" s="29">
        <v>0.54</v>
      </c>
      <c r="E54" s="44">
        <v>476</v>
      </c>
      <c r="F54" s="44">
        <v>1328</v>
      </c>
      <c r="G54" s="44">
        <v>1617</v>
      </c>
      <c r="H54" s="44">
        <v>3258</v>
      </c>
      <c r="I54" s="44">
        <v>4404</v>
      </c>
      <c r="J54" s="44">
        <v>3456</v>
      </c>
      <c r="K54" s="44">
        <v>1980</v>
      </c>
      <c r="L54" s="44">
        <v>115</v>
      </c>
      <c r="M54" s="44">
        <v>7656</v>
      </c>
      <c r="N54" s="44">
        <v>3856</v>
      </c>
      <c r="O54" s="44">
        <v>1316</v>
      </c>
      <c r="P54" s="44">
        <v>2752</v>
      </c>
      <c r="Q54" s="44">
        <v>1054</v>
      </c>
      <c r="R54" s="44">
        <v>80</v>
      </c>
      <c r="S54" s="44">
        <v>670</v>
      </c>
      <c r="T54" s="44">
        <v>3987</v>
      </c>
      <c r="U54" s="44">
        <v>4466</v>
      </c>
      <c r="V54" s="44">
        <v>2451</v>
      </c>
      <c r="W54" s="44">
        <v>2614</v>
      </c>
      <c r="X54" s="44">
        <v>1308</v>
      </c>
      <c r="Y54" s="44">
        <v>1058</v>
      </c>
    </row>
    <row r="55" spans="1:25" ht="15" customHeight="1" x14ac:dyDescent="0.25">
      <c r="A55" s="28" t="s">
        <v>19</v>
      </c>
      <c r="B55" s="28">
        <v>10</v>
      </c>
      <c r="C55" s="44">
        <v>10945</v>
      </c>
      <c r="D55" s="29">
        <v>2.75</v>
      </c>
      <c r="E55" s="44">
        <v>111</v>
      </c>
      <c r="F55" s="44">
        <v>210</v>
      </c>
      <c r="G55" s="44">
        <v>570</v>
      </c>
      <c r="H55" s="44">
        <v>1341</v>
      </c>
      <c r="I55" s="44">
        <v>3069</v>
      </c>
      <c r="J55" s="44">
        <v>2849</v>
      </c>
      <c r="K55" s="44">
        <v>2535</v>
      </c>
      <c r="L55" s="44">
        <v>260</v>
      </c>
      <c r="M55" s="44">
        <v>6398</v>
      </c>
      <c r="N55" s="44">
        <v>2328</v>
      </c>
      <c r="O55" s="44">
        <v>459</v>
      </c>
      <c r="P55" s="44">
        <v>1401</v>
      </c>
      <c r="Q55" s="44">
        <v>359</v>
      </c>
      <c r="R55" s="44">
        <v>11</v>
      </c>
      <c r="S55" s="44">
        <v>278</v>
      </c>
      <c r="T55" s="44">
        <v>1476</v>
      </c>
      <c r="U55" s="44">
        <v>2671</v>
      </c>
      <c r="V55" s="44">
        <v>2095</v>
      </c>
      <c r="W55" s="44">
        <v>2387</v>
      </c>
      <c r="X55" s="44">
        <v>1650</v>
      </c>
      <c r="Y55" s="44">
        <v>377</v>
      </c>
    </row>
    <row r="56" spans="1:25" ht="15" customHeight="1" x14ac:dyDescent="0.25">
      <c r="A56" s="28" t="s">
        <v>20</v>
      </c>
      <c r="B56" s="28">
        <v>1</v>
      </c>
      <c r="C56" s="44">
        <v>3449</v>
      </c>
      <c r="D56" s="29">
        <v>7.68</v>
      </c>
      <c r="E56" s="44">
        <v>1740</v>
      </c>
      <c r="F56" s="44">
        <v>1111</v>
      </c>
      <c r="G56" s="44">
        <v>416</v>
      </c>
      <c r="H56" s="44">
        <v>136</v>
      </c>
      <c r="I56" s="44">
        <v>18</v>
      </c>
      <c r="J56" s="44">
        <v>10</v>
      </c>
      <c r="K56" s="44">
        <v>18</v>
      </c>
      <c r="L56" s="44">
        <v>0</v>
      </c>
      <c r="M56" s="44">
        <v>86</v>
      </c>
      <c r="N56" s="44">
        <v>348</v>
      </c>
      <c r="O56" s="44">
        <v>609</v>
      </c>
      <c r="P56" s="44">
        <v>2406</v>
      </c>
      <c r="Q56" s="44">
        <v>0</v>
      </c>
      <c r="R56" s="44">
        <v>65</v>
      </c>
      <c r="S56" s="44">
        <v>1048</v>
      </c>
      <c r="T56" s="44">
        <v>1206</v>
      </c>
      <c r="U56" s="44">
        <v>703</v>
      </c>
      <c r="V56" s="44">
        <v>308</v>
      </c>
      <c r="W56" s="44">
        <v>79</v>
      </c>
      <c r="X56" s="44">
        <v>40</v>
      </c>
      <c r="Y56" s="44">
        <v>0</v>
      </c>
    </row>
    <row r="57" spans="1:25" ht="15" customHeight="1" x14ac:dyDescent="0.25">
      <c r="A57" s="28" t="s">
        <v>20</v>
      </c>
      <c r="B57" s="28">
        <v>2</v>
      </c>
      <c r="C57" s="44">
        <v>14957</v>
      </c>
      <c r="D57" s="29">
        <v>20.16</v>
      </c>
      <c r="E57" s="44">
        <v>7093</v>
      </c>
      <c r="F57" s="44">
        <v>5863</v>
      </c>
      <c r="G57" s="44">
        <v>1391</v>
      </c>
      <c r="H57" s="44">
        <v>490</v>
      </c>
      <c r="I57" s="44">
        <v>93</v>
      </c>
      <c r="J57" s="44">
        <v>25</v>
      </c>
      <c r="K57" s="44">
        <v>2</v>
      </c>
      <c r="L57" s="44">
        <v>0</v>
      </c>
      <c r="M57" s="44">
        <v>235</v>
      </c>
      <c r="N57" s="44">
        <v>1217</v>
      </c>
      <c r="O57" s="44">
        <v>2418</v>
      </c>
      <c r="P57" s="44">
        <v>11087</v>
      </c>
      <c r="Q57" s="44">
        <v>0</v>
      </c>
      <c r="R57" s="44">
        <v>286</v>
      </c>
      <c r="S57" s="44">
        <v>3848</v>
      </c>
      <c r="T57" s="44">
        <v>6682</v>
      </c>
      <c r="U57" s="44">
        <v>2784</v>
      </c>
      <c r="V57" s="44">
        <v>1105</v>
      </c>
      <c r="W57" s="44">
        <v>175</v>
      </c>
      <c r="X57" s="44">
        <v>77</v>
      </c>
      <c r="Y57" s="44">
        <v>0</v>
      </c>
    </row>
    <row r="58" spans="1:25" ht="15" customHeight="1" x14ac:dyDescent="0.25">
      <c r="A58" s="28" t="s">
        <v>20</v>
      </c>
      <c r="B58" s="28">
        <v>3</v>
      </c>
      <c r="C58" s="44">
        <v>17571</v>
      </c>
      <c r="D58" s="29">
        <v>17.88</v>
      </c>
      <c r="E58" s="44">
        <v>6818</v>
      </c>
      <c r="F58" s="44">
        <v>6317</v>
      </c>
      <c r="G58" s="44">
        <v>3214</v>
      </c>
      <c r="H58" s="44">
        <v>717</v>
      </c>
      <c r="I58" s="44">
        <v>360</v>
      </c>
      <c r="J58" s="44">
        <v>83</v>
      </c>
      <c r="K58" s="44">
        <v>60</v>
      </c>
      <c r="L58" s="44">
        <v>2</v>
      </c>
      <c r="M58" s="44">
        <v>449</v>
      </c>
      <c r="N58" s="44">
        <v>3081</v>
      </c>
      <c r="O58" s="44">
        <v>5721</v>
      </c>
      <c r="P58" s="44">
        <v>8320</v>
      </c>
      <c r="Q58" s="44">
        <v>0</v>
      </c>
      <c r="R58" s="44">
        <v>424</v>
      </c>
      <c r="S58" s="44">
        <v>3646</v>
      </c>
      <c r="T58" s="44">
        <v>6082</v>
      </c>
      <c r="U58" s="44">
        <v>4961</v>
      </c>
      <c r="V58" s="44">
        <v>1939</v>
      </c>
      <c r="W58" s="44">
        <v>315</v>
      </c>
      <c r="X58" s="44">
        <v>204</v>
      </c>
      <c r="Y58" s="44">
        <v>0</v>
      </c>
    </row>
    <row r="59" spans="1:25" ht="15" customHeight="1" x14ac:dyDescent="0.25">
      <c r="A59" s="28" t="s">
        <v>20</v>
      </c>
      <c r="B59" s="28">
        <v>4</v>
      </c>
      <c r="C59" s="44">
        <v>27839</v>
      </c>
      <c r="D59" s="29">
        <v>6.41</v>
      </c>
      <c r="E59" s="44">
        <v>10107</v>
      </c>
      <c r="F59" s="44">
        <v>9373</v>
      </c>
      <c r="G59" s="44">
        <v>4727</v>
      </c>
      <c r="H59" s="44">
        <v>2131</v>
      </c>
      <c r="I59" s="44">
        <v>1044</v>
      </c>
      <c r="J59" s="44">
        <v>316</v>
      </c>
      <c r="K59" s="44">
        <v>138</v>
      </c>
      <c r="L59" s="44">
        <v>3</v>
      </c>
      <c r="M59" s="44">
        <v>1883</v>
      </c>
      <c r="N59" s="44">
        <v>5545</v>
      </c>
      <c r="O59" s="44">
        <v>7013</v>
      </c>
      <c r="P59" s="44">
        <v>13398</v>
      </c>
      <c r="Q59" s="44">
        <v>0</v>
      </c>
      <c r="R59" s="44">
        <v>1071</v>
      </c>
      <c r="S59" s="44">
        <v>6282</v>
      </c>
      <c r="T59" s="44">
        <v>7979</v>
      </c>
      <c r="U59" s="44">
        <v>7378</v>
      </c>
      <c r="V59" s="44">
        <v>3513</v>
      </c>
      <c r="W59" s="44">
        <v>941</v>
      </c>
      <c r="X59" s="44">
        <v>675</v>
      </c>
      <c r="Y59" s="44">
        <v>0</v>
      </c>
    </row>
    <row r="60" spans="1:25" ht="15" customHeight="1" x14ac:dyDescent="0.25">
      <c r="A60" s="28" t="s">
        <v>20</v>
      </c>
      <c r="B60" s="28">
        <v>5</v>
      </c>
      <c r="C60" s="44">
        <v>23794</v>
      </c>
      <c r="D60" s="29">
        <v>0.67</v>
      </c>
      <c r="E60" s="44">
        <v>7027</v>
      </c>
      <c r="F60" s="44">
        <v>6714</v>
      </c>
      <c r="G60" s="44">
        <v>4518</v>
      </c>
      <c r="H60" s="44">
        <v>2838</v>
      </c>
      <c r="I60" s="44">
        <v>1984</v>
      </c>
      <c r="J60" s="44">
        <v>521</v>
      </c>
      <c r="K60" s="44">
        <v>175</v>
      </c>
      <c r="L60" s="44">
        <v>17</v>
      </c>
      <c r="M60" s="44">
        <v>4826</v>
      </c>
      <c r="N60" s="44">
        <v>6580</v>
      </c>
      <c r="O60" s="44">
        <v>5505</v>
      </c>
      <c r="P60" s="44">
        <v>6883</v>
      </c>
      <c r="Q60" s="44">
        <v>0</v>
      </c>
      <c r="R60" s="44">
        <v>362</v>
      </c>
      <c r="S60" s="44">
        <v>3876</v>
      </c>
      <c r="T60" s="44">
        <v>5782</v>
      </c>
      <c r="U60" s="44">
        <v>6441</v>
      </c>
      <c r="V60" s="44">
        <v>4148</v>
      </c>
      <c r="W60" s="44">
        <v>1746</v>
      </c>
      <c r="X60" s="44">
        <v>1439</v>
      </c>
      <c r="Y60" s="44">
        <v>0</v>
      </c>
    </row>
    <row r="61" spans="1:25" ht="15" customHeight="1" x14ac:dyDescent="0.25">
      <c r="A61" s="28" t="s">
        <v>20</v>
      </c>
      <c r="B61" s="28">
        <v>6</v>
      </c>
      <c r="C61" s="44">
        <v>36574</v>
      </c>
      <c r="D61" s="29">
        <v>0.13</v>
      </c>
      <c r="E61" s="44">
        <v>8165</v>
      </c>
      <c r="F61" s="44">
        <v>7844</v>
      </c>
      <c r="G61" s="44">
        <v>7282</v>
      </c>
      <c r="H61" s="44">
        <v>5736</v>
      </c>
      <c r="I61" s="44">
        <v>4399</v>
      </c>
      <c r="J61" s="44">
        <v>1984</v>
      </c>
      <c r="K61" s="44">
        <v>966</v>
      </c>
      <c r="L61" s="44">
        <v>198</v>
      </c>
      <c r="M61" s="44">
        <v>12353</v>
      </c>
      <c r="N61" s="44">
        <v>8692</v>
      </c>
      <c r="O61" s="44">
        <v>5044</v>
      </c>
      <c r="P61" s="44">
        <v>10485</v>
      </c>
      <c r="Q61" s="44">
        <v>0</v>
      </c>
      <c r="R61" s="44">
        <v>1077</v>
      </c>
      <c r="S61" s="44">
        <v>5624</v>
      </c>
      <c r="T61" s="44">
        <v>7861</v>
      </c>
      <c r="U61" s="44">
        <v>8513</v>
      </c>
      <c r="V61" s="44">
        <v>6088</v>
      </c>
      <c r="W61" s="44">
        <v>3384</v>
      </c>
      <c r="X61" s="44">
        <v>4027</v>
      </c>
      <c r="Y61" s="44">
        <v>0</v>
      </c>
    </row>
    <row r="62" spans="1:25" ht="15" customHeight="1" x14ac:dyDescent="0.25">
      <c r="A62" s="28" t="s">
        <v>20</v>
      </c>
      <c r="B62" s="28">
        <v>7</v>
      </c>
      <c r="C62" s="44">
        <v>35004</v>
      </c>
      <c r="D62" s="29">
        <v>0.19</v>
      </c>
      <c r="E62" s="44">
        <v>5708</v>
      </c>
      <c r="F62" s="44">
        <v>6874</v>
      </c>
      <c r="G62" s="44">
        <v>5660</v>
      </c>
      <c r="H62" s="44">
        <v>6305</v>
      </c>
      <c r="I62" s="44">
        <v>5260</v>
      </c>
      <c r="J62" s="44">
        <v>3186</v>
      </c>
      <c r="K62" s="44">
        <v>1905</v>
      </c>
      <c r="L62" s="44">
        <v>106</v>
      </c>
      <c r="M62" s="44">
        <v>12894</v>
      </c>
      <c r="N62" s="44">
        <v>10371</v>
      </c>
      <c r="O62" s="44">
        <v>5341</v>
      </c>
      <c r="P62" s="44">
        <v>6398</v>
      </c>
      <c r="Q62" s="44">
        <v>0</v>
      </c>
      <c r="R62" s="44">
        <v>534</v>
      </c>
      <c r="S62" s="44">
        <v>4057</v>
      </c>
      <c r="T62" s="44">
        <v>7562</v>
      </c>
      <c r="U62" s="44">
        <v>7630</v>
      </c>
      <c r="V62" s="44">
        <v>6479</v>
      </c>
      <c r="W62" s="44">
        <v>4039</v>
      </c>
      <c r="X62" s="44">
        <v>4703</v>
      </c>
      <c r="Y62" s="44">
        <v>0</v>
      </c>
    </row>
    <row r="63" spans="1:25" ht="15" customHeight="1" x14ac:dyDescent="0.25">
      <c r="A63" s="28" t="s">
        <v>20</v>
      </c>
      <c r="B63" s="28">
        <v>8</v>
      </c>
      <c r="C63" s="44">
        <v>42797</v>
      </c>
      <c r="D63" s="29">
        <v>0.21</v>
      </c>
      <c r="E63" s="44">
        <v>4988</v>
      </c>
      <c r="F63" s="44">
        <v>4908</v>
      </c>
      <c r="G63" s="44">
        <v>6126</v>
      </c>
      <c r="H63" s="44">
        <v>7656</v>
      </c>
      <c r="I63" s="44">
        <v>9122</v>
      </c>
      <c r="J63" s="44">
        <v>5855</v>
      </c>
      <c r="K63" s="44">
        <v>3854</v>
      </c>
      <c r="L63" s="44">
        <v>288</v>
      </c>
      <c r="M63" s="44">
        <v>20402</v>
      </c>
      <c r="N63" s="44">
        <v>10212</v>
      </c>
      <c r="O63" s="44">
        <v>5021</v>
      </c>
      <c r="P63" s="44">
        <v>7162</v>
      </c>
      <c r="Q63" s="44">
        <v>0</v>
      </c>
      <c r="R63" s="44">
        <v>1309</v>
      </c>
      <c r="S63" s="44">
        <v>3843</v>
      </c>
      <c r="T63" s="44">
        <v>7211</v>
      </c>
      <c r="U63" s="44">
        <v>8085</v>
      </c>
      <c r="V63" s="44">
        <v>8290</v>
      </c>
      <c r="W63" s="44">
        <v>6003</v>
      </c>
      <c r="X63" s="44">
        <v>8056</v>
      </c>
      <c r="Y63" s="44">
        <v>0</v>
      </c>
    </row>
    <row r="64" spans="1:25" ht="15" customHeight="1" x14ac:dyDescent="0.25">
      <c r="A64" s="28" t="s">
        <v>20</v>
      </c>
      <c r="B64" s="28">
        <v>9</v>
      </c>
      <c r="C64" s="44">
        <v>36461</v>
      </c>
      <c r="D64" s="29">
        <v>0.25</v>
      </c>
      <c r="E64" s="44">
        <v>2135</v>
      </c>
      <c r="F64" s="44">
        <v>3088</v>
      </c>
      <c r="G64" s="44">
        <v>3797</v>
      </c>
      <c r="H64" s="44">
        <v>6698</v>
      </c>
      <c r="I64" s="44">
        <v>8735</v>
      </c>
      <c r="J64" s="44">
        <v>6933</v>
      </c>
      <c r="K64" s="44">
        <v>4715</v>
      </c>
      <c r="L64" s="44">
        <v>360</v>
      </c>
      <c r="M64" s="44">
        <v>17415</v>
      </c>
      <c r="N64" s="44">
        <v>8956</v>
      </c>
      <c r="O64" s="44">
        <v>3149</v>
      </c>
      <c r="P64" s="44">
        <v>6941</v>
      </c>
      <c r="Q64" s="44">
        <v>0</v>
      </c>
      <c r="R64" s="44">
        <v>588</v>
      </c>
      <c r="S64" s="44">
        <v>3089</v>
      </c>
      <c r="T64" s="44">
        <v>6559</v>
      </c>
      <c r="U64" s="44">
        <v>5677</v>
      </c>
      <c r="V64" s="44">
        <v>7246</v>
      </c>
      <c r="W64" s="44">
        <v>5630</v>
      </c>
      <c r="X64" s="44">
        <v>7672</v>
      </c>
      <c r="Y64" s="44">
        <v>0</v>
      </c>
    </row>
    <row r="65" spans="1:25" ht="15" customHeight="1" x14ac:dyDescent="0.25">
      <c r="A65" s="28" t="s">
        <v>20</v>
      </c>
      <c r="B65" s="28">
        <v>10</v>
      </c>
      <c r="C65" s="44">
        <v>39006</v>
      </c>
      <c r="D65" s="29">
        <v>11.08</v>
      </c>
      <c r="E65" s="44">
        <v>1702</v>
      </c>
      <c r="F65" s="44">
        <v>2644</v>
      </c>
      <c r="G65" s="44">
        <v>2834</v>
      </c>
      <c r="H65" s="44">
        <v>6313</v>
      </c>
      <c r="I65" s="44">
        <v>10646</v>
      </c>
      <c r="J65" s="44">
        <v>7718</v>
      </c>
      <c r="K65" s="44">
        <v>6473</v>
      </c>
      <c r="L65" s="44">
        <v>676</v>
      </c>
      <c r="M65" s="44">
        <v>13045</v>
      </c>
      <c r="N65" s="44">
        <v>11582</v>
      </c>
      <c r="O65" s="44">
        <v>3235</v>
      </c>
      <c r="P65" s="44">
        <v>11144</v>
      </c>
      <c r="Q65" s="44">
        <v>0</v>
      </c>
      <c r="R65" s="44">
        <v>493</v>
      </c>
      <c r="S65" s="44">
        <v>4075</v>
      </c>
      <c r="T65" s="44">
        <v>7485</v>
      </c>
      <c r="U65" s="44">
        <v>5805</v>
      </c>
      <c r="V65" s="44">
        <v>7825</v>
      </c>
      <c r="W65" s="44">
        <v>6000</v>
      </c>
      <c r="X65" s="44">
        <v>7323</v>
      </c>
      <c r="Y65" s="44">
        <v>0</v>
      </c>
    </row>
    <row r="66" spans="1:25" ht="15" customHeight="1" x14ac:dyDescent="0.25">
      <c r="A66" s="28" t="s">
        <v>21</v>
      </c>
      <c r="B66" s="28">
        <v>1</v>
      </c>
      <c r="C66" s="44">
        <v>131360</v>
      </c>
      <c r="D66" s="29">
        <v>20.49</v>
      </c>
      <c r="E66" s="44">
        <v>56707</v>
      </c>
      <c r="F66" s="44">
        <v>47060</v>
      </c>
      <c r="G66" s="44">
        <v>20333</v>
      </c>
      <c r="H66" s="44">
        <v>5715</v>
      </c>
      <c r="I66" s="44">
        <v>1145</v>
      </c>
      <c r="J66" s="44">
        <v>294</v>
      </c>
      <c r="K66" s="44">
        <v>97</v>
      </c>
      <c r="L66" s="44">
        <v>9</v>
      </c>
      <c r="M66" s="44">
        <v>942</v>
      </c>
      <c r="N66" s="44">
        <v>11653</v>
      </c>
      <c r="O66" s="44">
        <v>18984</v>
      </c>
      <c r="P66" s="44">
        <v>99205</v>
      </c>
      <c r="Q66" s="44">
        <v>576</v>
      </c>
      <c r="R66" s="44">
        <v>432</v>
      </c>
      <c r="S66" s="44">
        <v>25375</v>
      </c>
      <c r="T66" s="44">
        <v>61322</v>
      </c>
      <c r="U66" s="44">
        <v>31380</v>
      </c>
      <c r="V66" s="44">
        <v>8390</v>
      </c>
      <c r="W66" s="44">
        <v>1346</v>
      </c>
      <c r="X66" s="44">
        <v>441</v>
      </c>
      <c r="Y66" s="44">
        <v>2674</v>
      </c>
    </row>
    <row r="67" spans="1:25" ht="15" customHeight="1" x14ac:dyDescent="0.25">
      <c r="A67" s="28" t="s">
        <v>21</v>
      </c>
      <c r="B67" s="28">
        <v>2</v>
      </c>
      <c r="C67" s="44">
        <v>79436</v>
      </c>
      <c r="D67" s="29">
        <v>14.27</v>
      </c>
      <c r="E67" s="44">
        <v>23922</v>
      </c>
      <c r="F67" s="44">
        <v>27767</v>
      </c>
      <c r="G67" s="44">
        <v>17846</v>
      </c>
      <c r="H67" s="44">
        <v>6757</v>
      </c>
      <c r="I67" s="44">
        <v>2168</v>
      </c>
      <c r="J67" s="44">
        <v>672</v>
      </c>
      <c r="K67" s="44">
        <v>278</v>
      </c>
      <c r="L67" s="44">
        <v>26</v>
      </c>
      <c r="M67" s="44">
        <v>1188</v>
      </c>
      <c r="N67" s="44">
        <v>8011</v>
      </c>
      <c r="O67" s="44">
        <v>12587</v>
      </c>
      <c r="P67" s="44">
        <v>57445</v>
      </c>
      <c r="Q67" s="44">
        <v>205</v>
      </c>
      <c r="R67" s="44">
        <v>949</v>
      </c>
      <c r="S67" s="44">
        <v>14124</v>
      </c>
      <c r="T67" s="44">
        <v>33992</v>
      </c>
      <c r="U67" s="44">
        <v>20514</v>
      </c>
      <c r="V67" s="44">
        <v>6303</v>
      </c>
      <c r="W67" s="44">
        <v>1039</v>
      </c>
      <c r="X67" s="44">
        <v>605</v>
      </c>
      <c r="Y67" s="44">
        <v>1910</v>
      </c>
    </row>
    <row r="68" spans="1:25" ht="15" customHeight="1" x14ac:dyDescent="0.25">
      <c r="A68" s="28" t="s">
        <v>21</v>
      </c>
      <c r="B68" s="28">
        <v>3</v>
      </c>
      <c r="C68" s="44">
        <v>57234</v>
      </c>
      <c r="D68" s="29">
        <v>10.69</v>
      </c>
      <c r="E68" s="44">
        <v>10044</v>
      </c>
      <c r="F68" s="44">
        <v>19342</v>
      </c>
      <c r="G68" s="44">
        <v>16544</v>
      </c>
      <c r="H68" s="44">
        <v>7748</v>
      </c>
      <c r="I68" s="44">
        <v>2545</v>
      </c>
      <c r="J68" s="44">
        <v>828</v>
      </c>
      <c r="K68" s="44">
        <v>172</v>
      </c>
      <c r="L68" s="44">
        <v>11</v>
      </c>
      <c r="M68" s="44">
        <v>1591</v>
      </c>
      <c r="N68" s="44">
        <v>9470</v>
      </c>
      <c r="O68" s="44">
        <v>11782</v>
      </c>
      <c r="P68" s="44">
        <v>34183</v>
      </c>
      <c r="Q68" s="44">
        <v>208</v>
      </c>
      <c r="R68" s="44">
        <v>668</v>
      </c>
      <c r="S68" s="44">
        <v>7177</v>
      </c>
      <c r="T68" s="44">
        <v>21816</v>
      </c>
      <c r="U68" s="44">
        <v>19601</v>
      </c>
      <c r="V68" s="44">
        <v>5339</v>
      </c>
      <c r="W68" s="44">
        <v>1058</v>
      </c>
      <c r="X68" s="44">
        <v>553</v>
      </c>
      <c r="Y68" s="44">
        <v>1022</v>
      </c>
    </row>
    <row r="69" spans="1:25" ht="15" customHeight="1" x14ac:dyDescent="0.25">
      <c r="A69" s="28" t="s">
        <v>21</v>
      </c>
      <c r="B69" s="28">
        <v>4</v>
      </c>
      <c r="C69" s="44">
        <v>46349</v>
      </c>
      <c r="D69" s="29">
        <v>10.69</v>
      </c>
      <c r="E69" s="44">
        <v>6797</v>
      </c>
      <c r="F69" s="44">
        <v>14413</v>
      </c>
      <c r="G69" s="44">
        <v>13089</v>
      </c>
      <c r="H69" s="44">
        <v>6742</v>
      </c>
      <c r="I69" s="44">
        <v>3072</v>
      </c>
      <c r="J69" s="44">
        <v>1372</v>
      </c>
      <c r="K69" s="44">
        <v>795</v>
      </c>
      <c r="L69" s="44">
        <v>69</v>
      </c>
      <c r="M69" s="44">
        <v>2407</v>
      </c>
      <c r="N69" s="44">
        <v>7596</v>
      </c>
      <c r="O69" s="44">
        <v>9531</v>
      </c>
      <c r="P69" s="44">
        <v>26719</v>
      </c>
      <c r="Q69" s="44">
        <v>96</v>
      </c>
      <c r="R69" s="44">
        <v>1065</v>
      </c>
      <c r="S69" s="44">
        <v>6296</v>
      </c>
      <c r="T69" s="44">
        <v>16962</v>
      </c>
      <c r="U69" s="44">
        <v>12977</v>
      </c>
      <c r="V69" s="44">
        <v>5589</v>
      </c>
      <c r="W69" s="44">
        <v>1522</v>
      </c>
      <c r="X69" s="44">
        <v>932</v>
      </c>
      <c r="Y69" s="44">
        <v>1006</v>
      </c>
    </row>
    <row r="70" spans="1:25" ht="15" customHeight="1" x14ac:dyDescent="0.25">
      <c r="A70" s="28" t="s">
        <v>21</v>
      </c>
      <c r="B70" s="28">
        <v>5</v>
      </c>
      <c r="C70" s="44">
        <v>39258</v>
      </c>
      <c r="D70" s="29">
        <v>2.48</v>
      </c>
      <c r="E70" s="44">
        <v>3753</v>
      </c>
      <c r="F70" s="44">
        <v>10334</v>
      </c>
      <c r="G70" s="44">
        <v>11053</v>
      </c>
      <c r="H70" s="44">
        <v>6611</v>
      </c>
      <c r="I70" s="44">
        <v>4583</v>
      </c>
      <c r="J70" s="44">
        <v>1817</v>
      </c>
      <c r="K70" s="44">
        <v>987</v>
      </c>
      <c r="L70" s="44">
        <v>120</v>
      </c>
      <c r="M70" s="44">
        <v>3788</v>
      </c>
      <c r="N70" s="44">
        <v>6666</v>
      </c>
      <c r="O70" s="44">
        <v>7776</v>
      </c>
      <c r="P70" s="44">
        <v>20935</v>
      </c>
      <c r="Q70" s="44">
        <v>93</v>
      </c>
      <c r="R70" s="44">
        <v>180</v>
      </c>
      <c r="S70" s="44">
        <v>4952</v>
      </c>
      <c r="T70" s="44">
        <v>11934</v>
      </c>
      <c r="U70" s="44">
        <v>12532</v>
      </c>
      <c r="V70" s="44">
        <v>5454</v>
      </c>
      <c r="W70" s="44">
        <v>2142</v>
      </c>
      <c r="X70" s="44">
        <v>1289</v>
      </c>
      <c r="Y70" s="44">
        <v>775</v>
      </c>
    </row>
    <row r="71" spans="1:25" ht="15" customHeight="1" x14ac:dyDescent="0.25">
      <c r="A71" s="28" t="s">
        <v>21</v>
      </c>
      <c r="B71" s="28">
        <v>6</v>
      </c>
      <c r="C71" s="44">
        <v>32700</v>
      </c>
      <c r="D71" s="29">
        <v>2.77</v>
      </c>
      <c r="E71" s="44">
        <v>3075</v>
      </c>
      <c r="F71" s="44">
        <v>7198</v>
      </c>
      <c r="G71" s="44">
        <v>7632</v>
      </c>
      <c r="H71" s="44">
        <v>6718</v>
      </c>
      <c r="I71" s="44">
        <v>4676</v>
      </c>
      <c r="J71" s="44">
        <v>2393</v>
      </c>
      <c r="K71" s="44">
        <v>950</v>
      </c>
      <c r="L71" s="44">
        <v>58</v>
      </c>
      <c r="M71" s="44">
        <v>3038</v>
      </c>
      <c r="N71" s="44">
        <v>5305</v>
      </c>
      <c r="O71" s="44">
        <v>4272</v>
      </c>
      <c r="P71" s="44">
        <v>19993</v>
      </c>
      <c r="Q71" s="44">
        <v>92</v>
      </c>
      <c r="R71" s="44">
        <v>1020</v>
      </c>
      <c r="S71" s="44">
        <v>3988</v>
      </c>
      <c r="T71" s="44">
        <v>10895</v>
      </c>
      <c r="U71" s="44">
        <v>9387</v>
      </c>
      <c r="V71" s="44">
        <v>4031</v>
      </c>
      <c r="W71" s="44">
        <v>1642</v>
      </c>
      <c r="X71" s="44">
        <v>1064</v>
      </c>
      <c r="Y71" s="44">
        <v>673</v>
      </c>
    </row>
    <row r="72" spans="1:25" ht="15" customHeight="1" x14ac:dyDescent="0.25">
      <c r="A72" s="28" t="s">
        <v>21</v>
      </c>
      <c r="B72" s="28">
        <v>7</v>
      </c>
      <c r="C72" s="44">
        <v>35522</v>
      </c>
      <c r="D72" s="29">
        <v>2.62</v>
      </c>
      <c r="E72" s="44">
        <v>1545</v>
      </c>
      <c r="F72" s="44">
        <v>5121</v>
      </c>
      <c r="G72" s="44">
        <v>7275</v>
      </c>
      <c r="H72" s="44">
        <v>9005</v>
      </c>
      <c r="I72" s="44">
        <v>8129</v>
      </c>
      <c r="J72" s="44">
        <v>3078</v>
      </c>
      <c r="K72" s="44">
        <v>1256</v>
      </c>
      <c r="L72" s="44">
        <v>113</v>
      </c>
      <c r="M72" s="44">
        <v>5725</v>
      </c>
      <c r="N72" s="44">
        <v>8386</v>
      </c>
      <c r="O72" s="44">
        <v>5703</v>
      </c>
      <c r="P72" s="44">
        <v>15562</v>
      </c>
      <c r="Q72" s="44">
        <v>146</v>
      </c>
      <c r="R72" s="44">
        <v>310</v>
      </c>
      <c r="S72" s="44">
        <v>3205</v>
      </c>
      <c r="T72" s="44">
        <v>10279</v>
      </c>
      <c r="U72" s="44">
        <v>9900</v>
      </c>
      <c r="V72" s="44">
        <v>6739</v>
      </c>
      <c r="W72" s="44">
        <v>2627</v>
      </c>
      <c r="X72" s="44">
        <v>1549</v>
      </c>
      <c r="Y72" s="44">
        <v>913</v>
      </c>
    </row>
    <row r="73" spans="1:25" ht="15" customHeight="1" x14ac:dyDescent="0.25">
      <c r="A73" s="28" t="s">
        <v>21</v>
      </c>
      <c r="B73" s="28">
        <v>8</v>
      </c>
      <c r="C73" s="44">
        <v>38045</v>
      </c>
      <c r="D73" s="29">
        <v>1.58</v>
      </c>
      <c r="E73" s="44">
        <v>811</v>
      </c>
      <c r="F73" s="44">
        <v>2815</v>
      </c>
      <c r="G73" s="44">
        <v>5005</v>
      </c>
      <c r="H73" s="44">
        <v>8437</v>
      </c>
      <c r="I73" s="44">
        <v>11052</v>
      </c>
      <c r="J73" s="44">
        <v>5878</v>
      </c>
      <c r="K73" s="44">
        <v>3711</v>
      </c>
      <c r="L73" s="44">
        <v>336</v>
      </c>
      <c r="M73" s="44">
        <v>10046</v>
      </c>
      <c r="N73" s="44">
        <v>8583</v>
      </c>
      <c r="O73" s="44">
        <v>5429</v>
      </c>
      <c r="P73" s="44">
        <v>13645</v>
      </c>
      <c r="Q73" s="44">
        <v>342</v>
      </c>
      <c r="R73" s="44">
        <v>545</v>
      </c>
      <c r="S73" s="44">
        <v>2645</v>
      </c>
      <c r="T73" s="44">
        <v>8997</v>
      </c>
      <c r="U73" s="44">
        <v>8911</v>
      </c>
      <c r="V73" s="44">
        <v>8714</v>
      </c>
      <c r="W73" s="44">
        <v>4409</v>
      </c>
      <c r="X73" s="44">
        <v>3011</v>
      </c>
      <c r="Y73" s="44">
        <v>813</v>
      </c>
    </row>
    <row r="74" spans="1:25" ht="15" customHeight="1" x14ac:dyDescent="0.25">
      <c r="A74" s="28" t="s">
        <v>21</v>
      </c>
      <c r="B74" s="28">
        <v>9</v>
      </c>
      <c r="C74" s="44">
        <v>51889</v>
      </c>
      <c r="D74" s="29">
        <v>2.78</v>
      </c>
      <c r="E74" s="44">
        <v>2605</v>
      </c>
      <c r="F74" s="44">
        <v>2023</v>
      </c>
      <c r="G74" s="44">
        <v>5592</v>
      </c>
      <c r="H74" s="44">
        <v>11881</v>
      </c>
      <c r="I74" s="44">
        <v>15051</v>
      </c>
      <c r="J74" s="44">
        <v>8389</v>
      </c>
      <c r="K74" s="44">
        <v>5965</v>
      </c>
      <c r="L74" s="44">
        <v>383</v>
      </c>
      <c r="M74" s="44">
        <v>13638</v>
      </c>
      <c r="N74" s="44">
        <v>13582</v>
      </c>
      <c r="O74" s="44">
        <v>6516</v>
      </c>
      <c r="P74" s="44">
        <v>17945</v>
      </c>
      <c r="Q74" s="44">
        <v>208</v>
      </c>
      <c r="R74" s="44">
        <v>2285</v>
      </c>
      <c r="S74" s="44">
        <v>2878</v>
      </c>
      <c r="T74" s="44">
        <v>10137</v>
      </c>
      <c r="U74" s="44">
        <v>12196</v>
      </c>
      <c r="V74" s="44">
        <v>12584</v>
      </c>
      <c r="W74" s="44">
        <v>6655</v>
      </c>
      <c r="X74" s="44">
        <v>4698</v>
      </c>
      <c r="Y74" s="44">
        <v>456</v>
      </c>
    </row>
    <row r="75" spans="1:25" ht="15" customHeight="1" x14ac:dyDescent="0.25">
      <c r="A75" s="28" t="s">
        <v>21</v>
      </c>
      <c r="B75" s="28">
        <v>10</v>
      </c>
      <c r="C75" s="44">
        <v>50145</v>
      </c>
      <c r="D75" s="29">
        <v>10.45</v>
      </c>
      <c r="E75" s="44">
        <v>717</v>
      </c>
      <c r="F75" s="44">
        <v>460</v>
      </c>
      <c r="G75" s="44">
        <v>2013</v>
      </c>
      <c r="H75" s="44">
        <v>8695</v>
      </c>
      <c r="I75" s="44">
        <v>14637</v>
      </c>
      <c r="J75" s="44">
        <v>11423</v>
      </c>
      <c r="K75" s="44">
        <v>10812</v>
      </c>
      <c r="L75" s="44">
        <v>1388</v>
      </c>
      <c r="M75" s="44">
        <v>15486</v>
      </c>
      <c r="N75" s="44">
        <v>13282</v>
      </c>
      <c r="O75" s="44">
        <v>4836</v>
      </c>
      <c r="P75" s="44">
        <v>16449</v>
      </c>
      <c r="Q75" s="44">
        <v>92</v>
      </c>
      <c r="R75" s="44">
        <v>677</v>
      </c>
      <c r="S75" s="44">
        <v>1890</v>
      </c>
      <c r="T75" s="44">
        <v>7788</v>
      </c>
      <c r="U75" s="44">
        <v>10636</v>
      </c>
      <c r="V75" s="44">
        <v>14200</v>
      </c>
      <c r="W75" s="44">
        <v>7289</v>
      </c>
      <c r="X75" s="44">
        <v>7076</v>
      </c>
      <c r="Y75" s="44">
        <v>589</v>
      </c>
    </row>
    <row r="76" spans="1:25" ht="15" customHeight="1" x14ac:dyDescent="0.25">
      <c r="A76" s="28" t="s">
        <v>2</v>
      </c>
      <c r="B76" s="28">
        <v>1</v>
      </c>
      <c r="C76" s="44">
        <v>6642</v>
      </c>
      <c r="D76" s="29">
        <v>21.1</v>
      </c>
      <c r="E76" s="44">
        <v>3384</v>
      </c>
      <c r="F76" s="44">
        <v>2109</v>
      </c>
      <c r="G76" s="44">
        <v>762</v>
      </c>
      <c r="H76" s="44">
        <v>229</v>
      </c>
      <c r="I76" s="44">
        <v>115</v>
      </c>
      <c r="J76" s="44">
        <v>31</v>
      </c>
      <c r="K76" s="44">
        <v>8</v>
      </c>
      <c r="L76" s="44">
        <v>4</v>
      </c>
      <c r="M76" s="44">
        <v>290</v>
      </c>
      <c r="N76" s="44">
        <v>722</v>
      </c>
      <c r="O76" s="44">
        <v>2118</v>
      </c>
      <c r="P76" s="44">
        <v>3309</v>
      </c>
      <c r="Q76" s="44">
        <v>203</v>
      </c>
      <c r="R76" s="44">
        <v>138</v>
      </c>
      <c r="S76" s="44">
        <v>1494</v>
      </c>
      <c r="T76" s="44">
        <v>2491</v>
      </c>
      <c r="U76" s="44">
        <v>1762</v>
      </c>
      <c r="V76" s="44">
        <v>343</v>
      </c>
      <c r="W76" s="44">
        <v>132</v>
      </c>
      <c r="X76" s="44">
        <v>62</v>
      </c>
      <c r="Y76" s="44">
        <v>220</v>
      </c>
    </row>
    <row r="77" spans="1:25" ht="15" customHeight="1" x14ac:dyDescent="0.25">
      <c r="A77" s="28" t="s">
        <v>2</v>
      </c>
      <c r="B77" s="28">
        <v>2</v>
      </c>
      <c r="C77" s="44">
        <v>9399</v>
      </c>
      <c r="D77" s="29">
        <v>2.92</v>
      </c>
      <c r="E77" s="44">
        <v>3508</v>
      </c>
      <c r="F77" s="44">
        <v>3025</v>
      </c>
      <c r="G77" s="44">
        <v>1769</v>
      </c>
      <c r="H77" s="44">
        <v>574</v>
      </c>
      <c r="I77" s="44">
        <v>363</v>
      </c>
      <c r="J77" s="44">
        <v>127</v>
      </c>
      <c r="K77" s="44">
        <v>29</v>
      </c>
      <c r="L77" s="44">
        <v>4</v>
      </c>
      <c r="M77" s="44">
        <v>617</v>
      </c>
      <c r="N77" s="44">
        <v>1481</v>
      </c>
      <c r="O77" s="44">
        <v>3088</v>
      </c>
      <c r="P77" s="44">
        <v>4011</v>
      </c>
      <c r="Q77" s="44">
        <v>202</v>
      </c>
      <c r="R77" s="44">
        <v>110</v>
      </c>
      <c r="S77" s="44">
        <v>1524</v>
      </c>
      <c r="T77" s="44">
        <v>3494</v>
      </c>
      <c r="U77" s="44">
        <v>2730</v>
      </c>
      <c r="V77" s="44">
        <v>790</v>
      </c>
      <c r="W77" s="44">
        <v>315</v>
      </c>
      <c r="X77" s="44">
        <v>169</v>
      </c>
      <c r="Y77" s="44">
        <v>267</v>
      </c>
    </row>
    <row r="78" spans="1:25" ht="15" customHeight="1" x14ac:dyDescent="0.25">
      <c r="A78" s="28" t="s">
        <v>2</v>
      </c>
      <c r="B78" s="28">
        <v>3</v>
      </c>
      <c r="C78" s="44">
        <v>11732</v>
      </c>
      <c r="D78" s="29">
        <v>1.89</v>
      </c>
      <c r="E78" s="44">
        <v>4161</v>
      </c>
      <c r="F78" s="44">
        <v>3764</v>
      </c>
      <c r="G78" s="44">
        <v>1965</v>
      </c>
      <c r="H78" s="44">
        <v>1020</v>
      </c>
      <c r="I78" s="44">
        <v>574</v>
      </c>
      <c r="J78" s="44">
        <v>173</v>
      </c>
      <c r="K78" s="44">
        <v>72</v>
      </c>
      <c r="L78" s="44">
        <v>3</v>
      </c>
      <c r="M78" s="44">
        <v>1523</v>
      </c>
      <c r="N78" s="44">
        <v>2400</v>
      </c>
      <c r="O78" s="44">
        <v>3285</v>
      </c>
      <c r="P78" s="44">
        <v>4378</v>
      </c>
      <c r="Q78" s="44">
        <v>146</v>
      </c>
      <c r="R78" s="44">
        <v>104</v>
      </c>
      <c r="S78" s="44">
        <v>1647</v>
      </c>
      <c r="T78" s="44">
        <v>3830</v>
      </c>
      <c r="U78" s="44">
        <v>3860</v>
      </c>
      <c r="V78" s="44">
        <v>1303</v>
      </c>
      <c r="W78" s="44">
        <v>453</v>
      </c>
      <c r="X78" s="44">
        <v>323</v>
      </c>
      <c r="Y78" s="44">
        <v>212</v>
      </c>
    </row>
    <row r="79" spans="1:25" ht="15" customHeight="1" x14ac:dyDescent="0.25">
      <c r="A79" s="28" t="s">
        <v>2</v>
      </c>
      <c r="B79" s="28">
        <v>4</v>
      </c>
      <c r="C79" s="44">
        <v>16969</v>
      </c>
      <c r="D79" s="29">
        <v>0.06</v>
      </c>
      <c r="E79" s="44">
        <v>3847</v>
      </c>
      <c r="F79" s="44">
        <v>5186</v>
      </c>
      <c r="G79" s="44">
        <v>3895</v>
      </c>
      <c r="H79" s="44">
        <v>1813</v>
      </c>
      <c r="I79" s="44">
        <v>1437</v>
      </c>
      <c r="J79" s="44">
        <v>602</v>
      </c>
      <c r="K79" s="44">
        <v>174</v>
      </c>
      <c r="L79" s="44">
        <v>15</v>
      </c>
      <c r="M79" s="44">
        <v>4192</v>
      </c>
      <c r="N79" s="44">
        <v>4154</v>
      </c>
      <c r="O79" s="44">
        <v>4583</v>
      </c>
      <c r="P79" s="44">
        <v>3406</v>
      </c>
      <c r="Q79" s="44">
        <v>634</v>
      </c>
      <c r="R79" s="44">
        <v>189</v>
      </c>
      <c r="S79" s="44">
        <v>2200</v>
      </c>
      <c r="T79" s="44">
        <v>4879</v>
      </c>
      <c r="U79" s="44">
        <v>5145</v>
      </c>
      <c r="V79" s="44">
        <v>1997</v>
      </c>
      <c r="W79" s="44">
        <v>914</v>
      </c>
      <c r="X79" s="44">
        <v>769</v>
      </c>
      <c r="Y79" s="44">
        <v>876</v>
      </c>
    </row>
    <row r="80" spans="1:25" ht="15" customHeight="1" x14ac:dyDescent="0.25">
      <c r="A80" s="28" t="s">
        <v>2</v>
      </c>
      <c r="B80" s="28">
        <v>5</v>
      </c>
      <c r="C80" s="44">
        <v>27479</v>
      </c>
      <c r="D80" s="29">
        <v>0.03</v>
      </c>
      <c r="E80" s="44">
        <v>4879</v>
      </c>
      <c r="F80" s="44">
        <v>5942</v>
      </c>
      <c r="G80" s="44">
        <v>6142</v>
      </c>
      <c r="H80" s="44">
        <v>4074</v>
      </c>
      <c r="I80" s="44">
        <v>3894</v>
      </c>
      <c r="J80" s="44">
        <v>1706</v>
      </c>
      <c r="K80" s="44">
        <v>754</v>
      </c>
      <c r="L80" s="44">
        <v>88</v>
      </c>
      <c r="M80" s="44">
        <v>11583</v>
      </c>
      <c r="N80" s="44">
        <v>6540</v>
      </c>
      <c r="O80" s="44">
        <v>4950</v>
      </c>
      <c r="P80" s="44">
        <v>3702</v>
      </c>
      <c r="Q80" s="44">
        <v>704</v>
      </c>
      <c r="R80" s="44">
        <v>134</v>
      </c>
      <c r="S80" s="44">
        <v>2108</v>
      </c>
      <c r="T80" s="44">
        <v>6452</v>
      </c>
      <c r="U80" s="44">
        <v>8808</v>
      </c>
      <c r="V80" s="44">
        <v>4500</v>
      </c>
      <c r="W80" s="44">
        <v>2173</v>
      </c>
      <c r="X80" s="44">
        <v>2215</v>
      </c>
      <c r="Y80" s="44">
        <v>1089</v>
      </c>
    </row>
    <row r="81" spans="1:25" ht="15" customHeight="1" x14ac:dyDescent="0.25">
      <c r="A81" s="28" t="s">
        <v>2</v>
      </c>
      <c r="B81" s="28">
        <v>6</v>
      </c>
      <c r="C81" s="44">
        <v>34592</v>
      </c>
      <c r="D81" s="29">
        <v>0.02</v>
      </c>
      <c r="E81" s="44">
        <v>4090</v>
      </c>
      <c r="F81" s="44">
        <v>6663</v>
      </c>
      <c r="G81" s="44">
        <v>7381</v>
      </c>
      <c r="H81" s="44">
        <v>5595</v>
      </c>
      <c r="I81" s="44">
        <v>6247</v>
      </c>
      <c r="J81" s="44">
        <v>2971</v>
      </c>
      <c r="K81" s="44">
        <v>1506</v>
      </c>
      <c r="L81" s="44">
        <v>139</v>
      </c>
      <c r="M81" s="44">
        <v>17761</v>
      </c>
      <c r="N81" s="44">
        <v>7476</v>
      </c>
      <c r="O81" s="44">
        <v>4984</v>
      </c>
      <c r="P81" s="44">
        <v>3050</v>
      </c>
      <c r="Q81" s="44">
        <v>1321</v>
      </c>
      <c r="R81" s="44">
        <v>143</v>
      </c>
      <c r="S81" s="44">
        <v>1990</v>
      </c>
      <c r="T81" s="44">
        <v>6747</v>
      </c>
      <c r="U81" s="44">
        <v>10744</v>
      </c>
      <c r="V81" s="44">
        <v>6151</v>
      </c>
      <c r="W81" s="44">
        <v>3346</v>
      </c>
      <c r="X81" s="44">
        <v>3692</v>
      </c>
      <c r="Y81" s="44">
        <v>1779</v>
      </c>
    </row>
    <row r="82" spans="1:25" ht="15" customHeight="1" x14ac:dyDescent="0.25">
      <c r="A82" s="28" t="s">
        <v>2</v>
      </c>
      <c r="B82" s="28">
        <v>7</v>
      </c>
      <c r="C82" s="44">
        <v>29793</v>
      </c>
      <c r="D82" s="29">
        <v>0.05</v>
      </c>
      <c r="E82" s="44">
        <v>2503</v>
      </c>
      <c r="F82" s="44">
        <v>4453</v>
      </c>
      <c r="G82" s="44">
        <v>6609</v>
      </c>
      <c r="H82" s="44">
        <v>4598</v>
      </c>
      <c r="I82" s="44">
        <v>5888</v>
      </c>
      <c r="J82" s="44">
        <v>3513</v>
      </c>
      <c r="K82" s="44">
        <v>2072</v>
      </c>
      <c r="L82" s="44">
        <v>157</v>
      </c>
      <c r="M82" s="44">
        <v>13933</v>
      </c>
      <c r="N82" s="44">
        <v>6809</v>
      </c>
      <c r="O82" s="44">
        <v>3374</v>
      </c>
      <c r="P82" s="44">
        <v>4882</v>
      </c>
      <c r="Q82" s="44">
        <v>795</v>
      </c>
      <c r="R82" s="44">
        <v>203</v>
      </c>
      <c r="S82" s="44">
        <v>1903</v>
      </c>
      <c r="T82" s="44">
        <v>6295</v>
      </c>
      <c r="U82" s="44">
        <v>8152</v>
      </c>
      <c r="V82" s="44">
        <v>5470</v>
      </c>
      <c r="W82" s="44">
        <v>3101</v>
      </c>
      <c r="X82" s="44">
        <v>3525</v>
      </c>
      <c r="Y82" s="44">
        <v>1144</v>
      </c>
    </row>
    <row r="83" spans="1:25" ht="15" customHeight="1" x14ac:dyDescent="0.25">
      <c r="A83" s="28" t="s">
        <v>2</v>
      </c>
      <c r="B83" s="28">
        <v>8</v>
      </c>
      <c r="C83" s="44">
        <v>17388</v>
      </c>
      <c r="D83" s="29">
        <v>0.17</v>
      </c>
      <c r="E83" s="44">
        <v>761</v>
      </c>
      <c r="F83" s="44">
        <v>1727</v>
      </c>
      <c r="G83" s="44">
        <v>3241</v>
      </c>
      <c r="H83" s="44">
        <v>4036</v>
      </c>
      <c r="I83" s="44">
        <v>3968</v>
      </c>
      <c r="J83" s="44">
        <v>2202</v>
      </c>
      <c r="K83" s="44">
        <v>1370</v>
      </c>
      <c r="L83" s="44">
        <v>83</v>
      </c>
      <c r="M83" s="44">
        <v>8665</v>
      </c>
      <c r="N83" s="44">
        <v>4438</v>
      </c>
      <c r="O83" s="44">
        <v>1264</v>
      </c>
      <c r="P83" s="44">
        <v>2659</v>
      </c>
      <c r="Q83" s="44">
        <v>362</v>
      </c>
      <c r="R83" s="44">
        <v>60</v>
      </c>
      <c r="S83" s="44">
        <v>1115</v>
      </c>
      <c r="T83" s="44">
        <v>3486</v>
      </c>
      <c r="U83" s="44">
        <v>4159</v>
      </c>
      <c r="V83" s="44">
        <v>3651</v>
      </c>
      <c r="W83" s="44">
        <v>2060</v>
      </c>
      <c r="X83" s="44">
        <v>2059</v>
      </c>
      <c r="Y83" s="44">
        <v>798</v>
      </c>
    </row>
    <row r="84" spans="1:25" ht="15" customHeight="1" x14ac:dyDescent="0.25">
      <c r="A84" s="28" t="s">
        <v>2</v>
      </c>
      <c r="B84" s="28">
        <v>9</v>
      </c>
      <c r="C84" s="44">
        <v>6710</v>
      </c>
      <c r="D84" s="29">
        <v>2.14</v>
      </c>
      <c r="E84" s="44">
        <v>101</v>
      </c>
      <c r="F84" s="44">
        <v>262</v>
      </c>
      <c r="G84" s="44">
        <v>819</v>
      </c>
      <c r="H84" s="44">
        <v>1748</v>
      </c>
      <c r="I84" s="44">
        <v>2009</v>
      </c>
      <c r="J84" s="44">
        <v>1081</v>
      </c>
      <c r="K84" s="44">
        <v>666</v>
      </c>
      <c r="L84" s="44">
        <v>24</v>
      </c>
      <c r="M84" s="44">
        <v>3506</v>
      </c>
      <c r="N84" s="44">
        <v>1819</v>
      </c>
      <c r="O84" s="44">
        <v>301</v>
      </c>
      <c r="P84" s="44">
        <v>1022</v>
      </c>
      <c r="Q84" s="44">
        <v>62</v>
      </c>
      <c r="R84" s="44">
        <v>9</v>
      </c>
      <c r="S84" s="44">
        <v>221</v>
      </c>
      <c r="T84" s="44">
        <v>1243</v>
      </c>
      <c r="U84" s="44">
        <v>1593</v>
      </c>
      <c r="V84" s="44">
        <v>1615</v>
      </c>
      <c r="W84" s="44">
        <v>797</v>
      </c>
      <c r="X84" s="44">
        <v>1081</v>
      </c>
      <c r="Y84" s="44">
        <v>151</v>
      </c>
    </row>
    <row r="85" spans="1:25" ht="15" customHeight="1" x14ac:dyDescent="0.25">
      <c r="A85" s="28" t="s">
        <v>2</v>
      </c>
      <c r="B85" s="28">
        <v>10</v>
      </c>
      <c r="C85" s="44">
        <v>3970</v>
      </c>
      <c r="D85" s="29">
        <v>0.9</v>
      </c>
      <c r="E85" s="44">
        <v>23</v>
      </c>
      <c r="F85" s="44">
        <v>59</v>
      </c>
      <c r="G85" s="44">
        <v>406</v>
      </c>
      <c r="H85" s="44">
        <v>949</v>
      </c>
      <c r="I85" s="44">
        <v>1234</v>
      </c>
      <c r="J85" s="44">
        <v>702</v>
      </c>
      <c r="K85" s="44">
        <v>544</v>
      </c>
      <c r="L85" s="44">
        <v>53</v>
      </c>
      <c r="M85" s="44">
        <v>2520</v>
      </c>
      <c r="N85" s="44">
        <v>1125</v>
      </c>
      <c r="O85" s="44">
        <v>44</v>
      </c>
      <c r="P85" s="44">
        <v>232</v>
      </c>
      <c r="Q85" s="44">
        <v>49</v>
      </c>
      <c r="R85" s="44">
        <v>3</v>
      </c>
      <c r="S85" s="44">
        <v>57</v>
      </c>
      <c r="T85" s="44">
        <v>530</v>
      </c>
      <c r="U85" s="44">
        <v>627</v>
      </c>
      <c r="V85" s="44">
        <v>1453</v>
      </c>
      <c r="W85" s="44">
        <v>621</v>
      </c>
      <c r="X85" s="44">
        <v>561</v>
      </c>
      <c r="Y85" s="44">
        <v>118</v>
      </c>
    </row>
    <row r="86" spans="1:25" ht="15" customHeight="1" x14ac:dyDescent="0.25">
      <c r="A86" s="28" t="s">
        <v>22</v>
      </c>
      <c r="B86" s="28">
        <v>1</v>
      </c>
      <c r="C86" s="44">
        <v>38462</v>
      </c>
      <c r="D86" s="29">
        <v>13.83</v>
      </c>
      <c r="E86" s="44">
        <v>23354</v>
      </c>
      <c r="F86" s="44">
        <v>9649</v>
      </c>
      <c r="G86" s="44">
        <v>3939</v>
      </c>
      <c r="H86" s="44">
        <v>902</v>
      </c>
      <c r="I86" s="44">
        <v>412</v>
      </c>
      <c r="J86" s="44">
        <v>162</v>
      </c>
      <c r="K86" s="44">
        <v>42</v>
      </c>
      <c r="L86" s="44">
        <v>2</v>
      </c>
      <c r="M86" s="44">
        <v>606</v>
      </c>
      <c r="N86" s="44">
        <v>4707</v>
      </c>
      <c r="O86" s="44">
        <v>9858</v>
      </c>
      <c r="P86" s="44">
        <v>23265</v>
      </c>
      <c r="Q86" s="44">
        <v>26</v>
      </c>
      <c r="R86" s="44">
        <v>120</v>
      </c>
      <c r="S86" s="44">
        <v>5471</v>
      </c>
      <c r="T86" s="44">
        <v>16901</v>
      </c>
      <c r="U86" s="44">
        <v>11085</v>
      </c>
      <c r="V86" s="44">
        <v>4320</v>
      </c>
      <c r="W86" s="44">
        <v>343</v>
      </c>
      <c r="X86" s="44">
        <v>197</v>
      </c>
      <c r="Y86" s="44">
        <v>25</v>
      </c>
    </row>
    <row r="87" spans="1:25" ht="15" customHeight="1" x14ac:dyDescent="0.25">
      <c r="A87" s="28" t="s">
        <v>22</v>
      </c>
      <c r="B87" s="28">
        <v>2</v>
      </c>
      <c r="C87" s="44">
        <v>48048</v>
      </c>
      <c r="D87" s="29">
        <v>5.27</v>
      </c>
      <c r="E87" s="44">
        <v>24612</v>
      </c>
      <c r="F87" s="44">
        <v>13461</v>
      </c>
      <c r="G87" s="44">
        <v>5673</v>
      </c>
      <c r="H87" s="44">
        <v>2343</v>
      </c>
      <c r="I87" s="44">
        <v>1323</v>
      </c>
      <c r="J87" s="44">
        <v>499</v>
      </c>
      <c r="K87" s="44">
        <v>133</v>
      </c>
      <c r="L87" s="44">
        <v>4</v>
      </c>
      <c r="M87" s="44">
        <v>1920</v>
      </c>
      <c r="N87" s="44">
        <v>7580</v>
      </c>
      <c r="O87" s="44">
        <v>18997</v>
      </c>
      <c r="P87" s="44">
        <v>19505</v>
      </c>
      <c r="Q87" s="44">
        <v>46</v>
      </c>
      <c r="R87" s="44">
        <v>180</v>
      </c>
      <c r="S87" s="44">
        <v>5279</v>
      </c>
      <c r="T87" s="44">
        <v>16974</v>
      </c>
      <c r="U87" s="44">
        <v>16274</v>
      </c>
      <c r="V87" s="44">
        <v>7744</v>
      </c>
      <c r="W87" s="44">
        <v>975</v>
      </c>
      <c r="X87" s="44">
        <v>530</v>
      </c>
      <c r="Y87" s="44">
        <v>92</v>
      </c>
    </row>
    <row r="88" spans="1:25" ht="15" customHeight="1" x14ac:dyDescent="0.25">
      <c r="A88" s="28" t="s">
        <v>22</v>
      </c>
      <c r="B88" s="28">
        <v>3</v>
      </c>
      <c r="C88" s="44">
        <v>44934</v>
      </c>
      <c r="D88" s="29">
        <v>1.45</v>
      </c>
      <c r="E88" s="44">
        <v>18724</v>
      </c>
      <c r="F88" s="44">
        <v>13593</v>
      </c>
      <c r="G88" s="44">
        <v>5995</v>
      </c>
      <c r="H88" s="44">
        <v>3173</v>
      </c>
      <c r="I88" s="44">
        <v>2064</v>
      </c>
      <c r="J88" s="44">
        <v>1083</v>
      </c>
      <c r="K88" s="44">
        <v>292</v>
      </c>
      <c r="L88" s="44">
        <v>10</v>
      </c>
      <c r="M88" s="44">
        <v>3558</v>
      </c>
      <c r="N88" s="44">
        <v>7857</v>
      </c>
      <c r="O88" s="44">
        <v>17567</v>
      </c>
      <c r="P88" s="44">
        <v>15873</v>
      </c>
      <c r="Q88" s="44">
        <v>79</v>
      </c>
      <c r="R88" s="44">
        <v>170</v>
      </c>
      <c r="S88" s="44">
        <v>5658</v>
      </c>
      <c r="T88" s="44">
        <v>14276</v>
      </c>
      <c r="U88" s="44">
        <v>14488</v>
      </c>
      <c r="V88" s="44">
        <v>7410</v>
      </c>
      <c r="W88" s="44">
        <v>1801</v>
      </c>
      <c r="X88" s="44">
        <v>1019</v>
      </c>
      <c r="Y88" s="44">
        <v>112</v>
      </c>
    </row>
    <row r="89" spans="1:25" ht="15" customHeight="1" x14ac:dyDescent="0.25">
      <c r="A89" s="28" t="s">
        <v>22</v>
      </c>
      <c r="B89" s="28">
        <v>4</v>
      </c>
      <c r="C89" s="44">
        <v>36533</v>
      </c>
      <c r="D89" s="29">
        <v>1.74</v>
      </c>
      <c r="E89" s="44">
        <v>11865</v>
      </c>
      <c r="F89" s="44">
        <v>10049</v>
      </c>
      <c r="G89" s="44">
        <v>6303</v>
      </c>
      <c r="H89" s="44">
        <v>3715</v>
      </c>
      <c r="I89" s="44">
        <v>2708</v>
      </c>
      <c r="J89" s="44">
        <v>1365</v>
      </c>
      <c r="K89" s="44">
        <v>510</v>
      </c>
      <c r="L89" s="44">
        <v>18</v>
      </c>
      <c r="M89" s="44">
        <v>4606</v>
      </c>
      <c r="N89" s="44">
        <v>6859</v>
      </c>
      <c r="O89" s="44">
        <v>13801</v>
      </c>
      <c r="P89" s="44">
        <v>11020</v>
      </c>
      <c r="Q89" s="44">
        <v>247</v>
      </c>
      <c r="R89" s="44">
        <v>198</v>
      </c>
      <c r="S89" s="44">
        <v>3696</v>
      </c>
      <c r="T89" s="44">
        <v>9512</v>
      </c>
      <c r="U89" s="44">
        <v>11992</v>
      </c>
      <c r="V89" s="44">
        <v>7890</v>
      </c>
      <c r="W89" s="44">
        <v>1837</v>
      </c>
      <c r="X89" s="44">
        <v>1207</v>
      </c>
      <c r="Y89" s="44">
        <v>201</v>
      </c>
    </row>
    <row r="90" spans="1:25" ht="15" customHeight="1" x14ac:dyDescent="0.25">
      <c r="A90" s="28" t="s">
        <v>22</v>
      </c>
      <c r="B90" s="28">
        <v>5</v>
      </c>
      <c r="C90" s="44">
        <v>29217</v>
      </c>
      <c r="D90" s="29">
        <v>0.68</v>
      </c>
      <c r="E90" s="44">
        <v>5234</v>
      </c>
      <c r="F90" s="44">
        <v>8715</v>
      </c>
      <c r="G90" s="44">
        <v>6567</v>
      </c>
      <c r="H90" s="44">
        <v>4057</v>
      </c>
      <c r="I90" s="44">
        <v>2666</v>
      </c>
      <c r="J90" s="44">
        <v>1489</v>
      </c>
      <c r="K90" s="44">
        <v>457</v>
      </c>
      <c r="L90" s="44">
        <v>32</v>
      </c>
      <c r="M90" s="44">
        <v>4230</v>
      </c>
      <c r="N90" s="44">
        <v>5730</v>
      </c>
      <c r="O90" s="44">
        <v>10951</v>
      </c>
      <c r="P90" s="44">
        <v>8243</v>
      </c>
      <c r="Q90" s="44">
        <v>63</v>
      </c>
      <c r="R90" s="44">
        <v>166</v>
      </c>
      <c r="S90" s="44">
        <v>3054</v>
      </c>
      <c r="T90" s="44">
        <v>6942</v>
      </c>
      <c r="U90" s="44">
        <v>8431</v>
      </c>
      <c r="V90" s="44">
        <v>7195</v>
      </c>
      <c r="W90" s="44">
        <v>2205</v>
      </c>
      <c r="X90" s="44">
        <v>1152</v>
      </c>
      <c r="Y90" s="44">
        <v>72</v>
      </c>
    </row>
    <row r="91" spans="1:25" ht="15" customHeight="1" x14ac:dyDescent="0.25">
      <c r="A91" s="28" t="s">
        <v>22</v>
      </c>
      <c r="B91" s="28">
        <v>6</v>
      </c>
      <c r="C91" s="44">
        <v>21773</v>
      </c>
      <c r="D91" s="29">
        <v>0.59</v>
      </c>
      <c r="E91" s="44">
        <v>2534</v>
      </c>
      <c r="F91" s="44">
        <v>4590</v>
      </c>
      <c r="G91" s="44">
        <v>5469</v>
      </c>
      <c r="H91" s="44">
        <v>3544</v>
      </c>
      <c r="I91" s="44">
        <v>3241</v>
      </c>
      <c r="J91" s="44">
        <v>1674</v>
      </c>
      <c r="K91" s="44">
        <v>684</v>
      </c>
      <c r="L91" s="44">
        <v>37</v>
      </c>
      <c r="M91" s="44">
        <v>4669</v>
      </c>
      <c r="N91" s="44">
        <v>4826</v>
      </c>
      <c r="O91" s="44">
        <v>6119</v>
      </c>
      <c r="P91" s="44">
        <v>6081</v>
      </c>
      <c r="Q91" s="44">
        <v>78</v>
      </c>
      <c r="R91" s="44">
        <v>117</v>
      </c>
      <c r="S91" s="44">
        <v>1970</v>
      </c>
      <c r="T91" s="44">
        <v>4291</v>
      </c>
      <c r="U91" s="44">
        <v>6983</v>
      </c>
      <c r="V91" s="44">
        <v>4776</v>
      </c>
      <c r="W91" s="44">
        <v>2081</v>
      </c>
      <c r="X91" s="44">
        <v>1469</v>
      </c>
      <c r="Y91" s="44">
        <v>86</v>
      </c>
    </row>
    <row r="92" spans="1:25" ht="15" customHeight="1" x14ac:dyDescent="0.25">
      <c r="A92" s="28" t="s">
        <v>22</v>
      </c>
      <c r="B92" s="28">
        <v>7</v>
      </c>
      <c r="C92" s="44">
        <v>23972</v>
      </c>
      <c r="D92" s="29">
        <v>0.51</v>
      </c>
      <c r="E92" s="44">
        <v>2250</v>
      </c>
      <c r="F92" s="44">
        <v>4146</v>
      </c>
      <c r="G92" s="44">
        <v>4022</v>
      </c>
      <c r="H92" s="44">
        <v>5157</v>
      </c>
      <c r="I92" s="44">
        <v>5000</v>
      </c>
      <c r="J92" s="44">
        <v>2361</v>
      </c>
      <c r="K92" s="44">
        <v>997</v>
      </c>
      <c r="L92" s="44">
        <v>39</v>
      </c>
      <c r="M92" s="44">
        <v>8090</v>
      </c>
      <c r="N92" s="44">
        <v>6150</v>
      </c>
      <c r="O92" s="44">
        <v>5665</v>
      </c>
      <c r="P92" s="44">
        <v>4009</v>
      </c>
      <c r="Q92" s="44">
        <v>58</v>
      </c>
      <c r="R92" s="44">
        <v>159</v>
      </c>
      <c r="S92" s="44">
        <v>1616</v>
      </c>
      <c r="T92" s="44">
        <v>4731</v>
      </c>
      <c r="U92" s="44">
        <v>5629</v>
      </c>
      <c r="V92" s="44">
        <v>6411</v>
      </c>
      <c r="W92" s="44">
        <v>3124</v>
      </c>
      <c r="X92" s="44">
        <v>2225</v>
      </c>
      <c r="Y92" s="44">
        <v>77</v>
      </c>
    </row>
    <row r="93" spans="1:25" ht="15" customHeight="1" x14ac:dyDescent="0.25">
      <c r="A93" s="28" t="s">
        <v>22</v>
      </c>
      <c r="B93" s="28">
        <v>8</v>
      </c>
      <c r="C93" s="44">
        <v>23782</v>
      </c>
      <c r="D93" s="29">
        <v>1.01</v>
      </c>
      <c r="E93" s="44">
        <v>1120</v>
      </c>
      <c r="F93" s="44">
        <v>1624</v>
      </c>
      <c r="G93" s="44">
        <v>3417</v>
      </c>
      <c r="H93" s="44">
        <v>5501</v>
      </c>
      <c r="I93" s="44">
        <v>6660</v>
      </c>
      <c r="J93" s="44">
        <v>3870</v>
      </c>
      <c r="K93" s="44">
        <v>1523</v>
      </c>
      <c r="L93" s="44">
        <v>67</v>
      </c>
      <c r="M93" s="44">
        <v>10347</v>
      </c>
      <c r="N93" s="44">
        <v>7127</v>
      </c>
      <c r="O93" s="44">
        <v>2773</v>
      </c>
      <c r="P93" s="44">
        <v>3483</v>
      </c>
      <c r="Q93" s="44">
        <v>52</v>
      </c>
      <c r="R93" s="44">
        <v>153</v>
      </c>
      <c r="S93" s="44">
        <v>1042</v>
      </c>
      <c r="T93" s="44">
        <v>3693</v>
      </c>
      <c r="U93" s="44">
        <v>4544</v>
      </c>
      <c r="V93" s="44">
        <v>7058</v>
      </c>
      <c r="W93" s="44">
        <v>4085</v>
      </c>
      <c r="X93" s="44">
        <v>3146</v>
      </c>
      <c r="Y93" s="44">
        <v>61</v>
      </c>
    </row>
    <row r="94" spans="1:25" ht="15" customHeight="1" x14ac:dyDescent="0.25">
      <c r="A94" s="28" t="s">
        <v>22</v>
      </c>
      <c r="B94" s="28">
        <v>9</v>
      </c>
      <c r="C94" s="44">
        <v>27319</v>
      </c>
      <c r="D94" s="29">
        <v>2.98</v>
      </c>
      <c r="E94" s="44">
        <v>288</v>
      </c>
      <c r="F94" s="44">
        <v>1325</v>
      </c>
      <c r="G94" s="44">
        <v>2738</v>
      </c>
      <c r="H94" s="44">
        <v>6011</v>
      </c>
      <c r="I94" s="44">
        <v>8060</v>
      </c>
      <c r="J94" s="44">
        <v>5458</v>
      </c>
      <c r="K94" s="44">
        <v>3080</v>
      </c>
      <c r="L94" s="44">
        <v>359</v>
      </c>
      <c r="M94" s="44">
        <v>13966</v>
      </c>
      <c r="N94" s="44">
        <v>7517</v>
      </c>
      <c r="O94" s="44">
        <v>2274</v>
      </c>
      <c r="P94" s="44">
        <v>3533</v>
      </c>
      <c r="Q94" s="44">
        <v>29</v>
      </c>
      <c r="R94" s="44">
        <v>224</v>
      </c>
      <c r="S94" s="44">
        <v>843</v>
      </c>
      <c r="T94" s="44">
        <v>3379</v>
      </c>
      <c r="U94" s="44">
        <v>3936</v>
      </c>
      <c r="V94" s="44">
        <v>9051</v>
      </c>
      <c r="W94" s="44">
        <v>5215</v>
      </c>
      <c r="X94" s="44">
        <v>4631</v>
      </c>
      <c r="Y94" s="44">
        <v>40</v>
      </c>
    </row>
    <row r="95" spans="1:25" ht="15" customHeight="1" x14ac:dyDescent="0.25">
      <c r="A95" s="28" t="s">
        <v>22</v>
      </c>
      <c r="B95" s="28">
        <v>10</v>
      </c>
      <c r="C95" s="44">
        <v>8885</v>
      </c>
      <c r="D95" s="29">
        <v>11.14</v>
      </c>
      <c r="E95" s="44">
        <v>53</v>
      </c>
      <c r="F95" s="44">
        <v>244</v>
      </c>
      <c r="G95" s="44">
        <v>751</v>
      </c>
      <c r="H95" s="44">
        <v>2097</v>
      </c>
      <c r="I95" s="44">
        <v>2646</v>
      </c>
      <c r="J95" s="44">
        <v>1932</v>
      </c>
      <c r="K95" s="44">
        <v>1095</v>
      </c>
      <c r="L95" s="44">
        <v>67</v>
      </c>
      <c r="M95" s="44">
        <v>4192</v>
      </c>
      <c r="N95" s="44">
        <v>3008</v>
      </c>
      <c r="O95" s="44">
        <v>798</v>
      </c>
      <c r="P95" s="44">
        <v>883</v>
      </c>
      <c r="Q95" s="44">
        <v>4</v>
      </c>
      <c r="R95" s="44">
        <v>71</v>
      </c>
      <c r="S95" s="44">
        <v>187</v>
      </c>
      <c r="T95" s="44">
        <v>816</v>
      </c>
      <c r="U95" s="44">
        <v>1215</v>
      </c>
      <c r="V95" s="44">
        <v>3243</v>
      </c>
      <c r="W95" s="44">
        <v>1696</v>
      </c>
      <c r="X95" s="44">
        <v>1652</v>
      </c>
      <c r="Y95" s="44">
        <v>5</v>
      </c>
    </row>
    <row r="96" spans="1:25" ht="15" customHeight="1" x14ac:dyDescent="0.25">
      <c r="A96" s="28" t="s">
        <v>23</v>
      </c>
      <c r="B96" s="28">
        <v>1</v>
      </c>
      <c r="C96" s="44">
        <v>18197</v>
      </c>
      <c r="D96" s="29">
        <v>28.68</v>
      </c>
      <c r="E96" s="44">
        <v>9653</v>
      </c>
      <c r="F96" s="44">
        <v>5822</v>
      </c>
      <c r="G96" s="44">
        <v>1973</v>
      </c>
      <c r="H96" s="44">
        <v>454</v>
      </c>
      <c r="I96" s="44">
        <v>229</v>
      </c>
      <c r="J96" s="44">
        <v>53</v>
      </c>
      <c r="K96" s="44">
        <v>12</v>
      </c>
      <c r="L96" s="44">
        <v>1</v>
      </c>
      <c r="M96" s="44">
        <v>227</v>
      </c>
      <c r="N96" s="44">
        <v>1133</v>
      </c>
      <c r="O96" s="44">
        <v>2996</v>
      </c>
      <c r="P96" s="44">
        <v>13841</v>
      </c>
      <c r="Q96" s="44">
        <v>0</v>
      </c>
      <c r="R96" s="44">
        <v>69</v>
      </c>
      <c r="S96" s="44">
        <v>3170</v>
      </c>
      <c r="T96" s="44">
        <v>7666</v>
      </c>
      <c r="U96" s="44">
        <v>4378</v>
      </c>
      <c r="V96" s="44">
        <v>2262</v>
      </c>
      <c r="W96" s="44">
        <v>564</v>
      </c>
      <c r="X96" s="44">
        <v>88</v>
      </c>
      <c r="Y96" s="44">
        <v>0</v>
      </c>
    </row>
    <row r="97" spans="1:25" ht="15" customHeight="1" x14ac:dyDescent="0.25">
      <c r="A97" s="28" t="s">
        <v>23</v>
      </c>
      <c r="B97" s="28">
        <v>2</v>
      </c>
      <c r="C97" s="44">
        <v>30374</v>
      </c>
      <c r="D97" s="29">
        <v>19.5</v>
      </c>
      <c r="E97" s="44">
        <v>10529</v>
      </c>
      <c r="F97" s="44">
        <v>12434</v>
      </c>
      <c r="G97" s="44">
        <v>4874</v>
      </c>
      <c r="H97" s="44">
        <v>1700</v>
      </c>
      <c r="I97" s="44">
        <v>575</v>
      </c>
      <c r="J97" s="44">
        <v>189</v>
      </c>
      <c r="K97" s="44">
        <v>65</v>
      </c>
      <c r="L97" s="44">
        <v>8</v>
      </c>
      <c r="M97" s="44">
        <v>568</v>
      </c>
      <c r="N97" s="44">
        <v>3763</v>
      </c>
      <c r="O97" s="44">
        <v>8551</v>
      </c>
      <c r="P97" s="44">
        <v>17490</v>
      </c>
      <c r="Q97" s="44">
        <v>2</v>
      </c>
      <c r="R97" s="44">
        <v>174</v>
      </c>
      <c r="S97" s="44">
        <v>4754</v>
      </c>
      <c r="T97" s="44">
        <v>10827</v>
      </c>
      <c r="U97" s="44">
        <v>8040</v>
      </c>
      <c r="V97" s="44">
        <v>5555</v>
      </c>
      <c r="W97" s="44">
        <v>708</v>
      </c>
      <c r="X97" s="44">
        <v>313</v>
      </c>
      <c r="Y97" s="44">
        <v>3</v>
      </c>
    </row>
    <row r="98" spans="1:25" ht="15" customHeight="1" x14ac:dyDescent="0.25">
      <c r="A98" s="28" t="s">
        <v>23</v>
      </c>
      <c r="B98" s="28">
        <v>3</v>
      </c>
      <c r="C98" s="44">
        <v>45763</v>
      </c>
      <c r="D98" s="29">
        <v>8.98</v>
      </c>
      <c r="E98" s="44">
        <v>8356</v>
      </c>
      <c r="F98" s="44">
        <v>20683</v>
      </c>
      <c r="G98" s="44">
        <v>11264</v>
      </c>
      <c r="H98" s="44">
        <v>2959</v>
      </c>
      <c r="I98" s="44">
        <v>1619</v>
      </c>
      <c r="J98" s="44">
        <v>614</v>
      </c>
      <c r="K98" s="44">
        <v>254</v>
      </c>
      <c r="L98" s="44">
        <v>14</v>
      </c>
      <c r="M98" s="44">
        <v>1605</v>
      </c>
      <c r="N98" s="44">
        <v>6740</v>
      </c>
      <c r="O98" s="44">
        <v>14449</v>
      </c>
      <c r="P98" s="44">
        <v>22952</v>
      </c>
      <c r="Q98" s="44">
        <v>17</v>
      </c>
      <c r="R98" s="44">
        <v>259</v>
      </c>
      <c r="S98" s="44">
        <v>6995</v>
      </c>
      <c r="T98" s="44">
        <v>15402</v>
      </c>
      <c r="U98" s="44">
        <v>13642</v>
      </c>
      <c r="V98" s="44">
        <v>7733</v>
      </c>
      <c r="W98" s="44">
        <v>1244</v>
      </c>
      <c r="X98" s="44">
        <v>471</v>
      </c>
      <c r="Y98" s="44">
        <v>17</v>
      </c>
    </row>
    <row r="99" spans="1:25" ht="15" customHeight="1" x14ac:dyDescent="0.25">
      <c r="A99" s="28" t="s">
        <v>23</v>
      </c>
      <c r="B99" s="28">
        <v>4</v>
      </c>
      <c r="C99" s="44">
        <v>42726</v>
      </c>
      <c r="D99" s="29">
        <v>4.75</v>
      </c>
      <c r="E99" s="44">
        <v>5481</v>
      </c>
      <c r="F99" s="44">
        <v>15851</v>
      </c>
      <c r="G99" s="44">
        <v>12029</v>
      </c>
      <c r="H99" s="44">
        <v>5126</v>
      </c>
      <c r="I99" s="44">
        <v>2612</v>
      </c>
      <c r="J99" s="44">
        <v>1165</v>
      </c>
      <c r="K99" s="44">
        <v>423</v>
      </c>
      <c r="L99" s="44">
        <v>39</v>
      </c>
      <c r="M99" s="44">
        <v>2371</v>
      </c>
      <c r="N99" s="44">
        <v>6578</v>
      </c>
      <c r="O99" s="44">
        <v>12131</v>
      </c>
      <c r="P99" s="44">
        <v>21491</v>
      </c>
      <c r="Q99" s="44">
        <v>155</v>
      </c>
      <c r="R99" s="44">
        <v>486</v>
      </c>
      <c r="S99" s="44">
        <v>7087</v>
      </c>
      <c r="T99" s="44">
        <v>14611</v>
      </c>
      <c r="U99" s="44">
        <v>11276</v>
      </c>
      <c r="V99" s="44">
        <v>6787</v>
      </c>
      <c r="W99" s="44">
        <v>1499</v>
      </c>
      <c r="X99" s="44">
        <v>869</v>
      </c>
      <c r="Y99" s="44">
        <v>111</v>
      </c>
    </row>
    <row r="100" spans="1:25" ht="15" customHeight="1" x14ac:dyDescent="0.25">
      <c r="A100" s="28" t="s">
        <v>23</v>
      </c>
      <c r="B100" s="28">
        <v>5</v>
      </c>
      <c r="C100" s="44">
        <v>33189</v>
      </c>
      <c r="D100" s="29">
        <v>5.12</v>
      </c>
      <c r="E100" s="44">
        <v>3138</v>
      </c>
      <c r="F100" s="44">
        <v>10462</v>
      </c>
      <c r="G100" s="44">
        <v>9206</v>
      </c>
      <c r="H100" s="44">
        <v>5088</v>
      </c>
      <c r="I100" s="44">
        <v>3370</v>
      </c>
      <c r="J100" s="44">
        <v>1341</v>
      </c>
      <c r="K100" s="44">
        <v>537</v>
      </c>
      <c r="L100" s="44">
        <v>47</v>
      </c>
      <c r="M100" s="44">
        <v>2671</v>
      </c>
      <c r="N100" s="44">
        <v>4301</v>
      </c>
      <c r="O100" s="44">
        <v>6901</v>
      </c>
      <c r="P100" s="44">
        <v>19271</v>
      </c>
      <c r="Q100" s="44">
        <v>45</v>
      </c>
      <c r="R100" s="44">
        <v>679</v>
      </c>
      <c r="S100" s="44">
        <v>6547</v>
      </c>
      <c r="T100" s="44">
        <v>11513</v>
      </c>
      <c r="U100" s="44">
        <v>7910</v>
      </c>
      <c r="V100" s="44">
        <v>4351</v>
      </c>
      <c r="W100" s="44">
        <v>1323</v>
      </c>
      <c r="X100" s="44">
        <v>816</v>
      </c>
      <c r="Y100" s="44">
        <v>50</v>
      </c>
    </row>
    <row r="101" spans="1:25" ht="15" customHeight="1" x14ac:dyDescent="0.25">
      <c r="A101" s="28" t="s">
        <v>23</v>
      </c>
      <c r="B101" s="28">
        <v>6</v>
      </c>
      <c r="C101" s="44">
        <v>40024</v>
      </c>
      <c r="D101" s="29">
        <v>0.88</v>
      </c>
      <c r="E101" s="44">
        <v>2635</v>
      </c>
      <c r="F101" s="44">
        <v>10282</v>
      </c>
      <c r="G101" s="44">
        <v>11442</v>
      </c>
      <c r="H101" s="44">
        <v>6576</v>
      </c>
      <c r="I101" s="44">
        <v>5151</v>
      </c>
      <c r="J101" s="44">
        <v>2396</v>
      </c>
      <c r="K101" s="44">
        <v>1342</v>
      </c>
      <c r="L101" s="44">
        <v>200</v>
      </c>
      <c r="M101" s="44">
        <v>5529</v>
      </c>
      <c r="N101" s="44">
        <v>6700</v>
      </c>
      <c r="O101" s="44">
        <v>9524</v>
      </c>
      <c r="P101" s="44">
        <v>18254</v>
      </c>
      <c r="Q101" s="44">
        <v>17</v>
      </c>
      <c r="R101" s="44">
        <v>665</v>
      </c>
      <c r="S101" s="44">
        <v>5736</v>
      </c>
      <c r="T101" s="44">
        <v>11689</v>
      </c>
      <c r="U101" s="44">
        <v>10043</v>
      </c>
      <c r="V101" s="44">
        <v>7524</v>
      </c>
      <c r="W101" s="44">
        <v>2573</v>
      </c>
      <c r="X101" s="44">
        <v>1777</v>
      </c>
      <c r="Y101" s="44">
        <v>17</v>
      </c>
    </row>
    <row r="102" spans="1:25" ht="15" customHeight="1" x14ac:dyDescent="0.25">
      <c r="A102" s="28" t="s">
        <v>23</v>
      </c>
      <c r="B102" s="28">
        <v>7</v>
      </c>
      <c r="C102" s="44">
        <v>34714</v>
      </c>
      <c r="D102" s="29">
        <v>1.32</v>
      </c>
      <c r="E102" s="44">
        <v>1198</v>
      </c>
      <c r="F102" s="44">
        <v>8270</v>
      </c>
      <c r="G102" s="44">
        <v>8317</v>
      </c>
      <c r="H102" s="44">
        <v>6445</v>
      </c>
      <c r="I102" s="44">
        <v>5863</v>
      </c>
      <c r="J102" s="44">
        <v>2708</v>
      </c>
      <c r="K102" s="44">
        <v>1604</v>
      </c>
      <c r="L102" s="44">
        <v>309</v>
      </c>
      <c r="M102" s="44">
        <v>5456</v>
      </c>
      <c r="N102" s="44">
        <v>4749</v>
      </c>
      <c r="O102" s="44">
        <v>5416</v>
      </c>
      <c r="P102" s="44">
        <v>19067</v>
      </c>
      <c r="Q102" s="44">
        <v>26</v>
      </c>
      <c r="R102" s="44">
        <v>541</v>
      </c>
      <c r="S102" s="44">
        <v>6720</v>
      </c>
      <c r="T102" s="44">
        <v>10143</v>
      </c>
      <c r="U102" s="44">
        <v>7419</v>
      </c>
      <c r="V102" s="44">
        <v>5536</v>
      </c>
      <c r="W102" s="44">
        <v>2275</v>
      </c>
      <c r="X102" s="44">
        <v>2054</v>
      </c>
      <c r="Y102" s="44">
        <v>26</v>
      </c>
    </row>
    <row r="103" spans="1:25" ht="15" customHeight="1" x14ac:dyDescent="0.25">
      <c r="A103" s="28" t="s">
        <v>23</v>
      </c>
      <c r="B103" s="28">
        <v>8</v>
      </c>
      <c r="C103" s="44">
        <v>40872</v>
      </c>
      <c r="D103" s="29">
        <v>0.89</v>
      </c>
      <c r="E103" s="44">
        <v>1446</v>
      </c>
      <c r="F103" s="44">
        <v>4912</v>
      </c>
      <c r="G103" s="44">
        <v>7688</v>
      </c>
      <c r="H103" s="44">
        <v>8580</v>
      </c>
      <c r="I103" s="44">
        <v>8298</v>
      </c>
      <c r="J103" s="44">
        <v>5954</v>
      </c>
      <c r="K103" s="44">
        <v>3604</v>
      </c>
      <c r="L103" s="44">
        <v>390</v>
      </c>
      <c r="M103" s="44">
        <v>10824</v>
      </c>
      <c r="N103" s="44">
        <v>7365</v>
      </c>
      <c r="O103" s="44">
        <v>7235</v>
      </c>
      <c r="P103" s="44">
        <v>15421</v>
      </c>
      <c r="Q103" s="44">
        <v>27</v>
      </c>
      <c r="R103" s="44">
        <v>724</v>
      </c>
      <c r="S103" s="44">
        <v>4192</v>
      </c>
      <c r="T103" s="44">
        <v>9582</v>
      </c>
      <c r="U103" s="44">
        <v>9320</v>
      </c>
      <c r="V103" s="44">
        <v>8191</v>
      </c>
      <c r="W103" s="44">
        <v>4805</v>
      </c>
      <c r="X103" s="44">
        <v>4029</v>
      </c>
      <c r="Y103" s="44">
        <v>29</v>
      </c>
    </row>
    <row r="104" spans="1:25" ht="15" customHeight="1" x14ac:dyDescent="0.25">
      <c r="A104" s="28" t="s">
        <v>23</v>
      </c>
      <c r="B104" s="28">
        <v>9</v>
      </c>
      <c r="C104" s="44">
        <v>40659</v>
      </c>
      <c r="D104" s="29">
        <v>1.72</v>
      </c>
      <c r="E104" s="44">
        <v>550</v>
      </c>
      <c r="F104" s="44">
        <v>2791</v>
      </c>
      <c r="G104" s="44">
        <v>5916</v>
      </c>
      <c r="H104" s="44">
        <v>8351</v>
      </c>
      <c r="I104" s="44">
        <v>10876</v>
      </c>
      <c r="J104" s="44">
        <v>6814</v>
      </c>
      <c r="K104" s="44">
        <v>4796</v>
      </c>
      <c r="L104" s="44">
        <v>565</v>
      </c>
      <c r="M104" s="44">
        <v>10366</v>
      </c>
      <c r="N104" s="44">
        <v>6830</v>
      </c>
      <c r="O104" s="44">
        <v>5020</v>
      </c>
      <c r="P104" s="44">
        <v>18401</v>
      </c>
      <c r="Q104" s="44">
        <v>42</v>
      </c>
      <c r="R104" s="44">
        <v>236</v>
      </c>
      <c r="S104" s="44">
        <v>3844</v>
      </c>
      <c r="T104" s="44">
        <v>9757</v>
      </c>
      <c r="U104" s="44">
        <v>7656</v>
      </c>
      <c r="V104" s="44">
        <v>9614</v>
      </c>
      <c r="W104" s="44">
        <v>4846</v>
      </c>
      <c r="X104" s="44">
        <v>4679</v>
      </c>
      <c r="Y104" s="44">
        <v>27</v>
      </c>
    </row>
    <row r="105" spans="1:25" ht="15" customHeight="1" x14ac:dyDescent="0.25">
      <c r="A105" s="28" t="s">
        <v>23</v>
      </c>
      <c r="B105" s="28">
        <v>10</v>
      </c>
      <c r="C105" s="44">
        <v>83864</v>
      </c>
      <c r="D105" s="29">
        <v>10.27</v>
      </c>
      <c r="E105" s="44">
        <v>499</v>
      </c>
      <c r="F105" s="44">
        <v>2401</v>
      </c>
      <c r="G105" s="44">
        <v>7120</v>
      </c>
      <c r="H105" s="44">
        <v>12777</v>
      </c>
      <c r="I105" s="44">
        <v>22781</v>
      </c>
      <c r="J105" s="44">
        <v>17600</v>
      </c>
      <c r="K105" s="44">
        <v>17264</v>
      </c>
      <c r="L105" s="44">
        <v>3422</v>
      </c>
      <c r="M105" s="44">
        <v>21502</v>
      </c>
      <c r="N105" s="44">
        <v>13097</v>
      </c>
      <c r="O105" s="44">
        <v>9120</v>
      </c>
      <c r="P105" s="44">
        <v>40116</v>
      </c>
      <c r="Q105" s="44">
        <v>29</v>
      </c>
      <c r="R105" s="44">
        <v>486</v>
      </c>
      <c r="S105" s="44">
        <v>5185</v>
      </c>
      <c r="T105" s="44">
        <v>15287</v>
      </c>
      <c r="U105" s="44">
        <v>19325</v>
      </c>
      <c r="V105" s="44">
        <v>20079</v>
      </c>
      <c r="W105" s="44">
        <v>11105</v>
      </c>
      <c r="X105" s="44">
        <v>12372</v>
      </c>
      <c r="Y105" s="44">
        <v>25</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242</v>
      </c>
      <c r="D108" s="29">
        <v>5.57</v>
      </c>
      <c r="E108" s="44">
        <v>58</v>
      </c>
      <c r="F108" s="44">
        <v>96</v>
      </c>
      <c r="G108" s="44">
        <v>51</v>
      </c>
      <c r="H108" s="44">
        <v>22</v>
      </c>
      <c r="I108" s="44">
        <v>12</v>
      </c>
      <c r="J108" s="44">
        <v>3</v>
      </c>
      <c r="K108" s="44">
        <v>0</v>
      </c>
      <c r="L108" s="44">
        <v>0</v>
      </c>
      <c r="M108" s="44">
        <v>36</v>
      </c>
      <c r="N108" s="44">
        <v>62</v>
      </c>
      <c r="O108" s="44">
        <v>19</v>
      </c>
      <c r="P108" s="44">
        <v>124</v>
      </c>
      <c r="Q108" s="44">
        <v>1</v>
      </c>
      <c r="R108" s="44">
        <v>2</v>
      </c>
      <c r="S108" s="44">
        <v>98</v>
      </c>
      <c r="T108" s="44">
        <v>83</v>
      </c>
      <c r="U108" s="44">
        <v>36</v>
      </c>
      <c r="V108" s="44">
        <v>16</v>
      </c>
      <c r="W108" s="44">
        <v>5</v>
      </c>
      <c r="X108" s="44">
        <v>2</v>
      </c>
      <c r="Y108" s="44">
        <v>0</v>
      </c>
    </row>
    <row r="109" spans="1:25" ht="15" customHeight="1" x14ac:dyDescent="0.25">
      <c r="A109" s="28" t="s">
        <v>24</v>
      </c>
      <c r="B109" s="28">
        <v>4</v>
      </c>
      <c r="C109" s="44">
        <v>1961</v>
      </c>
      <c r="D109" s="29">
        <v>0.06</v>
      </c>
      <c r="E109" s="44">
        <v>896</v>
      </c>
      <c r="F109" s="44">
        <v>582</v>
      </c>
      <c r="G109" s="44">
        <v>274</v>
      </c>
      <c r="H109" s="44">
        <v>131</v>
      </c>
      <c r="I109" s="44">
        <v>63</v>
      </c>
      <c r="J109" s="44">
        <v>14</v>
      </c>
      <c r="K109" s="44">
        <v>1</v>
      </c>
      <c r="L109" s="44">
        <v>0</v>
      </c>
      <c r="M109" s="44">
        <v>1074</v>
      </c>
      <c r="N109" s="44">
        <v>335</v>
      </c>
      <c r="O109" s="44">
        <v>339</v>
      </c>
      <c r="P109" s="44">
        <v>207</v>
      </c>
      <c r="Q109" s="44">
        <v>6</v>
      </c>
      <c r="R109" s="44">
        <v>70</v>
      </c>
      <c r="S109" s="44">
        <v>396</v>
      </c>
      <c r="T109" s="44">
        <v>530</v>
      </c>
      <c r="U109" s="44">
        <v>568</v>
      </c>
      <c r="V109" s="44">
        <v>230</v>
      </c>
      <c r="W109" s="44">
        <v>84</v>
      </c>
      <c r="X109" s="44">
        <v>73</v>
      </c>
      <c r="Y109" s="44">
        <v>10</v>
      </c>
    </row>
    <row r="110" spans="1:25" ht="15" customHeight="1" x14ac:dyDescent="0.25">
      <c r="A110" s="28" t="s">
        <v>24</v>
      </c>
      <c r="B110" s="28">
        <v>5</v>
      </c>
      <c r="C110" s="44">
        <v>2156</v>
      </c>
      <c r="D110" s="29">
        <v>0.14000000000000001</v>
      </c>
      <c r="E110" s="44">
        <v>566</v>
      </c>
      <c r="F110" s="44">
        <v>568</v>
      </c>
      <c r="G110" s="44">
        <v>486</v>
      </c>
      <c r="H110" s="44">
        <v>329</v>
      </c>
      <c r="I110" s="44">
        <v>178</v>
      </c>
      <c r="J110" s="44">
        <v>26</v>
      </c>
      <c r="K110" s="44">
        <v>3</v>
      </c>
      <c r="L110" s="44">
        <v>0</v>
      </c>
      <c r="M110" s="44">
        <v>1162</v>
      </c>
      <c r="N110" s="44">
        <v>550</v>
      </c>
      <c r="O110" s="44">
        <v>274</v>
      </c>
      <c r="P110" s="44">
        <v>166</v>
      </c>
      <c r="Q110" s="44">
        <v>4</v>
      </c>
      <c r="R110" s="44">
        <v>28</v>
      </c>
      <c r="S110" s="44">
        <v>313</v>
      </c>
      <c r="T110" s="44">
        <v>596</v>
      </c>
      <c r="U110" s="44">
        <v>673</v>
      </c>
      <c r="V110" s="44">
        <v>316</v>
      </c>
      <c r="W110" s="44">
        <v>144</v>
      </c>
      <c r="X110" s="44">
        <v>82</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3829</v>
      </c>
      <c r="D112" s="29">
        <v>0.14000000000000001</v>
      </c>
      <c r="E112" s="44">
        <v>597</v>
      </c>
      <c r="F112" s="44">
        <v>1069</v>
      </c>
      <c r="G112" s="44">
        <v>858</v>
      </c>
      <c r="H112" s="44">
        <v>686</v>
      </c>
      <c r="I112" s="44">
        <v>497</v>
      </c>
      <c r="J112" s="44">
        <v>112</v>
      </c>
      <c r="K112" s="44">
        <v>8</v>
      </c>
      <c r="L112" s="44">
        <v>2</v>
      </c>
      <c r="M112" s="44">
        <v>2354</v>
      </c>
      <c r="N112" s="44">
        <v>887</v>
      </c>
      <c r="O112" s="44">
        <v>410</v>
      </c>
      <c r="P112" s="44">
        <v>175</v>
      </c>
      <c r="Q112" s="44">
        <v>3</v>
      </c>
      <c r="R112" s="44">
        <v>16</v>
      </c>
      <c r="S112" s="44">
        <v>381</v>
      </c>
      <c r="T112" s="44">
        <v>1032</v>
      </c>
      <c r="U112" s="44">
        <v>1284</v>
      </c>
      <c r="V112" s="44">
        <v>636</v>
      </c>
      <c r="W112" s="44">
        <v>284</v>
      </c>
      <c r="X112" s="44">
        <v>188</v>
      </c>
      <c r="Y112" s="44">
        <v>8</v>
      </c>
    </row>
    <row r="113" spans="1:25" ht="15" customHeight="1" x14ac:dyDescent="0.25">
      <c r="A113" s="28" t="s">
        <v>24</v>
      </c>
      <c r="B113" s="28">
        <v>8</v>
      </c>
      <c r="C113" s="44">
        <v>2583</v>
      </c>
      <c r="D113" s="29">
        <v>0.12</v>
      </c>
      <c r="E113" s="44">
        <v>326</v>
      </c>
      <c r="F113" s="44">
        <v>551</v>
      </c>
      <c r="G113" s="44">
        <v>632</v>
      </c>
      <c r="H113" s="44">
        <v>515</v>
      </c>
      <c r="I113" s="44">
        <v>452</v>
      </c>
      <c r="J113" s="44">
        <v>98</v>
      </c>
      <c r="K113" s="44">
        <v>7</v>
      </c>
      <c r="L113" s="44">
        <v>2</v>
      </c>
      <c r="M113" s="44">
        <v>1764</v>
      </c>
      <c r="N113" s="44">
        <v>556</v>
      </c>
      <c r="O113" s="44">
        <v>170</v>
      </c>
      <c r="P113" s="44">
        <v>90</v>
      </c>
      <c r="Q113" s="44">
        <v>3</v>
      </c>
      <c r="R113" s="44">
        <v>18</v>
      </c>
      <c r="S113" s="44">
        <v>203</v>
      </c>
      <c r="T113" s="44">
        <v>635</v>
      </c>
      <c r="U113" s="44">
        <v>881</v>
      </c>
      <c r="V113" s="44">
        <v>473</v>
      </c>
      <c r="W113" s="44">
        <v>241</v>
      </c>
      <c r="X113" s="44">
        <v>129</v>
      </c>
      <c r="Y113" s="44">
        <v>3</v>
      </c>
    </row>
    <row r="114" spans="1:25" ht="15" customHeight="1" x14ac:dyDescent="0.25">
      <c r="A114" s="28" t="s">
        <v>24</v>
      </c>
      <c r="B114" s="28">
        <v>9</v>
      </c>
      <c r="C114" s="44">
        <v>331</v>
      </c>
      <c r="D114" s="29">
        <v>0.42</v>
      </c>
      <c r="E114" s="44">
        <v>9</v>
      </c>
      <c r="F114" s="44">
        <v>26</v>
      </c>
      <c r="G114" s="44">
        <v>40</v>
      </c>
      <c r="H114" s="44">
        <v>79</v>
      </c>
      <c r="I114" s="44">
        <v>123</v>
      </c>
      <c r="J114" s="44">
        <v>51</v>
      </c>
      <c r="K114" s="44">
        <v>3</v>
      </c>
      <c r="L114" s="44">
        <v>0</v>
      </c>
      <c r="M114" s="44">
        <v>268</v>
      </c>
      <c r="N114" s="44">
        <v>39</v>
      </c>
      <c r="O114" s="44">
        <v>13</v>
      </c>
      <c r="P114" s="44">
        <v>11</v>
      </c>
      <c r="Q114" s="44">
        <v>0</v>
      </c>
      <c r="R114" s="44">
        <v>0</v>
      </c>
      <c r="S114" s="44">
        <v>22</v>
      </c>
      <c r="T114" s="44">
        <v>54</v>
      </c>
      <c r="U114" s="44">
        <v>84</v>
      </c>
      <c r="V114" s="44">
        <v>78</v>
      </c>
      <c r="W114" s="44">
        <v>63</v>
      </c>
      <c r="X114" s="44">
        <v>29</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436</v>
      </c>
      <c r="D118" s="29">
        <v>2.17</v>
      </c>
      <c r="E118" s="44">
        <v>40</v>
      </c>
      <c r="F118" s="44">
        <v>85</v>
      </c>
      <c r="G118" s="44">
        <v>229</v>
      </c>
      <c r="H118" s="44">
        <v>58</v>
      </c>
      <c r="I118" s="44">
        <v>21</v>
      </c>
      <c r="J118" s="44">
        <v>3</v>
      </c>
      <c r="K118" s="44">
        <v>0</v>
      </c>
      <c r="L118" s="44">
        <v>0</v>
      </c>
      <c r="M118" s="44">
        <v>91</v>
      </c>
      <c r="N118" s="44">
        <v>232</v>
      </c>
      <c r="O118" s="44">
        <v>11</v>
      </c>
      <c r="P118" s="44">
        <v>102</v>
      </c>
      <c r="Q118" s="44">
        <v>0</v>
      </c>
      <c r="R118" s="44">
        <v>0</v>
      </c>
      <c r="S118" s="44">
        <v>0</v>
      </c>
      <c r="T118" s="44">
        <v>6</v>
      </c>
      <c r="U118" s="44">
        <v>6</v>
      </c>
      <c r="V118" s="44">
        <v>0</v>
      </c>
      <c r="W118" s="44">
        <v>2</v>
      </c>
      <c r="X118" s="44">
        <v>0</v>
      </c>
      <c r="Y118" s="44">
        <v>422</v>
      </c>
    </row>
    <row r="119" spans="1:25" ht="15" customHeight="1" x14ac:dyDescent="0.25">
      <c r="A119" s="28" t="s">
        <v>25</v>
      </c>
      <c r="B119" s="28">
        <v>4</v>
      </c>
      <c r="C119" s="44">
        <v>285</v>
      </c>
      <c r="D119" s="29">
        <v>3.05</v>
      </c>
      <c r="E119" s="44">
        <v>0</v>
      </c>
      <c r="F119" s="44">
        <v>16</v>
      </c>
      <c r="G119" s="44">
        <v>191</v>
      </c>
      <c r="H119" s="44">
        <v>18</v>
      </c>
      <c r="I119" s="44">
        <v>35</v>
      </c>
      <c r="J119" s="44">
        <v>18</v>
      </c>
      <c r="K119" s="44">
        <v>7</v>
      </c>
      <c r="L119" s="44">
        <v>0</v>
      </c>
      <c r="M119" s="44">
        <v>78</v>
      </c>
      <c r="N119" s="44">
        <v>20</v>
      </c>
      <c r="O119" s="44">
        <v>187</v>
      </c>
      <c r="P119" s="44">
        <v>0</v>
      </c>
      <c r="Q119" s="44">
        <v>0</v>
      </c>
      <c r="R119" s="44">
        <v>0</v>
      </c>
      <c r="S119" s="44">
        <v>0</v>
      </c>
      <c r="T119" s="44">
        <v>0</v>
      </c>
      <c r="U119" s="44">
        <v>0</v>
      </c>
      <c r="V119" s="44">
        <v>0</v>
      </c>
      <c r="W119" s="44">
        <v>0</v>
      </c>
      <c r="X119" s="44">
        <v>2</v>
      </c>
      <c r="Y119" s="44">
        <v>283</v>
      </c>
    </row>
    <row r="120" spans="1:25" ht="15" customHeight="1" x14ac:dyDescent="0.25">
      <c r="A120" s="28" t="s">
        <v>25</v>
      </c>
      <c r="B120" s="28">
        <v>5</v>
      </c>
      <c r="C120" s="44">
        <v>1198</v>
      </c>
      <c r="D120" s="29">
        <v>0.04</v>
      </c>
      <c r="E120" s="44">
        <v>538</v>
      </c>
      <c r="F120" s="44">
        <v>211</v>
      </c>
      <c r="G120" s="44">
        <v>266</v>
      </c>
      <c r="H120" s="44">
        <v>133</v>
      </c>
      <c r="I120" s="44">
        <v>46</v>
      </c>
      <c r="J120" s="44">
        <v>2</v>
      </c>
      <c r="K120" s="44">
        <v>2</v>
      </c>
      <c r="L120" s="44">
        <v>0</v>
      </c>
      <c r="M120" s="44">
        <v>551</v>
      </c>
      <c r="N120" s="44">
        <v>415</v>
      </c>
      <c r="O120" s="44">
        <v>80</v>
      </c>
      <c r="P120" s="44">
        <v>152</v>
      </c>
      <c r="Q120" s="44">
        <v>0</v>
      </c>
      <c r="R120" s="44">
        <v>0</v>
      </c>
      <c r="S120" s="44">
        <v>0</v>
      </c>
      <c r="T120" s="44">
        <v>4</v>
      </c>
      <c r="U120" s="44">
        <v>3</v>
      </c>
      <c r="V120" s="44">
        <v>21</v>
      </c>
      <c r="W120" s="44">
        <v>10</v>
      </c>
      <c r="X120" s="44">
        <v>7</v>
      </c>
      <c r="Y120" s="44">
        <v>1153</v>
      </c>
    </row>
    <row r="121" spans="1:25" ht="15" customHeight="1" x14ac:dyDescent="0.25">
      <c r="A121" s="28" t="s">
        <v>25</v>
      </c>
      <c r="B121" s="28">
        <v>6</v>
      </c>
      <c r="C121" s="44">
        <v>3244</v>
      </c>
      <c r="D121" s="29">
        <v>0.05</v>
      </c>
      <c r="E121" s="44">
        <v>1381</v>
      </c>
      <c r="F121" s="44">
        <v>590</v>
      </c>
      <c r="G121" s="44">
        <v>610</v>
      </c>
      <c r="H121" s="44">
        <v>404</v>
      </c>
      <c r="I121" s="44">
        <v>220</v>
      </c>
      <c r="J121" s="44">
        <v>30</v>
      </c>
      <c r="K121" s="44">
        <v>8</v>
      </c>
      <c r="L121" s="44">
        <v>1</v>
      </c>
      <c r="M121" s="44">
        <v>1976</v>
      </c>
      <c r="N121" s="44">
        <v>705</v>
      </c>
      <c r="O121" s="44">
        <v>185</v>
      </c>
      <c r="P121" s="44">
        <v>378</v>
      </c>
      <c r="Q121" s="44">
        <v>0</v>
      </c>
      <c r="R121" s="44">
        <v>0</v>
      </c>
      <c r="S121" s="44">
        <v>2</v>
      </c>
      <c r="T121" s="44">
        <v>8</v>
      </c>
      <c r="U121" s="44">
        <v>6</v>
      </c>
      <c r="V121" s="44">
        <v>10</v>
      </c>
      <c r="W121" s="44">
        <v>25</v>
      </c>
      <c r="X121" s="44">
        <v>21</v>
      </c>
      <c r="Y121" s="44">
        <v>3172</v>
      </c>
    </row>
    <row r="122" spans="1:25" ht="15" customHeight="1" x14ac:dyDescent="0.25">
      <c r="A122" s="28" t="s">
        <v>25</v>
      </c>
      <c r="B122" s="28">
        <v>7</v>
      </c>
      <c r="C122" s="44">
        <v>4112</v>
      </c>
      <c r="D122" s="29">
        <v>0.11</v>
      </c>
      <c r="E122" s="44">
        <v>590</v>
      </c>
      <c r="F122" s="44">
        <v>627</v>
      </c>
      <c r="G122" s="44">
        <v>1212</v>
      </c>
      <c r="H122" s="44">
        <v>871</v>
      </c>
      <c r="I122" s="44">
        <v>638</v>
      </c>
      <c r="J122" s="44">
        <v>130</v>
      </c>
      <c r="K122" s="44">
        <v>44</v>
      </c>
      <c r="L122" s="44">
        <v>0</v>
      </c>
      <c r="M122" s="44">
        <v>2378</v>
      </c>
      <c r="N122" s="44">
        <v>1107</v>
      </c>
      <c r="O122" s="44">
        <v>343</v>
      </c>
      <c r="P122" s="44">
        <v>284</v>
      </c>
      <c r="Q122" s="44">
        <v>0</v>
      </c>
      <c r="R122" s="44">
        <v>0</v>
      </c>
      <c r="S122" s="44">
        <v>0</v>
      </c>
      <c r="T122" s="44">
        <v>7</v>
      </c>
      <c r="U122" s="44">
        <v>15</v>
      </c>
      <c r="V122" s="44">
        <v>9</v>
      </c>
      <c r="W122" s="44">
        <v>28</v>
      </c>
      <c r="X122" s="44">
        <v>35</v>
      </c>
      <c r="Y122" s="44">
        <v>4018</v>
      </c>
    </row>
    <row r="123" spans="1:25" ht="15" customHeight="1" x14ac:dyDescent="0.25">
      <c r="A123" s="28" t="s">
        <v>25</v>
      </c>
      <c r="B123" s="28">
        <v>8</v>
      </c>
      <c r="C123" s="44">
        <v>1874</v>
      </c>
      <c r="D123" s="29">
        <v>0.09</v>
      </c>
      <c r="E123" s="44">
        <v>418</v>
      </c>
      <c r="F123" s="44">
        <v>302</v>
      </c>
      <c r="G123" s="44">
        <v>289</v>
      </c>
      <c r="H123" s="44">
        <v>338</v>
      </c>
      <c r="I123" s="44">
        <v>430</v>
      </c>
      <c r="J123" s="44">
        <v>93</v>
      </c>
      <c r="K123" s="44">
        <v>4</v>
      </c>
      <c r="L123" s="44">
        <v>0</v>
      </c>
      <c r="M123" s="44">
        <v>1360</v>
      </c>
      <c r="N123" s="44">
        <v>454</v>
      </c>
      <c r="O123" s="44">
        <v>15</v>
      </c>
      <c r="P123" s="44">
        <v>45</v>
      </c>
      <c r="Q123" s="44">
        <v>0</v>
      </c>
      <c r="R123" s="44">
        <v>1</v>
      </c>
      <c r="S123" s="44">
        <v>0</v>
      </c>
      <c r="T123" s="44">
        <v>0</v>
      </c>
      <c r="U123" s="44">
        <v>10</v>
      </c>
      <c r="V123" s="44">
        <v>23</v>
      </c>
      <c r="W123" s="44">
        <v>15</v>
      </c>
      <c r="X123" s="44">
        <v>24</v>
      </c>
      <c r="Y123" s="44">
        <v>1801</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20696</v>
      </c>
      <c r="D126" s="29">
        <v>21.59</v>
      </c>
      <c r="E126" s="44">
        <v>13307</v>
      </c>
      <c r="F126" s="44">
        <v>4368</v>
      </c>
      <c r="G126" s="44">
        <v>2315</v>
      </c>
      <c r="H126" s="44">
        <v>585</v>
      </c>
      <c r="I126" s="44">
        <v>109</v>
      </c>
      <c r="J126" s="44">
        <v>8</v>
      </c>
      <c r="K126" s="44">
        <v>3</v>
      </c>
      <c r="L126" s="44">
        <v>1</v>
      </c>
      <c r="M126" s="44">
        <v>295</v>
      </c>
      <c r="N126" s="44">
        <v>2735</v>
      </c>
      <c r="O126" s="44">
        <v>4605</v>
      </c>
      <c r="P126" s="44">
        <v>13022</v>
      </c>
      <c r="Q126" s="44">
        <v>39</v>
      </c>
      <c r="R126" s="44">
        <v>305</v>
      </c>
      <c r="S126" s="44">
        <v>5254</v>
      </c>
      <c r="T126" s="44">
        <v>8897</v>
      </c>
      <c r="U126" s="44">
        <v>4523</v>
      </c>
      <c r="V126" s="44">
        <v>1327</v>
      </c>
      <c r="W126" s="44">
        <v>297</v>
      </c>
      <c r="X126" s="44">
        <v>91</v>
      </c>
      <c r="Y126" s="44">
        <v>2</v>
      </c>
    </row>
    <row r="127" spans="1:25" ht="15" customHeight="1" x14ac:dyDescent="0.25">
      <c r="A127" s="28" t="s">
        <v>26</v>
      </c>
      <c r="B127" s="28">
        <v>2</v>
      </c>
      <c r="C127" s="44">
        <v>17503</v>
      </c>
      <c r="D127" s="29">
        <v>22.51</v>
      </c>
      <c r="E127" s="44">
        <v>9241</v>
      </c>
      <c r="F127" s="44">
        <v>5312</v>
      </c>
      <c r="G127" s="44">
        <v>2042</v>
      </c>
      <c r="H127" s="44">
        <v>656</v>
      </c>
      <c r="I127" s="44">
        <v>177</v>
      </c>
      <c r="J127" s="44">
        <v>64</v>
      </c>
      <c r="K127" s="44">
        <v>10</v>
      </c>
      <c r="L127" s="44">
        <v>1</v>
      </c>
      <c r="M127" s="44">
        <v>419</v>
      </c>
      <c r="N127" s="44">
        <v>1715</v>
      </c>
      <c r="O127" s="44">
        <v>3990</v>
      </c>
      <c r="P127" s="44">
        <v>11304</v>
      </c>
      <c r="Q127" s="44">
        <v>75</v>
      </c>
      <c r="R127" s="44">
        <v>267</v>
      </c>
      <c r="S127" s="44">
        <v>4239</v>
      </c>
      <c r="T127" s="44">
        <v>7804</v>
      </c>
      <c r="U127" s="44">
        <v>3341</v>
      </c>
      <c r="V127" s="44">
        <v>1340</v>
      </c>
      <c r="W127" s="44">
        <v>345</v>
      </c>
      <c r="X127" s="44">
        <v>144</v>
      </c>
      <c r="Y127" s="44">
        <v>23</v>
      </c>
    </row>
    <row r="128" spans="1:25" ht="15" customHeight="1" x14ac:dyDescent="0.25">
      <c r="A128" s="28" t="s">
        <v>26</v>
      </c>
      <c r="B128" s="28">
        <v>3</v>
      </c>
      <c r="C128" s="44">
        <v>22220</v>
      </c>
      <c r="D128" s="29">
        <v>11.95</v>
      </c>
      <c r="E128" s="44">
        <v>10450</v>
      </c>
      <c r="F128" s="44">
        <v>7422</v>
      </c>
      <c r="G128" s="44">
        <v>2407</v>
      </c>
      <c r="H128" s="44">
        <v>1221</v>
      </c>
      <c r="I128" s="44">
        <v>591</v>
      </c>
      <c r="J128" s="44">
        <v>88</v>
      </c>
      <c r="K128" s="44">
        <v>38</v>
      </c>
      <c r="L128" s="44">
        <v>3</v>
      </c>
      <c r="M128" s="44">
        <v>708</v>
      </c>
      <c r="N128" s="44">
        <v>2621</v>
      </c>
      <c r="O128" s="44">
        <v>5702</v>
      </c>
      <c r="P128" s="44">
        <v>13126</v>
      </c>
      <c r="Q128" s="44">
        <v>63</v>
      </c>
      <c r="R128" s="44">
        <v>498</v>
      </c>
      <c r="S128" s="44">
        <v>5284</v>
      </c>
      <c r="T128" s="44">
        <v>9425</v>
      </c>
      <c r="U128" s="44">
        <v>4801</v>
      </c>
      <c r="V128" s="44">
        <v>1495</v>
      </c>
      <c r="W128" s="44">
        <v>433</v>
      </c>
      <c r="X128" s="44">
        <v>274</v>
      </c>
      <c r="Y128" s="44">
        <v>10</v>
      </c>
    </row>
    <row r="129" spans="1:25" ht="15" customHeight="1" x14ac:dyDescent="0.25">
      <c r="A129" s="28" t="s">
        <v>26</v>
      </c>
      <c r="B129" s="28">
        <v>4</v>
      </c>
      <c r="C129" s="44">
        <v>16047</v>
      </c>
      <c r="D129" s="29">
        <v>3.42</v>
      </c>
      <c r="E129" s="44">
        <v>5136</v>
      </c>
      <c r="F129" s="44">
        <v>5705</v>
      </c>
      <c r="G129" s="44">
        <v>2797</v>
      </c>
      <c r="H129" s="44">
        <v>1298</v>
      </c>
      <c r="I129" s="44">
        <v>689</v>
      </c>
      <c r="J129" s="44">
        <v>250</v>
      </c>
      <c r="K129" s="44">
        <v>149</v>
      </c>
      <c r="L129" s="44">
        <v>23</v>
      </c>
      <c r="M129" s="44">
        <v>1349</v>
      </c>
      <c r="N129" s="44">
        <v>2302</v>
      </c>
      <c r="O129" s="44">
        <v>5258</v>
      </c>
      <c r="P129" s="44">
        <v>7033</v>
      </c>
      <c r="Q129" s="44">
        <v>105</v>
      </c>
      <c r="R129" s="44">
        <v>183</v>
      </c>
      <c r="S129" s="44">
        <v>3112</v>
      </c>
      <c r="T129" s="44">
        <v>5668</v>
      </c>
      <c r="U129" s="44">
        <v>4212</v>
      </c>
      <c r="V129" s="44">
        <v>1770</v>
      </c>
      <c r="W129" s="44">
        <v>705</v>
      </c>
      <c r="X129" s="44">
        <v>391</v>
      </c>
      <c r="Y129" s="44">
        <v>6</v>
      </c>
    </row>
    <row r="130" spans="1:25" ht="15" customHeight="1" x14ac:dyDescent="0.25">
      <c r="A130" s="28" t="s">
        <v>26</v>
      </c>
      <c r="B130" s="28">
        <v>5</v>
      </c>
      <c r="C130" s="44">
        <v>18089</v>
      </c>
      <c r="D130" s="29">
        <v>0.18</v>
      </c>
      <c r="E130" s="44">
        <v>4507</v>
      </c>
      <c r="F130" s="44">
        <v>5200</v>
      </c>
      <c r="G130" s="44">
        <v>2876</v>
      </c>
      <c r="H130" s="44">
        <v>2353</v>
      </c>
      <c r="I130" s="44">
        <v>1793</v>
      </c>
      <c r="J130" s="44">
        <v>725</v>
      </c>
      <c r="K130" s="44">
        <v>583</v>
      </c>
      <c r="L130" s="44">
        <v>52</v>
      </c>
      <c r="M130" s="44">
        <v>3638</v>
      </c>
      <c r="N130" s="44">
        <v>3830</v>
      </c>
      <c r="O130" s="44">
        <v>3973</v>
      </c>
      <c r="P130" s="44">
        <v>6359</v>
      </c>
      <c r="Q130" s="44">
        <v>289</v>
      </c>
      <c r="R130" s="44">
        <v>231</v>
      </c>
      <c r="S130" s="44">
        <v>2970</v>
      </c>
      <c r="T130" s="44">
        <v>5805</v>
      </c>
      <c r="U130" s="44">
        <v>4341</v>
      </c>
      <c r="V130" s="44">
        <v>2239</v>
      </c>
      <c r="W130" s="44">
        <v>1183</v>
      </c>
      <c r="X130" s="44">
        <v>1307</v>
      </c>
      <c r="Y130" s="44">
        <v>13</v>
      </c>
    </row>
    <row r="131" spans="1:25" ht="15" customHeight="1" x14ac:dyDescent="0.25">
      <c r="A131" s="28" t="s">
        <v>26</v>
      </c>
      <c r="B131" s="28">
        <v>6</v>
      </c>
      <c r="C131" s="44">
        <v>23249</v>
      </c>
      <c r="D131" s="29">
        <v>7.0000000000000007E-2</v>
      </c>
      <c r="E131" s="44">
        <v>3664</v>
      </c>
      <c r="F131" s="44">
        <v>5386</v>
      </c>
      <c r="G131" s="44">
        <v>4417</v>
      </c>
      <c r="H131" s="44">
        <v>3618</v>
      </c>
      <c r="I131" s="44">
        <v>3329</v>
      </c>
      <c r="J131" s="44">
        <v>1487</v>
      </c>
      <c r="K131" s="44">
        <v>1147</v>
      </c>
      <c r="L131" s="44">
        <v>201</v>
      </c>
      <c r="M131" s="44">
        <v>8194</v>
      </c>
      <c r="N131" s="44">
        <v>4949</v>
      </c>
      <c r="O131" s="44">
        <v>3717</v>
      </c>
      <c r="P131" s="44">
        <v>6026</v>
      </c>
      <c r="Q131" s="44">
        <v>363</v>
      </c>
      <c r="R131" s="44">
        <v>128</v>
      </c>
      <c r="S131" s="44">
        <v>2710</v>
      </c>
      <c r="T131" s="44">
        <v>6533</v>
      </c>
      <c r="U131" s="44">
        <v>5309</v>
      </c>
      <c r="V131" s="44">
        <v>3596</v>
      </c>
      <c r="W131" s="44">
        <v>2126</v>
      </c>
      <c r="X131" s="44">
        <v>2805</v>
      </c>
      <c r="Y131" s="44">
        <v>42</v>
      </c>
    </row>
    <row r="132" spans="1:25" ht="15" customHeight="1" x14ac:dyDescent="0.25">
      <c r="A132" s="28" t="s">
        <v>26</v>
      </c>
      <c r="B132" s="28">
        <v>7</v>
      </c>
      <c r="C132" s="44">
        <v>28413</v>
      </c>
      <c r="D132" s="29">
        <v>0.16</v>
      </c>
      <c r="E132" s="44">
        <v>3558</v>
      </c>
      <c r="F132" s="44">
        <v>5604</v>
      </c>
      <c r="G132" s="44">
        <v>4708</v>
      </c>
      <c r="H132" s="44">
        <v>4945</v>
      </c>
      <c r="I132" s="44">
        <v>4699</v>
      </c>
      <c r="J132" s="44">
        <v>2728</v>
      </c>
      <c r="K132" s="44">
        <v>1909</v>
      </c>
      <c r="L132" s="44">
        <v>262</v>
      </c>
      <c r="M132" s="44">
        <v>11796</v>
      </c>
      <c r="N132" s="44">
        <v>6785</v>
      </c>
      <c r="O132" s="44">
        <v>4099</v>
      </c>
      <c r="P132" s="44">
        <v>5005</v>
      </c>
      <c r="Q132" s="44">
        <v>728</v>
      </c>
      <c r="R132" s="44">
        <v>168</v>
      </c>
      <c r="S132" s="44">
        <v>2546</v>
      </c>
      <c r="T132" s="44">
        <v>6867</v>
      </c>
      <c r="U132" s="44">
        <v>6156</v>
      </c>
      <c r="V132" s="44">
        <v>5209</v>
      </c>
      <c r="W132" s="44">
        <v>3182</v>
      </c>
      <c r="X132" s="44">
        <v>4033</v>
      </c>
      <c r="Y132" s="44">
        <v>252</v>
      </c>
    </row>
    <row r="133" spans="1:25" ht="15" customHeight="1" x14ac:dyDescent="0.25">
      <c r="A133" s="28" t="s">
        <v>26</v>
      </c>
      <c r="B133" s="28">
        <v>8</v>
      </c>
      <c r="C133" s="44">
        <v>22579</v>
      </c>
      <c r="D133" s="29">
        <v>0.27</v>
      </c>
      <c r="E133" s="44">
        <v>1682</v>
      </c>
      <c r="F133" s="44">
        <v>3249</v>
      </c>
      <c r="G133" s="44">
        <v>3350</v>
      </c>
      <c r="H133" s="44">
        <v>5063</v>
      </c>
      <c r="I133" s="44">
        <v>4701</v>
      </c>
      <c r="J133" s="44">
        <v>2442</v>
      </c>
      <c r="K133" s="44">
        <v>1917</v>
      </c>
      <c r="L133" s="44">
        <v>175</v>
      </c>
      <c r="M133" s="44">
        <v>10007</v>
      </c>
      <c r="N133" s="44">
        <v>6017</v>
      </c>
      <c r="O133" s="44">
        <v>2693</v>
      </c>
      <c r="P133" s="44">
        <v>3428</v>
      </c>
      <c r="Q133" s="44">
        <v>434</v>
      </c>
      <c r="R133" s="44">
        <v>110</v>
      </c>
      <c r="S133" s="44">
        <v>1478</v>
      </c>
      <c r="T133" s="44">
        <v>4941</v>
      </c>
      <c r="U133" s="44">
        <v>5134</v>
      </c>
      <c r="V133" s="44">
        <v>4479</v>
      </c>
      <c r="W133" s="44">
        <v>3056</v>
      </c>
      <c r="X133" s="44">
        <v>3295</v>
      </c>
      <c r="Y133" s="44">
        <v>86</v>
      </c>
    </row>
    <row r="134" spans="1:25" ht="15" customHeight="1" x14ac:dyDescent="0.25">
      <c r="A134" s="28" t="s">
        <v>26</v>
      </c>
      <c r="B134" s="28">
        <v>9</v>
      </c>
      <c r="C134" s="44">
        <v>21910</v>
      </c>
      <c r="D134" s="29">
        <v>0.71</v>
      </c>
      <c r="E134" s="44">
        <v>689</v>
      </c>
      <c r="F134" s="44">
        <v>1875</v>
      </c>
      <c r="G134" s="44">
        <v>2381</v>
      </c>
      <c r="H134" s="44">
        <v>5330</v>
      </c>
      <c r="I134" s="44">
        <v>6628</v>
      </c>
      <c r="J134" s="44">
        <v>3045</v>
      </c>
      <c r="K134" s="44">
        <v>1821</v>
      </c>
      <c r="L134" s="44">
        <v>141</v>
      </c>
      <c r="M134" s="44">
        <v>11373</v>
      </c>
      <c r="N134" s="44">
        <v>5754</v>
      </c>
      <c r="O134" s="44">
        <v>1567</v>
      </c>
      <c r="P134" s="44">
        <v>2904</v>
      </c>
      <c r="Q134" s="44">
        <v>312</v>
      </c>
      <c r="R134" s="44">
        <v>35</v>
      </c>
      <c r="S134" s="44">
        <v>999</v>
      </c>
      <c r="T134" s="44">
        <v>3891</v>
      </c>
      <c r="U134" s="44">
        <v>4198</v>
      </c>
      <c r="V134" s="44">
        <v>5406</v>
      </c>
      <c r="W134" s="44">
        <v>3760</v>
      </c>
      <c r="X134" s="44">
        <v>3598</v>
      </c>
      <c r="Y134" s="44">
        <v>23</v>
      </c>
    </row>
    <row r="135" spans="1:25" ht="15" customHeight="1" x14ac:dyDescent="0.25">
      <c r="A135" s="28" t="s">
        <v>26</v>
      </c>
      <c r="B135" s="28">
        <v>10</v>
      </c>
      <c r="C135" s="44">
        <v>11034</v>
      </c>
      <c r="D135" s="29">
        <v>4.41</v>
      </c>
      <c r="E135" s="44">
        <v>116</v>
      </c>
      <c r="F135" s="44">
        <v>460</v>
      </c>
      <c r="G135" s="44">
        <v>1006</v>
      </c>
      <c r="H135" s="44">
        <v>2757</v>
      </c>
      <c r="I135" s="44">
        <v>3550</v>
      </c>
      <c r="J135" s="44">
        <v>1973</v>
      </c>
      <c r="K135" s="44">
        <v>1148</v>
      </c>
      <c r="L135" s="44">
        <v>24</v>
      </c>
      <c r="M135" s="44">
        <v>5707</v>
      </c>
      <c r="N135" s="44">
        <v>3171</v>
      </c>
      <c r="O135" s="44">
        <v>700</v>
      </c>
      <c r="P135" s="44">
        <v>1084</v>
      </c>
      <c r="Q135" s="44">
        <v>372</v>
      </c>
      <c r="R135" s="44">
        <v>11</v>
      </c>
      <c r="S135" s="44">
        <v>246</v>
      </c>
      <c r="T135" s="44">
        <v>1593</v>
      </c>
      <c r="U135" s="44">
        <v>2015</v>
      </c>
      <c r="V135" s="44">
        <v>3025</v>
      </c>
      <c r="W135" s="44">
        <v>2043</v>
      </c>
      <c r="X135" s="44">
        <v>2093</v>
      </c>
      <c r="Y135" s="44">
        <v>8</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914</v>
      </c>
      <c r="D138" s="29">
        <v>11.03</v>
      </c>
      <c r="E138" s="44">
        <v>497</v>
      </c>
      <c r="F138" s="44">
        <v>124</v>
      </c>
      <c r="G138" s="44">
        <v>76</v>
      </c>
      <c r="H138" s="44">
        <v>75</v>
      </c>
      <c r="I138" s="44">
        <v>88</v>
      </c>
      <c r="J138" s="44">
        <v>43</v>
      </c>
      <c r="K138" s="44">
        <v>9</v>
      </c>
      <c r="L138" s="44">
        <v>2</v>
      </c>
      <c r="M138" s="44">
        <v>152</v>
      </c>
      <c r="N138" s="44">
        <v>135</v>
      </c>
      <c r="O138" s="44">
        <v>261</v>
      </c>
      <c r="P138" s="44">
        <v>316</v>
      </c>
      <c r="Q138" s="44">
        <v>50</v>
      </c>
      <c r="R138" s="44">
        <v>43</v>
      </c>
      <c r="S138" s="44">
        <v>168</v>
      </c>
      <c r="T138" s="44">
        <v>225</v>
      </c>
      <c r="U138" s="44">
        <v>172</v>
      </c>
      <c r="V138" s="44">
        <v>97</v>
      </c>
      <c r="W138" s="44">
        <v>71</v>
      </c>
      <c r="X138" s="44">
        <v>72</v>
      </c>
      <c r="Y138" s="44">
        <v>66</v>
      </c>
    </row>
    <row r="139" spans="1:25" ht="15" customHeight="1" x14ac:dyDescent="0.25">
      <c r="A139" s="28" t="s">
        <v>27</v>
      </c>
      <c r="B139" s="28">
        <v>4</v>
      </c>
      <c r="C139" s="44">
        <v>1558</v>
      </c>
      <c r="D139" s="29">
        <v>0.02</v>
      </c>
      <c r="E139" s="44">
        <v>516</v>
      </c>
      <c r="F139" s="44">
        <v>377</v>
      </c>
      <c r="G139" s="44">
        <v>365</v>
      </c>
      <c r="H139" s="44">
        <v>203</v>
      </c>
      <c r="I139" s="44">
        <v>91</v>
      </c>
      <c r="J139" s="44">
        <v>4</v>
      </c>
      <c r="K139" s="44">
        <v>2</v>
      </c>
      <c r="L139" s="44">
        <v>0</v>
      </c>
      <c r="M139" s="44">
        <v>1235</v>
      </c>
      <c r="N139" s="44">
        <v>174</v>
      </c>
      <c r="O139" s="44">
        <v>18</v>
      </c>
      <c r="P139" s="44">
        <v>7</v>
      </c>
      <c r="Q139" s="44">
        <v>124</v>
      </c>
      <c r="R139" s="44">
        <v>4</v>
      </c>
      <c r="S139" s="44">
        <v>76</v>
      </c>
      <c r="T139" s="44">
        <v>238</v>
      </c>
      <c r="U139" s="44">
        <v>651</v>
      </c>
      <c r="V139" s="44">
        <v>250</v>
      </c>
      <c r="W139" s="44">
        <v>134</v>
      </c>
      <c r="X139" s="44">
        <v>56</v>
      </c>
      <c r="Y139" s="44">
        <v>149</v>
      </c>
    </row>
    <row r="140" spans="1:25" ht="15" customHeight="1" x14ac:dyDescent="0.25">
      <c r="A140" s="28" t="s">
        <v>27</v>
      </c>
      <c r="B140" s="28">
        <v>5</v>
      </c>
      <c r="C140" s="44">
        <v>5907</v>
      </c>
      <c r="D140" s="29">
        <v>0.04</v>
      </c>
      <c r="E140" s="44">
        <v>1994</v>
      </c>
      <c r="F140" s="44">
        <v>1729</v>
      </c>
      <c r="G140" s="44">
        <v>1144</v>
      </c>
      <c r="H140" s="44">
        <v>627</v>
      </c>
      <c r="I140" s="44">
        <v>359</v>
      </c>
      <c r="J140" s="44">
        <v>41</v>
      </c>
      <c r="K140" s="44">
        <v>10</v>
      </c>
      <c r="L140" s="44">
        <v>3</v>
      </c>
      <c r="M140" s="44">
        <v>4186</v>
      </c>
      <c r="N140" s="44">
        <v>806</v>
      </c>
      <c r="O140" s="44">
        <v>338</v>
      </c>
      <c r="P140" s="44">
        <v>171</v>
      </c>
      <c r="Q140" s="44">
        <v>406</v>
      </c>
      <c r="R140" s="44">
        <v>27</v>
      </c>
      <c r="S140" s="44">
        <v>413</v>
      </c>
      <c r="T140" s="44">
        <v>1021</v>
      </c>
      <c r="U140" s="44">
        <v>2290</v>
      </c>
      <c r="V140" s="44">
        <v>920</v>
      </c>
      <c r="W140" s="44">
        <v>453</v>
      </c>
      <c r="X140" s="44">
        <v>288</v>
      </c>
      <c r="Y140" s="44">
        <v>495</v>
      </c>
    </row>
    <row r="141" spans="1:25" ht="15" customHeight="1" x14ac:dyDescent="0.25">
      <c r="A141" s="28" t="s">
        <v>27</v>
      </c>
      <c r="B141" s="28">
        <v>6</v>
      </c>
      <c r="C141" s="44">
        <v>6297</v>
      </c>
      <c r="D141" s="29">
        <v>0.1</v>
      </c>
      <c r="E141" s="44">
        <v>1782</v>
      </c>
      <c r="F141" s="44">
        <v>1607</v>
      </c>
      <c r="G141" s="44">
        <v>1254</v>
      </c>
      <c r="H141" s="44">
        <v>841</v>
      </c>
      <c r="I141" s="44">
        <v>708</v>
      </c>
      <c r="J141" s="44">
        <v>93</v>
      </c>
      <c r="K141" s="44">
        <v>12</v>
      </c>
      <c r="L141" s="44">
        <v>0</v>
      </c>
      <c r="M141" s="44">
        <v>3750</v>
      </c>
      <c r="N141" s="44">
        <v>1083</v>
      </c>
      <c r="O141" s="44">
        <v>801</v>
      </c>
      <c r="P141" s="44">
        <v>249</v>
      </c>
      <c r="Q141" s="44">
        <v>414</v>
      </c>
      <c r="R141" s="44">
        <v>11</v>
      </c>
      <c r="S141" s="44">
        <v>327</v>
      </c>
      <c r="T141" s="44">
        <v>1134</v>
      </c>
      <c r="U141" s="44">
        <v>2396</v>
      </c>
      <c r="V141" s="44">
        <v>1054</v>
      </c>
      <c r="W141" s="44">
        <v>532</v>
      </c>
      <c r="X141" s="44">
        <v>343</v>
      </c>
      <c r="Y141" s="44">
        <v>500</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16379"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16379" ht="13.5" customHeight="1" x14ac:dyDescent="0.25">
      <c r="A146" s="34"/>
      <c r="B146" s="34"/>
      <c r="C146" s="34"/>
      <c r="D146" s="46"/>
      <c r="E146" s="49"/>
      <c r="F146" s="46"/>
      <c r="G146" s="46"/>
      <c r="H146" s="46"/>
      <c r="I146" s="46"/>
      <c r="J146" s="46"/>
      <c r="K146" s="46"/>
      <c r="L146" s="46"/>
      <c r="M146" s="46"/>
      <c r="N146" s="46"/>
      <c r="O146" s="46"/>
      <c r="P146" s="46"/>
      <c r="Q146" s="46"/>
      <c r="R146" s="46"/>
      <c r="S146" s="46"/>
      <c r="T146" s="46"/>
      <c r="U146" s="46"/>
      <c r="V146" s="46"/>
      <c r="W146" s="46"/>
      <c r="X146" s="46"/>
      <c r="Y146" s="46"/>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c r="IW146" s="35"/>
      <c r="IX146" s="35"/>
      <c r="IY146" s="35"/>
      <c r="IZ146" s="35"/>
      <c r="JA146" s="35"/>
      <c r="JB146" s="35"/>
      <c r="JC146" s="35"/>
      <c r="JD146" s="35"/>
      <c r="JE146" s="35"/>
      <c r="JF146" s="35"/>
      <c r="JG146" s="35"/>
      <c r="JH146" s="35"/>
      <c r="JI146" s="35"/>
      <c r="JJ146" s="35"/>
      <c r="JK146" s="35"/>
      <c r="JL146" s="35"/>
      <c r="JM146" s="35"/>
      <c r="JN146" s="35"/>
      <c r="JO146" s="35"/>
      <c r="JP146" s="35"/>
      <c r="JQ146" s="35"/>
      <c r="JR146" s="35"/>
      <c r="JS146" s="35"/>
      <c r="JT146" s="35"/>
      <c r="JU146" s="35"/>
      <c r="JV146" s="35"/>
      <c r="JW146" s="35"/>
      <c r="JX146" s="35"/>
      <c r="JY146" s="35"/>
      <c r="JZ146" s="35"/>
      <c r="KA146" s="35"/>
      <c r="KB146" s="35"/>
      <c r="KC146" s="35"/>
      <c r="KD146" s="35"/>
      <c r="KE146" s="35"/>
      <c r="KF146" s="35"/>
      <c r="KG146" s="35"/>
      <c r="KH146" s="35"/>
      <c r="KI146" s="35"/>
      <c r="KJ146" s="35"/>
      <c r="KK146" s="35"/>
      <c r="KL146" s="35"/>
      <c r="KM146" s="35"/>
      <c r="KN146" s="35"/>
      <c r="KO146" s="35"/>
      <c r="KP146" s="35"/>
      <c r="KQ146" s="35"/>
      <c r="KR146" s="35"/>
      <c r="KS146" s="35"/>
      <c r="KT146" s="35"/>
      <c r="KU146" s="35"/>
      <c r="KV146" s="35"/>
      <c r="KW146" s="35"/>
      <c r="KX146" s="35"/>
      <c r="KY146" s="35"/>
      <c r="KZ146" s="35"/>
      <c r="LA146" s="35"/>
      <c r="LB146" s="35"/>
      <c r="LC146" s="35"/>
      <c r="LD146" s="35"/>
      <c r="LE146" s="35"/>
      <c r="LF146" s="35"/>
      <c r="LG146" s="35"/>
      <c r="LH146" s="35"/>
      <c r="LI146" s="35"/>
      <c r="LJ146" s="35"/>
      <c r="LK146" s="35"/>
      <c r="LL146" s="35"/>
      <c r="LM146" s="35"/>
      <c r="LN146" s="35"/>
      <c r="LO146" s="35"/>
      <c r="LP146" s="35"/>
      <c r="LQ146" s="35"/>
      <c r="LR146" s="35"/>
      <c r="LS146" s="35"/>
      <c r="LT146" s="35"/>
      <c r="LU146" s="35"/>
      <c r="LV146" s="35"/>
      <c r="LW146" s="35"/>
      <c r="LX146" s="35"/>
      <c r="LY146" s="35"/>
      <c r="LZ146" s="35"/>
      <c r="MA146" s="35"/>
      <c r="MB146" s="35"/>
      <c r="MC146" s="35"/>
      <c r="MD146" s="35"/>
      <c r="ME146" s="35"/>
      <c r="MF146" s="35"/>
      <c r="MG146" s="35"/>
      <c r="MH146" s="35"/>
      <c r="MI146" s="35"/>
      <c r="MJ146" s="35"/>
      <c r="MK146" s="35"/>
      <c r="ML146" s="35"/>
      <c r="MM146" s="35"/>
      <c r="MN146" s="35"/>
      <c r="MO146" s="35"/>
      <c r="MP146" s="35"/>
      <c r="MQ146" s="35"/>
      <c r="MR146" s="35"/>
      <c r="MS146" s="35"/>
      <c r="MT146" s="35"/>
      <c r="MU146" s="35"/>
      <c r="MV146" s="35"/>
      <c r="MW146" s="35"/>
      <c r="MX146" s="35"/>
      <c r="MY146" s="35"/>
      <c r="MZ146" s="35"/>
      <c r="NA146" s="35"/>
      <c r="NB146" s="35"/>
      <c r="NC146" s="35"/>
      <c r="ND146" s="35"/>
      <c r="NE146" s="35"/>
      <c r="NF146" s="35"/>
      <c r="NG146" s="35"/>
      <c r="NH146" s="35"/>
      <c r="NI146" s="35"/>
      <c r="NJ146" s="35"/>
      <c r="NK146" s="35"/>
      <c r="NL146" s="35"/>
      <c r="NM146" s="35"/>
      <c r="NN146" s="35"/>
      <c r="NO146" s="35"/>
      <c r="NP146" s="35"/>
      <c r="NQ146" s="35"/>
      <c r="NR146" s="35"/>
      <c r="NS146" s="35"/>
      <c r="NT146" s="35"/>
      <c r="NU146" s="35"/>
      <c r="NV146" s="35"/>
      <c r="NW146" s="35"/>
      <c r="NX146" s="35"/>
      <c r="NY146" s="35"/>
      <c r="NZ146" s="35"/>
      <c r="OA146" s="35"/>
      <c r="OB146" s="35"/>
      <c r="OC146" s="35"/>
      <c r="OD146" s="35"/>
      <c r="OE146" s="35"/>
      <c r="OF146" s="35"/>
      <c r="OG146" s="35"/>
      <c r="OH146" s="35"/>
      <c r="OI146" s="35"/>
      <c r="OJ146" s="35"/>
      <c r="OK146" s="35"/>
      <c r="OL146" s="35"/>
      <c r="OM146" s="35"/>
      <c r="ON146" s="35"/>
      <c r="OO146" s="35"/>
      <c r="OP146" s="35"/>
      <c r="OQ146" s="35"/>
      <c r="OR146" s="35"/>
      <c r="OS146" s="35"/>
      <c r="OT146" s="35"/>
      <c r="OU146" s="35"/>
      <c r="OV146" s="35"/>
      <c r="OW146" s="35"/>
      <c r="OX146" s="35"/>
      <c r="OY146" s="35"/>
      <c r="OZ146" s="35"/>
      <c r="PA146" s="35"/>
      <c r="PB146" s="35"/>
      <c r="PC146" s="35"/>
      <c r="PD146" s="35"/>
      <c r="PE146" s="35"/>
      <c r="PF146" s="35"/>
      <c r="PG146" s="35"/>
      <c r="PH146" s="35"/>
      <c r="PI146" s="35"/>
      <c r="PJ146" s="35"/>
      <c r="PK146" s="35"/>
      <c r="PL146" s="35"/>
      <c r="PM146" s="35"/>
      <c r="PN146" s="35"/>
      <c r="PO146" s="35"/>
      <c r="PP146" s="35"/>
      <c r="PQ146" s="35"/>
      <c r="PR146" s="35"/>
      <c r="PS146" s="35"/>
      <c r="PT146" s="35"/>
      <c r="PU146" s="35"/>
      <c r="PV146" s="35"/>
      <c r="PW146" s="35"/>
      <c r="PX146" s="35"/>
      <c r="PY146" s="35"/>
      <c r="PZ146" s="35"/>
      <c r="QA146" s="35"/>
      <c r="QB146" s="35"/>
      <c r="QC146" s="35"/>
      <c r="QD146" s="35"/>
      <c r="QE146" s="35"/>
      <c r="QF146" s="35"/>
      <c r="QG146" s="35"/>
      <c r="QH146" s="35"/>
      <c r="QI146" s="35"/>
      <c r="QJ146" s="35"/>
      <c r="QK146" s="35"/>
      <c r="QL146" s="35"/>
      <c r="QM146" s="35"/>
      <c r="QN146" s="35"/>
      <c r="QO146" s="35"/>
      <c r="QP146" s="35"/>
      <c r="QQ146" s="35"/>
      <c r="QR146" s="35"/>
      <c r="QS146" s="35"/>
      <c r="QT146" s="35"/>
      <c r="QU146" s="35"/>
      <c r="QV146" s="35"/>
      <c r="QW146" s="35"/>
      <c r="QX146" s="35"/>
      <c r="QY146" s="35"/>
      <c r="QZ146" s="35"/>
      <c r="RA146" s="35"/>
      <c r="RB146" s="35"/>
      <c r="RC146" s="35"/>
      <c r="RD146" s="35"/>
      <c r="RE146" s="35"/>
      <c r="RF146" s="35"/>
      <c r="RG146" s="35"/>
      <c r="RH146" s="35"/>
      <c r="RI146" s="35"/>
      <c r="RJ146" s="35"/>
      <c r="RK146" s="35"/>
      <c r="RL146" s="35"/>
      <c r="RM146" s="35"/>
      <c r="RN146" s="35"/>
      <c r="RO146" s="35"/>
      <c r="RP146" s="35"/>
      <c r="RQ146" s="35"/>
      <c r="RR146" s="35"/>
      <c r="RS146" s="35"/>
      <c r="RT146" s="35"/>
      <c r="RU146" s="35"/>
      <c r="RV146" s="35"/>
      <c r="RW146" s="35"/>
      <c r="RX146" s="35"/>
      <c r="RY146" s="35"/>
      <c r="RZ146" s="35"/>
      <c r="SA146" s="35"/>
      <c r="SB146" s="35"/>
      <c r="SC146" s="35"/>
      <c r="SD146" s="35"/>
      <c r="SE146" s="35"/>
      <c r="SF146" s="35"/>
      <c r="SG146" s="35"/>
      <c r="SH146" s="35"/>
      <c r="SI146" s="35"/>
      <c r="SJ146" s="35"/>
      <c r="SK146" s="35"/>
      <c r="SL146" s="35"/>
      <c r="SM146" s="35"/>
      <c r="SN146" s="35"/>
      <c r="SO146" s="35"/>
      <c r="SP146" s="35"/>
      <c r="SQ146" s="35"/>
      <c r="SR146" s="35"/>
      <c r="SS146" s="35"/>
      <c r="ST146" s="35"/>
      <c r="SU146" s="35"/>
      <c r="SV146" s="35"/>
      <c r="SW146" s="35"/>
      <c r="SX146" s="35"/>
      <c r="SY146" s="35"/>
      <c r="SZ146" s="35"/>
      <c r="TA146" s="35"/>
      <c r="TB146" s="35"/>
      <c r="TC146" s="35"/>
      <c r="TD146" s="35"/>
      <c r="TE146" s="35"/>
      <c r="TF146" s="35"/>
      <c r="TG146" s="35"/>
      <c r="TH146" s="35"/>
      <c r="TI146" s="35"/>
      <c r="TJ146" s="35"/>
      <c r="TK146" s="35"/>
      <c r="TL146" s="35"/>
      <c r="TM146" s="35"/>
      <c r="TN146" s="35"/>
      <c r="TO146" s="35"/>
      <c r="TP146" s="35"/>
      <c r="TQ146" s="35"/>
      <c r="TR146" s="35"/>
      <c r="TS146" s="35"/>
      <c r="TT146" s="35"/>
      <c r="TU146" s="35"/>
      <c r="TV146" s="35"/>
      <c r="TW146" s="35"/>
      <c r="TX146" s="35"/>
      <c r="TY146" s="35"/>
      <c r="TZ146" s="35"/>
      <c r="UA146" s="35"/>
      <c r="UB146" s="35"/>
      <c r="UC146" s="35"/>
      <c r="UD146" s="35"/>
      <c r="UE146" s="35"/>
      <c r="UF146" s="35"/>
      <c r="UG146" s="35"/>
      <c r="UH146" s="35"/>
      <c r="UI146" s="35"/>
      <c r="UJ146" s="35"/>
      <c r="UK146" s="35"/>
      <c r="UL146" s="35"/>
      <c r="UM146" s="35"/>
      <c r="UN146" s="35"/>
      <c r="UO146" s="35"/>
      <c r="UP146" s="35"/>
      <c r="UQ146" s="35"/>
      <c r="UR146" s="35"/>
      <c r="US146" s="35"/>
      <c r="UT146" s="35"/>
      <c r="UU146" s="35"/>
      <c r="UV146" s="35"/>
      <c r="UW146" s="35"/>
      <c r="UX146" s="35"/>
      <c r="UY146" s="35"/>
      <c r="UZ146" s="35"/>
      <c r="VA146" s="35"/>
      <c r="VB146" s="35"/>
      <c r="VC146" s="35"/>
      <c r="VD146" s="35"/>
      <c r="VE146" s="35"/>
      <c r="VF146" s="35"/>
      <c r="VG146" s="35"/>
      <c r="VH146" s="35"/>
      <c r="VI146" s="35"/>
      <c r="VJ146" s="35"/>
      <c r="VK146" s="35"/>
      <c r="VL146" s="35"/>
      <c r="VM146" s="35"/>
      <c r="VN146" s="35"/>
      <c r="VO146" s="35"/>
      <c r="VP146" s="35"/>
      <c r="VQ146" s="35"/>
      <c r="VR146" s="35"/>
      <c r="VS146" s="35"/>
      <c r="VT146" s="35"/>
      <c r="VU146" s="35"/>
      <c r="VV146" s="35"/>
      <c r="VW146" s="35"/>
      <c r="VX146" s="35"/>
      <c r="VY146" s="35"/>
      <c r="VZ146" s="35"/>
      <c r="WA146" s="35"/>
      <c r="WB146" s="35"/>
      <c r="WC146" s="35"/>
      <c r="WD146" s="35"/>
      <c r="WE146" s="35"/>
      <c r="WF146" s="35"/>
      <c r="WG146" s="35"/>
      <c r="WH146" s="35"/>
      <c r="WI146" s="35"/>
      <c r="WJ146" s="35"/>
      <c r="WK146" s="35"/>
      <c r="WL146" s="35"/>
      <c r="WM146" s="35"/>
      <c r="WN146" s="35"/>
      <c r="WO146" s="35"/>
      <c r="WP146" s="35"/>
      <c r="WQ146" s="35"/>
      <c r="WR146" s="35"/>
      <c r="WS146" s="35"/>
      <c r="WT146" s="35"/>
      <c r="WU146" s="35"/>
      <c r="WV146" s="35"/>
      <c r="WW146" s="35"/>
      <c r="WX146" s="35"/>
      <c r="WY146" s="35"/>
      <c r="WZ146" s="35"/>
      <c r="XA146" s="35"/>
      <c r="XB146" s="35"/>
      <c r="XC146" s="35"/>
      <c r="XD146" s="35"/>
      <c r="XE146" s="35"/>
      <c r="XF146" s="35"/>
      <c r="XG146" s="35"/>
      <c r="XH146" s="35"/>
      <c r="XI146" s="35"/>
      <c r="XJ146" s="35"/>
      <c r="XK146" s="35"/>
      <c r="XL146" s="35"/>
      <c r="XM146" s="35"/>
      <c r="XN146" s="35"/>
      <c r="XO146" s="35"/>
      <c r="XP146" s="35"/>
      <c r="XQ146" s="35"/>
      <c r="XR146" s="35"/>
      <c r="XS146" s="35"/>
      <c r="XT146" s="35"/>
      <c r="XU146" s="35"/>
      <c r="XV146" s="35"/>
      <c r="XW146" s="35"/>
      <c r="XX146" s="35"/>
      <c r="XY146" s="35"/>
      <c r="XZ146" s="35"/>
      <c r="YA146" s="35"/>
      <c r="YB146" s="35"/>
      <c r="YC146" s="35"/>
      <c r="YD146" s="35"/>
      <c r="YE146" s="35"/>
      <c r="YF146" s="35"/>
      <c r="YG146" s="35"/>
      <c r="YH146" s="35"/>
      <c r="YI146" s="35"/>
      <c r="YJ146" s="35"/>
      <c r="YK146" s="35"/>
      <c r="YL146" s="35"/>
      <c r="YM146" s="35"/>
      <c r="YN146" s="35"/>
      <c r="YO146" s="35"/>
      <c r="YP146" s="35"/>
      <c r="YQ146" s="35"/>
      <c r="YR146" s="35"/>
      <c r="YS146" s="35"/>
      <c r="YT146" s="35"/>
      <c r="YU146" s="35"/>
      <c r="YV146" s="35"/>
      <c r="YW146" s="35"/>
      <c r="YX146" s="35"/>
      <c r="YY146" s="35"/>
      <c r="YZ146" s="35"/>
      <c r="ZA146" s="35"/>
      <c r="ZB146" s="35"/>
      <c r="ZC146" s="35"/>
      <c r="ZD146" s="35"/>
      <c r="ZE146" s="35"/>
      <c r="ZF146" s="35"/>
      <c r="ZG146" s="35"/>
      <c r="ZH146" s="35"/>
      <c r="ZI146" s="35"/>
      <c r="ZJ146" s="35"/>
      <c r="ZK146" s="35"/>
      <c r="ZL146" s="35"/>
      <c r="ZM146" s="35"/>
      <c r="ZN146" s="35"/>
      <c r="ZO146" s="35"/>
      <c r="ZP146" s="35"/>
      <c r="ZQ146" s="35"/>
      <c r="ZR146" s="35"/>
      <c r="ZS146" s="35"/>
      <c r="ZT146" s="35"/>
      <c r="ZU146" s="35"/>
      <c r="ZV146" s="35"/>
      <c r="ZW146" s="35"/>
      <c r="ZX146" s="35"/>
      <c r="ZY146" s="35"/>
      <c r="ZZ146" s="35"/>
      <c r="AAA146" s="35"/>
      <c r="AAB146" s="35"/>
      <c r="AAC146" s="35"/>
      <c r="AAD146" s="35"/>
      <c r="AAE146" s="35"/>
      <c r="AAF146" s="35"/>
      <c r="AAG146" s="35"/>
      <c r="AAH146" s="35"/>
      <c r="AAI146" s="35"/>
      <c r="AAJ146" s="35"/>
      <c r="AAK146" s="35"/>
      <c r="AAL146" s="35"/>
      <c r="AAM146" s="35"/>
      <c r="AAN146" s="35"/>
      <c r="AAO146" s="35"/>
      <c r="AAP146" s="35"/>
      <c r="AAQ146" s="35"/>
      <c r="AAR146" s="35"/>
      <c r="AAS146" s="35"/>
      <c r="AAT146" s="35"/>
      <c r="AAU146" s="35"/>
      <c r="AAV146" s="35"/>
      <c r="AAW146" s="35"/>
      <c r="AAX146" s="35"/>
      <c r="AAY146" s="35"/>
      <c r="AAZ146" s="35"/>
      <c r="ABA146" s="35"/>
      <c r="ABB146" s="35"/>
      <c r="ABC146" s="35"/>
      <c r="ABD146" s="35"/>
      <c r="ABE146" s="35"/>
      <c r="ABF146" s="35"/>
      <c r="ABG146" s="35"/>
      <c r="ABH146" s="35"/>
      <c r="ABI146" s="35"/>
      <c r="ABJ146" s="35"/>
      <c r="ABK146" s="35"/>
      <c r="ABL146" s="35"/>
      <c r="ABM146" s="35"/>
      <c r="ABN146" s="35"/>
      <c r="ABO146" s="35"/>
      <c r="ABP146" s="35"/>
      <c r="ABQ146" s="35"/>
      <c r="ABR146" s="35"/>
      <c r="ABS146" s="35"/>
      <c r="ABT146" s="35"/>
      <c r="ABU146" s="35"/>
      <c r="ABV146" s="35"/>
      <c r="ABW146" s="35"/>
      <c r="ABX146" s="35"/>
      <c r="ABY146" s="35"/>
      <c r="ABZ146" s="35"/>
      <c r="ACA146" s="35"/>
      <c r="ACB146" s="35"/>
      <c r="ACC146" s="35"/>
      <c r="ACD146" s="35"/>
      <c r="ACE146" s="35"/>
      <c r="ACF146" s="35"/>
      <c r="ACG146" s="35"/>
      <c r="ACH146" s="35"/>
      <c r="ACI146" s="35"/>
      <c r="ACJ146" s="35"/>
      <c r="ACK146" s="35"/>
      <c r="ACL146" s="35"/>
      <c r="ACM146" s="35"/>
      <c r="ACN146" s="35"/>
      <c r="ACO146" s="35"/>
      <c r="ACP146" s="35"/>
      <c r="ACQ146" s="35"/>
      <c r="ACR146" s="35"/>
      <c r="ACS146" s="35"/>
      <c r="ACT146" s="35"/>
      <c r="ACU146" s="35"/>
      <c r="ACV146" s="35"/>
      <c r="ACW146" s="35"/>
      <c r="ACX146" s="35"/>
      <c r="ACY146" s="35"/>
      <c r="ACZ146" s="35"/>
      <c r="ADA146" s="35"/>
      <c r="ADB146" s="35"/>
      <c r="ADC146" s="35"/>
      <c r="ADD146" s="35"/>
      <c r="ADE146" s="35"/>
      <c r="ADF146" s="35"/>
      <c r="ADG146" s="35"/>
      <c r="ADH146" s="35"/>
      <c r="ADI146" s="35"/>
      <c r="ADJ146" s="35"/>
      <c r="ADK146" s="35"/>
      <c r="ADL146" s="35"/>
      <c r="ADM146" s="35"/>
      <c r="ADN146" s="35"/>
      <c r="ADO146" s="35"/>
      <c r="ADP146" s="35"/>
      <c r="ADQ146" s="35"/>
      <c r="ADR146" s="35"/>
      <c r="ADS146" s="35"/>
      <c r="ADT146" s="35"/>
      <c r="ADU146" s="35"/>
      <c r="ADV146" s="35"/>
      <c r="ADW146" s="35"/>
      <c r="ADX146" s="35"/>
      <c r="ADY146" s="35"/>
      <c r="ADZ146" s="35"/>
      <c r="AEA146" s="35"/>
      <c r="AEB146" s="35"/>
      <c r="AEC146" s="35"/>
      <c r="AED146" s="35"/>
      <c r="AEE146" s="35"/>
      <c r="AEF146" s="35"/>
      <c r="AEG146" s="35"/>
      <c r="AEH146" s="35"/>
      <c r="AEI146" s="35"/>
      <c r="AEJ146" s="35"/>
      <c r="AEK146" s="35"/>
      <c r="AEL146" s="35"/>
      <c r="AEM146" s="35"/>
      <c r="AEN146" s="35"/>
      <c r="AEO146" s="35"/>
      <c r="AEP146" s="35"/>
      <c r="AEQ146" s="35"/>
      <c r="AER146" s="35"/>
      <c r="AES146" s="35"/>
      <c r="AET146" s="35"/>
      <c r="AEU146" s="35"/>
      <c r="AEV146" s="35"/>
      <c r="AEW146" s="35"/>
      <c r="AEX146" s="35"/>
      <c r="AEY146" s="35"/>
      <c r="AEZ146" s="35"/>
      <c r="AFA146" s="35"/>
      <c r="AFB146" s="35"/>
      <c r="AFC146" s="35"/>
      <c r="AFD146" s="35"/>
      <c r="AFE146" s="35"/>
      <c r="AFF146" s="35"/>
      <c r="AFG146" s="35"/>
      <c r="AFH146" s="35"/>
      <c r="AFI146" s="35"/>
      <c r="AFJ146" s="35"/>
      <c r="AFK146" s="35"/>
      <c r="AFL146" s="35"/>
      <c r="AFM146" s="35"/>
      <c r="AFN146" s="35"/>
      <c r="AFO146" s="35"/>
      <c r="AFP146" s="35"/>
      <c r="AFQ146" s="35"/>
      <c r="AFR146" s="35"/>
      <c r="AFS146" s="35"/>
      <c r="AFT146" s="35"/>
      <c r="AFU146" s="35"/>
      <c r="AFV146" s="35"/>
      <c r="AFW146" s="35"/>
      <c r="AFX146" s="35"/>
      <c r="AFY146" s="35"/>
      <c r="AFZ146" s="35"/>
      <c r="AGA146" s="35"/>
      <c r="AGB146" s="35"/>
      <c r="AGC146" s="35"/>
      <c r="AGD146" s="35"/>
      <c r="AGE146" s="35"/>
      <c r="AGF146" s="35"/>
      <c r="AGG146" s="35"/>
      <c r="AGH146" s="35"/>
      <c r="AGI146" s="35"/>
      <c r="AGJ146" s="35"/>
      <c r="AGK146" s="35"/>
      <c r="AGL146" s="35"/>
      <c r="AGM146" s="35"/>
      <c r="AGN146" s="35"/>
      <c r="AGO146" s="35"/>
      <c r="AGP146" s="35"/>
      <c r="AGQ146" s="35"/>
      <c r="AGR146" s="35"/>
      <c r="AGS146" s="35"/>
      <c r="AGT146" s="35"/>
      <c r="AGU146" s="35"/>
      <c r="AGV146" s="35"/>
      <c r="AGW146" s="35"/>
      <c r="AGX146" s="35"/>
      <c r="AGY146" s="35"/>
      <c r="AGZ146" s="35"/>
      <c r="AHA146" s="35"/>
      <c r="AHB146" s="35"/>
      <c r="AHC146" s="35"/>
      <c r="AHD146" s="35"/>
      <c r="AHE146" s="35"/>
      <c r="AHF146" s="35"/>
      <c r="AHG146" s="35"/>
      <c r="AHH146" s="35"/>
      <c r="AHI146" s="35"/>
      <c r="AHJ146" s="35"/>
      <c r="AHK146" s="35"/>
      <c r="AHL146" s="35"/>
      <c r="AHM146" s="35"/>
      <c r="AHN146" s="35"/>
      <c r="AHO146" s="35"/>
      <c r="AHP146" s="35"/>
      <c r="AHQ146" s="35"/>
      <c r="AHR146" s="35"/>
      <c r="AHS146" s="35"/>
      <c r="AHT146" s="35"/>
      <c r="AHU146" s="35"/>
      <c r="AHV146" s="35"/>
      <c r="AHW146" s="35"/>
      <c r="AHX146" s="35"/>
      <c r="AHY146" s="35"/>
      <c r="AHZ146" s="35"/>
      <c r="AIA146" s="35"/>
      <c r="AIB146" s="35"/>
      <c r="AIC146" s="35"/>
      <c r="AID146" s="35"/>
      <c r="AIE146" s="35"/>
      <c r="AIF146" s="35"/>
      <c r="AIG146" s="35"/>
      <c r="AIH146" s="35"/>
      <c r="AII146" s="35"/>
      <c r="AIJ146" s="35"/>
      <c r="AIK146" s="35"/>
      <c r="AIL146" s="35"/>
      <c r="AIM146" s="35"/>
      <c r="AIN146" s="35"/>
      <c r="AIO146" s="35"/>
      <c r="AIP146" s="35"/>
      <c r="AIQ146" s="35"/>
      <c r="AIR146" s="35"/>
      <c r="AIS146" s="35"/>
      <c r="AIT146" s="35"/>
      <c r="AIU146" s="35"/>
      <c r="AIV146" s="35"/>
      <c r="AIW146" s="35"/>
      <c r="AIX146" s="35"/>
      <c r="AIY146" s="35"/>
      <c r="AIZ146" s="35"/>
      <c r="AJA146" s="35"/>
      <c r="AJB146" s="35"/>
      <c r="AJC146" s="35"/>
      <c r="AJD146" s="35"/>
      <c r="AJE146" s="35"/>
      <c r="AJF146" s="35"/>
      <c r="AJG146" s="35"/>
      <c r="AJH146" s="35"/>
      <c r="AJI146" s="35"/>
      <c r="AJJ146" s="35"/>
      <c r="AJK146" s="35"/>
      <c r="AJL146" s="35"/>
      <c r="AJM146" s="35"/>
      <c r="AJN146" s="35"/>
      <c r="AJO146" s="35"/>
      <c r="AJP146" s="35"/>
      <c r="AJQ146" s="35"/>
      <c r="AJR146" s="35"/>
      <c r="AJS146" s="35"/>
      <c r="AJT146" s="35"/>
      <c r="AJU146" s="35"/>
      <c r="AJV146" s="35"/>
      <c r="AJW146" s="35"/>
      <c r="AJX146" s="35"/>
      <c r="AJY146" s="35"/>
      <c r="AJZ146" s="35"/>
      <c r="AKA146" s="35"/>
      <c r="AKB146" s="35"/>
      <c r="AKC146" s="35"/>
      <c r="AKD146" s="35"/>
      <c r="AKE146" s="35"/>
      <c r="AKF146" s="35"/>
      <c r="AKG146" s="35"/>
      <c r="AKH146" s="35"/>
      <c r="AKI146" s="35"/>
      <c r="AKJ146" s="35"/>
      <c r="AKK146" s="35"/>
      <c r="AKL146" s="35"/>
      <c r="AKM146" s="35"/>
      <c r="AKN146" s="35"/>
      <c r="AKO146" s="35"/>
      <c r="AKP146" s="35"/>
      <c r="AKQ146" s="35"/>
      <c r="AKR146" s="35"/>
      <c r="AKS146" s="35"/>
      <c r="AKT146" s="35"/>
      <c r="AKU146" s="35"/>
      <c r="AKV146" s="35"/>
      <c r="AKW146" s="35"/>
      <c r="AKX146" s="35"/>
      <c r="AKY146" s="35"/>
      <c r="AKZ146" s="35"/>
      <c r="ALA146" s="35"/>
      <c r="ALB146" s="35"/>
      <c r="ALC146" s="35"/>
      <c r="ALD146" s="35"/>
      <c r="ALE146" s="35"/>
      <c r="ALF146" s="35"/>
      <c r="ALG146" s="35"/>
      <c r="ALH146" s="35"/>
      <c r="ALI146" s="35"/>
      <c r="ALJ146" s="35"/>
      <c r="ALK146" s="35"/>
      <c r="ALL146" s="35"/>
      <c r="ALM146" s="35"/>
      <c r="ALN146" s="35"/>
      <c r="ALO146" s="35"/>
      <c r="ALP146" s="35"/>
      <c r="ALQ146" s="35"/>
      <c r="ALR146" s="35"/>
      <c r="ALS146" s="35"/>
      <c r="ALT146" s="35"/>
      <c r="ALU146" s="35"/>
      <c r="ALV146" s="35"/>
      <c r="ALW146" s="35"/>
      <c r="ALX146" s="35"/>
      <c r="ALY146" s="35"/>
      <c r="ALZ146" s="35"/>
      <c r="AMA146" s="35"/>
      <c r="AMB146" s="35"/>
      <c r="AMC146" s="35"/>
      <c r="AMD146" s="35"/>
      <c r="AME146" s="35"/>
      <c r="AMF146" s="35"/>
      <c r="AMG146" s="35"/>
      <c r="AMH146" s="35"/>
      <c r="AMI146" s="35"/>
      <c r="AMJ146" s="35"/>
      <c r="AMK146" s="35"/>
      <c r="AML146" s="35"/>
      <c r="AMM146" s="35"/>
      <c r="AMN146" s="35"/>
      <c r="AMO146" s="35"/>
      <c r="AMP146" s="35"/>
      <c r="AMQ146" s="35"/>
      <c r="AMR146" s="35"/>
      <c r="AMS146" s="35"/>
      <c r="AMT146" s="35"/>
      <c r="AMU146" s="35"/>
      <c r="AMV146" s="35"/>
      <c r="AMW146" s="35"/>
      <c r="AMX146" s="35"/>
      <c r="AMY146" s="35"/>
      <c r="AMZ146" s="35"/>
      <c r="ANA146" s="35"/>
      <c r="ANB146" s="35"/>
      <c r="ANC146" s="35"/>
      <c r="AND146" s="35"/>
      <c r="ANE146" s="35"/>
      <c r="ANF146" s="35"/>
      <c r="ANG146" s="35"/>
      <c r="ANH146" s="35"/>
      <c r="ANI146" s="35"/>
      <c r="ANJ146" s="35"/>
      <c r="ANK146" s="35"/>
      <c r="ANL146" s="35"/>
      <c r="ANM146" s="35"/>
      <c r="ANN146" s="35"/>
      <c r="ANO146" s="35"/>
      <c r="ANP146" s="35"/>
      <c r="ANQ146" s="35"/>
      <c r="ANR146" s="35"/>
      <c r="ANS146" s="35"/>
      <c r="ANT146" s="35"/>
      <c r="ANU146" s="35"/>
      <c r="ANV146" s="35"/>
      <c r="ANW146" s="35"/>
      <c r="ANX146" s="35"/>
      <c r="ANY146" s="35"/>
      <c r="ANZ146" s="35"/>
      <c r="AOA146" s="35"/>
      <c r="AOB146" s="35"/>
      <c r="AOC146" s="35"/>
      <c r="AOD146" s="35"/>
      <c r="AOE146" s="35"/>
      <c r="AOF146" s="35"/>
      <c r="AOG146" s="35"/>
      <c r="AOH146" s="35"/>
      <c r="AOI146" s="35"/>
      <c r="AOJ146" s="35"/>
      <c r="AOK146" s="35"/>
      <c r="AOL146" s="35"/>
      <c r="AOM146" s="35"/>
      <c r="AON146" s="35"/>
      <c r="AOO146" s="35"/>
      <c r="AOP146" s="35"/>
      <c r="AOQ146" s="35"/>
      <c r="AOR146" s="35"/>
      <c r="AOS146" s="35"/>
      <c r="AOT146" s="35"/>
      <c r="AOU146" s="35"/>
      <c r="AOV146" s="35"/>
      <c r="AOW146" s="35"/>
      <c r="AOX146" s="35"/>
      <c r="AOY146" s="35"/>
      <c r="AOZ146" s="35"/>
      <c r="APA146" s="35"/>
      <c r="APB146" s="35"/>
      <c r="APC146" s="35"/>
      <c r="APD146" s="35"/>
      <c r="APE146" s="35"/>
      <c r="APF146" s="35"/>
      <c r="APG146" s="35"/>
      <c r="APH146" s="35"/>
      <c r="API146" s="35"/>
      <c r="APJ146" s="35"/>
      <c r="APK146" s="35"/>
      <c r="APL146" s="35"/>
      <c r="APM146" s="35"/>
      <c r="APN146" s="35"/>
      <c r="APO146" s="35"/>
      <c r="APP146" s="35"/>
      <c r="APQ146" s="35"/>
      <c r="APR146" s="35"/>
      <c r="APS146" s="35"/>
      <c r="APT146" s="35"/>
      <c r="APU146" s="35"/>
      <c r="APV146" s="35"/>
      <c r="APW146" s="35"/>
      <c r="APX146" s="35"/>
      <c r="APY146" s="35"/>
      <c r="APZ146" s="35"/>
      <c r="AQA146" s="35"/>
      <c r="AQB146" s="35"/>
      <c r="AQC146" s="35"/>
      <c r="AQD146" s="35"/>
      <c r="AQE146" s="35"/>
      <c r="AQF146" s="35"/>
      <c r="AQG146" s="35"/>
      <c r="AQH146" s="35"/>
      <c r="AQI146" s="35"/>
      <c r="AQJ146" s="35"/>
      <c r="AQK146" s="35"/>
      <c r="AQL146" s="35"/>
      <c r="AQM146" s="35"/>
      <c r="AQN146" s="35"/>
      <c r="AQO146" s="35"/>
      <c r="AQP146" s="35"/>
      <c r="AQQ146" s="35"/>
      <c r="AQR146" s="35"/>
      <c r="AQS146" s="35"/>
      <c r="AQT146" s="35"/>
      <c r="AQU146" s="35"/>
      <c r="AQV146" s="35"/>
      <c r="AQW146" s="35"/>
      <c r="AQX146" s="35"/>
      <c r="AQY146" s="35"/>
      <c r="AQZ146" s="35"/>
      <c r="ARA146" s="35"/>
      <c r="ARB146" s="35"/>
      <c r="ARC146" s="35"/>
      <c r="ARD146" s="35"/>
      <c r="ARE146" s="35"/>
      <c r="ARF146" s="35"/>
      <c r="ARG146" s="35"/>
      <c r="ARH146" s="35"/>
      <c r="ARI146" s="35"/>
      <c r="ARJ146" s="35"/>
      <c r="ARK146" s="35"/>
      <c r="ARL146" s="35"/>
      <c r="ARM146" s="35"/>
      <c r="ARN146" s="35"/>
      <c r="ARO146" s="35"/>
      <c r="ARP146" s="35"/>
      <c r="ARQ146" s="35"/>
      <c r="ARR146" s="35"/>
      <c r="ARS146" s="35"/>
      <c r="ART146" s="35"/>
      <c r="ARU146" s="35"/>
      <c r="ARV146" s="35"/>
      <c r="ARW146" s="35"/>
      <c r="ARX146" s="35"/>
      <c r="ARY146" s="35"/>
      <c r="ARZ146" s="35"/>
      <c r="ASA146" s="35"/>
      <c r="ASB146" s="35"/>
      <c r="ASC146" s="35"/>
      <c r="ASD146" s="35"/>
      <c r="ASE146" s="35"/>
      <c r="ASF146" s="35"/>
      <c r="ASG146" s="35"/>
      <c r="ASH146" s="35"/>
      <c r="ASI146" s="35"/>
      <c r="ASJ146" s="35"/>
      <c r="ASK146" s="35"/>
      <c r="ASL146" s="35"/>
      <c r="ASM146" s="35"/>
      <c r="ASN146" s="35"/>
      <c r="ASO146" s="35"/>
      <c r="ASP146" s="35"/>
      <c r="ASQ146" s="35"/>
      <c r="ASR146" s="35"/>
      <c r="ASS146" s="35"/>
      <c r="AST146" s="35"/>
      <c r="ASU146" s="35"/>
      <c r="ASV146" s="35"/>
      <c r="ASW146" s="35"/>
      <c r="ASX146" s="35"/>
      <c r="ASY146" s="35"/>
      <c r="ASZ146" s="35"/>
      <c r="ATA146" s="35"/>
      <c r="ATB146" s="35"/>
      <c r="ATC146" s="35"/>
      <c r="ATD146" s="35"/>
      <c r="ATE146" s="35"/>
      <c r="ATF146" s="35"/>
      <c r="ATG146" s="35"/>
      <c r="ATH146" s="35"/>
      <c r="ATI146" s="35"/>
      <c r="ATJ146" s="35"/>
      <c r="ATK146" s="35"/>
      <c r="ATL146" s="35"/>
      <c r="ATM146" s="35"/>
      <c r="ATN146" s="35"/>
      <c r="ATO146" s="35"/>
      <c r="ATP146" s="35"/>
      <c r="ATQ146" s="35"/>
      <c r="ATR146" s="35"/>
      <c r="ATS146" s="35"/>
      <c r="ATT146" s="35"/>
      <c r="ATU146" s="35"/>
      <c r="ATV146" s="35"/>
      <c r="ATW146" s="35"/>
      <c r="ATX146" s="35"/>
      <c r="ATY146" s="35"/>
      <c r="ATZ146" s="35"/>
      <c r="AUA146" s="35"/>
      <c r="AUB146" s="35"/>
      <c r="AUC146" s="35"/>
      <c r="AUD146" s="35"/>
      <c r="AUE146" s="35"/>
      <c r="AUF146" s="35"/>
      <c r="AUG146" s="35"/>
      <c r="AUH146" s="35"/>
      <c r="AUI146" s="35"/>
      <c r="AUJ146" s="35"/>
      <c r="AUK146" s="35"/>
      <c r="AUL146" s="35"/>
      <c r="AUM146" s="35"/>
      <c r="AUN146" s="35"/>
      <c r="AUO146" s="35"/>
      <c r="AUP146" s="35"/>
      <c r="AUQ146" s="35"/>
      <c r="AUR146" s="35"/>
      <c r="AUS146" s="35"/>
      <c r="AUT146" s="35"/>
      <c r="AUU146" s="35"/>
      <c r="AUV146" s="35"/>
      <c r="AUW146" s="35"/>
      <c r="AUX146" s="35"/>
      <c r="AUY146" s="35"/>
      <c r="AUZ146" s="35"/>
      <c r="AVA146" s="35"/>
      <c r="AVB146" s="35"/>
      <c r="AVC146" s="35"/>
      <c r="AVD146" s="35"/>
      <c r="AVE146" s="35"/>
      <c r="AVF146" s="35"/>
      <c r="AVG146" s="35"/>
      <c r="AVH146" s="35"/>
      <c r="AVI146" s="35"/>
      <c r="AVJ146" s="35"/>
      <c r="AVK146" s="35"/>
      <c r="AVL146" s="35"/>
      <c r="AVM146" s="35"/>
      <c r="AVN146" s="35"/>
      <c r="AVO146" s="35"/>
      <c r="AVP146" s="35"/>
      <c r="AVQ146" s="35"/>
      <c r="AVR146" s="35"/>
      <c r="AVS146" s="35"/>
      <c r="AVT146" s="35"/>
      <c r="AVU146" s="35"/>
      <c r="AVV146" s="35"/>
      <c r="AVW146" s="35"/>
      <c r="AVX146" s="35"/>
      <c r="AVY146" s="35"/>
      <c r="AVZ146" s="35"/>
      <c r="AWA146" s="35"/>
      <c r="AWB146" s="35"/>
      <c r="AWC146" s="35"/>
      <c r="AWD146" s="35"/>
      <c r="AWE146" s="35"/>
      <c r="AWF146" s="35"/>
      <c r="AWG146" s="35"/>
      <c r="AWH146" s="35"/>
      <c r="AWI146" s="35"/>
      <c r="AWJ146" s="35"/>
      <c r="AWK146" s="35"/>
      <c r="AWL146" s="35"/>
      <c r="AWM146" s="35"/>
      <c r="AWN146" s="35"/>
      <c r="AWO146" s="35"/>
      <c r="AWP146" s="35"/>
      <c r="AWQ146" s="35"/>
      <c r="AWR146" s="35"/>
      <c r="AWS146" s="35"/>
      <c r="AWT146" s="35"/>
      <c r="AWU146" s="35"/>
      <c r="AWV146" s="35"/>
      <c r="AWW146" s="35"/>
      <c r="AWX146" s="35"/>
      <c r="AWY146" s="35"/>
      <c r="AWZ146" s="35"/>
      <c r="AXA146" s="35"/>
      <c r="AXB146" s="35"/>
      <c r="AXC146" s="35"/>
      <c r="AXD146" s="35"/>
      <c r="AXE146" s="35"/>
      <c r="AXF146" s="35"/>
      <c r="AXG146" s="35"/>
      <c r="AXH146" s="35"/>
      <c r="AXI146" s="35"/>
      <c r="AXJ146" s="35"/>
      <c r="AXK146" s="35"/>
      <c r="AXL146" s="35"/>
      <c r="AXM146" s="35"/>
      <c r="AXN146" s="35"/>
      <c r="AXO146" s="35"/>
      <c r="AXP146" s="35"/>
      <c r="AXQ146" s="35"/>
      <c r="AXR146" s="35"/>
      <c r="AXS146" s="35"/>
      <c r="AXT146" s="35"/>
      <c r="AXU146" s="35"/>
      <c r="AXV146" s="35"/>
      <c r="AXW146" s="35"/>
      <c r="AXX146" s="35"/>
      <c r="AXY146" s="35"/>
      <c r="AXZ146" s="35"/>
      <c r="AYA146" s="35"/>
      <c r="AYB146" s="35"/>
      <c r="AYC146" s="35"/>
      <c r="AYD146" s="35"/>
      <c r="AYE146" s="35"/>
      <c r="AYF146" s="35"/>
      <c r="AYG146" s="35"/>
      <c r="AYH146" s="35"/>
      <c r="AYI146" s="35"/>
      <c r="AYJ146" s="35"/>
      <c r="AYK146" s="35"/>
      <c r="AYL146" s="35"/>
      <c r="AYM146" s="35"/>
      <c r="AYN146" s="35"/>
      <c r="AYO146" s="35"/>
      <c r="AYP146" s="35"/>
      <c r="AYQ146" s="35"/>
      <c r="AYR146" s="35"/>
      <c r="AYS146" s="35"/>
      <c r="AYT146" s="35"/>
      <c r="AYU146" s="35"/>
      <c r="AYV146" s="35"/>
      <c r="AYW146" s="35"/>
      <c r="AYX146" s="35"/>
      <c r="AYY146" s="35"/>
      <c r="AYZ146" s="35"/>
      <c r="AZA146" s="35"/>
      <c r="AZB146" s="35"/>
      <c r="AZC146" s="35"/>
      <c r="AZD146" s="35"/>
      <c r="AZE146" s="35"/>
      <c r="AZF146" s="35"/>
      <c r="AZG146" s="35"/>
      <c r="AZH146" s="35"/>
      <c r="AZI146" s="35"/>
      <c r="AZJ146" s="35"/>
      <c r="AZK146" s="35"/>
      <c r="AZL146" s="35"/>
      <c r="AZM146" s="35"/>
      <c r="AZN146" s="35"/>
      <c r="AZO146" s="35"/>
      <c r="AZP146" s="35"/>
      <c r="AZQ146" s="35"/>
      <c r="AZR146" s="35"/>
      <c r="AZS146" s="35"/>
      <c r="AZT146" s="35"/>
      <c r="AZU146" s="35"/>
      <c r="AZV146" s="35"/>
      <c r="AZW146" s="35"/>
      <c r="AZX146" s="35"/>
      <c r="AZY146" s="35"/>
      <c r="AZZ146" s="35"/>
      <c r="BAA146" s="35"/>
      <c r="BAB146" s="35"/>
      <c r="BAC146" s="35"/>
      <c r="BAD146" s="35"/>
      <c r="BAE146" s="35"/>
      <c r="BAF146" s="35"/>
      <c r="BAG146" s="35"/>
      <c r="BAH146" s="35"/>
      <c r="BAI146" s="35"/>
      <c r="BAJ146" s="35"/>
      <c r="BAK146" s="35"/>
      <c r="BAL146" s="35"/>
      <c r="BAM146" s="35"/>
      <c r="BAN146" s="35"/>
      <c r="BAO146" s="35"/>
      <c r="BAP146" s="35"/>
      <c r="BAQ146" s="35"/>
      <c r="BAR146" s="35"/>
      <c r="BAS146" s="35"/>
      <c r="BAT146" s="35"/>
      <c r="BAU146" s="35"/>
      <c r="BAV146" s="35"/>
      <c r="BAW146" s="35"/>
      <c r="BAX146" s="35"/>
      <c r="BAY146" s="35"/>
      <c r="BAZ146" s="35"/>
      <c r="BBA146" s="35"/>
      <c r="BBB146" s="35"/>
      <c r="BBC146" s="35"/>
      <c r="BBD146" s="35"/>
      <c r="BBE146" s="35"/>
      <c r="BBF146" s="35"/>
      <c r="BBG146" s="35"/>
      <c r="BBH146" s="35"/>
      <c r="BBI146" s="35"/>
      <c r="BBJ146" s="35"/>
      <c r="BBK146" s="35"/>
      <c r="BBL146" s="35"/>
      <c r="BBM146" s="35"/>
      <c r="BBN146" s="35"/>
      <c r="BBO146" s="35"/>
      <c r="BBP146" s="35"/>
      <c r="BBQ146" s="35"/>
      <c r="BBR146" s="35"/>
      <c r="BBS146" s="35"/>
      <c r="BBT146" s="35"/>
      <c r="BBU146" s="35"/>
      <c r="BBV146" s="35"/>
      <c r="BBW146" s="35"/>
      <c r="BBX146" s="35"/>
      <c r="BBY146" s="35"/>
      <c r="BBZ146" s="35"/>
      <c r="BCA146" s="35"/>
      <c r="BCB146" s="35"/>
      <c r="BCC146" s="35"/>
      <c r="BCD146" s="35"/>
      <c r="BCE146" s="35"/>
      <c r="BCF146" s="35"/>
      <c r="BCG146" s="35"/>
      <c r="BCH146" s="35"/>
      <c r="BCI146" s="35"/>
      <c r="BCJ146" s="35"/>
      <c r="BCK146" s="35"/>
      <c r="BCL146" s="35"/>
      <c r="BCM146" s="35"/>
      <c r="BCN146" s="35"/>
      <c r="BCO146" s="35"/>
      <c r="BCP146" s="35"/>
      <c r="BCQ146" s="35"/>
      <c r="BCR146" s="35"/>
      <c r="BCS146" s="35"/>
      <c r="BCT146" s="35"/>
      <c r="BCU146" s="35"/>
      <c r="BCV146" s="35"/>
      <c r="BCW146" s="35"/>
      <c r="BCX146" s="35"/>
      <c r="BCY146" s="35"/>
      <c r="BCZ146" s="35"/>
      <c r="BDA146" s="35"/>
      <c r="BDB146" s="35"/>
      <c r="BDC146" s="35"/>
      <c r="BDD146" s="35"/>
      <c r="BDE146" s="35"/>
      <c r="BDF146" s="35"/>
      <c r="BDG146" s="35"/>
      <c r="BDH146" s="35"/>
      <c r="BDI146" s="35"/>
      <c r="BDJ146" s="35"/>
      <c r="BDK146" s="35"/>
      <c r="BDL146" s="35"/>
      <c r="BDM146" s="35"/>
      <c r="BDN146" s="35"/>
      <c r="BDO146" s="35"/>
      <c r="BDP146" s="35"/>
      <c r="BDQ146" s="35"/>
      <c r="BDR146" s="35"/>
      <c r="BDS146" s="35"/>
      <c r="BDT146" s="35"/>
      <c r="BDU146" s="35"/>
      <c r="BDV146" s="35"/>
      <c r="BDW146" s="35"/>
      <c r="BDX146" s="35"/>
      <c r="BDY146" s="35"/>
      <c r="BDZ146" s="35"/>
      <c r="BEA146" s="35"/>
      <c r="BEB146" s="35"/>
      <c r="BEC146" s="35"/>
      <c r="BED146" s="35"/>
      <c r="BEE146" s="35"/>
      <c r="BEF146" s="35"/>
      <c r="BEG146" s="35"/>
      <c r="BEH146" s="35"/>
      <c r="BEI146" s="35"/>
      <c r="BEJ146" s="35"/>
      <c r="BEK146" s="35"/>
      <c r="BEL146" s="35"/>
      <c r="BEM146" s="35"/>
      <c r="BEN146" s="35"/>
      <c r="BEO146" s="35"/>
      <c r="BEP146" s="35"/>
      <c r="BEQ146" s="35"/>
      <c r="BER146" s="35"/>
      <c r="BES146" s="35"/>
      <c r="BET146" s="35"/>
      <c r="BEU146" s="35"/>
      <c r="BEV146" s="35"/>
      <c r="BEW146" s="35"/>
      <c r="BEX146" s="35"/>
      <c r="BEY146" s="35"/>
      <c r="BEZ146" s="35"/>
      <c r="BFA146" s="35"/>
      <c r="BFB146" s="35"/>
      <c r="BFC146" s="35"/>
      <c r="BFD146" s="35"/>
      <c r="BFE146" s="35"/>
      <c r="BFF146" s="35"/>
      <c r="BFG146" s="35"/>
      <c r="BFH146" s="35"/>
      <c r="BFI146" s="35"/>
      <c r="BFJ146" s="35"/>
      <c r="BFK146" s="35"/>
      <c r="BFL146" s="35"/>
      <c r="BFM146" s="35"/>
      <c r="BFN146" s="35"/>
      <c r="BFO146" s="35"/>
      <c r="BFP146" s="35"/>
      <c r="BFQ146" s="35"/>
      <c r="BFR146" s="35"/>
      <c r="BFS146" s="35"/>
      <c r="BFT146" s="35"/>
      <c r="BFU146" s="35"/>
      <c r="BFV146" s="35"/>
      <c r="BFW146" s="35"/>
      <c r="BFX146" s="35"/>
      <c r="BFY146" s="35"/>
      <c r="BFZ146" s="35"/>
      <c r="BGA146" s="35"/>
      <c r="BGB146" s="35"/>
      <c r="BGC146" s="35"/>
      <c r="BGD146" s="35"/>
      <c r="BGE146" s="35"/>
      <c r="BGF146" s="35"/>
      <c r="BGG146" s="35"/>
      <c r="BGH146" s="35"/>
      <c r="BGI146" s="35"/>
      <c r="BGJ146" s="35"/>
      <c r="BGK146" s="35"/>
      <c r="BGL146" s="35"/>
      <c r="BGM146" s="35"/>
      <c r="BGN146" s="35"/>
      <c r="BGO146" s="35"/>
      <c r="BGP146" s="35"/>
      <c r="BGQ146" s="35"/>
      <c r="BGR146" s="35"/>
      <c r="BGS146" s="35"/>
      <c r="BGT146" s="35"/>
      <c r="BGU146" s="35"/>
      <c r="BGV146" s="35"/>
      <c r="BGW146" s="35"/>
      <c r="BGX146" s="35"/>
      <c r="BGY146" s="35"/>
      <c r="BGZ146" s="35"/>
      <c r="BHA146" s="35"/>
      <c r="BHB146" s="35"/>
      <c r="BHC146" s="35"/>
      <c r="BHD146" s="35"/>
      <c r="BHE146" s="35"/>
      <c r="BHF146" s="35"/>
      <c r="BHG146" s="35"/>
      <c r="BHH146" s="35"/>
      <c r="BHI146" s="35"/>
      <c r="BHJ146" s="35"/>
      <c r="BHK146" s="35"/>
      <c r="BHL146" s="35"/>
      <c r="BHM146" s="35"/>
      <c r="BHN146" s="35"/>
      <c r="BHO146" s="35"/>
      <c r="BHP146" s="35"/>
      <c r="BHQ146" s="35"/>
      <c r="BHR146" s="35"/>
      <c r="BHS146" s="35"/>
      <c r="BHT146" s="35"/>
      <c r="BHU146" s="35"/>
      <c r="BHV146" s="35"/>
      <c r="BHW146" s="35"/>
      <c r="BHX146" s="35"/>
      <c r="BHY146" s="35"/>
      <c r="BHZ146" s="35"/>
      <c r="BIA146" s="35"/>
      <c r="BIB146" s="35"/>
      <c r="BIC146" s="35"/>
      <c r="BID146" s="35"/>
      <c r="BIE146" s="35"/>
      <c r="BIF146" s="35"/>
      <c r="BIG146" s="35"/>
      <c r="BIH146" s="35"/>
      <c r="BII146" s="35"/>
      <c r="BIJ146" s="35"/>
      <c r="BIK146" s="35"/>
      <c r="BIL146" s="35"/>
      <c r="BIM146" s="35"/>
      <c r="BIN146" s="35"/>
      <c r="BIO146" s="35"/>
      <c r="BIP146" s="35"/>
      <c r="BIQ146" s="35"/>
      <c r="BIR146" s="35"/>
      <c r="BIS146" s="35"/>
      <c r="BIT146" s="35"/>
      <c r="BIU146" s="35"/>
      <c r="BIV146" s="35"/>
      <c r="BIW146" s="35"/>
      <c r="BIX146" s="35"/>
      <c r="BIY146" s="35"/>
      <c r="BIZ146" s="35"/>
      <c r="BJA146" s="35"/>
      <c r="BJB146" s="35"/>
      <c r="BJC146" s="35"/>
      <c r="BJD146" s="35"/>
      <c r="BJE146" s="35"/>
      <c r="BJF146" s="35"/>
      <c r="BJG146" s="35"/>
      <c r="BJH146" s="35"/>
      <c r="BJI146" s="35"/>
      <c r="BJJ146" s="35"/>
      <c r="BJK146" s="35"/>
      <c r="BJL146" s="35"/>
      <c r="BJM146" s="35"/>
      <c r="BJN146" s="35"/>
      <c r="BJO146" s="35"/>
      <c r="BJP146" s="35"/>
      <c r="BJQ146" s="35"/>
      <c r="BJR146" s="35"/>
      <c r="BJS146" s="35"/>
      <c r="BJT146" s="35"/>
      <c r="BJU146" s="35"/>
      <c r="BJV146" s="35"/>
      <c r="BJW146" s="35"/>
      <c r="BJX146" s="35"/>
      <c r="BJY146" s="35"/>
      <c r="BJZ146" s="35"/>
      <c r="BKA146" s="35"/>
      <c r="BKB146" s="35"/>
      <c r="BKC146" s="35"/>
      <c r="BKD146" s="35"/>
      <c r="BKE146" s="35"/>
      <c r="BKF146" s="35"/>
      <c r="BKG146" s="35"/>
      <c r="BKH146" s="35"/>
      <c r="BKI146" s="35"/>
      <c r="BKJ146" s="35"/>
      <c r="BKK146" s="35"/>
      <c r="BKL146" s="35"/>
      <c r="BKM146" s="35"/>
      <c r="BKN146" s="35"/>
      <c r="BKO146" s="35"/>
      <c r="BKP146" s="35"/>
      <c r="BKQ146" s="35"/>
      <c r="BKR146" s="35"/>
      <c r="BKS146" s="35"/>
      <c r="BKT146" s="35"/>
      <c r="BKU146" s="35"/>
      <c r="BKV146" s="35"/>
      <c r="BKW146" s="35"/>
      <c r="BKX146" s="35"/>
      <c r="BKY146" s="35"/>
      <c r="BKZ146" s="35"/>
      <c r="BLA146" s="35"/>
      <c r="BLB146" s="35"/>
      <c r="BLC146" s="35"/>
      <c r="BLD146" s="35"/>
      <c r="BLE146" s="35"/>
      <c r="BLF146" s="35"/>
      <c r="BLG146" s="35"/>
      <c r="BLH146" s="35"/>
      <c r="BLI146" s="35"/>
      <c r="BLJ146" s="35"/>
      <c r="BLK146" s="35"/>
      <c r="BLL146" s="35"/>
      <c r="BLM146" s="35"/>
      <c r="BLN146" s="35"/>
      <c r="BLO146" s="35"/>
      <c r="BLP146" s="35"/>
      <c r="BLQ146" s="35"/>
      <c r="BLR146" s="35"/>
      <c r="BLS146" s="35"/>
      <c r="BLT146" s="35"/>
      <c r="BLU146" s="35"/>
      <c r="BLV146" s="35"/>
      <c r="BLW146" s="35"/>
      <c r="BLX146" s="35"/>
      <c r="BLY146" s="35"/>
      <c r="BLZ146" s="35"/>
      <c r="BMA146" s="35"/>
      <c r="BMB146" s="35"/>
      <c r="BMC146" s="35"/>
      <c r="BMD146" s="35"/>
      <c r="BME146" s="35"/>
      <c r="BMF146" s="35"/>
      <c r="BMG146" s="35"/>
      <c r="BMH146" s="35"/>
      <c r="BMI146" s="35"/>
      <c r="BMJ146" s="35"/>
      <c r="BMK146" s="35"/>
      <c r="BML146" s="35"/>
      <c r="BMM146" s="35"/>
      <c r="BMN146" s="35"/>
      <c r="BMO146" s="35"/>
      <c r="BMP146" s="35"/>
      <c r="BMQ146" s="35"/>
      <c r="BMR146" s="35"/>
      <c r="BMS146" s="35"/>
      <c r="BMT146" s="35"/>
      <c r="BMU146" s="35"/>
      <c r="BMV146" s="35"/>
      <c r="BMW146" s="35"/>
      <c r="BMX146" s="35"/>
      <c r="BMY146" s="35"/>
      <c r="BMZ146" s="35"/>
      <c r="BNA146" s="35"/>
      <c r="BNB146" s="35"/>
      <c r="BNC146" s="35"/>
      <c r="BND146" s="35"/>
      <c r="BNE146" s="35"/>
      <c r="BNF146" s="35"/>
      <c r="BNG146" s="35"/>
      <c r="BNH146" s="35"/>
      <c r="BNI146" s="35"/>
      <c r="BNJ146" s="35"/>
      <c r="BNK146" s="35"/>
      <c r="BNL146" s="35"/>
      <c r="BNM146" s="35"/>
      <c r="BNN146" s="35"/>
      <c r="BNO146" s="35"/>
      <c r="BNP146" s="35"/>
      <c r="BNQ146" s="35"/>
      <c r="BNR146" s="35"/>
      <c r="BNS146" s="35"/>
      <c r="BNT146" s="35"/>
      <c r="BNU146" s="35"/>
      <c r="BNV146" s="35"/>
      <c r="BNW146" s="35"/>
      <c r="BNX146" s="35"/>
      <c r="BNY146" s="35"/>
      <c r="BNZ146" s="35"/>
      <c r="BOA146" s="35"/>
      <c r="BOB146" s="35"/>
      <c r="BOC146" s="35"/>
      <c r="BOD146" s="35"/>
      <c r="BOE146" s="35"/>
      <c r="BOF146" s="35"/>
      <c r="BOG146" s="35"/>
      <c r="BOH146" s="35"/>
      <c r="BOI146" s="35"/>
      <c r="BOJ146" s="35"/>
      <c r="BOK146" s="35"/>
      <c r="BOL146" s="35"/>
      <c r="BOM146" s="35"/>
      <c r="BON146" s="35"/>
      <c r="BOO146" s="35"/>
      <c r="BOP146" s="35"/>
      <c r="BOQ146" s="35"/>
      <c r="BOR146" s="35"/>
      <c r="BOS146" s="35"/>
      <c r="BOT146" s="35"/>
      <c r="BOU146" s="35"/>
      <c r="BOV146" s="35"/>
      <c r="BOW146" s="35"/>
      <c r="BOX146" s="35"/>
      <c r="BOY146" s="35"/>
      <c r="BOZ146" s="35"/>
      <c r="BPA146" s="35"/>
      <c r="BPB146" s="35"/>
      <c r="BPC146" s="35"/>
      <c r="BPD146" s="35"/>
      <c r="BPE146" s="35"/>
      <c r="BPF146" s="35"/>
      <c r="BPG146" s="35"/>
      <c r="BPH146" s="35"/>
      <c r="BPI146" s="35"/>
      <c r="BPJ146" s="35"/>
      <c r="BPK146" s="35"/>
      <c r="BPL146" s="35"/>
      <c r="BPM146" s="35"/>
      <c r="BPN146" s="35"/>
      <c r="BPO146" s="35"/>
      <c r="BPP146" s="35"/>
      <c r="BPQ146" s="35"/>
      <c r="BPR146" s="35"/>
      <c r="BPS146" s="35"/>
      <c r="BPT146" s="35"/>
      <c r="BPU146" s="35"/>
      <c r="BPV146" s="35"/>
      <c r="BPW146" s="35"/>
      <c r="BPX146" s="35"/>
      <c r="BPY146" s="35"/>
      <c r="BPZ146" s="35"/>
      <c r="BQA146" s="35"/>
      <c r="BQB146" s="35"/>
      <c r="BQC146" s="35"/>
      <c r="BQD146" s="35"/>
      <c r="BQE146" s="35"/>
      <c r="BQF146" s="35"/>
      <c r="BQG146" s="35"/>
      <c r="BQH146" s="35"/>
      <c r="BQI146" s="35"/>
      <c r="BQJ146" s="35"/>
      <c r="BQK146" s="35"/>
      <c r="BQL146" s="35"/>
      <c r="BQM146" s="35"/>
      <c r="BQN146" s="35"/>
      <c r="BQO146" s="35"/>
      <c r="BQP146" s="35"/>
      <c r="BQQ146" s="35"/>
      <c r="BQR146" s="35"/>
      <c r="BQS146" s="35"/>
      <c r="BQT146" s="35"/>
      <c r="BQU146" s="35"/>
      <c r="BQV146" s="35"/>
      <c r="BQW146" s="35"/>
      <c r="BQX146" s="35"/>
      <c r="BQY146" s="35"/>
      <c r="BQZ146" s="35"/>
      <c r="BRA146" s="35"/>
      <c r="BRB146" s="35"/>
      <c r="BRC146" s="35"/>
      <c r="BRD146" s="35"/>
      <c r="BRE146" s="35"/>
      <c r="BRF146" s="35"/>
      <c r="BRG146" s="35"/>
      <c r="BRH146" s="35"/>
      <c r="BRI146" s="35"/>
      <c r="BRJ146" s="35"/>
      <c r="BRK146" s="35"/>
      <c r="BRL146" s="35"/>
      <c r="BRM146" s="35"/>
      <c r="BRN146" s="35"/>
      <c r="BRO146" s="35"/>
      <c r="BRP146" s="35"/>
      <c r="BRQ146" s="35"/>
      <c r="BRR146" s="35"/>
      <c r="BRS146" s="35"/>
      <c r="BRT146" s="35"/>
      <c r="BRU146" s="35"/>
      <c r="BRV146" s="35"/>
      <c r="BRW146" s="35"/>
      <c r="BRX146" s="35"/>
      <c r="BRY146" s="35"/>
      <c r="BRZ146" s="35"/>
      <c r="BSA146" s="35"/>
      <c r="BSB146" s="35"/>
      <c r="BSC146" s="35"/>
      <c r="BSD146" s="35"/>
      <c r="BSE146" s="35"/>
      <c r="BSF146" s="35"/>
      <c r="BSG146" s="35"/>
      <c r="BSH146" s="35"/>
      <c r="BSI146" s="35"/>
      <c r="BSJ146" s="35"/>
      <c r="BSK146" s="35"/>
      <c r="BSL146" s="35"/>
      <c r="BSM146" s="35"/>
      <c r="BSN146" s="35"/>
      <c r="BSO146" s="35"/>
      <c r="BSP146" s="35"/>
      <c r="BSQ146" s="35"/>
      <c r="BSR146" s="35"/>
      <c r="BSS146" s="35"/>
      <c r="BST146" s="35"/>
      <c r="BSU146" s="35"/>
      <c r="BSV146" s="35"/>
      <c r="BSW146" s="35"/>
      <c r="BSX146" s="35"/>
      <c r="BSY146" s="35"/>
      <c r="BSZ146" s="35"/>
      <c r="BTA146" s="35"/>
      <c r="BTB146" s="35"/>
      <c r="BTC146" s="35"/>
      <c r="BTD146" s="35"/>
      <c r="BTE146" s="35"/>
      <c r="BTF146" s="35"/>
      <c r="BTG146" s="35"/>
      <c r="BTH146" s="35"/>
      <c r="BTI146" s="35"/>
      <c r="BTJ146" s="35"/>
      <c r="BTK146" s="35"/>
      <c r="BTL146" s="35"/>
      <c r="BTM146" s="35"/>
      <c r="BTN146" s="35"/>
      <c r="BTO146" s="35"/>
      <c r="BTP146" s="35"/>
      <c r="BTQ146" s="35"/>
      <c r="BTR146" s="35"/>
      <c r="BTS146" s="35"/>
      <c r="BTT146" s="35"/>
      <c r="BTU146" s="35"/>
      <c r="BTV146" s="35"/>
      <c r="BTW146" s="35"/>
      <c r="BTX146" s="35"/>
      <c r="BTY146" s="35"/>
      <c r="BTZ146" s="35"/>
      <c r="BUA146" s="35"/>
      <c r="BUB146" s="35"/>
      <c r="BUC146" s="35"/>
      <c r="BUD146" s="35"/>
      <c r="BUE146" s="35"/>
      <c r="BUF146" s="35"/>
      <c r="BUG146" s="35"/>
      <c r="BUH146" s="35"/>
      <c r="BUI146" s="35"/>
      <c r="BUJ146" s="35"/>
      <c r="BUK146" s="35"/>
      <c r="BUL146" s="35"/>
      <c r="BUM146" s="35"/>
      <c r="BUN146" s="35"/>
      <c r="BUO146" s="35"/>
      <c r="BUP146" s="35"/>
      <c r="BUQ146" s="35"/>
      <c r="BUR146" s="35"/>
      <c r="BUS146" s="35"/>
      <c r="BUT146" s="35"/>
      <c r="BUU146" s="35"/>
      <c r="BUV146" s="35"/>
      <c r="BUW146" s="35"/>
      <c r="BUX146" s="35"/>
      <c r="BUY146" s="35"/>
      <c r="BUZ146" s="35"/>
      <c r="BVA146" s="35"/>
      <c r="BVB146" s="35"/>
      <c r="BVC146" s="35"/>
      <c r="BVD146" s="35"/>
      <c r="BVE146" s="35"/>
      <c r="BVF146" s="35"/>
      <c r="BVG146" s="35"/>
      <c r="BVH146" s="35"/>
      <c r="BVI146" s="35"/>
      <c r="BVJ146" s="35"/>
      <c r="BVK146" s="35"/>
      <c r="BVL146" s="35"/>
      <c r="BVM146" s="35"/>
      <c r="BVN146" s="35"/>
      <c r="BVO146" s="35"/>
      <c r="BVP146" s="35"/>
      <c r="BVQ146" s="35"/>
      <c r="BVR146" s="35"/>
      <c r="BVS146" s="35"/>
      <c r="BVT146" s="35"/>
      <c r="BVU146" s="35"/>
      <c r="BVV146" s="35"/>
      <c r="BVW146" s="35"/>
      <c r="BVX146" s="35"/>
      <c r="BVY146" s="35"/>
      <c r="BVZ146" s="35"/>
      <c r="BWA146" s="35"/>
      <c r="BWB146" s="35"/>
      <c r="BWC146" s="35"/>
      <c r="BWD146" s="35"/>
      <c r="BWE146" s="35"/>
      <c r="BWF146" s="35"/>
      <c r="BWG146" s="35"/>
      <c r="BWH146" s="35"/>
      <c r="BWI146" s="35"/>
      <c r="BWJ146" s="35"/>
      <c r="BWK146" s="35"/>
      <c r="BWL146" s="35"/>
      <c r="BWM146" s="35"/>
      <c r="BWN146" s="35"/>
      <c r="BWO146" s="35"/>
      <c r="BWP146" s="35"/>
      <c r="BWQ146" s="35"/>
      <c r="BWR146" s="35"/>
      <c r="BWS146" s="35"/>
      <c r="BWT146" s="35"/>
      <c r="BWU146" s="35"/>
      <c r="BWV146" s="35"/>
      <c r="BWW146" s="35"/>
      <c r="BWX146" s="35"/>
      <c r="BWY146" s="35"/>
      <c r="BWZ146" s="35"/>
      <c r="BXA146" s="35"/>
      <c r="BXB146" s="35"/>
      <c r="BXC146" s="35"/>
      <c r="BXD146" s="35"/>
      <c r="BXE146" s="35"/>
      <c r="BXF146" s="35"/>
      <c r="BXG146" s="35"/>
      <c r="BXH146" s="35"/>
      <c r="BXI146" s="35"/>
      <c r="BXJ146" s="35"/>
      <c r="BXK146" s="35"/>
      <c r="BXL146" s="35"/>
      <c r="BXM146" s="35"/>
      <c r="BXN146" s="35"/>
      <c r="BXO146" s="35"/>
      <c r="BXP146" s="35"/>
      <c r="BXQ146" s="35"/>
      <c r="BXR146" s="35"/>
      <c r="BXS146" s="35"/>
      <c r="BXT146" s="35"/>
      <c r="BXU146" s="35"/>
      <c r="BXV146" s="35"/>
      <c r="BXW146" s="35"/>
      <c r="BXX146" s="35"/>
      <c r="BXY146" s="35"/>
      <c r="BXZ146" s="35"/>
      <c r="BYA146" s="35"/>
      <c r="BYB146" s="35"/>
      <c r="BYC146" s="35"/>
      <c r="BYD146" s="35"/>
      <c r="BYE146" s="35"/>
      <c r="BYF146" s="35"/>
      <c r="BYG146" s="35"/>
      <c r="BYH146" s="35"/>
      <c r="BYI146" s="35"/>
      <c r="BYJ146" s="35"/>
      <c r="BYK146" s="35"/>
      <c r="BYL146" s="35"/>
      <c r="BYM146" s="35"/>
      <c r="BYN146" s="35"/>
      <c r="BYO146" s="35"/>
      <c r="BYP146" s="35"/>
      <c r="BYQ146" s="35"/>
      <c r="BYR146" s="35"/>
      <c r="BYS146" s="35"/>
      <c r="BYT146" s="35"/>
      <c r="BYU146" s="35"/>
      <c r="BYV146" s="35"/>
      <c r="BYW146" s="35"/>
      <c r="BYX146" s="35"/>
      <c r="BYY146" s="35"/>
      <c r="BYZ146" s="35"/>
      <c r="BZA146" s="35"/>
      <c r="BZB146" s="35"/>
      <c r="BZC146" s="35"/>
      <c r="BZD146" s="35"/>
      <c r="BZE146" s="35"/>
      <c r="BZF146" s="35"/>
      <c r="BZG146" s="35"/>
      <c r="BZH146" s="35"/>
      <c r="BZI146" s="35"/>
      <c r="BZJ146" s="35"/>
      <c r="BZK146" s="35"/>
      <c r="BZL146" s="35"/>
      <c r="BZM146" s="35"/>
      <c r="BZN146" s="35"/>
      <c r="BZO146" s="35"/>
      <c r="BZP146" s="35"/>
      <c r="BZQ146" s="35"/>
      <c r="BZR146" s="35"/>
      <c r="BZS146" s="35"/>
      <c r="BZT146" s="35"/>
      <c r="BZU146" s="35"/>
      <c r="BZV146" s="35"/>
      <c r="BZW146" s="35"/>
      <c r="BZX146" s="35"/>
      <c r="BZY146" s="35"/>
      <c r="BZZ146" s="35"/>
      <c r="CAA146" s="35"/>
      <c r="CAB146" s="35"/>
      <c r="CAC146" s="35"/>
      <c r="CAD146" s="35"/>
      <c r="CAE146" s="35"/>
      <c r="CAF146" s="35"/>
      <c r="CAG146" s="35"/>
      <c r="CAH146" s="35"/>
      <c r="CAI146" s="35"/>
      <c r="CAJ146" s="35"/>
      <c r="CAK146" s="35"/>
      <c r="CAL146" s="35"/>
      <c r="CAM146" s="35"/>
      <c r="CAN146" s="35"/>
      <c r="CAO146" s="35"/>
      <c r="CAP146" s="35"/>
      <c r="CAQ146" s="35"/>
      <c r="CAR146" s="35"/>
      <c r="CAS146" s="35"/>
      <c r="CAT146" s="35"/>
      <c r="CAU146" s="35"/>
      <c r="CAV146" s="35"/>
      <c r="CAW146" s="35"/>
      <c r="CAX146" s="35"/>
      <c r="CAY146" s="35"/>
      <c r="CAZ146" s="35"/>
      <c r="CBA146" s="35"/>
      <c r="CBB146" s="35"/>
      <c r="CBC146" s="35"/>
      <c r="CBD146" s="35"/>
      <c r="CBE146" s="35"/>
      <c r="CBF146" s="35"/>
      <c r="CBG146" s="35"/>
      <c r="CBH146" s="35"/>
      <c r="CBI146" s="35"/>
      <c r="CBJ146" s="35"/>
      <c r="CBK146" s="35"/>
      <c r="CBL146" s="35"/>
      <c r="CBM146" s="35"/>
      <c r="CBN146" s="35"/>
      <c r="CBO146" s="35"/>
      <c r="CBP146" s="35"/>
      <c r="CBQ146" s="35"/>
      <c r="CBR146" s="35"/>
      <c r="CBS146" s="35"/>
      <c r="CBT146" s="35"/>
      <c r="CBU146" s="35"/>
      <c r="CBV146" s="35"/>
      <c r="CBW146" s="35"/>
      <c r="CBX146" s="35"/>
      <c r="CBY146" s="35"/>
      <c r="CBZ146" s="35"/>
      <c r="CCA146" s="35"/>
      <c r="CCB146" s="35"/>
      <c r="CCC146" s="35"/>
      <c r="CCD146" s="35"/>
      <c r="CCE146" s="35"/>
      <c r="CCF146" s="35"/>
      <c r="CCG146" s="35"/>
      <c r="CCH146" s="35"/>
      <c r="CCI146" s="35"/>
      <c r="CCJ146" s="35"/>
      <c r="CCK146" s="35"/>
      <c r="CCL146" s="35"/>
      <c r="CCM146" s="35"/>
      <c r="CCN146" s="35"/>
      <c r="CCO146" s="35"/>
      <c r="CCP146" s="35"/>
      <c r="CCQ146" s="35"/>
      <c r="CCR146" s="35"/>
      <c r="CCS146" s="35"/>
      <c r="CCT146" s="35"/>
      <c r="CCU146" s="35"/>
      <c r="CCV146" s="35"/>
      <c r="CCW146" s="35"/>
      <c r="CCX146" s="35"/>
      <c r="CCY146" s="35"/>
      <c r="CCZ146" s="35"/>
      <c r="CDA146" s="35"/>
      <c r="CDB146" s="35"/>
      <c r="CDC146" s="35"/>
      <c r="CDD146" s="35"/>
      <c r="CDE146" s="35"/>
      <c r="CDF146" s="35"/>
      <c r="CDG146" s="35"/>
      <c r="CDH146" s="35"/>
      <c r="CDI146" s="35"/>
      <c r="CDJ146" s="35"/>
      <c r="CDK146" s="35"/>
      <c r="CDL146" s="35"/>
      <c r="CDM146" s="35"/>
      <c r="CDN146" s="35"/>
      <c r="CDO146" s="35"/>
      <c r="CDP146" s="35"/>
      <c r="CDQ146" s="35"/>
      <c r="CDR146" s="35"/>
      <c r="CDS146" s="35"/>
      <c r="CDT146" s="35"/>
      <c r="CDU146" s="35"/>
      <c r="CDV146" s="35"/>
      <c r="CDW146" s="35"/>
      <c r="CDX146" s="35"/>
      <c r="CDY146" s="35"/>
      <c r="CDZ146" s="35"/>
      <c r="CEA146" s="35"/>
      <c r="CEB146" s="35"/>
      <c r="CEC146" s="35"/>
      <c r="CED146" s="35"/>
      <c r="CEE146" s="35"/>
      <c r="CEF146" s="35"/>
      <c r="CEG146" s="35"/>
      <c r="CEH146" s="35"/>
      <c r="CEI146" s="35"/>
      <c r="CEJ146" s="35"/>
      <c r="CEK146" s="35"/>
      <c r="CEL146" s="35"/>
      <c r="CEM146" s="35"/>
      <c r="CEN146" s="35"/>
      <c r="CEO146" s="35"/>
      <c r="CEP146" s="35"/>
      <c r="CEQ146" s="35"/>
      <c r="CER146" s="35"/>
      <c r="CES146" s="35"/>
      <c r="CET146" s="35"/>
      <c r="CEU146" s="35"/>
      <c r="CEV146" s="35"/>
      <c r="CEW146" s="35"/>
      <c r="CEX146" s="35"/>
      <c r="CEY146" s="35"/>
      <c r="CEZ146" s="35"/>
      <c r="CFA146" s="35"/>
      <c r="CFB146" s="35"/>
      <c r="CFC146" s="35"/>
      <c r="CFD146" s="35"/>
      <c r="CFE146" s="35"/>
      <c r="CFF146" s="35"/>
      <c r="CFG146" s="35"/>
      <c r="CFH146" s="35"/>
      <c r="CFI146" s="35"/>
      <c r="CFJ146" s="35"/>
      <c r="CFK146" s="35"/>
      <c r="CFL146" s="35"/>
      <c r="CFM146" s="35"/>
      <c r="CFN146" s="35"/>
      <c r="CFO146" s="35"/>
      <c r="CFP146" s="35"/>
      <c r="CFQ146" s="35"/>
      <c r="CFR146" s="35"/>
      <c r="CFS146" s="35"/>
      <c r="CFT146" s="35"/>
      <c r="CFU146" s="35"/>
      <c r="CFV146" s="35"/>
      <c r="CFW146" s="35"/>
      <c r="CFX146" s="35"/>
      <c r="CFY146" s="35"/>
      <c r="CFZ146" s="35"/>
      <c r="CGA146" s="35"/>
      <c r="CGB146" s="35"/>
      <c r="CGC146" s="35"/>
      <c r="CGD146" s="35"/>
      <c r="CGE146" s="35"/>
      <c r="CGF146" s="35"/>
      <c r="CGG146" s="35"/>
      <c r="CGH146" s="35"/>
      <c r="CGI146" s="35"/>
      <c r="CGJ146" s="35"/>
      <c r="CGK146" s="35"/>
      <c r="CGL146" s="35"/>
      <c r="CGM146" s="35"/>
      <c r="CGN146" s="35"/>
      <c r="CGO146" s="35"/>
      <c r="CGP146" s="35"/>
      <c r="CGQ146" s="35"/>
      <c r="CGR146" s="35"/>
      <c r="CGS146" s="35"/>
      <c r="CGT146" s="35"/>
      <c r="CGU146" s="35"/>
      <c r="CGV146" s="35"/>
      <c r="CGW146" s="35"/>
      <c r="CGX146" s="35"/>
      <c r="CGY146" s="35"/>
      <c r="CGZ146" s="35"/>
      <c r="CHA146" s="35"/>
      <c r="CHB146" s="35"/>
      <c r="CHC146" s="35"/>
      <c r="CHD146" s="35"/>
      <c r="CHE146" s="35"/>
      <c r="CHF146" s="35"/>
      <c r="CHG146" s="35"/>
      <c r="CHH146" s="35"/>
      <c r="CHI146" s="35"/>
      <c r="CHJ146" s="35"/>
      <c r="CHK146" s="35"/>
      <c r="CHL146" s="35"/>
      <c r="CHM146" s="35"/>
      <c r="CHN146" s="35"/>
      <c r="CHO146" s="35"/>
      <c r="CHP146" s="35"/>
      <c r="CHQ146" s="35"/>
      <c r="CHR146" s="35"/>
      <c r="CHS146" s="35"/>
      <c r="CHT146" s="35"/>
      <c r="CHU146" s="35"/>
      <c r="CHV146" s="35"/>
      <c r="CHW146" s="35"/>
      <c r="CHX146" s="35"/>
      <c r="CHY146" s="35"/>
      <c r="CHZ146" s="35"/>
      <c r="CIA146" s="35"/>
      <c r="CIB146" s="35"/>
      <c r="CIC146" s="35"/>
      <c r="CID146" s="35"/>
      <c r="CIE146" s="35"/>
      <c r="CIF146" s="35"/>
      <c r="CIG146" s="35"/>
      <c r="CIH146" s="35"/>
      <c r="CII146" s="35"/>
      <c r="CIJ146" s="35"/>
      <c r="CIK146" s="35"/>
      <c r="CIL146" s="35"/>
      <c r="CIM146" s="35"/>
      <c r="CIN146" s="35"/>
      <c r="CIO146" s="35"/>
      <c r="CIP146" s="35"/>
      <c r="CIQ146" s="35"/>
      <c r="CIR146" s="35"/>
      <c r="CIS146" s="35"/>
      <c r="CIT146" s="35"/>
      <c r="CIU146" s="35"/>
      <c r="CIV146" s="35"/>
      <c r="CIW146" s="35"/>
      <c r="CIX146" s="35"/>
      <c r="CIY146" s="35"/>
      <c r="CIZ146" s="35"/>
      <c r="CJA146" s="35"/>
      <c r="CJB146" s="35"/>
      <c r="CJC146" s="35"/>
      <c r="CJD146" s="35"/>
      <c r="CJE146" s="35"/>
      <c r="CJF146" s="35"/>
      <c r="CJG146" s="35"/>
      <c r="CJH146" s="35"/>
      <c r="CJI146" s="35"/>
      <c r="CJJ146" s="35"/>
      <c r="CJK146" s="35"/>
      <c r="CJL146" s="35"/>
      <c r="CJM146" s="35"/>
      <c r="CJN146" s="35"/>
      <c r="CJO146" s="35"/>
      <c r="CJP146" s="35"/>
      <c r="CJQ146" s="35"/>
      <c r="CJR146" s="35"/>
      <c r="CJS146" s="35"/>
      <c r="CJT146" s="35"/>
      <c r="CJU146" s="35"/>
      <c r="CJV146" s="35"/>
      <c r="CJW146" s="35"/>
      <c r="CJX146" s="35"/>
      <c r="CJY146" s="35"/>
      <c r="CJZ146" s="35"/>
      <c r="CKA146" s="35"/>
      <c r="CKB146" s="35"/>
      <c r="CKC146" s="35"/>
      <c r="CKD146" s="35"/>
      <c r="CKE146" s="35"/>
      <c r="CKF146" s="35"/>
      <c r="CKG146" s="35"/>
      <c r="CKH146" s="35"/>
      <c r="CKI146" s="35"/>
      <c r="CKJ146" s="35"/>
      <c r="CKK146" s="35"/>
      <c r="CKL146" s="35"/>
      <c r="CKM146" s="35"/>
      <c r="CKN146" s="35"/>
      <c r="CKO146" s="35"/>
      <c r="CKP146" s="35"/>
      <c r="CKQ146" s="35"/>
      <c r="CKR146" s="35"/>
      <c r="CKS146" s="35"/>
      <c r="CKT146" s="35"/>
      <c r="CKU146" s="35"/>
      <c r="CKV146" s="35"/>
      <c r="CKW146" s="35"/>
      <c r="CKX146" s="35"/>
      <c r="CKY146" s="35"/>
      <c r="CKZ146" s="35"/>
      <c r="CLA146" s="35"/>
      <c r="CLB146" s="35"/>
      <c r="CLC146" s="35"/>
      <c r="CLD146" s="35"/>
      <c r="CLE146" s="35"/>
      <c r="CLF146" s="35"/>
      <c r="CLG146" s="35"/>
      <c r="CLH146" s="35"/>
      <c r="CLI146" s="35"/>
      <c r="CLJ146" s="35"/>
      <c r="CLK146" s="35"/>
      <c r="CLL146" s="35"/>
      <c r="CLM146" s="35"/>
      <c r="CLN146" s="35"/>
      <c r="CLO146" s="35"/>
      <c r="CLP146" s="35"/>
      <c r="CLQ146" s="35"/>
      <c r="CLR146" s="35"/>
      <c r="CLS146" s="35"/>
      <c r="CLT146" s="35"/>
      <c r="CLU146" s="35"/>
      <c r="CLV146" s="35"/>
      <c r="CLW146" s="35"/>
      <c r="CLX146" s="35"/>
      <c r="CLY146" s="35"/>
      <c r="CLZ146" s="35"/>
      <c r="CMA146" s="35"/>
      <c r="CMB146" s="35"/>
      <c r="CMC146" s="35"/>
      <c r="CMD146" s="35"/>
      <c r="CME146" s="35"/>
      <c r="CMF146" s="35"/>
      <c r="CMG146" s="35"/>
      <c r="CMH146" s="35"/>
      <c r="CMI146" s="35"/>
      <c r="CMJ146" s="35"/>
      <c r="CMK146" s="35"/>
      <c r="CML146" s="35"/>
      <c r="CMM146" s="35"/>
      <c r="CMN146" s="35"/>
      <c r="CMO146" s="35"/>
      <c r="CMP146" s="35"/>
      <c r="CMQ146" s="35"/>
      <c r="CMR146" s="35"/>
      <c r="CMS146" s="35"/>
      <c r="CMT146" s="35"/>
      <c r="CMU146" s="35"/>
      <c r="CMV146" s="35"/>
      <c r="CMW146" s="35"/>
      <c r="CMX146" s="35"/>
      <c r="CMY146" s="35"/>
      <c r="CMZ146" s="35"/>
      <c r="CNA146" s="35"/>
      <c r="CNB146" s="35"/>
      <c r="CNC146" s="35"/>
      <c r="CND146" s="35"/>
      <c r="CNE146" s="35"/>
      <c r="CNF146" s="35"/>
      <c r="CNG146" s="35"/>
      <c r="CNH146" s="35"/>
      <c r="CNI146" s="35"/>
      <c r="CNJ146" s="35"/>
      <c r="CNK146" s="35"/>
      <c r="CNL146" s="35"/>
      <c r="CNM146" s="35"/>
      <c r="CNN146" s="35"/>
      <c r="CNO146" s="35"/>
      <c r="CNP146" s="35"/>
      <c r="CNQ146" s="35"/>
      <c r="CNR146" s="35"/>
      <c r="CNS146" s="35"/>
      <c r="CNT146" s="35"/>
      <c r="CNU146" s="35"/>
      <c r="CNV146" s="35"/>
      <c r="CNW146" s="35"/>
      <c r="CNX146" s="35"/>
      <c r="CNY146" s="35"/>
      <c r="CNZ146" s="35"/>
      <c r="COA146" s="35"/>
      <c r="COB146" s="35"/>
      <c r="COC146" s="35"/>
      <c r="COD146" s="35"/>
      <c r="COE146" s="35"/>
      <c r="COF146" s="35"/>
      <c r="COG146" s="35"/>
      <c r="COH146" s="35"/>
      <c r="COI146" s="35"/>
      <c r="COJ146" s="35"/>
      <c r="COK146" s="35"/>
      <c r="COL146" s="35"/>
      <c r="COM146" s="35"/>
      <c r="CON146" s="35"/>
      <c r="COO146" s="35"/>
      <c r="COP146" s="35"/>
      <c r="COQ146" s="35"/>
      <c r="COR146" s="35"/>
      <c r="COS146" s="35"/>
      <c r="COT146" s="35"/>
      <c r="COU146" s="35"/>
      <c r="COV146" s="35"/>
      <c r="COW146" s="35"/>
      <c r="COX146" s="35"/>
      <c r="COY146" s="35"/>
      <c r="COZ146" s="35"/>
      <c r="CPA146" s="35"/>
      <c r="CPB146" s="35"/>
      <c r="CPC146" s="35"/>
      <c r="CPD146" s="35"/>
      <c r="CPE146" s="35"/>
      <c r="CPF146" s="35"/>
      <c r="CPG146" s="35"/>
      <c r="CPH146" s="35"/>
      <c r="CPI146" s="35"/>
      <c r="CPJ146" s="35"/>
      <c r="CPK146" s="35"/>
      <c r="CPL146" s="35"/>
      <c r="CPM146" s="35"/>
      <c r="CPN146" s="35"/>
      <c r="CPO146" s="35"/>
      <c r="CPP146" s="35"/>
      <c r="CPQ146" s="35"/>
      <c r="CPR146" s="35"/>
      <c r="CPS146" s="35"/>
      <c r="CPT146" s="35"/>
      <c r="CPU146" s="35"/>
      <c r="CPV146" s="35"/>
      <c r="CPW146" s="35"/>
      <c r="CPX146" s="35"/>
      <c r="CPY146" s="35"/>
      <c r="CPZ146" s="35"/>
      <c r="CQA146" s="35"/>
      <c r="CQB146" s="35"/>
      <c r="CQC146" s="35"/>
      <c r="CQD146" s="35"/>
      <c r="CQE146" s="35"/>
      <c r="CQF146" s="35"/>
      <c r="CQG146" s="35"/>
      <c r="CQH146" s="35"/>
      <c r="CQI146" s="35"/>
      <c r="CQJ146" s="35"/>
      <c r="CQK146" s="35"/>
      <c r="CQL146" s="35"/>
      <c r="CQM146" s="35"/>
      <c r="CQN146" s="35"/>
      <c r="CQO146" s="35"/>
      <c r="CQP146" s="35"/>
      <c r="CQQ146" s="35"/>
      <c r="CQR146" s="35"/>
      <c r="CQS146" s="35"/>
      <c r="CQT146" s="35"/>
      <c r="CQU146" s="35"/>
      <c r="CQV146" s="35"/>
      <c r="CQW146" s="35"/>
      <c r="CQX146" s="35"/>
      <c r="CQY146" s="35"/>
      <c r="CQZ146" s="35"/>
      <c r="CRA146" s="35"/>
      <c r="CRB146" s="35"/>
      <c r="CRC146" s="35"/>
      <c r="CRD146" s="35"/>
      <c r="CRE146" s="35"/>
      <c r="CRF146" s="35"/>
      <c r="CRG146" s="35"/>
      <c r="CRH146" s="35"/>
      <c r="CRI146" s="35"/>
      <c r="CRJ146" s="35"/>
      <c r="CRK146" s="35"/>
      <c r="CRL146" s="35"/>
      <c r="CRM146" s="35"/>
      <c r="CRN146" s="35"/>
      <c r="CRO146" s="35"/>
      <c r="CRP146" s="35"/>
      <c r="CRQ146" s="35"/>
      <c r="CRR146" s="35"/>
      <c r="CRS146" s="35"/>
      <c r="CRT146" s="35"/>
      <c r="CRU146" s="35"/>
      <c r="CRV146" s="35"/>
      <c r="CRW146" s="35"/>
      <c r="CRX146" s="35"/>
      <c r="CRY146" s="35"/>
      <c r="CRZ146" s="35"/>
      <c r="CSA146" s="35"/>
      <c r="CSB146" s="35"/>
      <c r="CSC146" s="35"/>
      <c r="CSD146" s="35"/>
      <c r="CSE146" s="35"/>
      <c r="CSF146" s="35"/>
      <c r="CSG146" s="35"/>
      <c r="CSH146" s="35"/>
      <c r="CSI146" s="35"/>
      <c r="CSJ146" s="35"/>
      <c r="CSK146" s="35"/>
      <c r="CSL146" s="35"/>
      <c r="CSM146" s="35"/>
      <c r="CSN146" s="35"/>
      <c r="CSO146" s="35"/>
      <c r="CSP146" s="35"/>
      <c r="CSQ146" s="35"/>
      <c r="CSR146" s="35"/>
      <c r="CSS146" s="35"/>
      <c r="CST146" s="35"/>
      <c r="CSU146" s="35"/>
      <c r="CSV146" s="35"/>
      <c r="CSW146" s="35"/>
      <c r="CSX146" s="35"/>
      <c r="CSY146" s="35"/>
      <c r="CSZ146" s="35"/>
      <c r="CTA146" s="35"/>
      <c r="CTB146" s="35"/>
      <c r="CTC146" s="35"/>
      <c r="CTD146" s="35"/>
      <c r="CTE146" s="35"/>
      <c r="CTF146" s="35"/>
      <c r="CTG146" s="35"/>
      <c r="CTH146" s="35"/>
      <c r="CTI146" s="35"/>
      <c r="CTJ146" s="35"/>
      <c r="CTK146" s="35"/>
      <c r="CTL146" s="35"/>
      <c r="CTM146" s="35"/>
      <c r="CTN146" s="35"/>
      <c r="CTO146" s="35"/>
      <c r="CTP146" s="35"/>
      <c r="CTQ146" s="35"/>
      <c r="CTR146" s="35"/>
      <c r="CTS146" s="35"/>
      <c r="CTT146" s="35"/>
      <c r="CTU146" s="35"/>
      <c r="CTV146" s="35"/>
      <c r="CTW146" s="35"/>
      <c r="CTX146" s="35"/>
      <c r="CTY146" s="35"/>
      <c r="CTZ146" s="35"/>
      <c r="CUA146" s="35"/>
      <c r="CUB146" s="35"/>
      <c r="CUC146" s="35"/>
      <c r="CUD146" s="35"/>
      <c r="CUE146" s="35"/>
      <c r="CUF146" s="35"/>
      <c r="CUG146" s="35"/>
      <c r="CUH146" s="35"/>
      <c r="CUI146" s="35"/>
      <c r="CUJ146" s="35"/>
      <c r="CUK146" s="35"/>
      <c r="CUL146" s="35"/>
      <c r="CUM146" s="35"/>
      <c r="CUN146" s="35"/>
      <c r="CUO146" s="35"/>
      <c r="CUP146" s="35"/>
      <c r="CUQ146" s="35"/>
      <c r="CUR146" s="35"/>
      <c r="CUS146" s="35"/>
      <c r="CUT146" s="35"/>
      <c r="CUU146" s="35"/>
      <c r="CUV146" s="35"/>
      <c r="CUW146" s="35"/>
      <c r="CUX146" s="35"/>
      <c r="CUY146" s="35"/>
      <c r="CUZ146" s="35"/>
      <c r="CVA146" s="35"/>
      <c r="CVB146" s="35"/>
      <c r="CVC146" s="35"/>
      <c r="CVD146" s="35"/>
      <c r="CVE146" s="35"/>
      <c r="CVF146" s="35"/>
      <c r="CVG146" s="35"/>
      <c r="CVH146" s="35"/>
      <c r="CVI146" s="35"/>
      <c r="CVJ146" s="35"/>
      <c r="CVK146" s="35"/>
      <c r="CVL146" s="35"/>
      <c r="CVM146" s="35"/>
      <c r="CVN146" s="35"/>
      <c r="CVO146" s="35"/>
      <c r="CVP146" s="35"/>
      <c r="CVQ146" s="35"/>
      <c r="CVR146" s="35"/>
      <c r="CVS146" s="35"/>
      <c r="CVT146" s="35"/>
      <c r="CVU146" s="35"/>
      <c r="CVV146" s="35"/>
      <c r="CVW146" s="35"/>
      <c r="CVX146" s="35"/>
      <c r="CVY146" s="35"/>
      <c r="CVZ146" s="35"/>
      <c r="CWA146" s="35"/>
      <c r="CWB146" s="35"/>
      <c r="CWC146" s="35"/>
      <c r="CWD146" s="35"/>
      <c r="CWE146" s="35"/>
      <c r="CWF146" s="35"/>
      <c r="CWG146" s="35"/>
      <c r="CWH146" s="35"/>
      <c r="CWI146" s="35"/>
      <c r="CWJ146" s="35"/>
      <c r="CWK146" s="35"/>
      <c r="CWL146" s="35"/>
      <c r="CWM146" s="35"/>
      <c r="CWN146" s="35"/>
      <c r="CWO146" s="35"/>
      <c r="CWP146" s="35"/>
      <c r="CWQ146" s="35"/>
      <c r="CWR146" s="35"/>
      <c r="CWS146" s="35"/>
      <c r="CWT146" s="35"/>
      <c r="CWU146" s="35"/>
      <c r="CWV146" s="35"/>
      <c r="CWW146" s="35"/>
      <c r="CWX146" s="35"/>
      <c r="CWY146" s="35"/>
      <c r="CWZ146" s="35"/>
      <c r="CXA146" s="35"/>
      <c r="CXB146" s="35"/>
      <c r="CXC146" s="35"/>
      <c r="CXD146" s="35"/>
      <c r="CXE146" s="35"/>
      <c r="CXF146" s="35"/>
      <c r="CXG146" s="35"/>
      <c r="CXH146" s="35"/>
      <c r="CXI146" s="35"/>
      <c r="CXJ146" s="35"/>
      <c r="CXK146" s="35"/>
      <c r="CXL146" s="35"/>
      <c r="CXM146" s="35"/>
      <c r="CXN146" s="35"/>
      <c r="CXO146" s="35"/>
      <c r="CXP146" s="35"/>
      <c r="CXQ146" s="35"/>
      <c r="CXR146" s="35"/>
      <c r="CXS146" s="35"/>
      <c r="CXT146" s="35"/>
      <c r="CXU146" s="35"/>
      <c r="CXV146" s="35"/>
      <c r="CXW146" s="35"/>
      <c r="CXX146" s="35"/>
      <c r="CXY146" s="35"/>
      <c r="CXZ146" s="35"/>
      <c r="CYA146" s="35"/>
      <c r="CYB146" s="35"/>
      <c r="CYC146" s="35"/>
      <c r="CYD146" s="35"/>
      <c r="CYE146" s="35"/>
      <c r="CYF146" s="35"/>
      <c r="CYG146" s="35"/>
      <c r="CYH146" s="35"/>
      <c r="CYI146" s="35"/>
      <c r="CYJ146" s="35"/>
      <c r="CYK146" s="35"/>
      <c r="CYL146" s="35"/>
      <c r="CYM146" s="35"/>
      <c r="CYN146" s="35"/>
      <c r="CYO146" s="35"/>
      <c r="CYP146" s="35"/>
      <c r="CYQ146" s="35"/>
      <c r="CYR146" s="35"/>
      <c r="CYS146" s="35"/>
      <c r="CYT146" s="35"/>
      <c r="CYU146" s="35"/>
      <c r="CYV146" s="35"/>
      <c r="CYW146" s="35"/>
      <c r="CYX146" s="35"/>
      <c r="CYY146" s="35"/>
      <c r="CYZ146" s="35"/>
      <c r="CZA146" s="35"/>
      <c r="CZB146" s="35"/>
      <c r="CZC146" s="35"/>
      <c r="CZD146" s="35"/>
      <c r="CZE146" s="35"/>
      <c r="CZF146" s="35"/>
      <c r="CZG146" s="35"/>
      <c r="CZH146" s="35"/>
      <c r="CZI146" s="35"/>
      <c r="CZJ146" s="35"/>
      <c r="CZK146" s="35"/>
      <c r="CZL146" s="35"/>
      <c r="CZM146" s="35"/>
      <c r="CZN146" s="35"/>
      <c r="CZO146" s="35"/>
      <c r="CZP146" s="35"/>
      <c r="CZQ146" s="35"/>
      <c r="CZR146" s="35"/>
      <c r="CZS146" s="35"/>
      <c r="CZT146" s="35"/>
      <c r="CZU146" s="35"/>
      <c r="CZV146" s="35"/>
      <c r="CZW146" s="35"/>
      <c r="CZX146" s="35"/>
      <c r="CZY146" s="35"/>
      <c r="CZZ146" s="35"/>
      <c r="DAA146" s="35"/>
      <c r="DAB146" s="35"/>
      <c r="DAC146" s="35"/>
      <c r="DAD146" s="35"/>
      <c r="DAE146" s="35"/>
      <c r="DAF146" s="35"/>
      <c r="DAG146" s="35"/>
      <c r="DAH146" s="35"/>
      <c r="DAI146" s="35"/>
      <c r="DAJ146" s="35"/>
      <c r="DAK146" s="35"/>
      <c r="DAL146" s="35"/>
      <c r="DAM146" s="35"/>
      <c r="DAN146" s="35"/>
      <c r="DAO146" s="35"/>
      <c r="DAP146" s="35"/>
      <c r="DAQ146" s="35"/>
      <c r="DAR146" s="35"/>
      <c r="DAS146" s="35"/>
      <c r="DAT146" s="35"/>
      <c r="DAU146" s="35"/>
      <c r="DAV146" s="35"/>
      <c r="DAW146" s="35"/>
      <c r="DAX146" s="35"/>
      <c r="DAY146" s="35"/>
      <c r="DAZ146" s="35"/>
      <c r="DBA146" s="35"/>
      <c r="DBB146" s="35"/>
      <c r="DBC146" s="35"/>
      <c r="DBD146" s="35"/>
      <c r="DBE146" s="35"/>
      <c r="DBF146" s="35"/>
      <c r="DBG146" s="35"/>
      <c r="DBH146" s="35"/>
      <c r="DBI146" s="35"/>
      <c r="DBJ146" s="35"/>
      <c r="DBK146" s="35"/>
      <c r="DBL146" s="35"/>
      <c r="DBM146" s="35"/>
      <c r="DBN146" s="35"/>
      <c r="DBO146" s="35"/>
      <c r="DBP146" s="35"/>
      <c r="DBQ146" s="35"/>
      <c r="DBR146" s="35"/>
      <c r="DBS146" s="35"/>
      <c r="DBT146" s="35"/>
      <c r="DBU146" s="35"/>
      <c r="DBV146" s="35"/>
      <c r="DBW146" s="35"/>
      <c r="DBX146" s="35"/>
      <c r="DBY146" s="35"/>
      <c r="DBZ146" s="35"/>
      <c r="DCA146" s="35"/>
      <c r="DCB146" s="35"/>
      <c r="DCC146" s="35"/>
      <c r="DCD146" s="35"/>
      <c r="DCE146" s="35"/>
      <c r="DCF146" s="35"/>
      <c r="DCG146" s="35"/>
      <c r="DCH146" s="35"/>
      <c r="DCI146" s="35"/>
      <c r="DCJ146" s="35"/>
      <c r="DCK146" s="35"/>
      <c r="DCL146" s="35"/>
      <c r="DCM146" s="35"/>
      <c r="DCN146" s="35"/>
      <c r="DCO146" s="35"/>
      <c r="DCP146" s="35"/>
      <c r="DCQ146" s="35"/>
      <c r="DCR146" s="35"/>
      <c r="DCS146" s="35"/>
      <c r="DCT146" s="35"/>
      <c r="DCU146" s="35"/>
      <c r="DCV146" s="35"/>
      <c r="DCW146" s="35"/>
      <c r="DCX146" s="35"/>
      <c r="DCY146" s="35"/>
      <c r="DCZ146" s="35"/>
      <c r="DDA146" s="35"/>
      <c r="DDB146" s="35"/>
      <c r="DDC146" s="35"/>
      <c r="DDD146" s="35"/>
      <c r="DDE146" s="35"/>
      <c r="DDF146" s="35"/>
      <c r="DDG146" s="35"/>
      <c r="DDH146" s="35"/>
      <c r="DDI146" s="35"/>
      <c r="DDJ146" s="35"/>
      <c r="DDK146" s="35"/>
      <c r="DDL146" s="35"/>
      <c r="DDM146" s="35"/>
      <c r="DDN146" s="35"/>
      <c r="DDO146" s="35"/>
      <c r="DDP146" s="35"/>
      <c r="DDQ146" s="35"/>
      <c r="DDR146" s="35"/>
      <c r="DDS146" s="35"/>
      <c r="DDT146" s="35"/>
      <c r="DDU146" s="35"/>
      <c r="DDV146" s="35"/>
      <c r="DDW146" s="35"/>
      <c r="DDX146" s="35"/>
      <c r="DDY146" s="35"/>
      <c r="DDZ146" s="35"/>
      <c r="DEA146" s="35"/>
      <c r="DEB146" s="35"/>
      <c r="DEC146" s="35"/>
      <c r="DED146" s="35"/>
      <c r="DEE146" s="35"/>
      <c r="DEF146" s="35"/>
      <c r="DEG146" s="35"/>
      <c r="DEH146" s="35"/>
      <c r="DEI146" s="35"/>
      <c r="DEJ146" s="35"/>
      <c r="DEK146" s="35"/>
      <c r="DEL146" s="35"/>
      <c r="DEM146" s="35"/>
      <c r="DEN146" s="35"/>
      <c r="DEO146" s="35"/>
      <c r="DEP146" s="35"/>
      <c r="DEQ146" s="35"/>
      <c r="DER146" s="35"/>
      <c r="DES146" s="35"/>
      <c r="DET146" s="35"/>
      <c r="DEU146" s="35"/>
      <c r="DEV146" s="35"/>
      <c r="DEW146" s="35"/>
      <c r="DEX146" s="35"/>
      <c r="DEY146" s="35"/>
      <c r="DEZ146" s="35"/>
      <c r="DFA146" s="35"/>
      <c r="DFB146" s="35"/>
      <c r="DFC146" s="35"/>
      <c r="DFD146" s="35"/>
      <c r="DFE146" s="35"/>
      <c r="DFF146" s="35"/>
      <c r="DFG146" s="35"/>
      <c r="DFH146" s="35"/>
      <c r="DFI146" s="35"/>
      <c r="DFJ146" s="35"/>
      <c r="DFK146" s="35"/>
      <c r="DFL146" s="35"/>
      <c r="DFM146" s="35"/>
      <c r="DFN146" s="35"/>
      <c r="DFO146" s="35"/>
      <c r="DFP146" s="35"/>
      <c r="DFQ146" s="35"/>
      <c r="DFR146" s="35"/>
      <c r="DFS146" s="35"/>
      <c r="DFT146" s="35"/>
      <c r="DFU146" s="35"/>
      <c r="DFV146" s="35"/>
      <c r="DFW146" s="35"/>
      <c r="DFX146" s="35"/>
      <c r="DFY146" s="35"/>
      <c r="DFZ146" s="35"/>
      <c r="DGA146" s="35"/>
      <c r="DGB146" s="35"/>
      <c r="DGC146" s="35"/>
      <c r="DGD146" s="35"/>
      <c r="DGE146" s="35"/>
      <c r="DGF146" s="35"/>
      <c r="DGG146" s="35"/>
      <c r="DGH146" s="35"/>
      <c r="DGI146" s="35"/>
      <c r="DGJ146" s="35"/>
      <c r="DGK146" s="35"/>
      <c r="DGL146" s="35"/>
      <c r="DGM146" s="35"/>
      <c r="DGN146" s="35"/>
      <c r="DGO146" s="35"/>
      <c r="DGP146" s="35"/>
      <c r="DGQ146" s="35"/>
      <c r="DGR146" s="35"/>
      <c r="DGS146" s="35"/>
      <c r="DGT146" s="35"/>
      <c r="DGU146" s="35"/>
      <c r="DGV146" s="35"/>
      <c r="DGW146" s="35"/>
      <c r="DGX146" s="35"/>
      <c r="DGY146" s="35"/>
      <c r="DGZ146" s="35"/>
      <c r="DHA146" s="35"/>
      <c r="DHB146" s="35"/>
      <c r="DHC146" s="35"/>
      <c r="DHD146" s="35"/>
      <c r="DHE146" s="35"/>
      <c r="DHF146" s="35"/>
      <c r="DHG146" s="35"/>
      <c r="DHH146" s="35"/>
      <c r="DHI146" s="35"/>
      <c r="DHJ146" s="35"/>
      <c r="DHK146" s="35"/>
      <c r="DHL146" s="35"/>
      <c r="DHM146" s="35"/>
      <c r="DHN146" s="35"/>
      <c r="DHO146" s="35"/>
      <c r="DHP146" s="35"/>
      <c r="DHQ146" s="35"/>
      <c r="DHR146" s="35"/>
      <c r="DHS146" s="35"/>
      <c r="DHT146" s="35"/>
      <c r="DHU146" s="35"/>
      <c r="DHV146" s="35"/>
      <c r="DHW146" s="35"/>
      <c r="DHX146" s="35"/>
      <c r="DHY146" s="35"/>
      <c r="DHZ146" s="35"/>
      <c r="DIA146" s="35"/>
      <c r="DIB146" s="35"/>
      <c r="DIC146" s="35"/>
      <c r="DID146" s="35"/>
      <c r="DIE146" s="35"/>
      <c r="DIF146" s="35"/>
      <c r="DIG146" s="35"/>
      <c r="DIH146" s="35"/>
      <c r="DII146" s="35"/>
      <c r="DIJ146" s="35"/>
      <c r="DIK146" s="35"/>
      <c r="DIL146" s="35"/>
      <c r="DIM146" s="35"/>
      <c r="DIN146" s="35"/>
      <c r="DIO146" s="35"/>
      <c r="DIP146" s="35"/>
      <c r="DIQ146" s="35"/>
      <c r="DIR146" s="35"/>
      <c r="DIS146" s="35"/>
      <c r="DIT146" s="35"/>
      <c r="DIU146" s="35"/>
      <c r="DIV146" s="35"/>
      <c r="DIW146" s="35"/>
      <c r="DIX146" s="35"/>
      <c r="DIY146" s="35"/>
      <c r="DIZ146" s="35"/>
      <c r="DJA146" s="35"/>
      <c r="DJB146" s="35"/>
      <c r="DJC146" s="35"/>
      <c r="DJD146" s="35"/>
      <c r="DJE146" s="35"/>
      <c r="DJF146" s="35"/>
      <c r="DJG146" s="35"/>
      <c r="DJH146" s="35"/>
      <c r="DJI146" s="35"/>
      <c r="DJJ146" s="35"/>
      <c r="DJK146" s="35"/>
      <c r="DJL146" s="35"/>
      <c r="DJM146" s="35"/>
      <c r="DJN146" s="35"/>
      <c r="DJO146" s="35"/>
      <c r="DJP146" s="35"/>
      <c r="DJQ146" s="35"/>
      <c r="DJR146" s="35"/>
      <c r="DJS146" s="35"/>
      <c r="DJT146" s="35"/>
      <c r="DJU146" s="35"/>
      <c r="DJV146" s="35"/>
      <c r="DJW146" s="35"/>
      <c r="DJX146" s="35"/>
      <c r="DJY146" s="35"/>
      <c r="DJZ146" s="35"/>
      <c r="DKA146" s="35"/>
      <c r="DKB146" s="35"/>
      <c r="DKC146" s="35"/>
      <c r="DKD146" s="35"/>
      <c r="DKE146" s="35"/>
      <c r="DKF146" s="35"/>
      <c r="DKG146" s="35"/>
      <c r="DKH146" s="35"/>
      <c r="DKI146" s="35"/>
      <c r="DKJ146" s="35"/>
      <c r="DKK146" s="35"/>
      <c r="DKL146" s="35"/>
      <c r="DKM146" s="35"/>
      <c r="DKN146" s="35"/>
      <c r="DKO146" s="35"/>
      <c r="DKP146" s="35"/>
      <c r="DKQ146" s="35"/>
      <c r="DKR146" s="35"/>
      <c r="DKS146" s="35"/>
      <c r="DKT146" s="35"/>
      <c r="DKU146" s="35"/>
      <c r="DKV146" s="35"/>
      <c r="DKW146" s="35"/>
      <c r="DKX146" s="35"/>
      <c r="DKY146" s="35"/>
      <c r="DKZ146" s="35"/>
      <c r="DLA146" s="35"/>
      <c r="DLB146" s="35"/>
      <c r="DLC146" s="35"/>
      <c r="DLD146" s="35"/>
      <c r="DLE146" s="35"/>
      <c r="DLF146" s="35"/>
      <c r="DLG146" s="35"/>
      <c r="DLH146" s="35"/>
      <c r="DLI146" s="35"/>
      <c r="DLJ146" s="35"/>
      <c r="DLK146" s="35"/>
      <c r="DLL146" s="35"/>
      <c r="DLM146" s="35"/>
      <c r="DLN146" s="35"/>
      <c r="DLO146" s="35"/>
      <c r="DLP146" s="35"/>
      <c r="DLQ146" s="35"/>
      <c r="DLR146" s="35"/>
      <c r="DLS146" s="35"/>
      <c r="DLT146" s="35"/>
      <c r="DLU146" s="35"/>
      <c r="DLV146" s="35"/>
      <c r="DLW146" s="35"/>
      <c r="DLX146" s="35"/>
      <c r="DLY146" s="35"/>
      <c r="DLZ146" s="35"/>
      <c r="DMA146" s="35"/>
      <c r="DMB146" s="35"/>
      <c r="DMC146" s="35"/>
      <c r="DMD146" s="35"/>
      <c r="DME146" s="35"/>
      <c r="DMF146" s="35"/>
      <c r="DMG146" s="35"/>
      <c r="DMH146" s="35"/>
      <c r="DMI146" s="35"/>
      <c r="DMJ146" s="35"/>
      <c r="DMK146" s="35"/>
      <c r="DML146" s="35"/>
      <c r="DMM146" s="35"/>
      <c r="DMN146" s="35"/>
      <c r="DMO146" s="35"/>
      <c r="DMP146" s="35"/>
      <c r="DMQ146" s="35"/>
      <c r="DMR146" s="35"/>
      <c r="DMS146" s="35"/>
      <c r="DMT146" s="35"/>
      <c r="DMU146" s="35"/>
      <c r="DMV146" s="35"/>
      <c r="DMW146" s="35"/>
      <c r="DMX146" s="35"/>
      <c r="DMY146" s="35"/>
      <c r="DMZ146" s="35"/>
      <c r="DNA146" s="35"/>
      <c r="DNB146" s="35"/>
      <c r="DNC146" s="35"/>
      <c r="DND146" s="35"/>
      <c r="DNE146" s="35"/>
      <c r="DNF146" s="35"/>
      <c r="DNG146" s="35"/>
      <c r="DNH146" s="35"/>
      <c r="DNI146" s="35"/>
      <c r="DNJ146" s="35"/>
      <c r="DNK146" s="35"/>
      <c r="DNL146" s="35"/>
      <c r="DNM146" s="35"/>
      <c r="DNN146" s="35"/>
      <c r="DNO146" s="35"/>
      <c r="DNP146" s="35"/>
      <c r="DNQ146" s="35"/>
      <c r="DNR146" s="35"/>
      <c r="DNS146" s="35"/>
      <c r="DNT146" s="35"/>
      <c r="DNU146" s="35"/>
      <c r="DNV146" s="35"/>
      <c r="DNW146" s="35"/>
      <c r="DNX146" s="35"/>
      <c r="DNY146" s="35"/>
      <c r="DNZ146" s="35"/>
      <c r="DOA146" s="35"/>
      <c r="DOB146" s="35"/>
      <c r="DOC146" s="35"/>
      <c r="DOD146" s="35"/>
      <c r="DOE146" s="35"/>
      <c r="DOF146" s="35"/>
      <c r="DOG146" s="35"/>
      <c r="DOH146" s="35"/>
      <c r="DOI146" s="35"/>
      <c r="DOJ146" s="35"/>
      <c r="DOK146" s="35"/>
      <c r="DOL146" s="35"/>
      <c r="DOM146" s="35"/>
      <c r="DON146" s="35"/>
      <c r="DOO146" s="35"/>
      <c r="DOP146" s="35"/>
      <c r="DOQ146" s="35"/>
      <c r="DOR146" s="35"/>
      <c r="DOS146" s="35"/>
      <c r="DOT146" s="35"/>
      <c r="DOU146" s="35"/>
      <c r="DOV146" s="35"/>
      <c r="DOW146" s="35"/>
      <c r="DOX146" s="35"/>
      <c r="DOY146" s="35"/>
      <c r="DOZ146" s="35"/>
      <c r="DPA146" s="35"/>
      <c r="DPB146" s="35"/>
      <c r="DPC146" s="35"/>
      <c r="DPD146" s="35"/>
      <c r="DPE146" s="35"/>
      <c r="DPF146" s="35"/>
      <c r="DPG146" s="35"/>
      <c r="DPH146" s="35"/>
      <c r="DPI146" s="35"/>
      <c r="DPJ146" s="35"/>
      <c r="DPK146" s="35"/>
      <c r="DPL146" s="35"/>
      <c r="DPM146" s="35"/>
      <c r="DPN146" s="35"/>
      <c r="DPO146" s="35"/>
      <c r="DPP146" s="35"/>
      <c r="DPQ146" s="35"/>
      <c r="DPR146" s="35"/>
      <c r="DPS146" s="35"/>
      <c r="DPT146" s="35"/>
      <c r="DPU146" s="35"/>
      <c r="DPV146" s="35"/>
      <c r="DPW146" s="35"/>
      <c r="DPX146" s="35"/>
      <c r="DPY146" s="35"/>
      <c r="DPZ146" s="35"/>
      <c r="DQA146" s="35"/>
      <c r="DQB146" s="35"/>
      <c r="DQC146" s="35"/>
      <c r="DQD146" s="35"/>
      <c r="DQE146" s="35"/>
      <c r="DQF146" s="35"/>
      <c r="DQG146" s="35"/>
      <c r="DQH146" s="35"/>
      <c r="DQI146" s="35"/>
      <c r="DQJ146" s="35"/>
      <c r="DQK146" s="35"/>
      <c r="DQL146" s="35"/>
      <c r="DQM146" s="35"/>
      <c r="DQN146" s="35"/>
      <c r="DQO146" s="35"/>
      <c r="DQP146" s="35"/>
      <c r="DQQ146" s="35"/>
      <c r="DQR146" s="35"/>
      <c r="DQS146" s="35"/>
      <c r="DQT146" s="35"/>
      <c r="DQU146" s="35"/>
      <c r="DQV146" s="35"/>
      <c r="DQW146" s="35"/>
      <c r="DQX146" s="35"/>
      <c r="DQY146" s="35"/>
      <c r="DQZ146" s="35"/>
      <c r="DRA146" s="35"/>
      <c r="DRB146" s="35"/>
      <c r="DRC146" s="35"/>
      <c r="DRD146" s="35"/>
      <c r="DRE146" s="35"/>
      <c r="DRF146" s="35"/>
      <c r="DRG146" s="35"/>
      <c r="DRH146" s="35"/>
      <c r="DRI146" s="35"/>
      <c r="DRJ146" s="35"/>
      <c r="DRK146" s="35"/>
      <c r="DRL146" s="35"/>
      <c r="DRM146" s="35"/>
      <c r="DRN146" s="35"/>
      <c r="DRO146" s="35"/>
      <c r="DRP146" s="35"/>
      <c r="DRQ146" s="35"/>
      <c r="DRR146" s="35"/>
      <c r="DRS146" s="35"/>
      <c r="DRT146" s="35"/>
      <c r="DRU146" s="35"/>
      <c r="DRV146" s="35"/>
      <c r="DRW146" s="35"/>
      <c r="DRX146" s="35"/>
      <c r="DRY146" s="35"/>
      <c r="DRZ146" s="35"/>
      <c r="DSA146" s="35"/>
      <c r="DSB146" s="35"/>
      <c r="DSC146" s="35"/>
      <c r="DSD146" s="35"/>
      <c r="DSE146" s="35"/>
      <c r="DSF146" s="35"/>
      <c r="DSG146" s="35"/>
      <c r="DSH146" s="35"/>
      <c r="DSI146" s="35"/>
      <c r="DSJ146" s="35"/>
      <c r="DSK146" s="35"/>
      <c r="DSL146" s="35"/>
      <c r="DSM146" s="35"/>
      <c r="DSN146" s="35"/>
      <c r="DSO146" s="35"/>
      <c r="DSP146" s="35"/>
      <c r="DSQ146" s="35"/>
      <c r="DSR146" s="35"/>
      <c r="DSS146" s="35"/>
      <c r="DST146" s="35"/>
      <c r="DSU146" s="35"/>
      <c r="DSV146" s="35"/>
      <c r="DSW146" s="35"/>
      <c r="DSX146" s="35"/>
      <c r="DSY146" s="35"/>
      <c r="DSZ146" s="35"/>
      <c r="DTA146" s="35"/>
      <c r="DTB146" s="35"/>
      <c r="DTC146" s="35"/>
      <c r="DTD146" s="35"/>
      <c r="DTE146" s="35"/>
      <c r="DTF146" s="35"/>
      <c r="DTG146" s="35"/>
      <c r="DTH146" s="35"/>
      <c r="DTI146" s="35"/>
      <c r="DTJ146" s="35"/>
      <c r="DTK146" s="35"/>
      <c r="DTL146" s="35"/>
      <c r="DTM146" s="35"/>
      <c r="DTN146" s="35"/>
      <c r="DTO146" s="35"/>
      <c r="DTP146" s="35"/>
      <c r="DTQ146" s="35"/>
      <c r="DTR146" s="35"/>
      <c r="DTS146" s="35"/>
      <c r="DTT146" s="35"/>
      <c r="DTU146" s="35"/>
      <c r="DTV146" s="35"/>
      <c r="DTW146" s="35"/>
      <c r="DTX146" s="35"/>
      <c r="DTY146" s="35"/>
      <c r="DTZ146" s="35"/>
      <c r="DUA146" s="35"/>
      <c r="DUB146" s="35"/>
      <c r="DUC146" s="35"/>
      <c r="DUD146" s="35"/>
      <c r="DUE146" s="35"/>
      <c r="DUF146" s="35"/>
      <c r="DUG146" s="35"/>
      <c r="DUH146" s="35"/>
      <c r="DUI146" s="35"/>
      <c r="DUJ146" s="35"/>
      <c r="DUK146" s="35"/>
      <c r="DUL146" s="35"/>
      <c r="DUM146" s="35"/>
      <c r="DUN146" s="35"/>
      <c r="DUO146" s="35"/>
      <c r="DUP146" s="35"/>
      <c r="DUQ146" s="35"/>
      <c r="DUR146" s="35"/>
      <c r="DUS146" s="35"/>
      <c r="DUT146" s="35"/>
      <c r="DUU146" s="35"/>
      <c r="DUV146" s="35"/>
      <c r="DUW146" s="35"/>
      <c r="DUX146" s="35"/>
      <c r="DUY146" s="35"/>
      <c r="DUZ146" s="35"/>
      <c r="DVA146" s="35"/>
      <c r="DVB146" s="35"/>
      <c r="DVC146" s="35"/>
      <c r="DVD146" s="35"/>
      <c r="DVE146" s="35"/>
      <c r="DVF146" s="35"/>
      <c r="DVG146" s="35"/>
      <c r="DVH146" s="35"/>
      <c r="DVI146" s="35"/>
      <c r="DVJ146" s="35"/>
      <c r="DVK146" s="35"/>
      <c r="DVL146" s="35"/>
      <c r="DVM146" s="35"/>
      <c r="DVN146" s="35"/>
      <c r="DVO146" s="35"/>
      <c r="DVP146" s="35"/>
      <c r="DVQ146" s="35"/>
      <c r="DVR146" s="35"/>
      <c r="DVS146" s="35"/>
      <c r="DVT146" s="35"/>
      <c r="DVU146" s="35"/>
      <c r="DVV146" s="35"/>
      <c r="DVW146" s="35"/>
      <c r="DVX146" s="35"/>
      <c r="DVY146" s="35"/>
      <c r="DVZ146" s="35"/>
      <c r="DWA146" s="35"/>
      <c r="DWB146" s="35"/>
      <c r="DWC146" s="35"/>
      <c r="DWD146" s="35"/>
      <c r="DWE146" s="35"/>
      <c r="DWF146" s="35"/>
      <c r="DWG146" s="35"/>
      <c r="DWH146" s="35"/>
      <c r="DWI146" s="35"/>
      <c r="DWJ146" s="35"/>
      <c r="DWK146" s="35"/>
      <c r="DWL146" s="35"/>
      <c r="DWM146" s="35"/>
      <c r="DWN146" s="35"/>
      <c r="DWO146" s="35"/>
      <c r="DWP146" s="35"/>
      <c r="DWQ146" s="35"/>
      <c r="DWR146" s="35"/>
      <c r="DWS146" s="35"/>
      <c r="DWT146" s="35"/>
      <c r="DWU146" s="35"/>
      <c r="DWV146" s="35"/>
      <c r="DWW146" s="35"/>
      <c r="DWX146" s="35"/>
      <c r="DWY146" s="35"/>
      <c r="DWZ146" s="35"/>
      <c r="DXA146" s="35"/>
      <c r="DXB146" s="35"/>
      <c r="DXC146" s="35"/>
      <c r="DXD146" s="35"/>
      <c r="DXE146" s="35"/>
      <c r="DXF146" s="35"/>
      <c r="DXG146" s="35"/>
      <c r="DXH146" s="35"/>
      <c r="DXI146" s="35"/>
      <c r="DXJ146" s="35"/>
      <c r="DXK146" s="35"/>
      <c r="DXL146" s="35"/>
      <c r="DXM146" s="35"/>
      <c r="DXN146" s="35"/>
      <c r="DXO146" s="35"/>
      <c r="DXP146" s="35"/>
      <c r="DXQ146" s="35"/>
      <c r="DXR146" s="35"/>
      <c r="DXS146" s="35"/>
      <c r="DXT146" s="35"/>
      <c r="DXU146" s="35"/>
      <c r="DXV146" s="35"/>
      <c r="DXW146" s="35"/>
      <c r="DXX146" s="35"/>
      <c r="DXY146" s="35"/>
      <c r="DXZ146" s="35"/>
      <c r="DYA146" s="35"/>
      <c r="DYB146" s="35"/>
      <c r="DYC146" s="35"/>
      <c r="DYD146" s="35"/>
      <c r="DYE146" s="35"/>
      <c r="DYF146" s="35"/>
      <c r="DYG146" s="35"/>
      <c r="DYH146" s="35"/>
      <c r="DYI146" s="35"/>
      <c r="DYJ146" s="35"/>
      <c r="DYK146" s="35"/>
      <c r="DYL146" s="35"/>
      <c r="DYM146" s="35"/>
      <c r="DYN146" s="35"/>
      <c r="DYO146" s="35"/>
      <c r="DYP146" s="35"/>
      <c r="DYQ146" s="35"/>
      <c r="DYR146" s="35"/>
      <c r="DYS146" s="35"/>
      <c r="DYT146" s="35"/>
      <c r="DYU146" s="35"/>
      <c r="DYV146" s="35"/>
      <c r="DYW146" s="35"/>
      <c r="DYX146" s="35"/>
      <c r="DYY146" s="35"/>
      <c r="DYZ146" s="35"/>
      <c r="DZA146" s="35"/>
      <c r="DZB146" s="35"/>
      <c r="DZC146" s="35"/>
      <c r="DZD146" s="35"/>
      <c r="DZE146" s="35"/>
      <c r="DZF146" s="35"/>
      <c r="DZG146" s="35"/>
      <c r="DZH146" s="35"/>
      <c r="DZI146" s="35"/>
      <c r="DZJ146" s="35"/>
      <c r="DZK146" s="35"/>
      <c r="DZL146" s="35"/>
      <c r="DZM146" s="35"/>
      <c r="DZN146" s="35"/>
      <c r="DZO146" s="35"/>
      <c r="DZP146" s="35"/>
      <c r="DZQ146" s="35"/>
      <c r="DZR146" s="35"/>
      <c r="DZS146" s="35"/>
      <c r="DZT146" s="35"/>
      <c r="DZU146" s="35"/>
      <c r="DZV146" s="35"/>
      <c r="DZW146" s="35"/>
      <c r="DZX146" s="35"/>
      <c r="DZY146" s="35"/>
      <c r="DZZ146" s="35"/>
      <c r="EAA146" s="35"/>
      <c r="EAB146" s="35"/>
      <c r="EAC146" s="35"/>
      <c r="EAD146" s="35"/>
      <c r="EAE146" s="35"/>
      <c r="EAF146" s="35"/>
      <c r="EAG146" s="35"/>
      <c r="EAH146" s="35"/>
      <c r="EAI146" s="35"/>
      <c r="EAJ146" s="35"/>
      <c r="EAK146" s="35"/>
      <c r="EAL146" s="35"/>
      <c r="EAM146" s="35"/>
      <c r="EAN146" s="35"/>
      <c r="EAO146" s="35"/>
      <c r="EAP146" s="35"/>
      <c r="EAQ146" s="35"/>
      <c r="EAR146" s="35"/>
      <c r="EAS146" s="35"/>
      <c r="EAT146" s="35"/>
      <c r="EAU146" s="35"/>
      <c r="EAV146" s="35"/>
      <c r="EAW146" s="35"/>
      <c r="EAX146" s="35"/>
      <c r="EAY146" s="35"/>
      <c r="EAZ146" s="35"/>
      <c r="EBA146" s="35"/>
      <c r="EBB146" s="35"/>
      <c r="EBC146" s="35"/>
      <c r="EBD146" s="35"/>
      <c r="EBE146" s="35"/>
      <c r="EBF146" s="35"/>
      <c r="EBG146" s="35"/>
      <c r="EBH146" s="35"/>
      <c r="EBI146" s="35"/>
      <c r="EBJ146" s="35"/>
      <c r="EBK146" s="35"/>
      <c r="EBL146" s="35"/>
      <c r="EBM146" s="35"/>
      <c r="EBN146" s="35"/>
      <c r="EBO146" s="35"/>
      <c r="EBP146" s="35"/>
      <c r="EBQ146" s="35"/>
      <c r="EBR146" s="35"/>
      <c r="EBS146" s="35"/>
      <c r="EBT146" s="35"/>
      <c r="EBU146" s="35"/>
      <c r="EBV146" s="35"/>
      <c r="EBW146" s="35"/>
      <c r="EBX146" s="35"/>
      <c r="EBY146" s="35"/>
      <c r="EBZ146" s="35"/>
      <c r="ECA146" s="35"/>
      <c r="ECB146" s="35"/>
      <c r="ECC146" s="35"/>
      <c r="ECD146" s="35"/>
      <c r="ECE146" s="35"/>
      <c r="ECF146" s="35"/>
      <c r="ECG146" s="35"/>
      <c r="ECH146" s="35"/>
      <c r="ECI146" s="35"/>
      <c r="ECJ146" s="35"/>
      <c r="ECK146" s="35"/>
      <c r="ECL146" s="35"/>
      <c r="ECM146" s="35"/>
      <c r="ECN146" s="35"/>
      <c r="ECO146" s="35"/>
      <c r="ECP146" s="35"/>
      <c r="ECQ146" s="35"/>
      <c r="ECR146" s="35"/>
      <c r="ECS146" s="35"/>
      <c r="ECT146" s="35"/>
      <c r="ECU146" s="35"/>
      <c r="ECV146" s="35"/>
      <c r="ECW146" s="35"/>
      <c r="ECX146" s="35"/>
      <c r="ECY146" s="35"/>
      <c r="ECZ146" s="35"/>
      <c r="EDA146" s="35"/>
      <c r="EDB146" s="35"/>
      <c r="EDC146" s="35"/>
      <c r="EDD146" s="35"/>
      <c r="EDE146" s="35"/>
      <c r="EDF146" s="35"/>
      <c r="EDG146" s="35"/>
      <c r="EDH146" s="35"/>
      <c r="EDI146" s="35"/>
      <c r="EDJ146" s="35"/>
      <c r="EDK146" s="35"/>
      <c r="EDL146" s="35"/>
      <c r="EDM146" s="35"/>
      <c r="EDN146" s="35"/>
      <c r="EDO146" s="35"/>
      <c r="EDP146" s="35"/>
      <c r="EDQ146" s="35"/>
      <c r="EDR146" s="35"/>
      <c r="EDS146" s="35"/>
      <c r="EDT146" s="35"/>
      <c r="EDU146" s="35"/>
      <c r="EDV146" s="35"/>
      <c r="EDW146" s="35"/>
      <c r="EDX146" s="35"/>
      <c r="EDY146" s="35"/>
      <c r="EDZ146" s="35"/>
      <c r="EEA146" s="35"/>
      <c r="EEB146" s="35"/>
      <c r="EEC146" s="35"/>
      <c r="EED146" s="35"/>
      <c r="EEE146" s="35"/>
      <c r="EEF146" s="35"/>
      <c r="EEG146" s="35"/>
      <c r="EEH146" s="35"/>
      <c r="EEI146" s="35"/>
      <c r="EEJ146" s="35"/>
      <c r="EEK146" s="35"/>
      <c r="EEL146" s="35"/>
      <c r="EEM146" s="35"/>
      <c r="EEN146" s="35"/>
      <c r="EEO146" s="35"/>
      <c r="EEP146" s="35"/>
      <c r="EEQ146" s="35"/>
      <c r="EER146" s="35"/>
      <c r="EES146" s="35"/>
      <c r="EET146" s="35"/>
      <c r="EEU146" s="35"/>
      <c r="EEV146" s="35"/>
      <c r="EEW146" s="35"/>
      <c r="EEX146" s="35"/>
      <c r="EEY146" s="35"/>
      <c r="EEZ146" s="35"/>
      <c r="EFA146" s="35"/>
      <c r="EFB146" s="35"/>
      <c r="EFC146" s="35"/>
      <c r="EFD146" s="35"/>
      <c r="EFE146" s="35"/>
      <c r="EFF146" s="35"/>
      <c r="EFG146" s="35"/>
      <c r="EFH146" s="35"/>
      <c r="EFI146" s="35"/>
      <c r="EFJ146" s="35"/>
      <c r="EFK146" s="35"/>
      <c r="EFL146" s="35"/>
      <c r="EFM146" s="35"/>
      <c r="EFN146" s="35"/>
      <c r="EFO146" s="35"/>
      <c r="EFP146" s="35"/>
      <c r="EFQ146" s="35"/>
      <c r="EFR146" s="35"/>
      <c r="EFS146" s="35"/>
      <c r="EFT146" s="35"/>
      <c r="EFU146" s="35"/>
      <c r="EFV146" s="35"/>
      <c r="EFW146" s="35"/>
      <c r="EFX146" s="35"/>
      <c r="EFY146" s="35"/>
      <c r="EFZ146" s="35"/>
      <c r="EGA146" s="35"/>
      <c r="EGB146" s="35"/>
      <c r="EGC146" s="35"/>
      <c r="EGD146" s="35"/>
      <c r="EGE146" s="35"/>
      <c r="EGF146" s="35"/>
      <c r="EGG146" s="35"/>
      <c r="EGH146" s="35"/>
      <c r="EGI146" s="35"/>
      <c r="EGJ146" s="35"/>
      <c r="EGK146" s="35"/>
      <c r="EGL146" s="35"/>
      <c r="EGM146" s="35"/>
      <c r="EGN146" s="35"/>
      <c r="EGO146" s="35"/>
      <c r="EGP146" s="35"/>
      <c r="EGQ146" s="35"/>
      <c r="EGR146" s="35"/>
      <c r="EGS146" s="35"/>
      <c r="EGT146" s="35"/>
      <c r="EGU146" s="35"/>
      <c r="EGV146" s="35"/>
      <c r="EGW146" s="35"/>
      <c r="EGX146" s="35"/>
      <c r="EGY146" s="35"/>
      <c r="EGZ146" s="35"/>
      <c r="EHA146" s="35"/>
      <c r="EHB146" s="35"/>
      <c r="EHC146" s="35"/>
      <c r="EHD146" s="35"/>
      <c r="EHE146" s="35"/>
      <c r="EHF146" s="35"/>
      <c r="EHG146" s="35"/>
      <c r="EHH146" s="35"/>
      <c r="EHI146" s="35"/>
      <c r="EHJ146" s="35"/>
      <c r="EHK146" s="35"/>
      <c r="EHL146" s="35"/>
      <c r="EHM146" s="35"/>
      <c r="EHN146" s="35"/>
      <c r="EHO146" s="35"/>
      <c r="EHP146" s="35"/>
      <c r="EHQ146" s="35"/>
      <c r="EHR146" s="35"/>
      <c r="EHS146" s="35"/>
      <c r="EHT146" s="35"/>
      <c r="EHU146" s="35"/>
      <c r="EHV146" s="35"/>
      <c r="EHW146" s="35"/>
      <c r="EHX146" s="35"/>
      <c r="EHY146" s="35"/>
      <c r="EHZ146" s="35"/>
      <c r="EIA146" s="35"/>
      <c r="EIB146" s="35"/>
      <c r="EIC146" s="35"/>
      <c r="EID146" s="35"/>
      <c r="EIE146" s="35"/>
      <c r="EIF146" s="35"/>
      <c r="EIG146" s="35"/>
      <c r="EIH146" s="35"/>
      <c r="EII146" s="35"/>
      <c r="EIJ146" s="35"/>
      <c r="EIK146" s="35"/>
      <c r="EIL146" s="35"/>
      <c r="EIM146" s="35"/>
      <c r="EIN146" s="35"/>
      <c r="EIO146" s="35"/>
      <c r="EIP146" s="35"/>
      <c r="EIQ146" s="35"/>
      <c r="EIR146" s="35"/>
      <c r="EIS146" s="35"/>
      <c r="EIT146" s="35"/>
      <c r="EIU146" s="35"/>
      <c r="EIV146" s="35"/>
      <c r="EIW146" s="35"/>
      <c r="EIX146" s="35"/>
      <c r="EIY146" s="35"/>
      <c r="EIZ146" s="35"/>
      <c r="EJA146" s="35"/>
      <c r="EJB146" s="35"/>
      <c r="EJC146" s="35"/>
      <c r="EJD146" s="35"/>
      <c r="EJE146" s="35"/>
      <c r="EJF146" s="35"/>
      <c r="EJG146" s="35"/>
      <c r="EJH146" s="35"/>
      <c r="EJI146" s="35"/>
      <c r="EJJ146" s="35"/>
      <c r="EJK146" s="35"/>
      <c r="EJL146" s="35"/>
      <c r="EJM146" s="35"/>
      <c r="EJN146" s="35"/>
      <c r="EJO146" s="35"/>
      <c r="EJP146" s="35"/>
      <c r="EJQ146" s="35"/>
      <c r="EJR146" s="35"/>
      <c r="EJS146" s="35"/>
      <c r="EJT146" s="35"/>
      <c r="EJU146" s="35"/>
      <c r="EJV146" s="35"/>
      <c r="EJW146" s="35"/>
      <c r="EJX146" s="35"/>
      <c r="EJY146" s="35"/>
      <c r="EJZ146" s="35"/>
      <c r="EKA146" s="35"/>
      <c r="EKB146" s="35"/>
      <c r="EKC146" s="35"/>
      <c r="EKD146" s="35"/>
      <c r="EKE146" s="35"/>
      <c r="EKF146" s="35"/>
      <c r="EKG146" s="35"/>
      <c r="EKH146" s="35"/>
      <c r="EKI146" s="35"/>
      <c r="EKJ146" s="35"/>
      <c r="EKK146" s="35"/>
      <c r="EKL146" s="35"/>
      <c r="EKM146" s="35"/>
      <c r="EKN146" s="35"/>
      <c r="EKO146" s="35"/>
      <c r="EKP146" s="35"/>
      <c r="EKQ146" s="35"/>
      <c r="EKR146" s="35"/>
      <c r="EKS146" s="35"/>
      <c r="EKT146" s="35"/>
      <c r="EKU146" s="35"/>
      <c r="EKV146" s="35"/>
      <c r="EKW146" s="35"/>
      <c r="EKX146" s="35"/>
      <c r="EKY146" s="35"/>
      <c r="EKZ146" s="35"/>
      <c r="ELA146" s="35"/>
      <c r="ELB146" s="35"/>
      <c r="ELC146" s="35"/>
      <c r="ELD146" s="35"/>
      <c r="ELE146" s="35"/>
      <c r="ELF146" s="35"/>
      <c r="ELG146" s="35"/>
      <c r="ELH146" s="35"/>
      <c r="ELI146" s="35"/>
      <c r="ELJ146" s="35"/>
      <c r="ELK146" s="35"/>
      <c r="ELL146" s="35"/>
      <c r="ELM146" s="35"/>
      <c r="ELN146" s="35"/>
      <c r="ELO146" s="35"/>
      <c r="ELP146" s="35"/>
      <c r="ELQ146" s="35"/>
      <c r="ELR146" s="35"/>
      <c r="ELS146" s="35"/>
      <c r="ELT146" s="35"/>
      <c r="ELU146" s="35"/>
      <c r="ELV146" s="35"/>
      <c r="ELW146" s="35"/>
      <c r="ELX146" s="35"/>
      <c r="ELY146" s="35"/>
      <c r="ELZ146" s="35"/>
      <c r="EMA146" s="35"/>
      <c r="EMB146" s="35"/>
      <c r="EMC146" s="35"/>
      <c r="EMD146" s="35"/>
      <c r="EME146" s="35"/>
      <c r="EMF146" s="35"/>
      <c r="EMG146" s="35"/>
      <c r="EMH146" s="35"/>
      <c r="EMI146" s="35"/>
      <c r="EMJ146" s="35"/>
      <c r="EMK146" s="35"/>
      <c r="EML146" s="35"/>
      <c r="EMM146" s="35"/>
      <c r="EMN146" s="35"/>
      <c r="EMO146" s="35"/>
      <c r="EMP146" s="35"/>
      <c r="EMQ146" s="35"/>
      <c r="EMR146" s="35"/>
      <c r="EMS146" s="35"/>
      <c r="EMT146" s="35"/>
      <c r="EMU146" s="35"/>
      <c r="EMV146" s="35"/>
      <c r="EMW146" s="35"/>
      <c r="EMX146" s="35"/>
      <c r="EMY146" s="35"/>
      <c r="EMZ146" s="35"/>
      <c r="ENA146" s="35"/>
      <c r="ENB146" s="35"/>
      <c r="ENC146" s="35"/>
      <c r="END146" s="35"/>
      <c r="ENE146" s="35"/>
      <c r="ENF146" s="35"/>
      <c r="ENG146" s="35"/>
      <c r="ENH146" s="35"/>
      <c r="ENI146" s="35"/>
      <c r="ENJ146" s="35"/>
      <c r="ENK146" s="35"/>
      <c r="ENL146" s="35"/>
      <c r="ENM146" s="35"/>
      <c r="ENN146" s="35"/>
      <c r="ENO146" s="35"/>
      <c r="ENP146" s="35"/>
      <c r="ENQ146" s="35"/>
      <c r="ENR146" s="35"/>
      <c r="ENS146" s="35"/>
      <c r="ENT146" s="35"/>
      <c r="ENU146" s="35"/>
      <c r="ENV146" s="35"/>
      <c r="ENW146" s="35"/>
      <c r="ENX146" s="35"/>
      <c r="ENY146" s="35"/>
      <c r="ENZ146" s="35"/>
      <c r="EOA146" s="35"/>
      <c r="EOB146" s="35"/>
      <c r="EOC146" s="35"/>
      <c r="EOD146" s="35"/>
      <c r="EOE146" s="35"/>
      <c r="EOF146" s="35"/>
      <c r="EOG146" s="35"/>
      <c r="EOH146" s="35"/>
      <c r="EOI146" s="35"/>
      <c r="EOJ146" s="35"/>
      <c r="EOK146" s="35"/>
      <c r="EOL146" s="35"/>
      <c r="EOM146" s="35"/>
      <c r="EON146" s="35"/>
      <c r="EOO146" s="35"/>
      <c r="EOP146" s="35"/>
      <c r="EOQ146" s="35"/>
      <c r="EOR146" s="35"/>
      <c r="EOS146" s="35"/>
      <c r="EOT146" s="35"/>
      <c r="EOU146" s="35"/>
      <c r="EOV146" s="35"/>
      <c r="EOW146" s="35"/>
      <c r="EOX146" s="35"/>
      <c r="EOY146" s="35"/>
      <c r="EOZ146" s="35"/>
      <c r="EPA146" s="35"/>
      <c r="EPB146" s="35"/>
      <c r="EPC146" s="35"/>
      <c r="EPD146" s="35"/>
      <c r="EPE146" s="35"/>
      <c r="EPF146" s="35"/>
      <c r="EPG146" s="35"/>
      <c r="EPH146" s="35"/>
      <c r="EPI146" s="35"/>
      <c r="EPJ146" s="35"/>
      <c r="EPK146" s="35"/>
      <c r="EPL146" s="35"/>
      <c r="EPM146" s="35"/>
      <c r="EPN146" s="35"/>
      <c r="EPO146" s="35"/>
      <c r="EPP146" s="35"/>
      <c r="EPQ146" s="35"/>
      <c r="EPR146" s="35"/>
      <c r="EPS146" s="35"/>
      <c r="EPT146" s="35"/>
      <c r="EPU146" s="35"/>
      <c r="EPV146" s="35"/>
      <c r="EPW146" s="35"/>
      <c r="EPX146" s="35"/>
      <c r="EPY146" s="35"/>
      <c r="EPZ146" s="35"/>
      <c r="EQA146" s="35"/>
      <c r="EQB146" s="35"/>
      <c r="EQC146" s="35"/>
      <c r="EQD146" s="35"/>
      <c r="EQE146" s="35"/>
      <c r="EQF146" s="35"/>
      <c r="EQG146" s="35"/>
      <c r="EQH146" s="35"/>
      <c r="EQI146" s="35"/>
      <c r="EQJ146" s="35"/>
      <c r="EQK146" s="35"/>
      <c r="EQL146" s="35"/>
      <c r="EQM146" s="35"/>
      <c r="EQN146" s="35"/>
      <c r="EQO146" s="35"/>
      <c r="EQP146" s="35"/>
      <c r="EQQ146" s="35"/>
      <c r="EQR146" s="35"/>
      <c r="EQS146" s="35"/>
      <c r="EQT146" s="35"/>
      <c r="EQU146" s="35"/>
      <c r="EQV146" s="35"/>
      <c r="EQW146" s="35"/>
      <c r="EQX146" s="35"/>
      <c r="EQY146" s="35"/>
      <c r="EQZ146" s="35"/>
      <c r="ERA146" s="35"/>
      <c r="ERB146" s="35"/>
      <c r="ERC146" s="35"/>
      <c r="ERD146" s="35"/>
      <c r="ERE146" s="35"/>
      <c r="ERF146" s="35"/>
      <c r="ERG146" s="35"/>
      <c r="ERH146" s="35"/>
      <c r="ERI146" s="35"/>
      <c r="ERJ146" s="35"/>
      <c r="ERK146" s="35"/>
      <c r="ERL146" s="35"/>
      <c r="ERM146" s="35"/>
      <c r="ERN146" s="35"/>
      <c r="ERO146" s="35"/>
      <c r="ERP146" s="35"/>
      <c r="ERQ146" s="35"/>
      <c r="ERR146" s="35"/>
      <c r="ERS146" s="35"/>
      <c r="ERT146" s="35"/>
      <c r="ERU146" s="35"/>
      <c r="ERV146" s="35"/>
      <c r="ERW146" s="35"/>
      <c r="ERX146" s="35"/>
      <c r="ERY146" s="35"/>
      <c r="ERZ146" s="35"/>
      <c r="ESA146" s="35"/>
      <c r="ESB146" s="35"/>
      <c r="ESC146" s="35"/>
      <c r="ESD146" s="35"/>
      <c r="ESE146" s="35"/>
      <c r="ESF146" s="35"/>
      <c r="ESG146" s="35"/>
      <c r="ESH146" s="35"/>
      <c r="ESI146" s="35"/>
      <c r="ESJ146" s="35"/>
      <c r="ESK146" s="35"/>
      <c r="ESL146" s="35"/>
      <c r="ESM146" s="35"/>
      <c r="ESN146" s="35"/>
      <c r="ESO146" s="35"/>
      <c r="ESP146" s="35"/>
      <c r="ESQ146" s="35"/>
      <c r="ESR146" s="35"/>
      <c r="ESS146" s="35"/>
      <c r="EST146" s="35"/>
      <c r="ESU146" s="35"/>
      <c r="ESV146" s="35"/>
      <c r="ESW146" s="35"/>
      <c r="ESX146" s="35"/>
      <c r="ESY146" s="35"/>
      <c r="ESZ146" s="35"/>
      <c r="ETA146" s="35"/>
      <c r="ETB146" s="35"/>
      <c r="ETC146" s="35"/>
      <c r="ETD146" s="35"/>
      <c r="ETE146" s="35"/>
      <c r="ETF146" s="35"/>
      <c r="ETG146" s="35"/>
      <c r="ETH146" s="35"/>
      <c r="ETI146" s="35"/>
      <c r="ETJ146" s="35"/>
      <c r="ETK146" s="35"/>
      <c r="ETL146" s="35"/>
      <c r="ETM146" s="35"/>
      <c r="ETN146" s="35"/>
      <c r="ETO146" s="35"/>
      <c r="ETP146" s="35"/>
      <c r="ETQ146" s="35"/>
      <c r="ETR146" s="35"/>
      <c r="ETS146" s="35"/>
      <c r="ETT146" s="35"/>
      <c r="ETU146" s="35"/>
      <c r="ETV146" s="35"/>
      <c r="ETW146" s="35"/>
      <c r="ETX146" s="35"/>
      <c r="ETY146" s="35"/>
      <c r="ETZ146" s="35"/>
      <c r="EUA146" s="35"/>
      <c r="EUB146" s="35"/>
      <c r="EUC146" s="35"/>
      <c r="EUD146" s="35"/>
      <c r="EUE146" s="35"/>
      <c r="EUF146" s="35"/>
      <c r="EUG146" s="35"/>
      <c r="EUH146" s="35"/>
      <c r="EUI146" s="35"/>
      <c r="EUJ146" s="35"/>
      <c r="EUK146" s="35"/>
      <c r="EUL146" s="35"/>
      <c r="EUM146" s="35"/>
      <c r="EUN146" s="35"/>
      <c r="EUO146" s="35"/>
      <c r="EUP146" s="35"/>
      <c r="EUQ146" s="35"/>
      <c r="EUR146" s="35"/>
      <c r="EUS146" s="35"/>
      <c r="EUT146" s="35"/>
      <c r="EUU146" s="35"/>
      <c r="EUV146" s="35"/>
      <c r="EUW146" s="35"/>
      <c r="EUX146" s="35"/>
      <c r="EUY146" s="35"/>
      <c r="EUZ146" s="35"/>
      <c r="EVA146" s="35"/>
      <c r="EVB146" s="35"/>
      <c r="EVC146" s="35"/>
      <c r="EVD146" s="35"/>
      <c r="EVE146" s="35"/>
      <c r="EVF146" s="35"/>
      <c r="EVG146" s="35"/>
      <c r="EVH146" s="35"/>
      <c r="EVI146" s="35"/>
      <c r="EVJ146" s="35"/>
      <c r="EVK146" s="35"/>
      <c r="EVL146" s="35"/>
      <c r="EVM146" s="35"/>
      <c r="EVN146" s="35"/>
      <c r="EVO146" s="35"/>
      <c r="EVP146" s="35"/>
      <c r="EVQ146" s="35"/>
      <c r="EVR146" s="35"/>
      <c r="EVS146" s="35"/>
      <c r="EVT146" s="35"/>
      <c r="EVU146" s="35"/>
      <c r="EVV146" s="35"/>
      <c r="EVW146" s="35"/>
      <c r="EVX146" s="35"/>
      <c r="EVY146" s="35"/>
      <c r="EVZ146" s="35"/>
      <c r="EWA146" s="35"/>
      <c r="EWB146" s="35"/>
      <c r="EWC146" s="35"/>
      <c r="EWD146" s="35"/>
      <c r="EWE146" s="35"/>
      <c r="EWF146" s="35"/>
      <c r="EWG146" s="35"/>
      <c r="EWH146" s="35"/>
      <c r="EWI146" s="35"/>
      <c r="EWJ146" s="35"/>
      <c r="EWK146" s="35"/>
      <c r="EWL146" s="35"/>
      <c r="EWM146" s="35"/>
      <c r="EWN146" s="35"/>
      <c r="EWO146" s="35"/>
      <c r="EWP146" s="35"/>
      <c r="EWQ146" s="35"/>
      <c r="EWR146" s="35"/>
      <c r="EWS146" s="35"/>
      <c r="EWT146" s="35"/>
      <c r="EWU146" s="35"/>
      <c r="EWV146" s="35"/>
      <c r="EWW146" s="35"/>
      <c r="EWX146" s="35"/>
      <c r="EWY146" s="35"/>
      <c r="EWZ146" s="35"/>
      <c r="EXA146" s="35"/>
      <c r="EXB146" s="35"/>
      <c r="EXC146" s="35"/>
      <c r="EXD146" s="35"/>
      <c r="EXE146" s="35"/>
      <c r="EXF146" s="35"/>
      <c r="EXG146" s="35"/>
      <c r="EXH146" s="35"/>
      <c r="EXI146" s="35"/>
      <c r="EXJ146" s="35"/>
      <c r="EXK146" s="35"/>
      <c r="EXL146" s="35"/>
      <c r="EXM146" s="35"/>
      <c r="EXN146" s="35"/>
      <c r="EXO146" s="35"/>
      <c r="EXP146" s="35"/>
      <c r="EXQ146" s="35"/>
      <c r="EXR146" s="35"/>
      <c r="EXS146" s="35"/>
      <c r="EXT146" s="35"/>
      <c r="EXU146" s="35"/>
      <c r="EXV146" s="35"/>
      <c r="EXW146" s="35"/>
      <c r="EXX146" s="35"/>
      <c r="EXY146" s="35"/>
      <c r="EXZ146" s="35"/>
      <c r="EYA146" s="35"/>
      <c r="EYB146" s="35"/>
      <c r="EYC146" s="35"/>
      <c r="EYD146" s="35"/>
      <c r="EYE146" s="35"/>
      <c r="EYF146" s="35"/>
      <c r="EYG146" s="35"/>
      <c r="EYH146" s="35"/>
      <c r="EYI146" s="35"/>
      <c r="EYJ146" s="35"/>
      <c r="EYK146" s="35"/>
      <c r="EYL146" s="35"/>
      <c r="EYM146" s="35"/>
      <c r="EYN146" s="35"/>
      <c r="EYO146" s="35"/>
      <c r="EYP146" s="35"/>
      <c r="EYQ146" s="35"/>
      <c r="EYR146" s="35"/>
      <c r="EYS146" s="35"/>
      <c r="EYT146" s="35"/>
      <c r="EYU146" s="35"/>
      <c r="EYV146" s="35"/>
      <c r="EYW146" s="35"/>
      <c r="EYX146" s="35"/>
      <c r="EYY146" s="35"/>
      <c r="EYZ146" s="35"/>
      <c r="EZA146" s="35"/>
      <c r="EZB146" s="35"/>
      <c r="EZC146" s="35"/>
      <c r="EZD146" s="35"/>
      <c r="EZE146" s="35"/>
      <c r="EZF146" s="35"/>
      <c r="EZG146" s="35"/>
      <c r="EZH146" s="35"/>
      <c r="EZI146" s="35"/>
      <c r="EZJ146" s="35"/>
      <c r="EZK146" s="35"/>
      <c r="EZL146" s="35"/>
      <c r="EZM146" s="35"/>
      <c r="EZN146" s="35"/>
      <c r="EZO146" s="35"/>
      <c r="EZP146" s="35"/>
      <c r="EZQ146" s="35"/>
      <c r="EZR146" s="35"/>
      <c r="EZS146" s="35"/>
      <c r="EZT146" s="35"/>
      <c r="EZU146" s="35"/>
      <c r="EZV146" s="35"/>
      <c r="EZW146" s="35"/>
      <c r="EZX146" s="35"/>
      <c r="EZY146" s="35"/>
      <c r="EZZ146" s="35"/>
      <c r="FAA146" s="35"/>
      <c r="FAB146" s="35"/>
      <c r="FAC146" s="35"/>
      <c r="FAD146" s="35"/>
      <c r="FAE146" s="35"/>
      <c r="FAF146" s="35"/>
      <c r="FAG146" s="35"/>
      <c r="FAH146" s="35"/>
      <c r="FAI146" s="35"/>
      <c r="FAJ146" s="35"/>
      <c r="FAK146" s="35"/>
      <c r="FAL146" s="35"/>
      <c r="FAM146" s="35"/>
      <c r="FAN146" s="35"/>
      <c r="FAO146" s="35"/>
      <c r="FAP146" s="35"/>
      <c r="FAQ146" s="35"/>
      <c r="FAR146" s="35"/>
      <c r="FAS146" s="35"/>
      <c r="FAT146" s="35"/>
      <c r="FAU146" s="35"/>
      <c r="FAV146" s="35"/>
      <c r="FAW146" s="35"/>
      <c r="FAX146" s="35"/>
      <c r="FAY146" s="35"/>
      <c r="FAZ146" s="35"/>
      <c r="FBA146" s="35"/>
      <c r="FBB146" s="35"/>
      <c r="FBC146" s="35"/>
      <c r="FBD146" s="35"/>
      <c r="FBE146" s="35"/>
      <c r="FBF146" s="35"/>
      <c r="FBG146" s="35"/>
      <c r="FBH146" s="35"/>
      <c r="FBI146" s="35"/>
      <c r="FBJ146" s="35"/>
      <c r="FBK146" s="35"/>
      <c r="FBL146" s="35"/>
      <c r="FBM146" s="35"/>
      <c r="FBN146" s="35"/>
      <c r="FBO146" s="35"/>
      <c r="FBP146" s="35"/>
      <c r="FBQ146" s="35"/>
      <c r="FBR146" s="35"/>
      <c r="FBS146" s="35"/>
      <c r="FBT146" s="35"/>
      <c r="FBU146" s="35"/>
      <c r="FBV146" s="35"/>
      <c r="FBW146" s="35"/>
      <c r="FBX146" s="35"/>
      <c r="FBY146" s="35"/>
      <c r="FBZ146" s="35"/>
      <c r="FCA146" s="35"/>
      <c r="FCB146" s="35"/>
      <c r="FCC146" s="35"/>
      <c r="FCD146" s="35"/>
      <c r="FCE146" s="35"/>
      <c r="FCF146" s="35"/>
      <c r="FCG146" s="35"/>
      <c r="FCH146" s="35"/>
      <c r="FCI146" s="35"/>
      <c r="FCJ146" s="35"/>
      <c r="FCK146" s="35"/>
      <c r="FCL146" s="35"/>
      <c r="FCM146" s="35"/>
      <c r="FCN146" s="35"/>
      <c r="FCO146" s="35"/>
      <c r="FCP146" s="35"/>
      <c r="FCQ146" s="35"/>
      <c r="FCR146" s="35"/>
      <c r="FCS146" s="35"/>
      <c r="FCT146" s="35"/>
      <c r="FCU146" s="35"/>
      <c r="FCV146" s="35"/>
      <c r="FCW146" s="35"/>
      <c r="FCX146" s="35"/>
      <c r="FCY146" s="35"/>
      <c r="FCZ146" s="35"/>
      <c r="FDA146" s="35"/>
      <c r="FDB146" s="35"/>
      <c r="FDC146" s="35"/>
      <c r="FDD146" s="35"/>
      <c r="FDE146" s="35"/>
      <c r="FDF146" s="35"/>
      <c r="FDG146" s="35"/>
      <c r="FDH146" s="35"/>
      <c r="FDI146" s="35"/>
      <c r="FDJ146" s="35"/>
      <c r="FDK146" s="35"/>
      <c r="FDL146" s="35"/>
      <c r="FDM146" s="35"/>
      <c r="FDN146" s="35"/>
      <c r="FDO146" s="35"/>
      <c r="FDP146" s="35"/>
      <c r="FDQ146" s="35"/>
      <c r="FDR146" s="35"/>
      <c r="FDS146" s="35"/>
      <c r="FDT146" s="35"/>
      <c r="FDU146" s="35"/>
      <c r="FDV146" s="35"/>
      <c r="FDW146" s="35"/>
      <c r="FDX146" s="35"/>
      <c r="FDY146" s="35"/>
      <c r="FDZ146" s="35"/>
      <c r="FEA146" s="35"/>
      <c r="FEB146" s="35"/>
      <c r="FEC146" s="35"/>
      <c r="FED146" s="35"/>
      <c r="FEE146" s="35"/>
      <c r="FEF146" s="35"/>
      <c r="FEG146" s="35"/>
      <c r="FEH146" s="35"/>
      <c r="FEI146" s="35"/>
      <c r="FEJ146" s="35"/>
      <c r="FEK146" s="35"/>
      <c r="FEL146" s="35"/>
      <c r="FEM146" s="35"/>
      <c r="FEN146" s="35"/>
      <c r="FEO146" s="35"/>
      <c r="FEP146" s="35"/>
      <c r="FEQ146" s="35"/>
      <c r="FER146" s="35"/>
      <c r="FES146" s="35"/>
      <c r="FET146" s="35"/>
      <c r="FEU146" s="35"/>
      <c r="FEV146" s="35"/>
      <c r="FEW146" s="35"/>
      <c r="FEX146" s="35"/>
      <c r="FEY146" s="35"/>
      <c r="FEZ146" s="35"/>
      <c r="FFA146" s="35"/>
      <c r="FFB146" s="35"/>
      <c r="FFC146" s="35"/>
      <c r="FFD146" s="35"/>
      <c r="FFE146" s="35"/>
      <c r="FFF146" s="35"/>
      <c r="FFG146" s="35"/>
      <c r="FFH146" s="35"/>
      <c r="FFI146" s="35"/>
      <c r="FFJ146" s="35"/>
      <c r="FFK146" s="35"/>
      <c r="FFL146" s="35"/>
      <c r="FFM146" s="35"/>
      <c r="FFN146" s="35"/>
      <c r="FFO146" s="35"/>
      <c r="FFP146" s="35"/>
      <c r="FFQ146" s="35"/>
      <c r="FFR146" s="35"/>
      <c r="FFS146" s="35"/>
      <c r="FFT146" s="35"/>
      <c r="FFU146" s="35"/>
      <c r="FFV146" s="35"/>
      <c r="FFW146" s="35"/>
      <c r="FFX146" s="35"/>
      <c r="FFY146" s="35"/>
      <c r="FFZ146" s="35"/>
      <c r="FGA146" s="35"/>
      <c r="FGB146" s="35"/>
      <c r="FGC146" s="35"/>
      <c r="FGD146" s="35"/>
      <c r="FGE146" s="35"/>
      <c r="FGF146" s="35"/>
      <c r="FGG146" s="35"/>
      <c r="FGH146" s="35"/>
      <c r="FGI146" s="35"/>
      <c r="FGJ146" s="35"/>
      <c r="FGK146" s="35"/>
      <c r="FGL146" s="35"/>
      <c r="FGM146" s="35"/>
      <c r="FGN146" s="35"/>
      <c r="FGO146" s="35"/>
      <c r="FGP146" s="35"/>
      <c r="FGQ146" s="35"/>
      <c r="FGR146" s="35"/>
      <c r="FGS146" s="35"/>
      <c r="FGT146" s="35"/>
      <c r="FGU146" s="35"/>
      <c r="FGV146" s="35"/>
      <c r="FGW146" s="35"/>
      <c r="FGX146" s="35"/>
      <c r="FGY146" s="35"/>
      <c r="FGZ146" s="35"/>
      <c r="FHA146" s="35"/>
      <c r="FHB146" s="35"/>
      <c r="FHC146" s="35"/>
      <c r="FHD146" s="35"/>
      <c r="FHE146" s="35"/>
      <c r="FHF146" s="35"/>
      <c r="FHG146" s="35"/>
      <c r="FHH146" s="35"/>
      <c r="FHI146" s="35"/>
      <c r="FHJ146" s="35"/>
      <c r="FHK146" s="35"/>
      <c r="FHL146" s="35"/>
      <c r="FHM146" s="35"/>
      <c r="FHN146" s="35"/>
      <c r="FHO146" s="35"/>
      <c r="FHP146" s="35"/>
      <c r="FHQ146" s="35"/>
      <c r="FHR146" s="35"/>
      <c r="FHS146" s="35"/>
      <c r="FHT146" s="35"/>
      <c r="FHU146" s="35"/>
      <c r="FHV146" s="35"/>
      <c r="FHW146" s="35"/>
      <c r="FHX146" s="35"/>
      <c r="FHY146" s="35"/>
      <c r="FHZ146" s="35"/>
      <c r="FIA146" s="35"/>
      <c r="FIB146" s="35"/>
      <c r="FIC146" s="35"/>
      <c r="FID146" s="35"/>
      <c r="FIE146" s="35"/>
      <c r="FIF146" s="35"/>
      <c r="FIG146" s="35"/>
      <c r="FIH146" s="35"/>
      <c r="FII146" s="35"/>
      <c r="FIJ146" s="35"/>
      <c r="FIK146" s="35"/>
      <c r="FIL146" s="35"/>
      <c r="FIM146" s="35"/>
      <c r="FIN146" s="35"/>
      <c r="FIO146" s="35"/>
      <c r="FIP146" s="35"/>
      <c r="FIQ146" s="35"/>
      <c r="FIR146" s="35"/>
      <c r="FIS146" s="35"/>
      <c r="FIT146" s="35"/>
      <c r="FIU146" s="35"/>
      <c r="FIV146" s="35"/>
      <c r="FIW146" s="35"/>
      <c r="FIX146" s="35"/>
      <c r="FIY146" s="35"/>
      <c r="FIZ146" s="35"/>
      <c r="FJA146" s="35"/>
      <c r="FJB146" s="35"/>
      <c r="FJC146" s="35"/>
      <c r="FJD146" s="35"/>
      <c r="FJE146" s="35"/>
      <c r="FJF146" s="35"/>
      <c r="FJG146" s="35"/>
      <c r="FJH146" s="35"/>
      <c r="FJI146" s="35"/>
      <c r="FJJ146" s="35"/>
      <c r="FJK146" s="35"/>
      <c r="FJL146" s="35"/>
      <c r="FJM146" s="35"/>
      <c r="FJN146" s="35"/>
      <c r="FJO146" s="35"/>
      <c r="FJP146" s="35"/>
      <c r="FJQ146" s="35"/>
      <c r="FJR146" s="35"/>
      <c r="FJS146" s="35"/>
      <c r="FJT146" s="35"/>
      <c r="FJU146" s="35"/>
      <c r="FJV146" s="35"/>
      <c r="FJW146" s="35"/>
      <c r="FJX146" s="35"/>
      <c r="FJY146" s="35"/>
      <c r="FJZ146" s="35"/>
      <c r="FKA146" s="35"/>
      <c r="FKB146" s="35"/>
      <c r="FKC146" s="35"/>
      <c r="FKD146" s="35"/>
      <c r="FKE146" s="35"/>
      <c r="FKF146" s="35"/>
      <c r="FKG146" s="35"/>
      <c r="FKH146" s="35"/>
      <c r="FKI146" s="35"/>
      <c r="FKJ146" s="35"/>
      <c r="FKK146" s="35"/>
      <c r="FKL146" s="35"/>
      <c r="FKM146" s="35"/>
      <c r="FKN146" s="35"/>
      <c r="FKO146" s="35"/>
      <c r="FKP146" s="35"/>
      <c r="FKQ146" s="35"/>
      <c r="FKR146" s="35"/>
      <c r="FKS146" s="35"/>
      <c r="FKT146" s="35"/>
      <c r="FKU146" s="35"/>
      <c r="FKV146" s="35"/>
      <c r="FKW146" s="35"/>
      <c r="FKX146" s="35"/>
      <c r="FKY146" s="35"/>
      <c r="FKZ146" s="35"/>
      <c r="FLA146" s="35"/>
      <c r="FLB146" s="35"/>
      <c r="FLC146" s="35"/>
      <c r="FLD146" s="35"/>
      <c r="FLE146" s="35"/>
      <c r="FLF146" s="35"/>
      <c r="FLG146" s="35"/>
      <c r="FLH146" s="35"/>
      <c r="FLI146" s="35"/>
      <c r="FLJ146" s="35"/>
      <c r="FLK146" s="35"/>
      <c r="FLL146" s="35"/>
      <c r="FLM146" s="35"/>
      <c r="FLN146" s="35"/>
      <c r="FLO146" s="35"/>
      <c r="FLP146" s="35"/>
      <c r="FLQ146" s="35"/>
      <c r="FLR146" s="35"/>
      <c r="FLS146" s="35"/>
      <c r="FLT146" s="35"/>
      <c r="FLU146" s="35"/>
      <c r="FLV146" s="35"/>
      <c r="FLW146" s="35"/>
      <c r="FLX146" s="35"/>
      <c r="FLY146" s="35"/>
      <c r="FLZ146" s="35"/>
      <c r="FMA146" s="35"/>
      <c r="FMB146" s="35"/>
      <c r="FMC146" s="35"/>
      <c r="FMD146" s="35"/>
      <c r="FME146" s="35"/>
      <c r="FMF146" s="35"/>
      <c r="FMG146" s="35"/>
      <c r="FMH146" s="35"/>
      <c r="FMI146" s="35"/>
      <c r="FMJ146" s="35"/>
      <c r="FMK146" s="35"/>
      <c r="FML146" s="35"/>
      <c r="FMM146" s="35"/>
      <c r="FMN146" s="35"/>
      <c r="FMO146" s="35"/>
      <c r="FMP146" s="35"/>
      <c r="FMQ146" s="35"/>
      <c r="FMR146" s="35"/>
      <c r="FMS146" s="35"/>
      <c r="FMT146" s="35"/>
      <c r="FMU146" s="35"/>
      <c r="FMV146" s="35"/>
      <c r="FMW146" s="35"/>
      <c r="FMX146" s="35"/>
      <c r="FMY146" s="35"/>
      <c r="FMZ146" s="35"/>
      <c r="FNA146" s="35"/>
      <c r="FNB146" s="35"/>
      <c r="FNC146" s="35"/>
      <c r="FND146" s="35"/>
      <c r="FNE146" s="35"/>
      <c r="FNF146" s="35"/>
      <c r="FNG146" s="35"/>
      <c r="FNH146" s="35"/>
      <c r="FNI146" s="35"/>
      <c r="FNJ146" s="35"/>
      <c r="FNK146" s="35"/>
      <c r="FNL146" s="35"/>
      <c r="FNM146" s="35"/>
      <c r="FNN146" s="35"/>
      <c r="FNO146" s="35"/>
      <c r="FNP146" s="35"/>
      <c r="FNQ146" s="35"/>
      <c r="FNR146" s="35"/>
      <c r="FNS146" s="35"/>
      <c r="FNT146" s="35"/>
      <c r="FNU146" s="35"/>
      <c r="FNV146" s="35"/>
      <c r="FNW146" s="35"/>
      <c r="FNX146" s="35"/>
      <c r="FNY146" s="35"/>
      <c r="FNZ146" s="35"/>
      <c r="FOA146" s="35"/>
      <c r="FOB146" s="35"/>
      <c r="FOC146" s="35"/>
      <c r="FOD146" s="35"/>
      <c r="FOE146" s="35"/>
      <c r="FOF146" s="35"/>
      <c r="FOG146" s="35"/>
      <c r="FOH146" s="35"/>
      <c r="FOI146" s="35"/>
      <c r="FOJ146" s="35"/>
      <c r="FOK146" s="35"/>
      <c r="FOL146" s="35"/>
      <c r="FOM146" s="35"/>
      <c r="FON146" s="35"/>
      <c r="FOO146" s="35"/>
      <c r="FOP146" s="35"/>
      <c r="FOQ146" s="35"/>
      <c r="FOR146" s="35"/>
      <c r="FOS146" s="35"/>
      <c r="FOT146" s="35"/>
      <c r="FOU146" s="35"/>
      <c r="FOV146" s="35"/>
      <c r="FOW146" s="35"/>
      <c r="FOX146" s="35"/>
      <c r="FOY146" s="35"/>
      <c r="FOZ146" s="35"/>
      <c r="FPA146" s="35"/>
      <c r="FPB146" s="35"/>
      <c r="FPC146" s="35"/>
      <c r="FPD146" s="35"/>
      <c r="FPE146" s="35"/>
      <c r="FPF146" s="35"/>
      <c r="FPG146" s="35"/>
      <c r="FPH146" s="35"/>
      <c r="FPI146" s="35"/>
      <c r="FPJ146" s="35"/>
      <c r="FPK146" s="35"/>
      <c r="FPL146" s="35"/>
      <c r="FPM146" s="35"/>
      <c r="FPN146" s="35"/>
      <c r="FPO146" s="35"/>
      <c r="FPP146" s="35"/>
      <c r="FPQ146" s="35"/>
      <c r="FPR146" s="35"/>
      <c r="FPS146" s="35"/>
      <c r="FPT146" s="35"/>
      <c r="FPU146" s="35"/>
      <c r="FPV146" s="35"/>
      <c r="FPW146" s="35"/>
      <c r="FPX146" s="35"/>
      <c r="FPY146" s="35"/>
      <c r="FPZ146" s="35"/>
      <c r="FQA146" s="35"/>
      <c r="FQB146" s="35"/>
      <c r="FQC146" s="35"/>
      <c r="FQD146" s="35"/>
      <c r="FQE146" s="35"/>
      <c r="FQF146" s="35"/>
      <c r="FQG146" s="35"/>
      <c r="FQH146" s="35"/>
      <c r="FQI146" s="35"/>
      <c r="FQJ146" s="35"/>
      <c r="FQK146" s="35"/>
      <c r="FQL146" s="35"/>
      <c r="FQM146" s="35"/>
      <c r="FQN146" s="35"/>
      <c r="FQO146" s="35"/>
      <c r="FQP146" s="35"/>
      <c r="FQQ146" s="35"/>
      <c r="FQR146" s="35"/>
      <c r="FQS146" s="35"/>
      <c r="FQT146" s="35"/>
      <c r="FQU146" s="35"/>
      <c r="FQV146" s="35"/>
      <c r="FQW146" s="35"/>
      <c r="FQX146" s="35"/>
      <c r="FQY146" s="35"/>
      <c r="FQZ146" s="35"/>
      <c r="FRA146" s="35"/>
      <c r="FRB146" s="35"/>
      <c r="FRC146" s="35"/>
      <c r="FRD146" s="35"/>
      <c r="FRE146" s="35"/>
      <c r="FRF146" s="35"/>
      <c r="FRG146" s="35"/>
      <c r="FRH146" s="35"/>
      <c r="FRI146" s="35"/>
      <c r="FRJ146" s="35"/>
      <c r="FRK146" s="35"/>
      <c r="FRL146" s="35"/>
      <c r="FRM146" s="35"/>
      <c r="FRN146" s="35"/>
      <c r="FRO146" s="35"/>
      <c r="FRP146" s="35"/>
      <c r="FRQ146" s="35"/>
      <c r="FRR146" s="35"/>
      <c r="FRS146" s="35"/>
      <c r="FRT146" s="35"/>
      <c r="FRU146" s="35"/>
      <c r="FRV146" s="35"/>
      <c r="FRW146" s="35"/>
      <c r="FRX146" s="35"/>
      <c r="FRY146" s="35"/>
      <c r="FRZ146" s="35"/>
      <c r="FSA146" s="35"/>
      <c r="FSB146" s="35"/>
      <c r="FSC146" s="35"/>
      <c r="FSD146" s="35"/>
      <c r="FSE146" s="35"/>
      <c r="FSF146" s="35"/>
      <c r="FSG146" s="35"/>
      <c r="FSH146" s="35"/>
      <c r="FSI146" s="35"/>
      <c r="FSJ146" s="35"/>
      <c r="FSK146" s="35"/>
      <c r="FSL146" s="35"/>
      <c r="FSM146" s="35"/>
      <c r="FSN146" s="35"/>
      <c r="FSO146" s="35"/>
      <c r="FSP146" s="35"/>
      <c r="FSQ146" s="35"/>
      <c r="FSR146" s="35"/>
      <c r="FSS146" s="35"/>
      <c r="FST146" s="35"/>
      <c r="FSU146" s="35"/>
      <c r="FSV146" s="35"/>
      <c r="FSW146" s="35"/>
      <c r="FSX146" s="35"/>
      <c r="FSY146" s="35"/>
      <c r="FSZ146" s="35"/>
      <c r="FTA146" s="35"/>
      <c r="FTB146" s="35"/>
      <c r="FTC146" s="35"/>
      <c r="FTD146" s="35"/>
      <c r="FTE146" s="35"/>
      <c r="FTF146" s="35"/>
      <c r="FTG146" s="35"/>
      <c r="FTH146" s="35"/>
      <c r="FTI146" s="35"/>
      <c r="FTJ146" s="35"/>
      <c r="FTK146" s="35"/>
      <c r="FTL146" s="35"/>
      <c r="FTM146" s="35"/>
      <c r="FTN146" s="35"/>
      <c r="FTO146" s="35"/>
      <c r="FTP146" s="35"/>
      <c r="FTQ146" s="35"/>
      <c r="FTR146" s="35"/>
      <c r="FTS146" s="35"/>
      <c r="FTT146" s="35"/>
      <c r="FTU146" s="35"/>
      <c r="FTV146" s="35"/>
      <c r="FTW146" s="35"/>
      <c r="FTX146" s="35"/>
      <c r="FTY146" s="35"/>
      <c r="FTZ146" s="35"/>
      <c r="FUA146" s="35"/>
      <c r="FUB146" s="35"/>
      <c r="FUC146" s="35"/>
      <c r="FUD146" s="35"/>
      <c r="FUE146" s="35"/>
      <c r="FUF146" s="35"/>
      <c r="FUG146" s="35"/>
      <c r="FUH146" s="35"/>
      <c r="FUI146" s="35"/>
      <c r="FUJ146" s="35"/>
      <c r="FUK146" s="35"/>
      <c r="FUL146" s="35"/>
      <c r="FUM146" s="35"/>
      <c r="FUN146" s="35"/>
      <c r="FUO146" s="35"/>
      <c r="FUP146" s="35"/>
      <c r="FUQ146" s="35"/>
      <c r="FUR146" s="35"/>
      <c r="FUS146" s="35"/>
      <c r="FUT146" s="35"/>
      <c r="FUU146" s="35"/>
      <c r="FUV146" s="35"/>
      <c r="FUW146" s="35"/>
      <c r="FUX146" s="35"/>
      <c r="FUY146" s="35"/>
      <c r="FUZ146" s="35"/>
      <c r="FVA146" s="35"/>
      <c r="FVB146" s="35"/>
      <c r="FVC146" s="35"/>
      <c r="FVD146" s="35"/>
      <c r="FVE146" s="35"/>
      <c r="FVF146" s="35"/>
      <c r="FVG146" s="35"/>
      <c r="FVH146" s="35"/>
      <c r="FVI146" s="35"/>
      <c r="FVJ146" s="35"/>
      <c r="FVK146" s="35"/>
      <c r="FVL146" s="35"/>
      <c r="FVM146" s="35"/>
      <c r="FVN146" s="35"/>
      <c r="FVO146" s="35"/>
      <c r="FVP146" s="35"/>
      <c r="FVQ146" s="35"/>
      <c r="FVR146" s="35"/>
      <c r="FVS146" s="35"/>
      <c r="FVT146" s="35"/>
      <c r="FVU146" s="35"/>
      <c r="FVV146" s="35"/>
      <c r="FVW146" s="35"/>
      <c r="FVX146" s="35"/>
      <c r="FVY146" s="35"/>
      <c r="FVZ146" s="35"/>
      <c r="FWA146" s="35"/>
      <c r="FWB146" s="35"/>
      <c r="FWC146" s="35"/>
      <c r="FWD146" s="35"/>
      <c r="FWE146" s="35"/>
      <c r="FWF146" s="35"/>
      <c r="FWG146" s="35"/>
      <c r="FWH146" s="35"/>
      <c r="FWI146" s="35"/>
      <c r="FWJ146" s="35"/>
      <c r="FWK146" s="35"/>
      <c r="FWL146" s="35"/>
      <c r="FWM146" s="35"/>
      <c r="FWN146" s="35"/>
      <c r="FWO146" s="35"/>
      <c r="FWP146" s="35"/>
      <c r="FWQ146" s="35"/>
      <c r="FWR146" s="35"/>
      <c r="FWS146" s="35"/>
      <c r="FWT146" s="35"/>
      <c r="FWU146" s="35"/>
      <c r="FWV146" s="35"/>
      <c r="FWW146" s="35"/>
      <c r="FWX146" s="35"/>
      <c r="FWY146" s="35"/>
      <c r="FWZ146" s="35"/>
      <c r="FXA146" s="35"/>
      <c r="FXB146" s="35"/>
      <c r="FXC146" s="35"/>
      <c r="FXD146" s="35"/>
      <c r="FXE146" s="35"/>
      <c r="FXF146" s="35"/>
      <c r="FXG146" s="35"/>
      <c r="FXH146" s="35"/>
      <c r="FXI146" s="35"/>
      <c r="FXJ146" s="35"/>
      <c r="FXK146" s="35"/>
      <c r="FXL146" s="35"/>
      <c r="FXM146" s="35"/>
      <c r="FXN146" s="35"/>
      <c r="FXO146" s="35"/>
      <c r="FXP146" s="35"/>
      <c r="FXQ146" s="35"/>
      <c r="FXR146" s="35"/>
      <c r="FXS146" s="35"/>
      <c r="FXT146" s="35"/>
      <c r="FXU146" s="35"/>
      <c r="FXV146" s="35"/>
      <c r="FXW146" s="35"/>
      <c r="FXX146" s="35"/>
      <c r="FXY146" s="35"/>
      <c r="FXZ146" s="35"/>
      <c r="FYA146" s="35"/>
      <c r="FYB146" s="35"/>
      <c r="FYC146" s="35"/>
      <c r="FYD146" s="35"/>
      <c r="FYE146" s="35"/>
      <c r="FYF146" s="35"/>
      <c r="FYG146" s="35"/>
      <c r="FYH146" s="35"/>
      <c r="FYI146" s="35"/>
      <c r="FYJ146" s="35"/>
      <c r="FYK146" s="35"/>
      <c r="FYL146" s="35"/>
      <c r="FYM146" s="35"/>
      <c r="FYN146" s="35"/>
      <c r="FYO146" s="35"/>
      <c r="FYP146" s="35"/>
      <c r="FYQ146" s="35"/>
      <c r="FYR146" s="35"/>
      <c r="FYS146" s="35"/>
      <c r="FYT146" s="35"/>
      <c r="FYU146" s="35"/>
      <c r="FYV146" s="35"/>
      <c r="FYW146" s="35"/>
      <c r="FYX146" s="35"/>
      <c r="FYY146" s="35"/>
      <c r="FYZ146" s="35"/>
      <c r="FZA146" s="35"/>
      <c r="FZB146" s="35"/>
      <c r="FZC146" s="35"/>
      <c r="FZD146" s="35"/>
      <c r="FZE146" s="35"/>
      <c r="FZF146" s="35"/>
      <c r="FZG146" s="35"/>
      <c r="FZH146" s="35"/>
      <c r="FZI146" s="35"/>
      <c r="FZJ146" s="35"/>
      <c r="FZK146" s="35"/>
      <c r="FZL146" s="35"/>
      <c r="FZM146" s="35"/>
      <c r="FZN146" s="35"/>
      <c r="FZO146" s="35"/>
      <c r="FZP146" s="35"/>
      <c r="FZQ146" s="35"/>
      <c r="FZR146" s="35"/>
      <c r="FZS146" s="35"/>
      <c r="FZT146" s="35"/>
      <c r="FZU146" s="35"/>
      <c r="FZV146" s="35"/>
      <c r="FZW146" s="35"/>
      <c r="FZX146" s="35"/>
      <c r="FZY146" s="35"/>
      <c r="FZZ146" s="35"/>
      <c r="GAA146" s="35"/>
      <c r="GAB146" s="35"/>
      <c r="GAC146" s="35"/>
      <c r="GAD146" s="35"/>
      <c r="GAE146" s="35"/>
      <c r="GAF146" s="35"/>
      <c r="GAG146" s="35"/>
      <c r="GAH146" s="35"/>
      <c r="GAI146" s="35"/>
      <c r="GAJ146" s="35"/>
      <c r="GAK146" s="35"/>
      <c r="GAL146" s="35"/>
      <c r="GAM146" s="35"/>
      <c r="GAN146" s="35"/>
      <c r="GAO146" s="35"/>
      <c r="GAP146" s="35"/>
      <c r="GAQ146" s="35"/>
      <c r="GAR146" s="35"/>
      <c r="GAS146" s="35"/>
      <c r="GAT146" s="35"/>
      <c r="GAU146" s="35"/>
      <c r="GAV146" s="35"/>
      <c r="GAW146" s="35"/>
      <c r="GAX146" s="35"/>
      <c r="GAY146" s="35"/>
      <c r="GAZ146" s="35"/>
      <c r="GBA146" s="35"/>
      <c r="GBB146" s="35"/>
      <c r="GBC146" s="35"/>
      <c r="GBD146" s="35"/>
      <c r="GBE146" s="35"/>
      <c r="GBF146" s="35"/>
      <c r="GBG146" s="35"/>
      <c r="GBH146" s="35"/>
      <c r="GBI146" s="35"/>
      <c r="GBJ146" s="35"/>
      <c r="GBK146" s="35"/>
      <c r="GBL146" s="35"/>
      <c r="GBM146" s="35"/>
      <c r="GBN146" s="35"/>
      <c r="GBO146" s="35"/>
      <c r="GBP146" s="35"/>
      <c r="GBQ146" s="35"/>
      <c r="GBR146" s="35"/>
      <c r="GBS146" s="35"/>
      <c r="GBT146" s="35"/>
      <c r="GBU146" s="35"/>
      <c r="GBV146" s="35"/>
      <c r="GBW146" s="35"/>
      <c r="GBX146" s="35"/>
      <c r="GBY146" s="35"/>
      <c r="GBZ146" s="35"/>
      <c r="GCA146" s="35"/>
      <c r="GCB146" s="35"/>
      <c r="GCC146" s="35"/>
      <c r="GCD146" s="35"/>
      <c r="GCE146" s="35"/>
      <c r="GCF146" s="35"/>
      <c r="GCG146" s="35"/>
      <c r="GCH146" s="35"/>
      <c r="GCI146" s="35"/>
      <c r="GCJ146" s="35"/>
      <c r="GCK146" s="35"/>
      <c r="GCL146" s="35"/>
      <c r="GCM146" s="35"/>
      <c r="GCN146" s="35"/>
      <c r="GCO146" s="35"/>
      <c r="GCP146" s="35"/>
      <c r="GCQ146" s="35"/>
      <c r="GCR146" s="35"/>
      <c r="GCS146" s="35"/>
      <c r="GCT146" s="35"/>
      <c r="GCU146" s="35"/>
      <c r="GCV146" s="35"/>
      <c r="GCW146" s="35"/>
      <c r="GCX146" s="35"/>
      <c r="GCY146" s="35"/>
      <c r="GCZ146" s="35"/>
      <c r="GDA146" s="35"/>
      <c r="GDB146" s="35"/>
      <c r="GDC146" s="35"/>
      <c r="GDD146" s="35"/>
      <c r="GDE146" s="35"/>
      <c r="GDF146" s="35"/>
      <c r="GDG146" s="35"/>
      <c r="GDH146" s="35"/>
      <c r="GDI146" s="35"/>
      <c r="GDJ146" s="35"/>
      <c r="GDK146" s="35"/>
      <c r="GDL146" s="35"/>
      <c r="GDM146" s="35"/>
      <c r="GDN146" s="35"/>
      <c r="GDO146" s="35"/>
      <c r="GDP146" s="35"/>
      <c r="GDQ146" s="35"/>
      <c r="GDR146" s="35"/>
      <c r="GDS146" s="35"/>
      <c r="GDT146" s="35"/>
      <c r="GDU146" s="35"/>
      <c r="GDV146" s="35"/>
      <c r="GDW146" s="35"/>
      <c r="GDX146" s="35"/>
      <c r="GDY146" s="35"/>
      <c r="GDZ146" s="35"/>
      <c r="GEA146" s="35"/>
      <c r="GEB146" s="35"/>
      <c r="GEC146" s="35"/>
      <c r="GED146" s="35"/>
      <c r="GEE146" s="35"/>
      <c r="GEF146" s="35"/>
      <c r="GEG146" s="35"/>
      <c r="GEH146" s="35"/>
      <c r="GEI146" s="35"/>
      <c r="GEJ146" s="35"/>
      <c r="GEK146" s="35"/>
      <c r="GEL146" s="35"/>
      <c r="GEM146" s="35"/>
      <c r="GEN146" s="35"/>
      <c r="GEO146" s="35"/>
      <c r="GEP146" s="35"/>
      <c r="GEQ146" s="35"/>
      <c r="GER146" s="35"/>
      <c r="GES146" s="35"/>
      <c r="GET146" s="35"/>
      <c r="GEU146" s="35"/>
      <c r="GEV146" s="35"/>
      <c r="GEW146" s="35"/>
      <c r="GEX146" s="35"/>
      <c r="GEY146" s="35"/>
      <c r="GEZ146" s="35"/>
      <c r="GFA146" s="35"/>
      <c r="GFB146" s="35"/>
      <c r="GFC146" s="35"/>
      <c r="GFD146" s="35"/>
      <c r="GFE146" s="35"/>
      <c r="GFF146" s="35"/>
      <c r="GFG146" s="35"/>
      <c r="GFH146" s="35"/>
      <c r="GFI146" s="35"/>
      <c r="GFJ146" s="35"/>
      <c r="GFK146" s="35"/>
      <c r="GFL146" s="35"/>
      <c r="GFM146" s="35"/>
      <c r="GFN146" s="35"/>
      <c r="GFO146" s="35"/>
      <c r="GFP146" s="35"/>
      <c r="GFQ146" s="35"/>
      <c r="GFR146" s="35"/>
      <c r="GFS146" s="35"/>
      <c r="GFT146" s="35"/>
      <c r="GFU146" s="35"/>
      <c r="GFV146" s="35"/>
      <c r="GFW146" s="35"/>
      <c r="GFX146" s="35"/>
      <c r="GFY146" s="35"/>
      <c r="GFZ146" s="35"/>
      <c r="GGA146" s="35"/>
      <c r="GGB146" s="35"/>
      <c r="GGC146" s="35"/>
      <c r="GGD146" s="35"/>
      <c r="GGE146" s="35"/>
      <c r="GGF146" s="35"/>
      <c r="GGG146" s="35"/>
      <c r="GGH146" s="35"/>
      <c r="GGI146" s="35"/>
      <c r="GGJ146" s="35"/>
      <c r="GGK146" s="35"/>
      <c r="GGL146" s="35"/>
      <c r="GGM146" s="35"/>
      <c r="GGN146" s="35"/>
      <c r="GGO146" s="35"/>
      <c r="GGP146" s="35"/>
      <c r="GGQ146" s="35"/>
      <c r="GGR146" s="35"/>
      <c r="GGS146" s="35"/>
      <c r="GGT146" s="35"/>
      <c r="GGU146" s="35"/>
      <c r="GGV146" s="35"/>
      <c r="GGW146" s="35"/>
      <c r="GGX146" s="35"/>
      <c r="GGY146" s="35"/>
      <c r="GGZ146" s="35"/>
      <c r="GHA146" s="35"/>
      <c r="GHB146" s="35"/>
      <c r="GHC146" s="35"/>
      <c r="GHD146" s="35"/>
      <c r="GHE146" s="35"/>
      <c r="GHF146" s="35"/>
      <c r="GHG146" s="35"/>
      <c r="GHH146" s="35"/>
      <c r="GHI146" s="35"/>
      <c r="GHJ146" s="35"/>
      <c r="GHK146" s="35"/>
      <c r="GHL146" s="35"/>
      <c r="GHM146" s="35"/>
      <c r="GHN146" s="35"/>
      <c r="GHO146" s="35"/>
      <c r="GHP146" s="35"/>
      <c r="GHQ146" s="35"/>
      <c r="GHR146" s="35"/>
      <c r="GHS146" s="35"/>
      <c r="GHT146" s="35"/>
      <c r="GHU146" s="35"/>
      <c r="GHV146" s="35"/>
      <c r="GHW146" s="35"/>
      <c r="GHX146" s="35"/>
      <c r="GHY146" s="35"/>
      <c r="GHZ146" s="35"/>
      <c r="GIA146" s="35"/>
      <c r="GIB146" s="35"/>
      <c r="GIC146" s="35"/>
      <c r="GID146" s="35"/>
      <c r="GIE146" s="35"/>
      <c r="GIF146" s="35"/>
      <c r="GIG146" s="35"/>
      <c r="GIH146" s="35"/>
      <c r="GII146" s="35"/>
      <c r="GIJ146" s="35"/>
      <c r="GIK146" s="35"/>
      <c r="GIL146" s="35"/>
      <c r="GIM146" s="35"/>
      <c r="GIN146" s="35"/>
      <c r="GIO146" s="35"/>
      <c r="GIP146" s="35"/>
      <c r="GIQ146" s="35"/>
      <c r="GIR146" s="35"/>
      <c r="GIS146" s="35"/>
      <c r="GIT146" s="35"/>
      <c r="GIU146" s="35"/>
      <c r="GIV146" s="35"/>
      <c r="GIW146" s="35"/>
      <c r="GIX146" s="35"/>
      <c r="GIY146" s="35"/>
      <c r="GIZ146" s="35"/>
      <c r="GJA146" s="35"/>
      <c r="GJB146" s="35"/>
      <c r="GJC146" s="35"/>
      <c r="GJD146" s="35"/>
      <c r="GJE146" s="35"/>
      <c r="GJF146" s="35"/>
      <c r="GJG146" s="35"/>
      <c r="GJH146" s="35"/>
      <c r="GJI146" s="35"/>
      <c r="GJJ146" s="35"/>
      <c r="GJK146" s="35"/>
      <c r="GJL146" s="35"/>
      <c r="GJM146" s="35"/>
      <c r="GJN146" s="35"/>
      <c r="GJO146" s="35"/>
      <c r="GJP146" s="35"/>
      <c r="GJQ146" s="35"/>
      <c r="GJR146" s="35"/>
      <c r="GJS146" s="35"/>
      <c r="GJT146" s="35"/>
      <c r="GJU146" s="35"/>
      <c r="GJV146" s="35"/>
      <c r="GJW146" s="35"/>
      <c r="GJX146" s="35"/>
      <c r="GJY146" s="35"/>
      <c r="GJZ146" s="35"/>
      <c r="GKA146" s="35"/>
      <c r="GKB146" s="35"/>
      <c r="GKC146" s="35"/>
      <c r="GKD146" s="35"/>
      <c r="GKE146" s="35"/>
      <c r="GKF146" s="35"/>
      <c r="GKG146" s="35"/>
      <c r="GKH146" s="35"/>
      <c r="GKI146" s="35"/>
      <c r="GKJ146" s="35"/>
      <c r="GKK146" s="35"/>
      <c r="GKL146" s="35"/>
      <c r="GKM146" s="35"/>
      <c r="GKN146" s="35"/>
      <c r="GKO146" s="35"/>
      <c r="GKP146" s="35"/>
      <c r="GKQ146" s="35"/>
      <c r="GKR146" s="35"/>
      <c r="GKS146" s="35"/>
      <c r="GKT146" s="35"/>
      <c r="GKU146" s="35"/>
      <c r="GKV146" s="35"/>
      <c r="GKW146" s="35"/>
      <c r="GKX146" s="35"/>
      <c r="GKY146" s="35"/>
      <c r="GKZ146" s="35"/>
      <c r="GLA146" s="35"/>
      <c r="GLB146" s="35"/>
      <c r="GLC146" s="35"/>
      <c r="GLD146" s="35"/>
      <c r="GLE146" s="35"/>
      <c r="GLF146" s="35"/>
      <c r="GLG146" s="35"/>
      <c r="GLH146" s="35"/>
      <c r="GLI146" s="35"/>
      <c r="GLJ146" s="35"/>
      <c r="GLK146" s="35"/>
      <c r="GLL146" s="35"/>
      <c r="GLM146" s="35"/>
      <c r="GLN146" s="35"/>
      <c r="GLO146" s="35"/>
      <c r="GLP146" s="35"/>
      <c r="GLQ146" s="35"/>
      <c r="GLR146" s="35"/>
      <c r="GLS146" s="35"/>
      <c r="GLT146" s="35"/>
      <c r="GLU146" s="35"/>
      <c r="GLV146" s="35"/>
      <c r="GLW146" s="35"/>
      <c r="GLX146" s="35"/>
      <c r="GLY146" s="35"/>
      <c r="GLZ146" s="35"/>
      <c r="GMA146" s="35"/>
      <c r="GMB146" s="35"/>
      <c r="GMC146" s="35"/>
      <c r="GMD146" s="35"/>
      <c r="GME146" s="35"/>
      <c r="GMF146" s="35"/>
      <c r="GMG146" s="35"/>
      <c r="GMH146" s="35"/>
      <c r="GMI146" s="35"/>
      <c r="GMJ146" s="35"/>
      <c r="GMK146" s="35"/>
      <c r="GML146" s="35"/>
      <c r="GMM146" s="35"/>
      <c r="GMN146" s="35"/>
      <c r="GMO146" s="35"/>
      <c r="GMP146" s="35"/>
      <c r="GMQ146" s="35"/>
      <c r="GMR146" s="35"/>
      <c r="GMS146" s="35"/>
      <c r="GMT146" s="35"/>
      <c r="GMU146" s="35"/>
      <c r="GMV146" s="35"/>
      <c r="GMW146" s="35"/>
      <c r="GMX146" s="35"/>
      <c r="GMY146" s="35"/>
      <c r="GMZ146" s="35"/>
      <c r="GNA146" s="35"/>
      <c r="GNB146" s="35"/>
      <c r="GNC146" s="35"/>
      <c r="GND146" s="35"/>
      <c r="GNE146" s="35"/>
      <c r="GNF146" s="35"/>
      <c r="GNG146" s="35"/>
      <c r="GNH146" s="35"/>
      <c r="GNI146" s="35"/>
      <c r="GNJ146" s="35"/>
      <c r="GNK146" s="35"/>
      <c r="GNL146" s="35"/>
      <c r="GNM146" s="35"/>
      <c r="GNN146" s="35"/>
      <c r="GNO146" s="35"/>
      <c r="GNP146" s="35"/>
      <c r="GNQ146" s="35"/>
      <c r="GNR146" s="35"/>
      <c r="GNS146" s="35"/>
      <c r="GNT146" s="35"/>
      <c r="GNU146" s="35"/>
      <c r="GNV146" s="35"/>
      <c r="GNW146" s="35"/>
      <c r="GNX146" s="35"/>
      <c r="GNY146" s="35"/>
      <c r="GNZ146" s="35"/>
      <c r="GOA146" s="35"/>
      <c r="GOB146" s="35"/>
      <c r="GOC146" s="35"/>
      <c r="GOD146" s="35"/>
      <c r="GOE146" s="35"/>
      <c r="GOF146" s="35"/>
      <c r="GOG146" s="35"/>
      <c r="GOH146" s="35"/>
      <c r="GOI146" s="35"/>
      <c r="GOJ146" s="35"/>
      <c r="GOK146" s="35"/>
      <c r="GOL146" s="35"/>
      <c r="GOM146" s="35"/>
      <c r="GON146" s="35"/>
      <c r="GOO146" s="35"/>
      <c r="GOP146" s="35"/>
      <c r="GOQ146" s="35"/>
      <c r="GOR146" s="35"/>
      <c r="GOS146" s="35"/>
      <c r="GOT146" s="35"/>
      <c r="GOU146" s="35"/>
      <c r="GOV146" s="35"/>
      <c r="GOW146" s="35"/>
      <c r="GOX146" s="35"/>
      <c r="GOY146" s="35"/>
      <c r="GOZ146" s="35"/>
      <c r="GPA146" s="35"/>
      <c r="GPB146" s="35"/>
      <c r="GPC146" s="35"/>
      <c r="GPD146" s="35"/>
      <c r="GPE146" s="35"/>
      <c r="GPF146" s="35"/>
      <c r="GPG146" s="35"/>
      <c r="GPH146" s="35"/>
      <c r="GPI146" s="35"/>
      <c r="GPJ146" s="35"/>
      <c r="GPK146" s="35"/>
      <c r="GPL146" s="35"/>
      <c r="GPM146" s="35"/>
      <c r="GPN146" s="35"/>
      <c r="GPO146" s="35"/>
      <c r="GPP146" s="35"/>
      <c r="GPQ146" s="35"/>
      <c r="GPR146" s="35"/>
      <c r="GPS146" s="35"/>
      <c r="GPT146" s="35"/>
      <c r="GPU146" s="35"/>
      <c r="GPV146" s="35"/>
      <c r="GPW146" s="35"/>
      <c r="GPX146" s="35"/>
      <c r="GPY146" s="35"/>
      <c r="GPZ146" s="35"/>
      <c r="GQA146" s="35"/>
      <c r="GQB146" s="35"/>
      <c r="GQC146" s="35"/>
      <c r="GQD146" s="35"/>
      <c r="GQE146" s="35"/>
      <c r="GQF146" s="35"/>
      <c r="GQG146" s="35"/>
      <c r="GQH146" s="35"/>
      <c r="GQI146" s="35"/>
      <c r="GQJ146" s="35"/>
      <c r="GQK146" s="35"/>
      <c r="GQL146" s="35"/>
      <c r="GQM146" s="35"/>
      <c r="GQN146" s="35"/>
      <c r="GQO146" s="35"/>
      <c r="GQP146" s="35"/>
      <c r="GQQ146" s="35"/>
      <c r="GQR146" s="35"/>
      <c r="GQS146" s="35"/>
      <c r="GQT146" s="35"/>
      <c r="GQU146" s="35"/>
      <c r="GQV146" s="35"/>
      <c r="GQW146" s="35"/>
      <c r="GQX146" s="35"/>
      <c r="GQY146" s="35"/>
      <c r="GQZ146" s="35"/>
      <c r="GRA146" s="35"/>
      <c r="GRB146" s="35"/>
      <c r="GRC146" s="35"/>
      <c r="GRD146" s="35"/>
      <c r="GRE146" s="35"/>
      <c r="GRF146" s="35"/>
      <c r="GRG146" s="35"/>
      <c r="GRH146" s="35"/>
      <c r="GRI146" s="35"/>
      <c r="GRJ146" s="35"/>
      <c r="GRK146" s="35"/>
      <c r="GRL146" s="35"/>
      <c r="GRM146" s="35"/>
      <c r="GRN146" s="35"/>
      <c r="GRO146" s="35"/>
      <c r="GRP146" s="35"/>
      <c r="GRQ146" s="35"/>
      <c r="GRR146" s="35"/>
      <c r="GRS146" s="35"/>
      <c r="GRT146" s="35"/>
      <c r="GRU146" s="35"/>
      <c r="GRV146" s="35"/>
      <c r="GRW146" s="35"/>
      <c r="GRX146" s="35"/>
      <c r="GRY146" s="35"/>
      <c r="GRZ146" s="35"/>
      <c r="GSA146" s="35"/>
      <c r="GSB146" s="35"/>
      <c r="GSC146" s="35"/>
      <c r="GSD146" s="35"/>
      <c r="GSE146" s="35"/>
      <c r="GSF146" s="35"/>
      <c r="GSG146" s="35"/>
      <c r="GSH146" s="35"/>
      <c r="GSI146" s="35"/>
      <c r="GSJ146" s="35"/>
      <c r="GSK146" s="35"/>
      <c r="GSL146" s="35"/>
      <c r="GSM146" s="35"/>
      <c r="GSN146" s="35"/>
      <c r="GSO146" s="35"/>
      <c r="GSP146" s="35"/>
      <c r="GSQ146" s="35"/>
      <c r="GSR146" s="35"/>
      <c r="GSS146" s="35"/>
      <c r="GST146" s="35"/>
      <c r="GSU146" s="35"/>
      <c r="GSV146" s="35"/>
      <c r="GSW146" s="35"/>
      <c r="GSX146" s="35"/>
      <c r="GSY146" s="35"/>
      <c r="GSZ146" s="35"/>
      <c r="GTA146" s="35"/>
      <c r="GTB146" s="35"/>
      <c r="GTC146" s="35"/>
      <c r="GTD146" s="35"/>
      <c r="GTE146" s="35"/>
      <c r="GTF146" s="35"/>
      <c r="GTG146" s="35"/>
      <c r="GTH146" s="35"/>
      <c r="GTI146" s="35"/>
      <c r="GTJ146" s="35"/>
      <c r="GTK146" s="35"/>
      <c r="GTL146" s="35"/>
      <c r="GTM146" s="35"/>
      <c r="GTN146" s="35"/>
      <c r="GTO146" s="35"/>
      <c r="GTP146" s="35"/>
      <c r="GTQ146" s="35"/>
      <c r="GTR146" s="35"/>
      <c r="GTS146" s="35"/>
      <c r="GTT146" s="35"/>
      <c r="GTU146" s="35"/>
      <c r="GTV146" s="35"/>
      <c r="GTW146" s="35"/>
      <c r="GTX146" s="35"/>
      <c r="GTY146" s="35"/>
      <c r="GTZ146" s="35"/>
      <c r="GUA146" s="35"/>
      <c r="GUB146" s="35"/>
      <c r="GUC146" s="35"/>
      <c r="GUD146" s="35"/>
      <c r="GUE146" s="35"/>
      <c r="GUF146" s="35"/>
      <c r="GUG146" s="35"/>
      <c r="GUH146" s="35"/>
      <c r="GUI146" s="35"/>
      <c r="GUJ146" s="35"/>
      <c r="GUK146" s="35"/>
      <c r="GUL146" s="35"/>
      <c r="GUM146" s="35"/>
      <c r="GUN146" s="35"/>
      <c r="GUO146" s="35"/>
      <c r="GUP146" s="35"/>
      <c r="GUQ146" s="35"/>
      <c r="GUR146" s="35"/>
      <c r="GUS146" s="35"/>
      <c r="GUT146" s="35"/>
      <c r="GUU146" s="35"/>
      <c r="GUV146" s="35"/>
      <c r="GUW146" s="35"/>
      <c r="GUX146" s="35"/>
      <c r="GUY146" s="35"/>
      <c r="GUZ146" s="35"/>
      <c r="GVA146" s="35"/>
      <c r="GVB146" s="35"/>
      <c r="GVC146" s="35"/>
      <c r="GVD146" s="35"/>
      <c r="GVE146" s="35"/>
      <c r="GVF146" s="35"/>
      <c r="GVG146" s="35"/>
      <c r="GVH146" s="35"/>
      <c r="GVI146" s="35"/>
      <c r="GVJ146" s="35"/>
      <c r="GVK146" s="35"/>
      <c r="GVL146" s="35"/>
      <c r="GVM146" s="35"/>
      <c r="GVN146" s="35"/>
      <c r="GVO146" s="35"/>
      <c r="GVP146" s="35"/>
      <c r="GVQ146" s="35"/>
      <c r="GVR146" s="35"/>
      <c r="GVS146" s="35"/>
      <c r="GVT146" s="35"/>
      <c r="GVU146" s="35"/>
      <c r="GVV146" s="35"/>
      <c r="GVW146" s="35"/>
      <c r="GVX146" s="35"/>
      <c r="GVY146" s="35"/>
      <c r="GVZ146" s="35"/>
      <c r="GWA146" s="35"/>
      <c r="GWB146" s="35"/>
      <c r="GWC146" s="35"/>
      <c r="GWD146" s="35"/>
      <c r="GWE146" s="35"/>
      <c r="GWF146" s="35"/>
      <c r="GWG146" s="35"/>
      <c r="GWH146" s="35"/>
      <c r="GWI146" s="35"/>
      <c r="GWJ146" s="35"/>
      <c r="GWK146" s="35"/>
      <c r="GWL146" s="35"/>
      <c r="GWM146" s="35"/>
      <c r="GWN146" s="35"/>
      <c r="GWO146" s="35"/>
      <c r="GWP146" s="35"/>
      <c r="GWQ146" s="35"/>
      <c r="GWR146" s="35"/>
      <c r="GWS146" s="35"/>
      <c r="GWT146" s="35"/>
      <c r="GWU146" s="35"/>
      <c r="GWV146" s="35"/>
      <c r="GWW146" s="35"/>
      <c r="GWX146" s="35"/>
      <c r="GWY146" s="35"/>
      <c r="GWZ146" s="35"/>
      <c r="GXA146" s="35"/>
      <c r="GXB146" s="35"/>
      <c r="GXC146" s="35"/>
      <c r="GXD146" s="35"/>
      <c r="GXE146" s="35"/>
      <c r="GXF146" s="35"/>
      <c r="GXG146" s="35"/>
      <c r="GXH146" s="35"/>
      <c r="GXI146" s="35"/>
      <c r="GXJ146" s="35"/>
      <c r="GXK146" s="35"/>
      <c r="GXL146" s="35"/>
      <c r="GXM146" s="35"/>
      <c r="GXN146" s="35"/>
      <c r="GXO146" s="35"/>
      <c r="GXP146" s="35"/>
      <c r="GXQ146" s="35"/>
      <c r="GXR146" s="35"/>
      <c r="GXS146" s="35"/>
      <c r="GXT146" s="35"/>
      <c r="GXU146" s="35"/>
      <c r="GXV146" s="35"/>
      <c r="GXW146" s="35"/>
      <c r="GXX146" s="35"/>
      <c r="GXY146" s="35"/>
      <c r="GXZ146" s="35"/>
      <c r="GYA146" s="35"/>
      <c r="GYB146" s="35"/>
      <c r="GYC146" s="35"/>
      <c r="GYD146" s="35"/>
      <c r="GYE146" s="35"/>
      <c r="GYF146" s="35"/>
      <c r="GYG146" s="35"/>
      <c r="GYH146" s="35"/>
      <c r="GYI146" s="35"/>
      <c r="GYJ146" s="35"/>
      <c r="GYK146" s="35"/>
      <c r="GYL146" s="35"/>
      <c r="GYM146" s="35"/>
      <c r="GYN146" s="35"/>
      <c r="GYO146" s="35"/>
      <c r="GYP146" s="35"/>
      <c r="GYQ146" s="35"/>
      <c r="GYR146" s="35"/>
      <c r="GYS146" s="35"/>
      <c r="GYT146" s="35"/>
      <c r="GYU146" s="35"/>
      <c r="GYV146" s="35"/>
      <c r="GYW146" s="35"/>
      <c r="GYX146" s="35"/>
      <c r="GYY146" s="35"/>
      <c r="GYZ146" s="35"/>
      <c r="GZA146" s="35"/>
      <c r="GZB146" s="35"/>
      <c r="GZC146" s="35"/>
      <c r="GZD146" s="35"/>
      <c r="GZE146" s="35"/>
      <c r="GZF146" s="35"/>
      <c r="GZG146" s="35"/>
      <c r="GZH146" s="35"/>
      <c r="GZI146" s="35"/>
      <c r="GZJ146" s="35"/>
      <c r="GZK146" s="35"/>
      <c r="GZL146" s="35"/>
      <c r="GZM146" s="35"/>
      <c r="GZN146" s="35"/>
      <c r="GZO146" s="35"/>
      <c r="GZP146" s="35"/>
      <c r="GZQ146" s="35"/>
      <c r="GZR146" s="35"/>
      <c r="GZS146" s="35"/>
      <c r="GZT146" s="35"/>
      <c r="GZU146" s="35"/>
      <c r="GZV146" s="35"/>
      <c r="GZW146" s="35"/>
      <c r="GZX146" s="35"/>
      <c r="GZY146" s="35"/>
      <c r="GZZ146" s="35"/>
      <c r="HAA146" s="35"/>
      <c r="HAB146" s="35"/>
      <c r="HAC146" s="35"/>
      <c r="HAD146" s="35"/>
      <c r="HAE146" s="35"/>
      <c r="HAF146" s="35"/>
      <c r="HAG146" s="35"/>
      <c r="HAH146" s="35"/>
      <c r="HAI146" s="35"/>
      <c r="HAJ146" s="35"/>
      <c r="HAK146" s="35"/>
      <c r="HAL146" s="35"/>
      <c r="HAM146" s="35"/>
      <c r="HAN146" s="35"/>
      <c r="HAO146" s="35"/>
      <c r="HAP146" s="35"/>
      <c r="HAQ146" s="35"/>
      <c r="HAR146" s="35"/>
      <c r="HAS146" s="35"/>
      <c r="HAT146" s="35"/>
      <c r="HAU146" s="35"/>
      <c r="HAV146" s="35"/>
      <c r="HAW146" s="35"/>
      <c r="HAX146" s="35"/>
      <c r="HAY146" s="35"/>
      <c r="HAZ146" s="35"/>
      <c r="HBA146" s="35"/>
      <c r="HBB146" s="35"/>
      <c r="HBC146" s="35"/>
      <c r="HBD146" s="35"/>
      <c r="HBE146" s="35"/>
      <c r="HBF146" s="35"/>
      <c r="HBG146" s="35"/>
      <c r="HBH146" s="35"/>
      <c r="HBI146" s="35"/>
      <c r="HBJ146" s="35"/>
      <c r="HBK146" s="35"/>
      <c r="HBL146" s="35"/>
      <c r="HBM146" s="35"/>
      <c r="HBN146" s="35"/>
      <c r="HBO146" s="35"/>
      <c r="HBP146" s="35"/>
      <c r="HBQ146" s="35"/>
      <c r="HBR146" s="35"/>
      <c r="HBS146" s="35"/>
      <c r="HBT146" s="35"/>
      <c r="HBU146" s="35"/>
      <c r="HBV146" s="35"/>
      <c r="HBW146" s="35"/>
      <c r="HBX146" s="35"/>
      <c r="HBY146" s="35"/>
      <c r="HBZ146" s="35"/>
      <c r="HCA146" s="35"/>
      <c r="HCB146" s="35"/>
      <c r="HCC146" s="35"/>
      <c r="HCD146" s="35"/>
      <c r="HCE146" s="35"/>
      <c r="HCF146" s="35"/>
      <c r="HCG146" s="35"/>
      <c r="HCH146" s="35"/>
      <c r="HCI146" s="35"/>
      <c r="HCJ146" s="35"/>
      <c r="HCK146" s="35"/>
      <c r="HCL146" s="35"/>
      <c r="HCM146" s="35"/>
      <c r="HCN146" s="35"/>
      <c r="HCO146" s="35"/>
      <c r="HCP146" s="35"/>
      <c r="HCQ146" s="35"/>
      <c r="HCR146" s="35"/>
      <c r="HCS146" s="35"/>
      <c r="HCT146" s="35"/>
      <c r="HCU146" s="35"/>
      <c r="HCV146" s="35"/>
      <c r="HCW146" s="35"/>
      <c r="HCX146" s="35"/>
      <c r="HCY146" s="35"/>
      <c r="HCZ146" s="35"/>
      <c r="HDA146" s="35"/>
      <c r="HDB146" s="35"/>
      <c r="HDC146" s="35"/>
      <c r="HDD146" s="35"/>
      <c r="HDE146" s="35"/>
      <c r="HDF146" s="35"/>
      <c r="HDG146" s="35"/>
      <c r="HDH146" s="35"/>
      <c r="HDI146" s="35"/>
      <c r="HDJ146" s="35"/>
      <c r="HDK146" s="35"/>
      <c r="HDL146" s="35"/>
      <c r="HDM146" s="35"/>
      <c r="HDN146" s="35"/>
      <c r="HDO146" s="35"/>
      <c r="HDP146" s="35"/>
      <c r="HDQ146" s="35"/>
      <c r="HDR146" s="35"/>
      <c r="HDS146" s="35"/>
      <c r="HDT146" s="35"/>
      <c r="HDU146" s="35"/>
      <c r="HDV146" s="35"/>
      <c r="HDW146" s="35"/>
      <c r="HDX146" s="35"/>
      <c r="HDY146" s="35"/>
      <c r="HDZ146" s="35"/>
      <c r="HEA146" s="35"/>
      <c r="HEB146" s="35"/>
      <c r="HEC146" s="35"/>
      <c r="HED146" s="35"/>
      <c r="HEE146" s="35"/>
      <c r="HEF146" s="35"/>
      <c r="HEG146" s="35"/>
      <c r="HEH146" s="35"/>
      <c r="HEI146" s="35"/>
      <c r="HEJ146" s="35"/>
      <c r="HEK146" s="35"/>
      <c r="HEL146" s="35"/>
      <c r="HEM146" s="35"/>
      <c r="HEN146" s="35"/>
      <c r="HEO146" s="35"/>
      <c r="HEP146" s="35"/>
      <c r="HEQ146" s="35"/>
      <c r="HER146" s="35"/>
      <c r="HES146" s="35"/>
      <c r="HET146" s="35"/>
      <c r="HEU146" s="35"/>
      <c r="HEV146" s="35"/>
      <c r="HEW146" s="35"/>
      <c r="HEX146" s="35"/>
      <c r="HEY146" s="35"/>
      <c r="HEZ146" s="35"/>
      <c r="HFA146" s="35"/>
      <c r="HFB146" s="35"/>
      <c r="HFC146" s="35"/>
      <c r="HFD146" s="35"/>
      <c r="HFE146" s="35"/>
      <c r="HFF146" s="35"/>
      <c r="HFG146" s="35"/>
      <c r="HFH146" s="35"/>
      <c r="HFI146" s="35"/>
      <c r="HFJ146" s="35"/>
      <c r="HFK146" s="35"/>
      <c r="HFL146" s="35"/>
      <c r="HFM146" s="35"/>
      <c r="HFN146" s="35"/>
      <c r="HFO146" s="35"/>
      <c r="HFP146" s="35"/>
      <c r="HFQ146" s="35"/>
      <c r="HFR146" s="35"/>
      <c r="HFS146" s="35"/>
      <c r="HFT146" s="35"/>
      <c r="HFU146" s="35"/>
      <c r="HFV146" s="35"/>
      <c r="HFW146" s="35"/>
      <c r="HFX146" s="35"/>
      <c r="HFY146" s="35"/>
      <c r="HFZ146" s="35"/>
      <c r="HGA146" s="35"/>
      <c r="HGB146" s="35"/>
      <c r="HGC146" s="35"/>
      <c r="HGD146" s="35"/>
      <c r="HGE146" s="35"/>
      <c r="HGF146" s="35"/>
      <c r="HGG146" s="35"/>
      <c r="HGH146" s="35"/>
      <c r="HGI146" s="35"/>
      <c r="HGJ146" s="35"/>
      <c r="HGK146" s="35"/>
      <c r="HGL146" s="35"/>
      <c r="HGM146" s="35"/>
      <c r="HGN146" s="35"/>
      <c r="HGO146" s="35"/>
      <c r="HGP146" s="35"/>
      <c r="HGQ146" s="35"/>
      <c r="HGR146" s="35"/>
      <c r="HGS146" s="35"/>
      <c r="HGT146" s="35"/>
      <c r="HGU146" s="35"/>
      <c r="HGV146" s="35"/>
      <c r="HGW146" s="35"/>
      <c r="HGX146" s="35"/>
      <c r="HGY146" s="35"/>
      <c r="HGZ146" s="35"/>
      <c r="HHA146" s="35"/>
      <c r="HHB146" s="35"/>
      <c r="HHC146" s="35"/>
      <c r="HHD146" s="35"/>
      <c r="HHE146" s="35"/>
      <c r="HHF146" s="35"/>
      <c r="HHG146" s="35"/>
      <c r="HHH146" s="35"/>
      <c r="HHI146" s="35"/>
      <c r="HHJ146" s="35"/>
      <c r="HHK146" s="35"/>
      <c r="HHL146" s="35"/>
      <c r="HHM146" s="35"/>
      <c r="HHN146" s="35"/>
      <c r="HHO146" s="35"/>
      <c r="HHP146" s="35"/>
      <c r="HHQ146" s="35"/>
      <c r="HHR146" s="35"/>
      <c r="HHS146" s="35"/>
      <c r="HHT146" s="35"/>
      <c r="HHU146" s="35"/>
      <c r="HHV146" s="35"/>
      <c r="HHW146" s="35"/>
      <c r="HHX146" s="35"/>
      <c r="HHY146" s="35"/>
      <c r="HHZ146" s="35"/>
      <c r="HIA146" s="35"/>
      <c r="HIB146" s="35"/>
      <c r="HIC146" s="35"/>
      <c r="HID146" s="35"/>
      <c r="HIE146" s="35"/>
      <c r="HIF146" s="35"/>
      <c r="HIG146" s="35"/>
      <c r="HIH146" s="35"/>
      <c r="HII146" s="35"/>
      <c r="HIJ146" s="35"/>
      <c r="HIK146" s="35"/>
      <c r="HIL146" s="35"/>
      <c r="HIM146" s="35"/>
      <c r="HIN146" s="35"/>
      <c r="HIO146" s="35"/>
      <c r="HIP146" s="35"/>
      <c r="HIQ146" s="35"/>
      <c r="HIR146" s="35"/>
      <c r="HIS146" s="35"/>
      <c r="HIT146" s="35"/>
      <c r="HIU146" s="35"/>
      <c r="HIV146" s="35"/>
      <c r="HIW146" s="35"/>
      <c r="HIX146" s="35"/>
      <c r="HIY146" s="35"/>
      <c r="HIZ146" s="35"/>
      <c r="HJA146" s="35"/>
      <c r="HJB146" s="35"/>
      <c r="HJC146" s="35"/>
      <c r="HJD146" s="35"/>
      <c r="HJE146" s="35"/>
      <c r="HJF146" s="35"/>
      <c r="HJG146" s="35"/>
      <c r="HJH146" s="35"/>
      <c r="HJI146" s="35"/>
      <c r="HJJ146" s="35"/>
      <c r="HJK146" s="35"/>
      <c r="HJL146" s="35"/>
      <c r="HJM146" s="35"/>
      <c r="HJN146" s="35"/>
      <c r="HJO146" s="35"/>
      <c r="HJP146" s="35"/>
      <c r="HJQ146" s="35"/>
      <c r="HJR146" s="35"/>
      <c r="HJS146" s="35"/>
      <c r="HJT146" s="35"/>
      <c r="HJU146" s="35"/>
      <c r="HJV146" s="35"/>
      <c r="HJW146" s="35"/>
      <c r="HJX146" s="35"/>
      <c r="HJY146" s="35"/>
      <c r="HJZ146" s="35"/>
      <c r="HKA146" s="35"/>
      <c r="HKB146" s="35"/>
      <c r="HKC146" s="35"/>
      <c r="HKD146" s="35"/>
      <c r="HKE146" s="35"/>
      <c r="HKF146" s="35"/>
      <c r="HKG146" s="35"/>
      <c r="HKH146" s="35"/>
      <c r="HKI146" s="35"/>
      <c r="HKJ146" s="35"/>
      <c r="HKK146" s="35"/>
      <c r="HKL146" s="35"/>
      <c r="HKM146" s="35"/>
      <c r="HKN146" s="35"/>
      <c r="HKO146" s="35"/>
      <c r="HKP146" s="35"/>
      <c r="HKQ146" s="35"/>
      <c r="HKR146" s="35"/>
      <c r="HKS146" s="35"/>
      <c r="HKT146" s="35"/>
      <c r="HKU146" s="35"/>
      <c r="HKV146" s="35"/>
      <c r="HKW146" s="35"/>
      <c r="HKX146" s="35"/>
      <c r="HKY146" s="35"/>
      <c r="HKZ146" s="35"/>
      <c r="HLA146" s="35"/>
      <c r="HLB146" s="35"/>
      <c r="HLC146" s="35"/>
      <c r="HLD146" s="35"/>
      <c r="HLE146" s="35"/>
      <c r="HLF146" s="35"/>
      <c r="HLG146" s="35"/>
      <c r="HLH146" s="35"/>
      <c r="HLI146" s="35"/>
      <c r="HLJ146" s="35"/>
      <c r="HLK146" s="35"/>
      <c r="HLL146" s="35"/>
      <c r="HLM146" s="35"/>
      <c r="HLN146" s="35"/>
      <c r="HLO146" s="35"/>
      <c r="HLP146" s="35"/>
      <c r="HLQ146" s="35"/>
      <c r="HLR146" s="35"/>
      <c r="HLS146" s="35"/>
      <c r="HLT146" s="35"/>
      <c r="HLU146" s="35"/>
      <c r="HLV146" s="35"/>
      <c r="HLW146" s="35"/>
      <c r="HLX146" s="35"/>
      <c r="HLY146" s="35"/>
      <c r="HLZ146" s="35"/>
      <c r="HMA146" s="35"/>
      <c r="HMB146" s="35"/>
      <c r="HMC146" s="35"/>
      <c r="HMD146" s="35"/>
      <c r="HME146" s="35"/>
      <c r="HMF146" s="35"/>
      <c r="HMG146" s="35"/>
      <c r="HMH146" s="35"/>
      <c r="HMI146" s="35"/>
      <c r="HMJ146" s="35"/>
      <c r="HMK146" s="35"/>
      <c r="HML146" s="35"/>
      <c r="HMM146" s="35"/>
      <c r="HMN146" s="35"/>
      <c r="HMO146" s="35"/>
      <c r="HMP146" s="35"/>
      <c r="HMQ146" s="35"/>
      <c r="HMR146" s="35"/>
      <c r="HMS146" s="35"/>
      <c r="HMT146" s="35"/>
      <c r="HMU146" s="35"/>
      <c r="HMV146" s="35"/>
      <c r="HMW146" s="35"/>
      <c r="HMX146" s="35"/>
      <c r="HMY146" s="35"/>
      <c r="HMZ146" s="35"/>
      <c r="HNA146" s="35"/>
      <c r="HNB146" s="35"/>
      <c r="HNC146" s="35"/>
      <c r="HND146" s="35"/>
      <c r="HNE146" s="35"/>
      <c r="HNF146" s="35"/>
      <c r="HNG146" s="35"/>
      <c r="HNH146" s="35"/>
      <c r="HNI146" s="35"/>
      <c r="HNJ146" s="35"/>
      <c r="HNK146" s="35"/>
      <c r="HNL146" s="35"/>
      <c r="HNM146" s="35"/>
      <c r="HNN146" s="35"/>
      <c r="HNO146" s="35"/>
      <c r="HNP146" s="35"/>
      <c r="HNQ146" s="35"/>
      <c r="HNR146" s="35"/>
      <c r="HNS146" s="35"/>
      <c r="HNT146" s="35"/>
      <c r="HNU146" s="35"/>
      <c r="HNV146" s="35"/>
      <c r="HNW146" s="35"/>
      <c r="HNX146" s="35"/>
      <c r="HNY146" s="35"/>
      <c r="HNZ146" s="35"/>
      <c r="HOA146" s="35"/>
      <c r="HOB146" s="35"/>
      <c r="HOC146" s="35"/>
      <c r="HOD146" s="35"/>
      <c r="HOE146" s="35"/>
      <c r="HOF146" s="35"/>
      <c r="HOG146" s="35"/>
      <c r="HOH146" s="35"/>
      <c r="HOI146" s="35"/>
      <c r="HOJ146" s="35"/>
      <c r="HOK146" s="35"/>
      <c r="HOL146" s="35"/>
      <c r="HOM146" s="35"/>
      <c r="HON146" s="35"/>
      <c r="HOO146" s="35"/>
      <c r="HOP146" s="35"/>
      <c r="HOQ146" s="35"/>
      <c r="HOR146" s="35"/>
      <c r="HOS146" s="35"/>
      <c r="HOT146" s="35"/>
      <c r="HOU146" s="35"/>
      <c r="HOV146" s="35"/>
      <c r="HOW146" s="35"/>
      <c r="HOX146" s="35"/>
      <c r="HOY146" s="35"/>
      <c r="HOZ146" s="35"/>
      <c r="HPA146" s="35"/>
      <c r="HPB146" s="35"/>
      <c r="HPC146" s="35"/>
      <c r="HPD146" s="35"/>
      <c r="HPE146" s="35"/>
      <c r="HPF146" s="35"/>
      <c r="HPG146" s="35"/>
      <c r="HPH146" s="35"/>
      <c r="HPI146" s="35"/>
      <c r="HPJ146" s="35"/>
      <c r="HPK146" s="35"/>
      <c r="HPL146" s="35"/>
      <c r="HPM146" s="35"/>
      <c r="HPN146" s="35"/>
      <c r="HPO146" s="35"/>
      <c r="HPP146" s="35"/>
      <c r="HPQ146" s="35"/>
      <c r="HPR146" s="35"/>
      <c r="HPS146" s="35"/>
      <c r="HPT146" s="35"/>
      <c r="HPU146" s="35"/>
      <c r="HPV146" s="35"/>
      <c r="HPW146" s="35"/>
      <c r="HPX146" s="35"/>
      <c r="HPY146" s="35"/>
      <c r="HPZ146" s="35"/>
      <c r="HQA146" s="35"/>
      <c r="HQB146" s="35"/>
      <c r="HQC146" s="35"/>
      <c r="HQD146" s="35"/>
      <c r="HQE146" s="35"/>
      <c r="HQF146" s="35"/>
      <c r="HQG146" s="35"/>
      <c r="HQH146" s="35"/>
      <c r="HQI146" s="35"/>
      <c r="HQJ146" s="35"/>
      <c r="HQK146" s="35"/>
      <c r="HQL146" s="35"/>
      <c r="HQM146" s="35"/>
      <c r="HQN146" s="35"/>
      <c r="HQO146" s="35"/>
      <c r="HQP146" s="35"/>
      <c r="HQQ146" s="35"/>
      <c r="HQR146" s="35"/>
      <c r="HQS146" s="35"/>
      <c r="HQT146" s="35"/>
      <c r="HQU146" s="35"/>
      <c r="HQV146" s="35"/>
      <c r="HQW146" s="35"/>
      <c r="HQX146" s="35"/>
      <c r="HQY146" s="35"/>
      <c r="HQZ146" s="35"/>
      <c r="HRA146" s="35"/>
      <c r="HRB146" s="35"/>
      <c r="HRC146" s="35"/>
      <c r="HRD146" s="35"/>
      <c r="HRE146" s="35"/>
      <c r="HRF146" s="35"/>
      <c r="HRG146" s="35"/>
      <c r="HRH146" s="35"/>
      <c r="HRI146" s="35"/>
      <c r="HRJ146" s="35"/>
      <c r="HRK146" s="35"/>
      <c r="HRL146" s="35"/>
      <c r="HRM146" s="35"/>
      <c r="HRN146" s="35"/>
      <c r="HRO146" s="35"/>
      <c r="HRP146" s="35"/>
      <c r="HRQ146" s="35"/>
      <c r="HRR146" s="35"/>
      <c r="HRS146" s="35"/>
      <c r="HRT146" s="35"/>
      <c r="HRU146" s="35"/>
      <c r="HRV146" s="35"/>
      <c r="HRW146" s="35"/>
      <c r="HRX146" s="35"/>
      <c r="HRY146" s="35"/>
      <c r="HRZ146" s="35"/>
      <c r="HSA146" s="35"/>
      <c r="HSB146" s="35"/>
      <c r="HSC146" s="35"/>
      <c r="HSD146" s="35"/>
      <c r="HSE146" s="35"/>
      <c r="HSF146" s="35"/>
      <c r="HSG146" s="35"/>
      <c r="HSH146" s="35"/>
      <c r="HSI146" s="35"/>
      <c r="HSJ146" s="35"/>
      <c r="HSK146" s="35"/>
      <c r="HSL146" s="35"/>
      <c r="HSM146" s="35"/>
      <c r="HSN146" s="35"/>
      <c r="HSO146" s="35"/>
      <c r="HSP146" s="35"/>
      <c r="HSQ146" s="35"/>
      <c r="HSR146" s="35"/>
      <c r="HSS146" s="35"/>
      <c r="HST146" s="35"/>
      <c r="HSU146" s="35"/>
      <c r="HSV146" s="35"/>
      <c r="HSW146" s="35"/>
      <c r="HSX146" s="35"/>
      <c r="HSY146" s="35"/>
      <c r="HSZ146" s="35"/>
      <c r="HTA146" s="35"/>
      <c r="HTB146" s="35"/>
      <c r="HTC146" s="35"/>
      <c r="HTD146" s="35"/>
      <c r="HTE146" s="35"/>
      <c r="HTF146" s="35"/>
      <c r="HTG146" s="35"/>
      <c r="HTH146" s="35"/>
      <c r="HTI146" s="35"/>
      <c r="HTJ146" s="35"/>
      <c r="HTK146" s="35"/>
      <c r="HTL146" s="35"/>
      <c r="HTM146" s="35"/>
      <c r="HTN146" s="35"/>
      <c r="HTO146" s="35"/>
      <c r="HTP146" s="35"/>
      <c r="HTQ146" s="35"/>
      <c r="HTR146" s="35"/>
      <c r="HTS146" s="35"/>
      <c r="HTT146" s="35"/>
      <c r="HTU146" s="35"/>
      <c r="HTV146" s="35"/>
      <c r="HTW146" s="35"/>
      <c r="HTX146" s="35"/>
      <c r="HTY146" s="35"/>
      <c r="HTZ146" s="35"/>
      <c r="HUA146" s="35"/>
      <c r="HUB146" s="35"/>
      <c r="HUC146" s="35"/>
      <c r="HUD146" s="35"/>
      <c r="HUE146" s="35"/>
      <c r="HUF146" s="35"/>
      <c r="HUG146" s="35"/>
      <c r="HUH146" s="35"/>
      <c r="HUI146" s="35"/>
      <c r="HUJ146" s="35"/>
      <c r="HUK146" s="35"/>
      <c r="HUL146" s="35"/>
      <c r="HUM146" s="35"/>
      <c r="HUN146" s="35"/>
      <c r="HUO146" s="35"/>
      <c r="HUP146" s="35"/>
      <c r="HUQ146" s="35"/>
      <c r="HUR146" s="35"/>
      <c r="HUS146" s="35"/>
      <c r="HUT146" s="35"/>
      <c r="HUU146" s="35"/>
      <c r="HUV146" s="35"/>
      <c r="HUW146" s="35"/>
      <c r="HUX146" s="35"/>
      <c r="HUY146" s="35"/>
      <c r="HUZ146" s="35"/>
      <c r="HVA146" s="35"/>
      <c r="HVB146" s="35"/>
      <c r="HVC146" s="35"/>
      <c r="HVD146" s="35"/>
      <c r="HVE146" s="35"/>
      <c r="HVF146" s="35"/>
      <c r="HVG146" s="35"/>
      <c r="HVH146" s="35"/>
      <c r="HVI146" s="35"/>
      <c r="HVJ146" s="35"/>
      <c r="HVK146" s="35"/>
      <c r="HVL146" s="35"/>
      <c r="HVM146" s="35"/>
      <c r="HVN146" s="35"/>
      <c r="HVO146" s="35"/>
      <c r="HVP146" s="35"/>
      <c r="HVQ146" s="35"/>
      <c r="HVR146" s="35"/>
      <c r="HVS146" s="35"/>
      <c r="HVT146" s="35"/>
      <c r="HVU146" s="35"/>
      <c r="HVV146" s="35"/>
      <c r="HVW146" s="35"/>
      <c r="HVX146" s="35"/>
      <c r="HVY146" s="35"/>
      <c r="HVZ146" s="35"/>
      <c r="HWA146" s="35"/>
      <c r="HWB146" s="35"/>
      <c r="HWC146" s="35"/>
      <c r="HWD146" s="35"/>
      <c r="HWE146" s="35"/>
      <c r="HWF146" s="35"/>
      <c r="HWG146" s="35"/>
      <c r="HWH146" s="35"/>
      <c r="HWI146" s="35"/>
      <c r="HWJ146" s="35"/>
      <c r="HWK146" s="35"/>
      <c r="HWL146" s="35"/>
      <c r="HWM146" s="35"/>
      <c r="HWN146" s="35"/>
      <c r="HWO146" s="35"/>
      <c r="HWP146" s="35"/>
      <c r="HWQ146" s="35"/>
      <c r="HWR146" s="35"/>
      <c r="HWS146" s="35"/>
      <c r="HWT146" s="35"/>
      <c r="HWU146" s="35"/>
      <c r="HWV146" s="35"/>
      <c r="HWW146" s="35"/>
      <c r="HWX146" s="35"/>
      <c r="HWY146" s="35"/>
      <c r="HWZ146" s="35"/>
      <c r="HXA146" s="35"/>
      <c r="HXB146" s="35"/>
      <c r="HXC146" s="35"/>
      <c r="HXD146" s="35"/>
      <c r="HXE146" s="35"/>
      <c r="HXF146" s="35"/>
      <c r="HXG146" s="35"/>
      <c r="HXH146" s="35"/>
      <c r="HXI146" s="35"/>
      <c r="HXJ146" s="35"/>
      <c r="HXK146" s="35"/>
      <c r="HXL146" s="35"/>
      <c r="HXM146" s="35"/>
      <c r="HXN146" s="35"/>
      <c r="HXO146" s="35"/>
      <c r="HXP146" s="35"/>
      <c r="HXQ146" s="35"/>
      <c r="HXR146" s="35"/>
      <c r="HXS146" s="35"/>
      <c r="HXT146" s="35"/>
      <c r="HXU146" s="35"/>
      <c r="HXV146" s="35"/>
      <c r="HXW146" s="35"/>
      <c r="HXX146" s="35"/>
      <c r="HXY146" s="35"/>
      <c r="HXZ146" s="35"/>
      <c r="HYA146" s="35"/>
      <c r="HYB146" s="35"/>
      <c r="HYC146" s="35"/>
      <c r="HYD146" s="35"/>
      <c r="HYE146" s="35"/>
      <c r="HYF146" s="35"/>
      <c r="HYG146" s="35"/>
      <c r="HYH146" s="35"/>
      <c r="HYI146" s="35"/>
      <c r="HYJ146" s="35"/>
      <c r="HYK146" s="35"/>
      <c r="HYL146" s="35"/>
      <c r="HYM146" s="35"/>
      <c r="HYN146" s="35"/>
      <c r="HYO146" s="35"/>
      <c r="HYP146" s="35"/>
      <c r="HYQ146" s="35"/>
      <c r="HYR146" s="35"/>
      <c r="HYS146" s="35"/>
      <c r="HYT146" s="35"/>
      <c r="HYU146" s="35"/>
      <c r="HYV146" s="35"/>
      <c r="HYW146" s="35"/>
      <c r="HYX146" s="35"/>
      <c r="HYY146" s="35"/>
      <c r="HYZ146" s="35"/>
      <c r="HZA146" s="35"/>
      <c r="HZB146" s="35"/>
      <c r="HZC146" s="35"/>
      <c r="HZD146" s="35"/>
      <c r="HZE146" s="35"/>
      <c r="HZF146" s="35"/>
      <c r="HZG146" s="35"/>
      <c r="HZH146" s="35"/>
      <c r="HZI146" s="35"/>
      <c r="HZJ146" s="35"/>
      <c r="HZK146" s="35"/>
      <c r="HZL146" s="35"/>
      <c r="HZM146" s="35"/>
      <c r="HZN146" s="35"/>
      <c r="HZO146" s="35"/>
      <c r="HZP146" s="35"/>
      <c r="HZQ146" s="35"/>
      <c r="HZR146" s="35"/>
      <c r="HZS146" s="35"/>
      <c r="HZT146" s="35"/>
      <c r="HZU146" s="35"/>
      <c r="HZV146" s="35"/>
      <c r="HZW146" s="35"/>
      <c r="HZX146" s="35"/>
      <c r="HZY146" s="35"/>
      <c r="HZZ146" s="35"/>
      <c r="IAA146" s="35"/>
      <c r="IAB146" s="35"/>
      <c r="IAC146" s="35"/>
      <c r="IAD146" s="35"/>
      <c r="IAE146" s="35"/>
      <c r="IAF146" s="35"/>
      <c r="IAG146" s="35"/>
      <c r="IAH146" s="35"/>
      <c r="IAI146" s="35"/>
      <c r="IAJ146" s="35"/>
      <c r="IAK146" s="35"/>
      <c r="IAL146" s="35"/>
      <c r="IAM146" s="35"/>
      <c r="IAN146" s="35"/>
      <c r="IAO146" s="35"/>
      <c r="IAP146" s="35"/>
      <c r="IAQ146" s="35"/>
      <c r="IAR146" s="35"/>
      <c r="IAS146" s="35"/>
      <c r="IAT146" s="35"/>
      <c r="IAU146" s="35"/>
      <c r="IAV146" s="35"/>
      <c r="IAW146" s="35"/>
      <c r="IAX146" s="35"/>
      <c r="IAY146" s="35"/>
      <c r="IAZ146" s="35"/>
      <c r="IBA146" s="35"/>
      <c r="IBB146" s="35"/>
      <c r="IBC146" s="35"/>
      <c r="IBD146" s="35"/>
      <c r="IBE146" s="35"/>
      <c r="IBF146" s="35"/>
      <c r="IBG146" s="35"/>
      <c r="IBH146" s="35"/>
      <c r="IBI146" s="35"/>
      <c r="IBJ146" s="35"/>
      <c r="IBK146" s="35"/>
      <c r="IBL146" s="35"/>
      <c r="IBM146" s="35"/>
      <c r="IBN146" s="35"/>
      <c r="IBO146" s="35"/>
      <c r="IBP146" s="35"/>
      <c r="IBQ146" s="35"/>
      <c r="IBR146" s="35"/>
      <c r="IBS146" s="35"/>
      <c r="IBT146" s="35"/>
      <c r="IBU146" s="35"/>
      <c r="IBV146" s="35"/>
      <c r="IBW146" s="35"/>
      <c r="IBX146" s="35"/>
      <c r="IBY146" s="35"/>
      <c r="IBZ146" s="35"/>
      <c r="ICA146" s="35"/>
      <c r="ICB146" s="35"/>
      <c r="ICC146" s="35"/>
      <c r="ICD146" s="35"/>
      <c r="ICE146" s="35"/>
      <c r="ICF146" s="35"/>
      <c r="ICG146" s="35"/>
      <c r="ICH146" s="35"/>
      <c r="ICI146" s="35"/>
      <c r="ICJ146" s="35"/>
      <c r="ICK146" s="35"/>
      <c r="ICL146" s="35"/>
      <c r="ICM146" s="35"/>
      <c r="ICN146" s="35"/>
      <c r="ICO146" s="35"/>
      <c r="ICP146" s="35"/>
      <c r="ICQ146" s="35"/>
      <c r="ICR146" s="35"/>
      <c r="ICS146" s="35"/>
      <c r="ICT146" s="35"/>
      <c r="ICU146" s="35"/>
      <c r="ICV146" s="35"/>
      <c r="ICW146" s="35"/>
      <c r="ICX146" s="35"/>
      <c r="ICY146" s="35"/>
      <c r="ICZ146" s="35"/>
      <c r="IDA146" s="35"/>
      <c r="IDB146" s="35"/>
      <c r="IDC146" s="35"/>
      <c r="IDD146" s="35"/>
      <c r="IDE146" s="35"/>
      <c r="IDF146" s="35"/>
      <c r="IDG146" s="35"/>
      <c r="IDH146" s="35"/>
      <c r="IDI146" s="35"/>
      <c r="IDJ146" s="35"/>
      <c r="IDK146" s="35"/>
      <c r="IDL146" s="35"/>
      <c r="IDM146" s="35"/>
      <c r="IDN146" s="35"/>
      <c r="IDO146" s="35"/>
      <c r="IDP146" s="35"/>
      <c r="IDQ146" s="35"/>
      <c r="IDR146" s="35"/>
      <c r="IDS146" s="35"/>
      <c r="IDT146" s="35"/>
      <c r="IDU146" s="35"/>
      <c r="IDV146" s="35"/>
      <c r="IDW146" s="35"/>
      <c r="IDX146" s="35"/>
      <c r="IDY146" s="35"/>
      <c r="IDZ146" s="35"/>
      <c r="IEA146" s="35"/>
      <c r="IEB146" s="35"/>
      <c r="IEC146" s="35"/>
      <c r="IED146" s="35"/>
      <c r="IEE146" s="35"/>
      <c r="IEF146" s="35"/>
      <c r="IEG146" s="35"/>
      <c r="IEH146" s="35"/>
      <c r="IEI146" s="35"/>
      <c r="IEJ146" s="35"/>
      <c r="IEK146" s="35"/>
      <c r="IEL146" s="35"/>
      <c r="IEM146" s="35"/>
      <c r="IEN146" s="35"/>
      <c r="IEO146" s="35"/>
      <c r="IEP146" s="35"/>
      <c r="IEQ146" s="35"/>
      <c r="IER146" s="35"/>
      <c r="IES146" s="35"/>
      <c r="IET146" s="35"/>
      <c r="IEU146" s="35"/>
      <c r="IEV146" s="35"/>
      <c r="IEW146" s="35"/>
      <c r="IEX146" s="35"/>
      <c r="IEY146" s="35"/>
      <c r="IEZ146" s="35"/>
      <c r="IFA146" s="35"/>
      <c r="IFB146" s="35"/>
      <c r="IFC146" s="35"/>
      <c r="IFD146" s="35"/>
      <c r="IFE146" s="35"/>
      <c r="IFF146" s="35"/>
      <c r="IFG146" s="35"/>
      <c r="IFH146" s="35"/>
      <c r="IFI146" s="35"/>
      <c r="IFJ146" s="35"/>
      <c r="IFK146" s="35"/>
      <c r="IFL146" s="35"/>
      <c r="IFM146" s="35"/>
      <c r="IFN146" s="35"/>
      <c r="IFO146" s="35"/>
      <c r="IFP146" s="35"/>
      <c r="IFQ146" s="35"/>
      <c r="IFR146" s="35"/>
      <c r="IFS146" s="35"/>
      <c r="IFT146" s="35"/>
      <c r="IFU146" s="35"/>
      <c r="IFV146" s="35"/>
      <c r="IFW146" s="35"/>
      <c r="IFX146" s="35"/>
      <c r="IFY146" s="35"/>
      <c r="IFZ146" s="35"/>
      <c r="IGA146" s="35"/>
      <c r="IGB146" s="35"/>
      <c r="IGC146" s="35"/>
      <c r="IGD146" s="35"/>
      <c r="IGE146" s="35"/>
      <c r="IGF146" s="35"/>
      <c r="IGG146" s="35"/>
      <c r="IGH146" s="35"/>
      <c r="IGI146" s="35"/>
      <c r="IGJ146" s="35"/>
      <c r="IGK146" s="35"/>
      <c r="IGL146" s="35"/>
      <c r="IGM146" s="35"/>
      <c r="IGN146" s="35"/>
      <c r="IGO146" s="35"/>
      <c r="IGP146" s="35"/>
      <c r="IGQ146" s="35"/>
      <c r="IGR146" s="35"/>
      <c r="IGS146" s="35"/>
      <c r="IGT146" s="35"/>
      <c r="IGU146" s="35"/>
      <c r="IGV146" s="35"/>
      <c r="IGW146" s="35"/>
      <c r="IGX146" s="35"/>
      <c r="IGY146" s="35"/>
      <c r="IGZ146" s="35"/>
      <c r="IHA146" s="35"/>
      <c r="IHB146" s="35"/>
      <c r="IHC146" s="35"/>
      <c r="IHD146" s="35"/>
      <c r="IHE146" s="35"/>
      <c r="IHF146" s="35"/>
      <c r="IHG146" s="35"/>
      <c r="IHH146" s="35"/>
      <c r="IHI146" s="35"/>
      <c r="IHJ146" s="35"/>
      <c r="IHK146" s="35"/>
      <c r="IHL146" s="35"/>
      <c r="IHM146" s="35"/>
      <c r="IHN146" s="35"/>
      <c r="IHO146" s="35"/>
      <c r="IHP146" s="35"/>
      <c r="IHQ146" s="35"/>
      <c r="IHR146" s="35"/>
      <c r="IHS146" s="35"/>
      <c r="IHT146" s="35"/>
      <c r="IHU146" s="35"/>
      <c r="IHV146" s="35"/>
      <c r="IHW146" s="35"/>
      <c r="IHX146" s="35"/>
      <c r="IHY146" s="35"/>
      <c r="IHZ146" s="35"/>
      <c r="IIA146" s="35"/>
      <c r="IIB146" s="35"/>
      <c r="IIC146" s="35"/>
      <c r="IID146" s="35"/>
      <c r="IIE146" s="35"/>
      <c r="IIF146" s="35"/>
      <c r="IIG146" s="35"/>
      <c r="IIH146" s="35"/>
      <c r="III146" s="35"/>
      <c r="IIJ146" s="35"/>
      <c r="IIK146" s="35"/>
      <c r="IIL146" s="35"/>
      <c r="IIM146" s="35"/>
      <c r="IIN146" s="35"/>
      <c r="IIO146" s="35"/>
      <c r="IIP146" s="35"/>
      <c r="IIQ146" s="35"/>
      <c r="IIR146" s="35"/>
      <c r="IIS146" s="35"/>
      <c r="IIT146" s="35"/>
      <c r="IIU146" s="35"/>
      <c r="IIV146" s="35"/>
      <c r="IIW146" s="35"/>
      <c r="IIX146" s="35"/>
      <c r="IIY146" s="35"/>
      <c r="IIZ146" s="35"/>
      <c r="IJA146" s="35"/>
      <c r="IJB146" s="35"/>
      <c r="IJC146" s="35"/>
      <c r="IJD146" s="35"/>
      <c r="IJE146" s="35"/>
      <c r="IJF146" s="35"/>
      <c r="IJG146" s="35"/>
      <c r="IJH146" s="35"/>
      <c r="IJI146" s="35"/>
      <c r="IJJ146" s="35"/>
      <c r="IJK146" s="35"/>
      <c r="IJL146" s="35"/>
      <c r="IJM146" s="35"/>
      <c r="IJN146" s="35"/>
      <c r="IJO146" s="35"/>
      <c r="IJP146" s="35"/>
      <c r="IJQ146" s="35"/>
      <c r="IJR146" s="35"/>
      <c r="IJS146" s="35"/>
      <c r="IJT146" s="35"/>
      <c r="IJU146" s="35"/>
      <c r="IJV146" s="35"/>
      <c r="IJW146" s="35"/>
      <c r="IJX146" s="35"/>
      <c r="IJY146" s="35"/>
      <c r="IJZ146" s="35"/>
      <c r="IKA146" s="35"/>
      <c r="IKB146" s="35"/>
      <c r="IKC146" s="35"/>
      <c r="IKD146" s="35"/>
      <c r="IKE146" s="35"/>
      <c r="IKF146" s="35"/>
      <c r="IKG146" s="35"/>
      <c r="IKH146" s="35"/>
      <c r="IKI146" s="35"/>
      <c r="IKJ146" s="35"/>
      <c r="IKK146" s="35"/>
      <c r="IKL146" s="35"/>
      <c r="IKM146" s="35"/>
      <c r="IKN146" s="35"/>
      <c r="IKO146" s="35"/>
      <c r="IKP146" s="35"/>
      <c r="IKQ146" s="35"/>
      <c r="IKR146" s="35"/>
      <c r="IKS146" s="35"/>
      <c r="IKT146" s="35"/>
      <c r="IKU146" s="35"/>
      <c r="IKV146" s="35"/>
      <c r="IKW146" s="35"/>
      <c r="IKX146" s="35"/>
      <c r="IKY146" s="35"/>
      <c r="IKZ146" s="35"/>
      <c r="ILA146" s="35"/>
      <c r="ILB146" s="35"/>
      <c r="ILC146" s="35"/>
      <c r="ILD146" s="35"/>
      <c r="ILE146" s="35"/>
      <c r="ILF146" s="35"/>
      <c r="ILG146" s="35"/>
      <c r="ILH146" s="35"/>
      <c r="ILI146" s="35"/>
      <c r="ILJ146" s="35"/>
      <c r="ILK146" s="35"/>
      <c r="ILL146" s="35"/>
      <c r="ILM146" s="35"/>
      <c r="ILN146" s="35"/>
      <c r="ILO146" s="35"/>
      <c r="ILP146" s="35"/>
      <c r="ILQ146" s="35"/>
      <c r="ILR146" s="35"/>
      <c r="ILS146" s="35"/>
      <c r="ILT146" s="35"/>
      <c r="ILU146" s="35"/>
      <c r="ILV146" s="35"/>
      <c r="ILW146" s="35"/>
      <c r="ILX146" s="35"/>
      <c r="ILY146" s="35"/>
      <c r="ILZ146" s="35"/>
      <c r="IMA146" s="35"/>
      <c r="IMB146" s="35"/>
      <c r="IMC146" s="35"/>
      <c r="IMD146" s="35"/>
      <c r="IME146" s="35"/>
      <c r="IMF146" s="35"/>
      <c r="IMG146" s="35"/>
      <c r="IMH146" s="35"/>
      <c r="IMI146" s="35"/>
      <c r="IMJ146" s="35"/>
      <c r="IMK146" s="35"/>
      <c r="IML146" s="35"/>
      <c r="IMM146" s="35"/>
      <c r="IMN146" s="35"/>
      <c r="IMO146" s="35"/>
      <c r="IMP146" s="35"/>
      <c r="IMQ146" s="35"/>
      <c r="IMR146" s="35"/>
      <c r="IMS146" s="35"/>
      <c r="IMT146" s="35"/>
      <c r="IMU146" s="35"/>
      <c r="IMV146" s="35"/>
      <c r="IMW146" s="35"/>
      <c r="IMX146" s="35"/>
      <c r="IMY146" s="35"/>
      <c r="IMZ146" s="35"/>
      <c r="INA146" s="35"/>
      <c r="INB146" s="35"/>
      <c r="INC146" s="35"/>
      <c r="IND146" s="35"/>
      <c r="INE146" s="35"/>
      <c r="INF146" s="35"/>
      <c r="ING146" s="35"/>
      <c r="INH146" s="35"/>
      <c r="INI146" s="35"/>
      <c r="INJ146" s="35"/>
      <c r="INK146" s="35"/>
      <c r="INL146" s="35"/>
      <c r="INM146" s="35"/>
      <c r="INN146" s="35"/>
      <c r="INO146" s="35"/>
      <c r="INP146" s="35"/>
      <c r="INQ146" s="35"/>
      <c r="INR146" s="35"/>
      <c r="INS146" s="35"/>
      <c r="INT146" s="35"/>
      <c r="INU146" s="35"/>
      <c r="INV146" s="35"/>
      <c r="INW146" s="35"/>
      <c r="INX146" s="35"/>
      <c r="INY146" s="35"/>
      <c r="INZ146" s="35"/>
      <c r="IOA146" s="35"/>
      <c r="IOB146" s="35"/>
      <c r="IOC146" s="35"/>
      <c r="IOD146" s="35"/>
      <c r="IOE146" s="35"/>
      <c r="IOF146" s="35"/>
      <c r="IOG146" s="35"/>
      <c r="IOH146" s="35"/>
      <c r="IOI146" s="35"/>
      <c r="IOJ146" s="35"/>
      <c r="IOK146" s="35"/>
      <c r="IOL146" s="35"/>
      <c r="IOM146" s="35"/>
      <c r="ION146" s="35"/>
      <c r="IOO146" s="35"/>
      <c r="IOP146" s="35"/>
      <c r="IOQ146" s="35"/>
      <c r="IOR146" s="35"/>
      <c r="IOS146" s="35"/>
      <c r="IOT146" s="35"/>
      <c r="IOU146" s="35"/>
      <c r="IOV146" s="35"/>
      <c r="IOW146" s="35"/>
      <c r="IOX146" s="35"/>
      <c r="IOY146" s="35"/>
      <c r="IOZ146" s="35"/>
      <c r="IPA146" s="35"/>
      <c r="IPB146" s="35"/>
      <c r="IPC146" s="35"/>
      <c r="IPD146" s="35"/>
      <c r="IPE146" s="35"/>
      <c r="IPF146" s="35"/>
      <c r="IPG146" s="35"/>
      <c r="IPH146" s="35"/>
      <c r="IPI146" s="35"/>
      <c r="IPJ146" s="35"/>
      <c r="IPK146" s="35"/>
      <c r="IPL146" s="35"/>
      <c r="IPM146" s="35"/>
      <c r="IPN146" s="35"/>
      <c r="IPO146" s="35"/>
      <c r="IPP146" s="35"/>
      <c r="IPQ146" s="35"/>
      <c r="IPR146" s="35"/>
      <c r="IPS146" s="35"/>
      <c r="IPT146" s="35"/>
      <c r="IPU146" s="35"/>
      <c r="IPV146" s="35"/>
      <c r="IPW146" s="35"/>
      <c r="IPX146" s="35"/>
      <c r="IPY146" s="35"/>
      <c r="IPZ146" s="35"/>
      <c r="IQA146" s="35"/>
      <c r="IQB146" s="35"/>
      <c r="IQC146" s="35"/>
      <c r="IQD146" s="35"/>
      <c r="IQE146" s="35"/>
      <c r="IQF146" s="35"/>
      <c r="IQG146" s="35"/>
      <c r="IQH146" s="35"/>
      <c r="IQI146" s="35"/>
      <c r="IQJ146" s="35"/>
      <c r="IQK146" s="35"/>
      <c r="IQL146" s="35"/>
      <c r="IQM146" s="35"/>
      <c r="IQN146" s="35"/>
      <c r="IQO146" s="35"/>
      <c r="IQP146" s="35"/>
      <c r="IQQ146" s="35"/>
      <c r="IQR146" s="35"/>
      <c r="IQS146" s="35"/>
      <c r="IQT146" s="35"/>
      <c r="IQU146" s="35"/>
      <c r="IQV146" s="35"/>
      <c r="IQW146" s="35"/>
      <c r="IQX146" s="35"/>
      <c r="IQY146" s="35"/>
      <c r="IQZ146" s="35"/>
      <c r="IRA146" s="35"/>
      <c r="IRB146" s="35"/>
      <c r="IRC146" s="35"/>
      <c r="IRD146" s="35"/>
      <c r="IRE146" s="35"/>
      <c r="IRF146" s="35"/>
      <c r="IRG146" s="35"/>
      <c r="IRH146" s="35"/>
      <c r="IRI146" s="35"/>
      <c r="IRJ146" s="35"/>
      <c r="IRK146" s="35"/>
      <c r="IRL146" s="35"/>
      <c r="IRM146" s="35"/>
      <c r="IRN146" s="35"/>
      <c r="IRO146" s="35"/>
      <c r="IRP146" s="35"/>
      <c r="IRQ146" s="35"/>
      <c r="IRR146" s="35"/>
      <c r="IRS146" s="35"/>
      <c r="IRT146" s="35"/>
      <c r="IRU146" s="35"/>
      <c r="IRV146" s="35"/>
      <c r="IRW146" s="35"/>
      <c r="IRX146" s="35"/>
      <c r="IRY146" s="35"/>
      <c r="IRZ146" s="35"/>
      <c r="ISA146" s="35"/>
      <c r="ISB146" s="35"/>
      <c r="ISC146" s="35"/>
      <c r="ISD146" s="35"/>
      <c r="ISE146" s="35"/>
      <c r="ISF146" s="35"/>
      <c r="ISG146" s="35"/>
      <c r="ISH146" s="35"/>
      <c r="ISI146" s="35"/>
      <c r="ISJ146" s="35"/>
      <c r="ISK146" s="35"/>
      <c r="ISL146" s="35"/>
      <c r="ISM146" s="35"/>
      <c r="ISN146" s="35"/>
      <c r="ISO146" s="35"/>
      <c r="ISP146" s="35"/>
      <c r="ISQ146" s="35"/>
      <c r="ISR146" s="35"/>
      <c r="ISS146" s="35"/>
      <c r="IST146" s="35"/>
      <c r="ISU146" s="35"/>
      <c r="ISV146" s="35"/>
      <c r="ISW146" s="35"/>
      <c r="ISX146" s="35"/>
      <c r="ISY146" s="35"/>
      <c r="ISZ146" s="35"/>
      <c r="ITA146" s="35"/>
      <c r="ITB146" s="35"/>
      <c r="ITC146" s="35"/>
      <c r="ITD146" s="35"/>
      <c r="ITE146" s="35"/>
      <c r="ITF146" s="35"/>
      <c r="ITG146" s="35"/>
      <c r="ITH146" s="35"/>
      <c r="ITI146" s="35"/>
      <c r="ITJ146" s="35"/>
      <c r="ITK146" s="35"/>
      <c r="ITL146" s="35"/>
      <c r="ITM146" s="35"/>
      <c r="ITN146" s="35"/>
      <c r="ITO146" s="35"/>
      <c r="ITP146" s="35"/>
      <c r="ITQ146" s="35"/>
      <c r="ITR146" s="35"/>
      <c r="ITS146" s="35"/>
      <c r="ITT146" s="35"/>
      <c r="ITU146" s="35"/>
      <c r="ITV146" s="35"/>
      <c r="ITW146" s="35"/>
      <c r="ITX146" s="35"/>
      <c r="ITY146" s="35"/>
      <c r="ITZ146" s="35"/>
      <c r="IUA146" s="35"/>
      <c r="IUB146" s="35"/>
      <c r="IUC146" s="35"/>
      <c r="IUD146" s="35"/>
      <c r="IUE146" s="35"/>
      <c r="IUF146" s="35"/>
      <c r="IUG146" s="35"/>
      <c r="IUH146" s="35"/>
      <c r="IUI146" s="35"/>
      <c r="IUJ146" s="35"/>
      <c r="IUK146" s="35"/>
      <c r="IUL146" s="35"/>
      <c r="IUM146" s="35"/>
      <c r="IUN146" s="35"/>
      <c r="IUO146" s="35"/>
      <c r="IUP146" s="35"/>
      <c r="IUQ146" s="35"/>
      <c r="IUR146" s="35"/>
      <c r="IUS146" s="35"/>
      <c r="IUT146" s="35"/>
      <c r="IUU146" s="35"/>
      <c r="IUV146" s="35"/>
      <c r="IUW146" s="35"/>
      <c r="IUX146" s="35"/>
      <c r="IUY146" s="35"/>
      <c r="IUZ146" s="35"/>
      <c r="IVA146" s="35"/>
      <c r="IVB146" s="35"/>
      <c r="IVC146" s="35"/>
      <c r="IVD146" s="35"/>
      <c r="IVE146" s="35"/>
      <c r="IVF146" s="35"/>
      <c r="IVG146" s="35"/>
      <c r="IVH146" s="35"/>
      <c r="IVI146" s="35"/>
      <c r="IVJ146" s="35"/>
      <c r="IVK146" s="35"/>
      <c r="IVL146" s="35"/>
      <c r="IVM146" s="35"/>
      <c r="IVN146" s="35"/>
      <c r="IVO146" s="35"/>
      <c r="IVP146" s="35"/>
      <c r="IVQ146" s="35"/>
      <c r="IVR146" s="35"/>
      <c r="IVS146" s="35"/>
      <c r="IVT146" s="35"/>
      <c r="IVU146" s="35"/>
      <c r="IVV146" s="35"/>
      <c r="IVW146" s="35"/>
      <c r="IVX146" s="35"/>
      <c r="IVY146" s="35"/>
      <c r="IVZ146" s="35"/>
      <c r="IWA146" s="35"/>
      <c r="IWB146" s="35"/>
      <c r="IWC146" s="35"/>
      <c r="IWD146" s="35"/>
      <c r="IWE146" s="35"/>
      <c r="IWF146" s="35"/>
      <c r="IWG146" s="35"/>
      <c r="IWH146" s="35"/>
      <c r="IWI146" s="35"/>
      <c r="IWJ146" s="35"/>
      <c r="IWK146" s="35"/>
      <c r="IWL146" s="35"/>
      <c r="IWM146" s="35"/>
      <c r="IWN146" s="35"/>
      <c r="IWO146" s="35"/>
      <c r="IWP146" s="35"/>
      <c r="IWQ146" s="35"/>
      <c r="IWR146" s="35"/>
      <c r="IWS146" s="35"/>
      <c r="IWT146" s="35"/>
      <c r="IWU146" s="35"/>
      <c r="IWV146" s="35"/>
      <c r="IWW146" s="35"/>
      <c r="IWX146" s="35"/>
      <c r="IWY146" s="35"/>
      <c r="IWZ146" s="35"/>
      <c r="IXA146" s="35"/>
      <c r="IXB146" s="35"/>
      <c r="IXC146" s="35"/>
      <c r="IXD146" s="35"/>
      <c r="IXE146" s="35"/>
      <c r="IXF146" s="35"/>
      <c r="IXG146" s="35"/>
      <c r="IXH146" s="35"/>
      <c r="IXI146" s="35"/>
      <c r="IXJ146" s="35"/>
      <c r="IXK146" s="35"/>
      <c r="IXL146" s="35"/>
      <c r="IXM146" s="35"/>
      <c r="IXN146" s="35"/>
      <c r="IXO146" s="35"/>
      <c r="IXP146" s="35"/>
      <c r="IXQ146" s="35"/>
      <c r="IXR146" s="35"/>
      <c r="IXS146" s="35"/>
      <c r="IXT146" s="35"/>
      <c r="IXU146" s="35"/>
      <c r="IXV146" s="35"/>
      <c r="IXW146" s="35"/>
      <c r="IXX146" s="35"/>
      <c r="IXY146" s="35"/>
      <c r="IXZ146" s="35"/>
      <c r="IYA146" s="35"/>
      <c r="IYB146" s="35"/>
      <c r="IYC146" s="35"/>
      <c r="IYD146" s="35"/>
      <c r="IYE146" s="35"/>
      <c r="IYF146" s="35"/>
      <c r="IYG146" s="35"/>
      <c r="IYH146" s="35"/>
      <c r="IYI146" s="35"/>
      <c r="IYJ146" s="35"/>
      <c r="IYK146" s="35"/>
      <c r="IYL146" s="35"/>
      <c r="IYM146" s="35"/>
      <c r="IYN146" s="35"/>
      <c r="IYO146" s="35"/>
      <c r="IYP146" s="35"/>
      <c r="IYQ146" s="35"/>
      <c r="IYR146" s="35"/>
      <c r="IYS146" s="35"/>
      <c r="IYT146" s="35"/>
      <c r="IYU146" s="35"/>
      <c r="IYV146" s="35"/>
      <c r="IYW146" s="35"/>
      <c r="IYX146" s="35"/>
      <c r="IYY146" s="35"/>
      <c r="IYZ146" s="35"/>
      <c r="IZA146" s="35"/>
      <c r="IZB146" s="35"/>
      <c r="IZC146" s="35"/>
      <c r="IZD146" s="35"/>
      <c r="IZE146" s="35"/>
      <c r="IZF146" s="35"/>
      <c r="IZG146" s="35"/>
      <c r="IZH146" s="35"/>
      <c r="IZI146" s="35"/>
      <c r="IZJ146" s="35"/>
      <c r="IZK146" s="35"/>
      <c r="IZL146" s="35"/>
      <c r="IZM146" s="35"/>
      <c r="IZN146" s="35"/>
      <c r="IZO146" s="35"/>
      <c r="IZP146" s="35"/>
      <c r="IZQ146" s="35"/>
      <c r="IZR146" s="35"/>
      <c r="IZS146" s="35"/>
      <c r="IZT146" s="35"/>
      <c r="IZU146" s="35"/>
      <c r="IZV146" s="35"/>
      <c r="IZW146" s="35"/>
      <c r="IZX146" s="35"/>
      <c r="IZY146" s="35"/>
      <c r="IZZ146" s="35"/>
      <c r="JAA146" s="35"/>
      <c r="JAB146" s="35"/>
      <c r="JAC146" s="35"/>
      <c r="JAD146" s="35"/>
      <c r="JAE146" s="35"/>
      <c r="JAF146" s="35"/>
      <c r="JAG146" s="35"/>
      <c r="JAH146" s="35"/>
      <c r="JAI146" s="35"/>
      <c r="JAJ146" s="35"/>
      <c r="JAK146" s="35"/>
      <c r="JAL146" s="35"/>
      <c r="JAM146" s="35"/>
      <c r="JAN146" s="35"/>
      <c r="JAO146" s="35"/>
      <c r="JAP146" s="35"/>
      <c r="JAQ146" s="35"/>
      <c r="JAR146" s="35"/>
      <c r="JAS146" s="35"/>
      <c r="JAT146" s="35"/>
      <c r="JAU146" s="35"/>
      <c r="JAV146" s="35"/>
      <c r="JAW146" s="35"/>
      <c r="JAX146" s="35"/>
      <c r="JAY146" s="35"/>
      <c r="JAZ146" s="35"/>
      <c r="JBA146" s="35"/>
      <c r="JBB146" s="35"/>
      <c r="JBC146" s="35"/>
      <c r="JBD146" s="35"/>
      <c r="JBE146" s="35"/>
      <c r="JBF146" s="35"/>
      <c r="JBG146" s="35"/>
      <c r="JBH146" s="35"/>
      <c r="JBI146" s="35"/>
      <c r="JBJ146" s="35"/>
      <c r="JBK146" s="35"/>
      <c r="JBL146" s="35"/>
      <c r="JBM146" s="35"/>
      <c r="JBN146" s="35"/>
      <c r="JBO146" s="35"/>
      <c r="JBP146" s="35"/>
      <c r="JBQ146" s="35"/>
      <c r="JBR146" s="35"/>
      <c r="JBS146" s="35"/>
      <c r="JBT146" s="35"/>
      <c r="JBU146" s="35"/>
      <c r="JBV146" s="35"/>
      <c r="JBW146" s="35"/>
      <c r="JBX146" s="35"/>
      <c r="JBY146" s="35"/>
      <c r="JBZ146" s="35"/>
      <c r="JCA146" s="35"/>
      <c r="JCB146" s="35"/>
      <c r="JCC146" s="35"/>
      <c r="JCD146" s="35"/>
      <c r="JCE146" s="35"/>
      <c r="JCF146" s="35"/>
      <c r="JCG146" s="35"/>
      <c r="JCH146" s="35"/>
      <c r="JCI146" s="35"/>
      <c r="JCJ146" s="35"/>
      <c r="JCK146" s="35"/>
      <c r="JCL146" s="35"/>
      <c r="JCM146" s="35"/>
      <c r="JCN146" s="35"/>
      <c r="JCO146" s="35"/>
      <c r="JCP146" s="35"/>
      <c r="JCQ146" s="35"/>
      <c r="JCR146" s="35"/>
      <c r="JCS146" s="35"/>
      <c r="JCT146" s="35"/>
      <c r="JCU146" s="35"/>
      <c r="JCV146" s="35"/>
      <c r="JCW146" s="35"/>
      <c r="JCX146" s="35"/>
      <c r="JCY146" s="35"/>
      <c r="JCZ146" s="35"/>
      <c r="JDA146" s="35"/>
      <c r="JDB146" s="35"/>
      <c r="JDC146" s="35"/>
      <c r="JDD146" s="35"/>
      <c r="JDE146" s="35"/>
      <c r="JDF146" s="35"/>
      <c r="JDG146" s="35"/>
      <c r="JDH146" s="35"/>
      <c r="JDI146" s="35"/>
      <c r="JDJ146" s="35"/>
      <c r="JDK146" s="35"/>
      <c r="JDL146" s="35"/>
      <c r="JDM146" s="35"/>
      <c r="JDN146" s="35"/>
      <c r="JDO146" s="35"/>
      <c r="JDP146" s="35"/>
      <c r="JDQ146" s="35"/>
      <c r="JDR146" s="35"/>
      <c r="JDS146" s="35"/>
      <c r="JDT146" s="35"/>
      <c r="JDU146" s="35"/>
      <c r="JDV146" s="35"/>
      <c r="JDW146" s="35"/>
      <c r="JDX146" s="35"/>
      <c r="JDY146" s="35"/>
      <c r="JDZ146" s="35"/>
      <c r="JEA146" s="35"/>
      <c r="JEB146" s="35"/>
      <c r="JEC146" s="35"/>
      <c r="JED146" s="35"/>
      <c r="JEE146" s="35"/>
      <c r="JEF146" s="35"/>
      <c r="JEG146" s="35"/>
      <c r="JEH146" s="35"/>
      <c r="JEI146" s="35"/>
      <c r="JEJ146" s="35"/>
      <c r="JEK146" s="35"/>
      <c r="JEL146" s="35"/>
      <c r="JEM146" s="35"/>
      <c r="JEN146" s="35"/>
      <c r="JEO146" s="35"/>
      <c r="JEP146" s="35"/>
      <c r="JEQ146" s="35"/>
      <c r="JER146" s="35"/>
      <c r="JES146" s="35"/>
      <c r="JET146" s="35"/>
      <c r="JEU146" s="35"/>
      <c r="JEV146" s="35"/>
      <c r="JEW146" s="35"/>
      <c r="JEX146" s="35"/>
      <c r="JEY146" s="35"/>
      <c r="JEZ146" s="35"/>
      <c r="JFA146" s="35"/>
      <c r="JFB146" s="35"/>
      <c r="JFC146" s="35"/>
      <c r="JFD146" s="35"/>
      <c r="JFE146" s="35"/>
      <c r="JFF146" s="35"/>
      <c r="JFG146" s="35"/>
      <c r="JFH146" s="35"/>
      <c r="JFI146" s="35"/>
      <c r="JFJ146" s="35"/>
      <c r="JFK146" s="35"/>
      <c r="JFL146" s="35"/>
      <c r="JFM146" s="35"/>
      <c r="JFN146" s="35"/>
      <c r="JFO146" s="35"/>
      <c r="JFP146" s="35"/>
      <c r="JFQ146" s="35"/>
      <c r="JFR146" s="35"/>
      <c r="JFS146" s="35"/>
      <c r="JFT146" s="35"/>
      <c r="JFU146" s="35"/>
      <c r="JFV146" s="35"/>
      <c r="JFW146" s="35"/>
      <c r="JFX146" s="35"/>
      <c r="JFY146" s="35"/>
      <c r="JFZ146" s="35"/>
      <c r="JGA146" s="35"/>
      <c r="JGB146" s="35"/>
      <c r="JGC146" s="35"/>
      <c r="JGD146" s="35"/>
      <c r="JGE146" s="35"/>
      <c r="JGF146" s="35"/>
      <c r="JGG146" s="35"/>
      <c r="JGH146" s="35"/>
      <c r="JGI146" s="35"/>
      <c r="JGJ146" s="35"/>
      <c r="JGK146" s="35"/>
      <c r="JGL146" s="35"/>
      <c r="JGM146" s="35"/>
      <c r="JGN146" s="35"/>
      <c r="JGO146" s="35"/>
      <c r="JGP146" s="35"/>
      <c r="JGQ146" s="35"/>
      <c r="JGR146" s="35"/>
      <c r="JGS146" s="35"/>
      <c r="JGT146" s="35"/>
      <c r="JGU146" s="35"/>
      <c r="JGV146" s="35"/>
      <c r="JGW146" s="35"/>
      <c r="JGX146" s="35"/>
      <c r="JGY146" s="35"/>
      <c r="JGZ146" s="35"/>
      <c r="JHA146" s="35"/>
      <c r="JHB146" s="35"/>
      <c r="JHC146" s="35"/>
      <c r="JHD146" s="35"/>
      <c r="JHE146" s="35"/>
      <c r="JHF146" s="35"/>
      <c r="JHG146" s="35"/>
      <c r="JHH146" s="35"/>
      <c r="JHI146" s="35"/>
      <c r="JHJ146" s="35"/>
      <c r="JHK146" s="35"/>
      <c r="JHL146" s="35"/>
      <c r="JHM146" s="35"/>
      <c r="JHN146" s="35"/>
      <c r="JHO146" s="35"/>
      <c r="JHP146" s="35"/>
      <c r="JHQ146" s="35"/>
      <c r="JHR146" s="35"/>
      <c r="JHS146" s="35"/>
      <c r="JHT146" s="35"/>
      <c r="JHU146" s="35"/>
      <c r="JHV146" s="35"/>
      <c r="JHW146" s="35"/>
      <c r="JHX146" s="35"/>
      <c r="JHY146" s="35"/>
      <c r="JHZ146" s="35"/>
      <c r="JIA146" s="35"/>
      <c r="JIB146" s="35"/>
      <c r="JIC146" s="35"/>
      <c r="JID146" s="35"/>
      <c r="JIE146" s="35"/>
      <c r="JIF146" s="35"/>
      <c r="JIG146" s="35"/>
      <c r="JIH146" s="35"/>
      <c r="JII146" s="35"/>
      <c r="JIJ146" s="35"/>
      <c r="JIK146" s="35"/>
      <c r="JIL146" s="35"/>
      <c r="JIM146" s="35"/>
      <c r="JIN146" s="35"/>
      <c r="JIO146" s="35"/>
      <c r="JIP146" s="35"/>
      <c r="JIQ146" s="35"/>
      <c r="JIR146" s="35"/>
      <c r="JIS146" s="35"/>
      <c r="JIT146" s="35"/>
      <c r="JIU146" s="35"/>
      <c r="JIV146" s="35"/>
      <c r="JIW146" s="35"/>
      <c r="JIX146" s="35"/>
      <c r="JIY146" s="35"/>
      <c r="JIZ146" s="35"/>
      <c r="JJA146" s="35"/>
      <c r="JJB146" s="35"/>
      <c r="JJC146" s="35"/>
      <c r="JJD146" s="35"/>
      <c r="JJE146" s="35"/>
      <c r="JJF146" s="35"/>
      <c r="JJG146" s="35"/>
      <c r="JJH146" s="35"/>
      <c r="JJI146" s="35"/>
      <c r="JJJ146" s="35"/>
      <c r="JJK146" s="35"/>
      <c r="JJL146" s="35"/>
      <c r="JJM146" s="35"/>
      <c r="JJN146" s="35"/>
      <c r="JJO146" s="35"/>
      <c r="JJP146" s="35"/>
      <c r="JJQ146" s="35"/>
      <c r="JJR146" s="35"/>
      <c r="JJS146" s="35"/>
      <c r="JJT146" s="35"/>
      <c r="JJU146" s="35"/>
      <c r="JJV146" s="35"/>
      <c r="JJW146" s="35"/>
      <c r="JJX146" s="35"/>
      <c r="JJY146" s="35"/>
      <c r="JJZ146" s="35"/>
      <c r="JKA146" s="35"/>
      <c r="JKB146" s="35"/>
      <c r="JKC146" s="35"/>
      <c r="JKD146" s="35"/>
      <c r="JKE146" s="35"/>
      <c r="JKF146" s="35"/>
      <c r="JKG146" s="35"/>
      <c r="JKH146" s="35"/>
      <c r="JKI146" s="35"/>
      <c r="JKJ146" s="35"/>
      <c r="JKK146" s="35"/>
      <c r="JKL146" s="35"/>
      <c r="JKM146" s="35"/>
      <c r="JKN146" s="35"/>
      <c r="JKO146" s="35"/>
      <c r="JKP146" s="35"/>
      <c r="JKQ146" s="35"/>
      <c r="JKR146" s="35"/>
      <c r="JKS146" s="35"/>
      <c r="JKT146" s="35"/>
      <c r="JKU146" s="35"/>
      <c r="JKV146" s="35"/>
      <c r="JKW146" s="35"/>
      <c r="JKX146" s="35"/>
      <c r="JKY146" s="35"/>
      <c r="JKZ146" s="35"/>
      <c r="JLA146" s="35"/>
      <c r="JLB146" s="35"/>
      <c r="JLC146" s="35"/>
      <c r="JLD146" s="35"/>
      <c r="JLE146" s="35"/>
      <c r="JLF146" s="35"/>
      <c r="JLG146" s="35"/>
      <c r="JLH146" s="35"/>
      <c r="JLI146" s="35"/>
      <c r="JLJ146" s="35"/>
      <c r="JLK146" s="35"/>
      <c r="JLL146" s="35"/>
      <c r="JLM146" s="35"/>
      <c r="JLN146" s="35"/>
      <c r="JLO146" s="35"/>
      <c r="JLP146" s="35"/>
      <c r="JLQ146" s="35"/>
      <c r="JLR146" s="35"/>
      <c r="JLS146" s="35"/>
      <c r="JLT146" s="35"/>
      <c r="JLU146" s="35"/>
      <c r="JLV146" s="35"/>
      <c r="JLW146" s="35"/>
      <c r="JLX146" s="35"/>
      <c r="JLY146" s="35"/>
      <c r="JLZ146" s="35"/>
      <c r="JMA146" s="35"/>
      <c r="JMB146" s="35"/>
      <c r="JMC146" s="35"/>
      <c r="JMD146" s="35"/>
      <c r="JME146" s="35"/>
      <c r="JMF146" s="35"/>
      <c r="JMG146" s="35"/>
      <c r="JMH146" s="35"/>
      <c r="JMI146" s="35"/>
      <c r="JMJ146" s="35"/>
      <c r="JMK146" s="35"/>
      <c r="JML146" s="35"/>
      <c r="JMM146" s="35"/>
      <c r="JMN146" s="35"/>
      <c r="JMO146" s="35"/>
      <c r="JMP146" s="35"/>
      <c r="JMQ146" s="35"/>
      <c r="JMR146" s="35"/>
      <c r="JMS146" s="35"/>
      <c r="JMT146" s="35"/>
      <c r="JMU146" s="35"/>
      <c r="JMV146" s="35"/>
      <c r="JMW146" s="35"/>
      <c r="JMX146" s="35"/>
      <c r="JMY146" s="35"/>
      <c r="JMZ146" s="35"/>
      <c r="JNA146" s="35"/>
      <c r="JNB146" s="35"/>
      <c r="JNC146" s="35"/>
      <c r="JND146" s="35"/>
      <c r="JNE146" s="35"/>
      <c r="JNF146" s="35"/>
      <c r="JNG146" s="35"/>
      <c r="JNH146" s="35"/>
      <c r="JNI146" s="35"/>
      <c r="JNJ146" s="35"/>
      <c r="JNK146" s="35"/>
      <c r="JNL146" s="35"/>
      <c r="JNM146" s="35"/>
      <c r="JNN146" s="35"/>
      <c r="JNO146" s="35"/>
      <c r="JNP146" s="35"/>
      <c r="JNQ146" s="35"/>
      <c r="JNR146" s="35"/>
      <c r="JNS146" s="35"/>
      <c r="JNT146" s="35"/>
      <c r="JNU146" s="35"/>
      <c r="JNV146" s="35"/>
      <c r="JNW146" s="35"/>
      <c r="JNX146" s="35"/>
      <c r="JNY146" s="35"/>
      <c r="JNZ146" s="35"/>
      <c r="JOA146" s="35"/>
      <c r="JOB146" s="35"/>
      <c r="JOC146" s="35"/>
      <c r="JOD146" s="35"/>
      <c r="JOE146" s="35"/>
      <c r="JOF146" s="35"/>
      <c r="JOG146" s="35"/>
      <c r="JOH146" s="35"/>
      <c r="JOI146" s="35"/>
      <c r="JOJ146" s="35"/>
      <c r="JOK146" s="35"/>
      <c r="JOL146" s="35"/>
      <c r="JOM146" s="35"/>
      <c r="JON146" s="35"/>
      <c r="JOO146" s="35"/>
      <c r="JOP146" s="35"/>
      <c r="JOQ146" s="35"/>
      <c r="JOR146" s="35"/>
      <c r="JOS146" s="35"/>
      <c r="JOT146" s="35"/>
      <c r="JOU146" s="35"/>
      <c r="JOV146" s="35"/>
      <c r="JOW146" s="35"/>
      <c r="JOX146" s="35"/>
      <c r="JOY146" s="35"/>
      <c r="JOZ146" s="35"/>
      <c r="JPA146" s="35"/>
      <c r="JPB146" s="35"/>
      <c r="JPC146" s="35"/>
      <c r="JPD146" s="35"/>
      <c r="JPE146" s="35"/>
      <c r="JPF146" s="35"/>
      <c r="JPG146" s="35"/>
      <c r="JPH146" s="35"/>
      <c r="JPI146" s="35"/>
      <c r="JPJ146" s="35"/>
      <c r="JPK146" s="35"/>
      <c r="JPL146" s="35"/>
      <c r="JPM146" s="35"/>
      <c r="JPN146" s="35"/>
      <c r="JPO146" s="35"/>
      <c r="JPP146" s="35"/>
      <c r="JPQ146" s="35"/>
      <c r="JPR146" s="35"/>
      <c r="JPS146" s="35"/>
      <c r="JPT146" s="35"/>
      <c r="JPU146" s="35"/>
      <c r="JPV146" s="35"/>
      <c r="JPW146" s="35"/>
      <c r="JPX146" s="35"/>
      <c r="JPY146" s="35"/>
      <c r="JPZ146" s="35"/>
      <c r="JQA146" s="35"/>
      <c r="JQB146" s="35"/>
      <c r="JQC146" s="35"/>
      <c r="JQD146" s="35"/>
      <c r="JQE146" s="35"/>
      <c r="JQF146" s="35"/>
      <c r="JQG146" s="35"/>
      <c r="JQH146" s="35"/>
      <c r="JQI146" s="35"/>
      <c r="JQJ146" s="35"/>
      <c r="JQK146" s="35"/>
      <c r="JQL146" s="35"/>
      <c r="JQM146" s="35"/>
      <c r="JQN146" s="35"/>
      <c r="JQO146" s="35"/>
      <c r="JQP146" s="35"/>
      <c r="JQQ146" s="35"/>
      <c r="JQR146" s="35"/>
      <c r="JQS146" s="35"/>
      <c r="JQT146" s="35"/>
      <c r="JQU146" s="35"/>
      <c r="JQV146" s="35"/>
      <c r="JQW146" s="35"/>
      <c r="JQX146" s="35"/>
      <c r="JQY146" s="35"/>
      <c r="JQZ146" s="35"/>
      <c r="JRA146" s="35"/>
      <c r="JRB146" s="35"/>
      <c r="JRC146" s="35"/>
      <c r="JRD146" s="35"/>
      <c r="JRE146" s="35"/>
      <c r="JRF146" s="35"/>
      <c r="JRG146" s="35"/>
      <c r="JRH146" s="35"/>
      <c r="JRI146" s="35"/>
      <c r="JRJ146" s="35"/>
      <c r="JRK146" s="35"/>
      <c r="JRL146" s="35"/>
      <c r="JRM146" s="35"/>
      <c r="JRN146" s="35"/>
      <c r="JRO146" s="35"/>
      <c r="JRP146" s="35"/>
      <c r="JRQ146" s="35"/>
      <c r="JRR146" s="35"/>
      <c r="JRS146" s="35"/>
      <c r="JRT146" s="35"/>
      <c r="JRU146" s="35"/>
      <c r="JRV146" s="35"/>
      <c r="JRW146" s="35"/>
      <c r="JRX146" s="35"/>
      <c r="JRY146" s="35"/>
      <c r="JRZ146" s="35"/>
      <c r="JSA146" s="35"/>
      <c r="JSB146" s="35"/>
      <c r="JSC146" s="35"/>
      <c r="JSD146" s="35"/>
      <c r="JSE146" s="35"/>
      <c r="JSF146" s="35"/>
      <c r="JSG146" s="35"/>
      <c r="JSH146" s="35"/>
      <c r="JSI146" s="35"/>
      <c r="JSJ146" s="35"/>
      <c r="JSK146" s="35"/>
      <c r="JSL146" s="35"/>
      <c r="JSM146" s="35"/>
      <c r="JSN146" s="35"/>
      <c r="JSO146" s="35"/>
      <c r="JSP146" s="35"/>
      <c r="JSQ146" s="35"/>
      <c r="JSR146" s="35"/>
      <c r="JSS146" s="35"/>
      <c r="JST146" s="35"/>
      <c r="JSU146" s="35"/>
      <c r="JSV146" s="35"/>
      <c r="JSW146" s="35"/>
      <c r="JSX146" s="35"/>
      <c r="JSY146" s="35"/>
      <c r="JSZ146" s="35"/>
      <c r="JTA146" s="35"/>
      <c r="JTB146" s="35"/>
      <c r="JTC146" s="35"/>
      <c r="JTD146" s="35"/>
      <c r="JTE146" s="35"/>
      <c r="JTF146" s="35"/>
      <c r="JTG146" s="35"/>
      <c r="JTH146" s="35"/>
      <c r="JTI146" s="35"/>
      <c r="JTJ146" s="35"/>
      <c r="JTK146" s="35"/>
      <c r="JTL146" s="35"/>
      <c r="JTM146" s="35"/>
      <c r="JTN146" s="35"/>
      <c r="JTO146" s="35"/>
      <c r="JTP146" s="35"/>
      <c r="JTQ146" s="35"/>
      <c r="JTR146" s="35"/>
      <c r="JTS146" s="35"/>
      <c r="JTT146" s="35"/>
      <c r="JTU146" s="35"/>
      <c r="JTV146" s="35"/>
      <c r="JTW146" s="35"/>
      <c r="JTX146" s="35"/>
      <c r="JTY146" s="35"/>
      <c r="JTZ146" s="35"/>
      <c r="JUA146" s="35"/>
      <c r="JUB146" s="35"/>
      <c r="JUC146" s="35"/>
      <c r="JUD146" s="35"/>
      <c r="JUE146" s="35"/>
      <c r="JUF146" s="35"/>
      <c r="JUG146" s="35"/>
      <c r="JUH146" s="35"/>
      <c r="JUI146" s="35"/>
      <c r="JUJ146" s="35"/>
      <c r="JUK146" s="35"/>
      <c r="JUL146" s="35"/>
      <c r="JUM146" s="35"/>
      <c r="JUN146" s="35"/>
      <c r="JUO146" s="35"/>
      <c r="JUP146" s="35"/>
      <c r="JUQ146" s="35"/>
      <c r="JUR146" s="35"/>
      <c r="JUS146" s="35"/>
      <c r="JUT146" s="35"/>
      <c r="JUU146" s="35"/>
      <c r="JUV146" s="35"/>
      <c r="JUW146" s="35"/>
      <c r="JUX146" s="35"/>
      <c r="JUY146" s="35"/>
      <c r="JUZ146" s="35"/>
      <c r="JVA146" s="35"/>
      <c r="JVB146" s="35"/>
      <c r="JVC146" s="35"/>
      <c r="JVD146" s="35"/>
      <c r="JVE146" s="35"/>
      <c r="JVF146" s="35"/>
      <c r="JVG146" s="35"/>
      <c r="JVH146" s="35"/>
      <c r="JVI146" s="35"/>
      <c r="JVJ146" s="35"/>
      <c r="JVK146" s="35"/>
      <c r="JVL146" s="35"/>
      <c r="JVM146" s="35"/>
      <c r="JVN146" s="35"/>
      <c r="JVO146" s="35"/>
      <c r="JVP146" s="35"/>
      <c r="JVQ146" s="35"/>
      <c r="JVR146" s="35"/>
      <c r="JVS146" s="35"/>
      <c r="JVT146" s="35"/>
      <c r="JVU146" s="35"/>
      <c r="JVV146" s="35"/>
      <c r="JVW146" s="35"/>
      <c r="JVX146" s="35"/>
      <c r="JVY146" s="35"/>
      <c r="JVZ146" s="35"/>
      <c r="JWA146" s="35"/>
      <c r="JWB146" s="35"/>
      <c r="JWC146" s="35"/>
      <c r="JWD146" s="35"/>
      <c r="JWE146" s="35"/>
      <c r="JWF146" s="35"/>
      <c r="JWG146" s="35"/>
      <c r="JWH146" s="35"/>
      <c r="JWI146" s="35"/>
      <c r="JWJ146" s="35"/>
      <c r="JWK146" s="35"/>
      <c r="JWL146" s="35"/>
      <c r="JWM146" s="35"/>
      <c r="JWN146" s="35"/>
      <c r="JWO146" s="35"/>
      <c r="JWP146" s="35"/>
      <c r="JWQ146" s="35"/>
      <c r="JWR146" s="35"/>
      <c r="JWS146" s="35"/>
      <c r="JWT146" s="35"/>
      <c r="JWU146" s="35"/>
      <c r="JWV146" s="35"/>
      <c r="JWW146" s="35"/>
      <c r="JWX146" s="35"/>
      <c r="JWY146" s="35"/>
      <c r="JWZ146" s="35"/>
      <c r="JXA146" s="35"/>
      <c r="JXB146" s="35"/>
      <c r="JXC146" s="35"/>
      <c r="JXD146" s="35"/>
      <c r="JXE146" s="35"/>
      <c r="JXF146" s="35"/>
      <c r="JXG146" s="35"/>
      <c r="JXH146" s="35"/>
      <c r="JXI146" s="35"/>
      <c r="JXJ146" s="35"/>
      <c r="JXK146" s="35"/>
      <c r="JXL146" s="35"/>
      <c r="JXM146" s="35"/>
      <c r="JXN146" s="35"/>
      <c r="JXO146" s="35"/>
      <c r="JXP146" s="35"/>
      <c r="JXQ146" s="35"/>
      <c r="JXR146" s="35"/>
      <c r="JXS146" s="35"/>
      <c r="JXT146" s="35"/>
      <c r="JXU146" s="35"/>
      <c r="JXV146" s="35"/>
      <c r="JXW146" s="35"/>
      <c r="JXX146" s="35"/>
      <c r="JXY146" s="35"/>
      <c r="JXZ146" s="35"/>
      <c r="JYA146" s="35"/>
      <c r="JYB146" s="35"/>
      <c r="JYC146" s="35"/>
      <c r="JYD146" s="35"/>
      <c r="JYE146" s="35"/>
      <c r="JYF146" s="35"/>
      <c r="JYG146" s="35"/>
      <c r="JYH146" s="35"/>
      <c r="JYI146" s="35"/>
      <c r="JYJ146" s="35"/>
      <c r="JYK146" s="35"/>
      <c r="JYL146" s="35"/>
      <c r="JYM146" s="35"/>
      <c r="JYN146" s="35"/>
      <c r="JYO146" s="35"/>
      <c r="JYP146" s="35"/>
      <c r="JYQ146" s="35"/>
      <c r="JYR146" s="35"/>
      <c r="JYS146" s="35"/>
      <c r="JYT146" s="35"/>
      <c r="JYU146" s="35"/>
      <c r="JYV146" s="35"/>
      <c r="JYW146" s="35"/>
      <c r="JYX146" s="35"/>
      <c r="JYY146" s="35"/>
      <c r="JYZ146" s="35"/>
      <c r="JZA146" s="35"/>
      <c r="JZB146" s="35"/>
      <c r="JZC146" s="35"/>
      <c r="JZD146" s="35"/>
      <c r="JZE146" s="35"/>
      <c r="JZF146" s="35"/>
      <c r="JZG146" s="35"/>
      <c r="JZH146" s="35"/>
      <c r="JZI146" s="35"/>
      <c r="JZJ146" s="35"/>
      <c r="JZK146" s="35"/>
      <c r="JZL146" s="35"/>
      <c r="JZM146" s="35"/>
      <c r="JZN146" s="35"/>
      <c r="JZO146" s="35"/>
      <c r="JZP146" s="35"/>
      <c r="JZQ146" s="35"/>
      <c r="JZR146" s="35"/>
      <c r="JZS146" s="35"/>
      <c r="JZT146" s="35"/>
      <c r="JZU146" s="35"/>
      <c r="JZV146" s="35"/>
      <c r="JZW146" s="35"/>
      <c r="JZX146" s="35"/>
      <c r="JZY146" s="35"/>
      <c r="JZZ146" s="35"/>
      <c r="KAA146" s="35"/>
      <c r="KAB146" s="35"/>
      <c r="KAC146" s="35"/>
      <c r="KAD146" s="35"/>
      <c r="KAE146" s="35"/>
      <c r="KAF146" s="35"/>
      <c r="KAG146" s="35"/>
      <c r="KAH146" s="35"/>
      <c r="KAI146" s="35"/>
      <c r="KAJ146" s="35"/>
      <c r="KAK146" s="35"/>
      <c r="KAL146" s="35"/>
      <c r="KAM146" s="35"/>
      <c r="KAN146" s="35"/>
      <c r="KAO146" s="35"/>
      <c r="KAP146" s="35"/>
      <c r="KAQ146" s="35"/>
      <c r="KAR146" s="35"/>
      <c r="KAS146" s="35"/>
      <c r="KAT146" s="35"/>
      <c r="KAU146" s="35"/>
      <c r="KAV146" s="35"/>
      <c r="KAW146" s="35"/>
      <c r="KAX146" s="35"/>
      <c r="KAY146" s="35"/>
      <c r="KAZ146" s="35"/>
      <c r="KBA146" s="35"/>
      <c r="KBB146" s="35"/>
      <c r="KBC146" s="35"/>
      <c r="KBD146" s="35"/>
      <c r="KBE146" s="35"/>
      <c r="KBF146" s="35"/>
      <c r="KBG146" s="35"/>
      <c r="KBH146" s="35"/>
      <c r="KBI146" s="35"/>
      <c r="KBJ146" s="35"/>
      <c r="KBK146" s="35"/>
      <c r="KBL146" s="35"/>
      <c r="KBM146" s="35"/>
      <c r="KBN146" s="35"/>
      <c r="KBO146" s="35"/>
      <c r="KBP146" s="35"/>
      <c r="KBQ146" s="35"/>
      <c r="KBR146" s="35"/>
      <c r="KBS146" s="35"/>
      <c r="KBT146" s="35"/>
      <c r="KBU146" s="35"/>
      <c r="KBV146" s="35"/>
      <c r="KBW146" s="35"/>
      <c r="KBX146" s="35"/>
      <c r="KBY146" s="35"/>
      <c r="KBZ146" s="35"/>
      <c r="KCA146" s="35"/>
      <c r="KCB146" s="35"/>
      <c r="KCC146" s="35"/>
      <c r="KCD146" s="35"/>
      <c r="KCE146" s="35"/>
      <c r="KCF146" s="35"/>
      <c r="KCG146" s="35"/>
      <c r="KCH146" s="35"/>
      <c r="KCI146" s="35"/>
      <c r="KCJ146" s="35"/>
      <c r="KCK146" s="35"/>
      <c r="KCL146" s="35"/>
      <c r="KCM146" s="35"/>
      <c r="KCN146" s="35"/>
      <c r="KCO146" s="35"/>
      <c r="KCP146" s="35"/>
      <c r="KCQ146" s="35"/>
      <c r="KCR146" s="35"/>
      <c r="KCS146" s="35"/>
      <c r="KCT146" s="35"/>
      <c r="KCU146" s="35"/>
      <c r="KCV146" s="35"/>
      <c r="KCW146" s="35"/>
      <c r="KCX146" s="35"/>
      <c r="KCY146" s="35"/>
      <c r="KCZ146" s="35"/>
      <c r="KDA146" s="35"/>
      <c r="KDB146" s="35"/>
      <c r="KDC146" s="35"/>
      <c r="KDD146" s="35"/>
      <c r="KDE146" s="35"/>
      <c r="KDF146" s="35"/>
      <c r="KDG146" s="35"/>
      <c r="KDH146" s="35"/>
      <c r="KDI146" s="35"/>
      <c r="KDJ146" s="35"/>
      <c r="KDK146" s="35"/>
      <c r="KDL146" s="35"/>
      <c r="KDM146" s="35"/>
      <c r="KDN146" s="35"/>
      <c r="KDO146" s="35"/>
      <c r="KDP146" s="35"/>
      <c r="KDQ146" s="35"/>
      <c r="KDR146" s="35"/>
      <c r="KDS146" s="35"/>
      <c r="KDT146" s="35"/>
      <c r="KDU146" s="35"/>
      <c r="KDV146" s="35"/>
      <c r="KDW146" s="35"/>
      <c r="KDX146" s="35"/>
      <c r="KDY146" s="35"/>
      <c r="KDZ146" s="35"/>
      <c r="KEA146" s="35"/>
      <c r="KEB146" s="35"/>
      <c r="KEC146" s="35"/>
      <c r="KED146" s="35"/>
      <c r="KEE146" s="35"/>
      <c r="KEF146" s="35"/>
      <c r="KEG146" s="35"/>
      <c r="KEH146" s="35"/>
      <c r="KEI146" s="35"/>
      <c r="KEJ146" s="35"/>
      <c r="KEK146" s="35"/>
      <c r="KEL146" s="35"/>
      <c r="KEM146" s="35"/>
      <c r="KEN146" s="35"/>
      <c r="KEO146" s="35"/>
      <c r="KEP146" s="35"/>
      <c r="KEQ146" s="35"/>
      <c r="KER146" s="35"/>
      <c r="KES146" s="35"/>
      <c r="KET146" s="35"/>
      <c r="KEU146" s="35"/>
      <c r="KEV146" s="35"/>
      <c r="KEW146" s="35"/>
      <c r="KEX146" s="35"/>
      <c r="KEY146" s="35"/>
      <c r="KEZ146" s="35"/>
      <c r="KFA146" s="35"/>
      <c r="KFB146" s="35"/>
      <c r="KFC146" s="35"/>
      <c r="KFD146" s="35"/>
      <c r="KFE146" s="35"/>
      <c r="KFF146" s="35"/>
      <c r="KFG146" s="35"/>
      <c r="KFH146" s="35"/>
      <c r="KFI146" s="35"/>
      <c r="KFJ146" s="35"/>
      <c r="KFK146" s="35"/>
      <c r="KFL146" s="35"/>
      <c r="KFM146" s="35"/>
      <c r="KFN146" s="35"/>
      <c r="KFO146" s="35"/>
      <c r="KFP146" s="35"/>
      <c r="KFQ146" s="35"/>
      <c r="KFR146" s="35"/>
      <c r="KFS146" s="35"/>
      <c r="KFT146" s="35"/>
      <c r="KFU146" s="35"/>
      <c r="KFV146" s="35"/>
      <c r="KFW146" s="35"/>
      <c r="KFX146" s="35"/>
      <c r="KFY146" s="35"/>
      <c r="KFZ146" s="35"/>
      <c r="KGA146" s="35"/>
      <c r="KGB146" s="35"/>
      <c r="KGC146" s="35"/>
      <c r="KGD146" s="35"/>
      <c r="KGE146" s="35"/>
      <c r="KGF146" s="35"/>
      <c r="KGG146" s="35"/>
      <c r="KGH146" s="35"/>
      <c r="KGI146" s="35"/>
      <c r="KGJ146" s="35"/>
      <c r="KGK146" s="35"/>
      <c r="KGL146" s="35"/>
      <c r="KGM146" s="35"/>
      <c r="KGN146" s="35"/>
      <c r="KGO146" s="35"/>
      <c r="KGP146" s="35"/>
      <c r="KGQ146" s="35"/>
      <c r="KGR146" s="35"/>
      <c r="KGS146" s="35"/>
      <c r="KGT146" s="35"/>
      <c r="KGU146" s="35"/>
      <c r="KGV146" s="35"/>
      <c r="KGW146" s="35"/>
      <c r="KGX146" s="35"/>
      <c r="KGY146" s="35"/>
      <c r="KGZ146" s="35"/>
      <c r="KHA146" s="35"/>
      <c r="KHB146" s="35"/>
      <c r="KHC146" s="35"/>
      <c r="KHD146" s="35"/>
      <c r="KHE146" s="35"/>
      <c r="KHF146" s="35"/>
      <c r="KHG146" s="35"/>
      <c r="KHH146" s="35"/>
      <c r="KHI146" s="35"/>
      <c r="KHJ146" s="35"/>
      <c r="KHK146" s="35"/>
      <c r="KHL146" s="35"/>
      <c r="KHM146" s="35"/>
      <c r="KHN146" s="35"/>
      <c r="KHO146" s="35"/>
      <c r="KHP146" s="35"/>
      <c r="KHQ146" s="35"/>
      <c r="KHR146" s="35"/>
      <c r="KHS146" s="35"/>
      <c r="KHT146" s="35"/>
      <c r="KHU146" s="35"/>
      <c r="KHV146" s="35"/>
      <c r="KHW146" s="35"/>
      <c r="KHX146" s="35"/>
      <c r="KHY146" s="35"/>
      <c r="KHZ146" s="35"/>
      <c r="KIA146" s="35"/>
      <c r="KIB146" s="35"/>
      <c r="KIC146" s="35"/>
      <c r="KID146" s="35"/>
      <c r="KIE146" s="35"/>
      <c r="KIF146" s="35"/>
      <c r="KIG146" s="35"/>
      <c r="KIH146" s="35"/>
      <c r="KII146" s="35"/>
      <c r="KIJ146" s="35"/>
      <c r="KIK146" s="35"/>
      <c r="KIL146" s="35"/>
      <c r="KIM146" s="35"/>
      <c r="KIN146" s="35"/>
      <c r="KIO146" s="35"/>
      <c r="KIP146" s="35"/>
      <c r="KIQ146" s="35"/>
      <c r="KIR146" s="35"/>
      <c r="KIS146" s="35"/>
      <c r="KIT146" s="35"/>
      <c r="KIU146" s="35"/>
      <c r="KIV146" s="35"/>
      <c r="KIW146" s="35"/>
      <c r="KIX146" s="35"/>
      <c r="KIY146" s="35"/>
      <c r="KIZ146" s="35"/>
      <c r="KJA146" s="35"/>
      <c r="KJB146" s="35"/>
      <c r="KJC146" s="35"/>
      <c r="KJD146" s="35"/>
      <c r="KJE146" s="35"/>
      <c r="KJF146" s="35"/>
      <c r="KJG146" s="35"/>
      <c r="KJH146" s="35"/>
      <c r="KJI146" s="35"/>
      <c r="KJJ146" s="35"/>
      <c r="KJK146" s="35"/>
      <c r="KJL146" s="35"/>
      <c r="KJM146" s="35"/>
      <c r="KJN146" s="35"/>
      <c r="KJO146" s="35"/>
      <c r="KJP146" s="35"/>
      <c r="KJQ146" s="35"/>
      <c r="KJR146" s="35"/>
      <c r="KJS146" s="35"/>
      <c r="KJT146" s="35"/>
      <c r="KJU146" s="35"/>
      <c r="KJV146" s="35"/>
      <c r="KJW146" s="35"/>
      <c r="KJX146" s="35"/>
      <c r="KJY146" s="35"/>
      <c r="KJZ146" s="35"/>
      <c r="KKA146" s="35"/>
      <c r="KKB146" s="35"/>
      <c r="KKC146" s="35"/>
      <c r="KKD146" s="35"/>
      <c r="KKE146" s="35"/>
      <c r="KKF146" s="35"/>
      <c r="KKG146" s="35"/>
      <c r="KKH146" s="35"/>
      <c r="KKI146" s="35"/>
      <c r="KKJ146" s="35"/>
      <c r="KKK146" s="35"/>
      <c r="KKL146" s="35"/>
      <c r="KKM146" s="35"/>
      <c r="KKN146" s="35"/>
      <c r="KKO146" s="35"/>
      <c r="KKP146" s="35"/>
      <c r="KKQ146" s="35"/>
      <c r="KKR146" s="35"/>
      <c r="KKS146" s="35"/>
      <c r="KKT146" s="35"/>
      <c r="KKU146" s="35"/>
      <c r="KKV146" s="35"/>
      <c r="KKW146" s="35"/>
      <c r="KKX146" s="35"/>
      <c r="KKY146" s="35"/>
      <c r="KKZ146" s="35"/>
      <c r="KLA146" s="35"/>
      <c r="KLB146" s="35"/>
      <c r="KLC146" s="35"/>
      <c r="KLD146" s="35"/>
      <c r="KLE146" s="35"/>
      <c r="KLF146" s="35"/>
      <c r="KLG146" s="35"/>
      <c r="KLH146" s="35"/>
      <c r="KLI146" s="35"/>
      <c r="KLJ146" s="35"/>
      <c r="KLK146" s="35"/>
      <c r="KLL146" s="35"/>
      <c r="KLM146" s="35"/>
      <c r="KLN146" s="35"/>
      <c r="KLO146" s="35"/>
      <c r="KLP146" s="35"/>
      <c r="KLQ146" s="35"/>
      <c r="KLR146" s="35"/>
      <c r="KLS146" s="35"/>
      <c r="KLT146" s="35"/>
      <c r="KLU146" s="35"/>
      <c r="KLV146" s="35"/>
      <c r="KLW146" s="35"/>
      <c r="KLX146" s="35"/>
      <c r="KLY146" s="35"/>
      <c r="KLZ146" s="35"/>
      <c r="KMA146" s="35"/>
      <c r="KMB146" s="35"/>
      <c r="KMC146" s="35"/>
      <c r="KMD146" s="35"/>
      <c r="KME146" s="35"/>
      <c r="KMF146" s="35"/>
      <c r="KMG146" s="35"/>
      <c r="KMH146" s="35"/>
      <c r="KMI146" s="35"/>
      <c r="KMJ146" s="35"/>
      <c r="KMK146" s="35"/>
      <c r="KML146" s="35"/>
      <c r="KMM146" s="35"/>
      <c r="KMN146" s="35"/>
      <c r="KMO146" s="35"/>
      <c r="KMP146" s="35"/>
      <c r="KMQ146" s="35"/>
      <c r="KMR146" s="35"/>
      <c r="KMS146" s="35"/>
      <c r="KMT146" s="35"/>
      <c r="KMU146" s="35"/>
      <c r="KMV146" s="35"/>
      <c r="KMW146" s="35"/>
      <c r="KMX146" s="35"/>
      <c r="KMY146" s="35"/>
      <c r="KMZ146" s="35"/>
      <c r="KNA146" s="35"/>
      <c r="KNB146" s="35"/>
      <c r="KNC146" s="35"/>
      <c r="KND146" s="35"/>
      <c r="KNE146" s="35"/>
      <c r="KNF146" s="35"/>
      <c r="KNG146" s="35"/>
      <c r="KNH146" s="35"/>
      <c r="KNI146" s="35"/>
      <c r="KNJ146" s="35"/>
      <c r="KNK146" s="35"/>
      <c r="KNL146" s="35"/>
      <c r="KNM146" s="35"/>
      <c r="KNN146" s="35"/>
      <c r="KNO146" s="35"/>
      <c r="KNP146" s="35"/>
      <c r="KNQ146" s="35"/>
      <c r="KNR146" s="35"/>
      <c r="KNS146" s="35"/>
      <c r="KNT146" s="35"/>
      <c r="KNU146" s="35"/>
      <c r="KNV146" s="35"/>
      <c r="KNW146" s="35"/>
      <c r="KNX146" s="35"/>
      <c r="KNY146" s="35"/>
      <c r="KNZ146" s="35"/>
      <c r="KOA146" s="35"/>
      <c r="KOB146" s="35"/>
      <c r="KOC146" s="35"/>
      <c r="KOD146" s="35"/>
      <c r="KOE146" s="35"/>
      <c r="KOF146" s="35"/>
      <c r="KOG146" s="35"/>
      <c r="KOH146" s="35"/>
      <c r="KOI146" s="35"/>
      <c r="KOJ146" s="35"/>
      <c r="KOK146" s="35"/>
      <c r="KOL146" s="35"/>
      <c r="KOM146" s="35"/>
      <c r="KON146" s="35"/>
      <c r="KOO146" s="35"/>
      <c r="KOP146" s="35"/>
      <c r="KOQ146" s="35"/>
      <c r="KOR146" s="35"/>
      <c r="KOS146" s="35"/>
      <c r="KOT146" s="35"/>
      <c r="KOU146" s="35"/>
      <c r="KOV146" s="35"/>
      <c r="KOW146" s="35"/>
      <c r="KOX146" s="35"/>
      <c r="KOY146" s="35"/>
      <c r="KOZ146" s="35"/>
      <c r="KPA146" s="35"/>
      <c r="KPB146" s="35"/>
      <c r="KPC146" s="35"/>
      <c r="KPD146" s="35"/>
      <c r="KPE146" s="35"/>
      <c r="KPF146" s="35"/>
      <c r="KPG146" s="35"/>
      <c r="KPH146" s="35"/>
      <c r="KPI146" s="35"/>
      <c r="KPJ146" s="35"/>
      <c r="KPK146" s="35"/>
      <c r="KPL146" s="35"/>
      <c r="KPM146" s="35"/>
      <c r="KPN146" s="35"/>
      <c r="KPO146" s="35"/>
      <c r="KPP146" s="35"/>
      <c r="KPQ146" s="35"/>
      <c r="KPR146" s="35"/>
      <c r="KPS146" s="35"/>
      <c r="KPT146" s="35"/>
      <c r="KPU146" s="35"/>
      <c r="KPV146" s="35"/>
      <c r="KPW146" s="35"/>
      <c r="KPX146" s="35"/>
      <c r="KPY146" s="35"/>
      <c r="KPZ146" s="35"/>
      <c r="KQA146" s="35"/>
      <c r="KQB146" s="35"/>
      <c r="KQC146" s="35"/>
      <c r="KQD146" s="35"/>
      <c r="KQE146" s="35"/>
      <c r="KQF146" s="35"/>
      <c r="KQG146" s="35"/>
      <c r="KQH146" s="35"/>
      <c r="KQI146" s="35"/>
      <c r="KQJ146" s="35"/>
      <c r="KQK146" s="35"/>
      <c r="KQL146" s="35"/>
      <c r="KQM146" s="35"/>
      <c r="KQN146" s="35"/>
      <c r="KQO146" s="35"/>
      <c r="KQP146" s="35"/>
      <c r="KQQ146" s="35"/>
      <c r="KQR146" s="35"/>
      <c r="KQS146" s="35"/>
      <c r="KQT146" s="35"/>
      <c r="KQU146" s="35"/>
      <c r="KQV146" s="35"/>
      <c r="KQW146" s="35"/>
      <c r="KQX146" s="35"/>
      <c r="KQY146" s="35"/>
      <c r="KQZ146" s="35"/>
      <c r="KRA146" s="35"/>
      <c r="KRB146" s="35"/>
      <c r="KRC146" s="35"/>
      <c r="KRD146" s="35"/>
      <c r="KRE146" s="35"/>
      <c r="KRF146" s="35"/>
      <c r="KRG146" s="35"/>
      <c r="KRH146" s="35"/>
      <c r="KRI146" s="35"/>
      <c r="KRJ146" s="35"/>
      <c r="KRK146" s="35"/>
      <c r="KRL146" s="35"/>
      <c r="KRM146" s="35"/>
      <c r="KRN146" s="35"/>
      <c r="KRO146" s="35"/>
      <c r="KRP146" s="35"/>
      <c r="KRQ146" s="35"/>
      <c r="KRR146" s="35"/>
      <c r="KRS146" s="35"/>
      <c r="KRT146" s="35"/>
      <c r="KRU146" s="35"/>
      <c r="KRV146" s="35"/>
      <c r="KRW146" s="35"/>
      <c r="KRX146" s="35"/>
      <c r="KRY146" s="35"/>
      <c r="KRZ146" s="35"/>
      <c r="KSA146" s="35"/>
      <c r="KSB146" s="35"/>
      <c r="KSC146" s="35"/>
      <c r="KSD146" s="35"/>
      <c r="KSE146" s="35"/>
      <c r="KSF146" s="35"/>
      <c r="KSG146" s="35"/>
      <c r="KSH146" s="35"/>
      <c r="KSI146" s="35"/>
      <c r="KSJ146" s="35"/>
      <c r="KSK146" s="35"/>
      <c r="KSL146" s="35"/>
      <c r="KSM146" s="35"/>
      <c r="KSN146" s="35"/>
      <c r="KSO146" s="35"/>
      <c r="KSP146" s="35"/>
      <c r="KSQ146" s="35"/>
      <c r="KSR146" s="35"/>
      <c r="KSS146" s="35"/>
      <c r="KST146" s="35"/>
      <c r="KSU146" s="35"/>
      <c r="KSV146" s="35"/>
      <c r="KSW146" s="35"/>
      <c r="KSX146" s="35"/>
      <c r="KSY146" s="35"/>
      <c r="KSZ146" s="35"/>
      <c r="KTA146" s="35"/>
      <c r="KTB146" s="35"/>
      <c r="KTC146" s="35"/>
      <c r="KTD146" s="35"/>
      <c r="KTE146" s="35"/>
      <c r="KTF146" s="35"/>
      <c r="KTG146" s="35"/>
      <c r="KTH146" s="35"/>
      <c r="KTI146" s="35"/>
      <c r="KTJ146" s="35"/>
      <c r="KTK146" s="35"/>
      <c r="KTL146" s="35"/>
      <c r="KTM146" s="35"/>
      <c r="KTN146" s="35"/>
      <c r="KTO146" s="35"/>
      <c r="KTP146" s="35"/>
      <c r="KTQ146" s="35"/>
      <c r="KTR146" s="35"/>
      <c r="KTS146" s="35"/>
      <c r="KTT146" s="35"/>
      <c r="KTU146" s="35"/>
      <c r="KTV146" s="35"/>
      <c r="KTW146" s="35"/>
      <c r="KTX146" s="35"/>
      <c r="KTY146" s="35"/>
      <c r="KTZ146" s="35"/>
      <c r="KUA146" s="35"/>
      <c r="KUB146" s="35"/>
      <c r="KUC146" s="35"/>
      <c r="KUD146" s="35"/>
      <c r="KUE146" s="35"/>
      <c r="KUF146" s="35"/>
      <c r="KUG146" s="35"/>
      <c r="KUH146" s="35"/>
      <c r="KUI146" s="35"/>
      <c r="KUJ146" s="35"/>
      <c r="KUK146" s="35"/>
      <c r="KUL146" s="35"/>
      <c r="KUM146" s="35"/>
      <c r="KUN146" s="35"/>
      <c r="KUO146" s="35"/>
      <c r="KUP146" s="35"/>
      <c r="KUQ146" s="35"/>
      <c r="KUR146" s="35"/>
      <c r="KUS146" s="35"/>
      <c r="KUT146" s="35"/>
      <c r="KUU146" s="35"/>
      <c r="KUV146" s="35"/>
      <c r="KUW146" s="35"/>
      <c r="KUX146" s="35"/>
      <c r="KUY146" s="35"/>
      <c r="KUZ146" s="35"/>
      <c r="KVA146" s="35"/>
      <c r="KVB146" s="35"/>
      <c r="KVC146" s="35"/>
      <c r="KVD146" s="35"/>
      <c r="KVE146" s="35"/>
      <c r="KVF146" s="35"/>
      <c r="KVG146" s="35"/>
      <c r="KVH146" s="35"/>
      <c r="KVI146" s="35"/>
      <c r="KVJ146" s="35"/>
      <c r="KVK146" s="35"/>
      <c r="KVL146" s="35"/>
      <c r="KVM146" s="35"/>
      <c r="KVN146" s="35"/>
      <c r="KVO146" s="35"/>
      <c r="KVP146" s="35"/>
      <c r="KVQ146" s="35"/>
      <c r="KVR146" s="35"/>
      <c r="KVS146" s="35"/>
      <c r="KVT146" s="35"/>
      <c r="KVU146" s="35"/>
      <c r="KVV146" s="35"/>
      <c r="KVW146" s="35"/>
      <c r="KVX146" s="35"/>
      <c r="KVY146" s="35"/>
      <c r="KVZ146" s="35"/>
      <c r="KWA146" s="35"/>
      <c r="KWB146" s="35"/>
      <c r="KWC146" s="35"/>
      <c r="KWD146" s="35"/>
      <c r="KWE146" s="35"/>
      <c r="KWF146" s="35"/>
      <c r="KWG146" s="35"/>
      <c r="KWH146" s="35"/>
      <c r="KWI146" s="35"/>
      <c r="KWJ146" s="35"/>
      <c r="KWK146" s="35"/>
      <c r="KWL146" s="35"/>
      <c r="KWM146" s="35"/>
      <c r="KWN146" s="35"/>
      <c r="KWO146" s="35"/>
      <c r="KWP146" s="35"/>
      <c r="KWQ146" s="35"/>
      <c r="KWR146" s="35"/>
      <c r="KWS146" s="35"/>
      <c r="KWT146" s="35"/>
      <c r="KWU146" s="35"/>
      <c r="KWV146" s="35"/>
      <c r="KWW146" s="35"/>
      <c r="KWX146" s="35"/>
      <c r="KWY146" s="35"/>
      <c r="KWZ146" s="35"/>
      <c r="KXA146" s="35"/>
      <c r="KXB146" s="35"/>
      <c r="KXC146" s="35"/>
      <c r="KXD146" s="35"/>
      <c r="KXE146" s="35"/>
      <c r="KXF146" s="35"/>
      <c r="KXG146" s="35"/>
      <c r="KXH146" s="35"/>
      <c r="KXI146" s="35"/>
      <c r="KXJ146" s="35"/>
      <c r="KXK146" s="35"/>
      <c r="KXL146" s="35"/>
      <c r="KXM146" s="35"/>
      <c r="KXN146" s="35"/>
      <c r="KXO146" s="35"/>
      <c r="KXP146" s="35"/>
      <c r="KXQ146" s="35"/>
      <c r="KXR146" s="35"/>
      <c r="KXS146" s="35"/>
      <c r="KXT146" s="35"/>
      <c r="KXU146" s="35"/>
      <c r="KXV146" s="35"/>
      <c r="KXW146" s="35"/>
      <c r="KXX146" s="35"/>
      <c r="KXY146" s="35"/>
      <c r="KXZ146" s="35"/>
      <c r="KYA146" s="35"/>
      <c r="KYB146" s="35"/>
      <c r="KYC146" s="35"/>
      <c r="KYD146" s="35"/>
      <c r="KYE146" s="35"/>
      <c r="KYF146" s="35"/>
      <c r="KYG146" s="35"/>
      <c r="KYH146" s="35"/>
      <c r="KYI146" s="35"/>
      <c r="KYJ146" s="35"/>
      <c r="KYK146" s="35"/>
      <c r="KYL146" s="35"/>
      <c r="KYM146" s="35"/>
      <c r="KYN146" s="35"/>
      <c r="KYO146" s="35"/>
      <c r="KYP146" s="35"/>
      <c r="KYQ146" s="35"/>
      <c r="KYR146" s="35"/>
      <c r="KYS146" s="35"/>
      <c r="KYT146" s="35"/>
      <c r="KYU146" s="35"/>
      <c r="KYV146" s="35"/>
      <c r="KYW146" s="35"/>
      <c r="KYX146" s="35"/>
      <c r="KYY146" s="35"/>
      <c r="KYZ146" s="35"/>
      <c r="KZA146" s="35"/>
      <c r="KZB146" s="35"/>
      <c r="KZC146" s="35"/>
      <c r="KZD146" s="35"/>
      <c r="KZE146" s="35"/>
      <c r="KZF146" s="35"/>
      <c r="KZG146" s="35"/>
      <c r="KZH146" s="35"/>
      <c r="KZI146" s="35"/>
      <c r="KZJ146" s="35"/>
      <c r="KZK146" s="35"/>
      <c r="KZL146" s="35"/>
      <c r="KZM146" s="35"/>
      <c r="KZN146" s="35"/>
      <c r="KZO146" s="35"/>
      <c r="KZP146" s="35"/>
      <c r="KZQ146" s="35"/>
      <c r="KZR146" s="35"/>
      <c r="KZS146" s="35"/>
      <c r="KZT146" s="35"/>
      <c r="KZU146" s="35"/>
      <c r="KZV146" s="35"/>
      <c r="KZW146" s="35"/>
      <c r="KZX146" s="35"/>
      <c r="KZY146" s="35"/>
      <c r="KZZ146" s="35"/>
      <c r="LAA146" s="35"/>
      <c r="LAB146" s="35"/>
      <c r="LAC146" s="35"/>
      <c r="LAD146" s="35"/>
      <c r="LAE146" s="35"/>
      <c r="LAF146" s="35"/>
      <c r="LAG146" s="35"/>
      <c r="LAH146" s="35"/>
      <c r="LAI146" s="35"/>
      <c r="LAJ146" s="35"/>
      <c r="LAK146" s="35"/>
      <c r="LAL146" s="35"/>
      <c r="LAM146" s="35"/>
      <c r="LAN146" s="35"/>
      <c r="LAO146" s="35"/>
      <c r="LAP146" s="35"/>
      <c r="LAQ146" s="35"/>
      <c r="LAR146" s="35"/>
      <c r="LAS146" s="35"/>
      <c r="LAT146" s="35"/>
      <c r="LAU146" s="35"/>
      <c r="LAV146" s="35"/>
      <c r="LAW146" s="35"/>
      <c r="LAX146" s="35"/>
      <c r="LAY146" s="35"/>
      <c r="LAZ146" s="35"/>
      <c r="LBA146" s="35"/>
      <c r="LBB146" s="35"/>
      <c r="LBC146" s="35"/>
      <c r="LBD146" s="35"/>
      <c r="LBE146" s="35"/>
      <c r="LBF146" s="35"/>
      <c r="LBG146" s="35"/>
      <c r="LBH146" s="35"/>
      <c r="LBI146" s="35"/>
      <c r="LBJ146" s="35"/>
      <c r="LBK146" s="35"/>
      <c r="LBL146" s="35"/>
      <c r="LBM146" s="35"/>
      <c r="LBN146" s="35"/>
      <c r="LBO146" s="35"/>
      <c r="LBP146" s="35"/>
      <c r="LBQ146" s="35"/>
      <c r="LBR146" s="35"/>
      <c r="LBS146" s="35"/>
      <c r="LBT146" s="35"/>
      <c r="LBU146" s="35"/>
      <c r="LBV146" s="35"/>
      <c r="LBW146" s="35"/>
      <c r="LBX146" s="35"/>
      <c r="LBY146" s="35"/>
      <c r="LBZ146" s="35"/>
      <c r="LCA146" s="35"/>
      <c r="LCB146" s="35"/>
      <c r="LCC146" s="35"/>
      <c r="LCD146" s="35"/>
      <c r="LCE146" s="35"/>
      <c r="LCF146" s="35"/>
      <c r="LCG146" s="35"/>
      <c r="LCH146" s="35"/>
      <c r="LCI146" s="35"/>
      <c r="LCJ146" s="35"/>
      <c r="LCK146" s="35"/>
      <c r="LCL146" s="35"/>
      <c r="LCM146" s="35"/>
      <c r="LCN146" s="35"/>
      <c r="LCO146" s="35"/>
      <c r="LCP146" s="35"/>
      <c r="LCQ146" s="35"/>
      <c r="LCR146" s="35"/>
      <c r="LCS146" s="35"/>
      <c r="LCT146" s="35"/>
      <c r="LCU146" s="35"/>
      <c r="LCV146" s="35"/>
      <c r="LCW146" s="35"/>
      <c r="LCX146" s="35"/>
      <c r="LCY146" s="35"/>
      <c r="LCZ146" s="35"/>
      <c r="LDA146" s="35"/>
      <c r="LDB146" s="35"/>
      <c r="LDC146" s="35"/>
      <c r="LDD146" s="35"/>
      <c r="LDE146" s="35"/>
      <c r="LDF146" s="35"/>
      <c r="LDG146" s="35"/>
      <c r="LDH146" s="35"/>
      <c r="LDI146" s="35"/>
      <c r="LDJ146" s="35"/>
      <c r="LDK146" s="35"/>
      <c r="LDL146" s="35"/>
      <c r="LDM146" s="35"/>
      <c r="LDN146" s="35"/>
      <c r="LDO146" s="35"/>
      <c r="LDP146" s="35"/>
      <c r="LDQ146" s="35"/>
      <c r="LDR146" s="35"/>
      <c r="LDS146" s="35"/>
      <c r="LDT146" s="35"/>
      <c r="LDU146" s="35"/>
      <c r="LDV146" s="35"/>
      <c r="LDW146" s="35"/>
      <c r="LDX146" s="35"/>
      <c r="LDY146" s="35"/>
      <c r="LDZ146" s="35"/>
      <c r="LEA146" s="35"/>
      <c r="LEB146" s="35"/>
      <c r="LEC146" s="35"/>
      <c r="LED146" s="35"/>
      <c r="LEE146" s="35"/>
      <c r="LEF146" s="35"/>
      <c r="LEG146" s="35"/>
      <c r="LEH146" s="35"/>
      <c r="LEI146" s="35"/>
      <c r="LEJ146" s="35"/>
      <c r="LEK146" s="35"/>
      <c r="LEL146" s="35"/>
      <c r="LEM146" s="35"/>
      <c r="LEN146" s="35"/>
      <c r="LEO146" s="35"/>
      <c r="LEP146" s="35"/>
      <c r="LEQ146" s="35"/>
      <c r="LER146" s="35"/>
      <c r="LES146" s="35"/>
      <c r="LET146" s="35"/>
      <c r="LEU146" s="35"/>
      <c r="LEV146" s="35"/>
      <c r="LEW146" s="35"/>
      <c r="LEX146" s="35"/>
      <c r="LEY146" s="35"/>
      <c r="LEZ146" s="35"/>
      <c r="LFA146" s="35"/>
      <c r="LFB146" s="35"/>
      <c r="LFC146" s="35"/>
      <c r="LFD146" s="35"/>
      <c r="LFE146" s="35"/>
      <c r="LFF146" s="35"/>
      <c r="LFG146" s="35"/>
      <c r="LFH146" s="35"/>
      <c r="LFI146" s="35"/>
      <c r="LFJ146" s="35"/>
      <c r="LFK146" s="35"/>
      <c r="LFL146" s="35"/>
      <c r="LFM146" s="35"/>
      <c r="LFN146" s="35"/>
      <c r="LFO146" s="35"/>
      <c r="LFP146" s="35"/>
      <c r="LFQ146" s="35"/>
      <c r="LFR146" s="35"/>
      <c r="LFS146" s="35"/>
      <c r="LFT146" s="35"/>
      <c r="LFU146" s="35"/>
      <c r="LFV146" s="35"/>
      <c r="LFW146" s="35"/>
      <c r="LFX146" s="35"/>
      <c r="LFY146" s="35"/>
      <c r="LFZ146" s="35"/>
      <c r="LGA146" s="35"/>
      <c r="LGB146" s="35"/>
      <c r="LGC146" s="35"/>
      <c r="LGD146" s="35"/>
      <c r="LGE146" s="35"/>
      <c r="LGF146" s="35"/>
      <c r="LGG146" s="35"/>
      <c r="LGH146" s="35"/>
      <c r="LGI146" s="35"/>
      <c r="LGJ146" s="35"/>
      <c r="LGK146" s="35"/>
      <c r="LGL146" s="35"/>
      <c r="LGM146" s="35"/>
      <c r="LGN146" s="35"/>
      <c r="LGO146" s="35"/>
      <c r="LGP146" s="35"/>
      <c r="LGQ146" s="35"/>
      <c r="LGR146" s="35"/>
      <c r="LGS146" s="35"/>
      <c r="LGT146" s="35"/>
      <c r="LGU146" s="35"/>
      <c r="LGV146" s="35"/>
      <c r="LGW146" s="35"/>
      <c r="LGX146" s="35"/>
      <c r="LGY146" s="35"/>
      <c r="LGZ146" s="35"/>
      <c r="LHA146" s="35"/>
      <c r="LHB146" s="35"/>
      <c r="LHC146" s="35"/>
      <c r="LHD146" s="35"/>
      <c r="LHE146" s="35"/>
      <c r="LHF146" s="35"/>
      <c r="LHG146" s="35"/>
      <c r="LHH146" s="35"/>
      <c r="LHI146" s="35"/>
      <c r="LHJ146" s="35"/>
      <c r="LHK146" s="35"/>
      <c r="LHL146" s="35"/>
      <c r="LHM146" s="35"/>
      <c r="LHN146" s="35"/>
      <c r="LHO146" s="35"/>
      <c r="LHP146" s="35"/>
      <c r="LHQ146" s="35"/>
      <c r="LHR146" s="35"/>
      <c r="LHS146" s="35"/>
      <c r="LHT146" s="35"/>
      <c r="LHU146" s="35"/>
      <c r="LHV146" s="35"/>
      <c r="LHW146" s="35"/>
      <c r="LHX146" s="35"/>
      <c r="LHY146" s="35"/>
      <c r="LHZ146" s="35"/>
      <c r="LIA146" s="35"/>
      <c r="LIB146" s="35"/>
      <c r="LIC146" s="35"/>
      <c r="LID146" s="35"/>
      <c r="LIE146" s="35"/>
      <c r="LIF146" s="35"/>
      <c r="LIG146" s="35"/>
      <c r="LIH146" s="35"/>
      <c r="LII146" s="35"/>
      <c r="LIJ146" s="35"/>
      <c r="LIK146" s="35"/>
      <c r="LIL146" s="35"/>
      <c r="LIM146" s="35"/>
      <c r="LIN146" s="35"/>
      <c r="LIO146" s="35"/>
      <c r="LIP146" s="35"/>
      <c r="LIQ146" s="35"/>
      <c r="LIR146" s="35"/>
      <c r="LIS146" s="35"/>
      <c r="LIT146" s="35"/>
      <c r="LIU146" s="35"/>
      <c r="LIV146" s="35"/>
      <c r="LIW146" s="35"/>
      <c r="LIX146" s="35"/>
      <c r="LIY146" s="35"/>
      <c r="LIZ146" s="35"/>
      <c r="LJA146" s="35"/>
      <c r="LJB146" s="35"/>
      <c r="LJC146" s="35"/>
      <c r="LJD146" s="35"/>
      <c r="LJE146" s="35"/>
      <c r="LJF146" s="35"/>
      <c r="LJG146" s="35"/>
      <c r="LJH146" s="35"/>
      <c r="LJI146" s="35"/>
      <c r="LJJ146" s="35"/>
      <c r="LJK146" s="35"/>
      <c r="LJL146" s="35"/>
      <c r="LJM146" s="35"/>
      <c r="LJN146" s="35"/>
      <c r="LJO146" s="35"/>
      <c r="LJP146" s="35"/>
      <c r="LJQ146" s="35"/>
      <c r="LJR146" s="35"/>
      <c r="LJS146" s="35"/>
      <c r="LJT146" s="35"/>
      <c r="LJU146" s="35"/>
      <c r="LJV146" s="35"/>
      <c r="LJW146" s="35"/>
      <c r="LJX146" s="35"/>
      <c r="LJY146" s="35"/>
      <c r="LJZ146" s="35"/>
      <c r="LKA146" s="35"/>
      <c r="LKB146" s="35"/>
      <c r="LKC146" s="35"/>
      <c r="LKD146" s="35"/>
      <c r="LKE146" s="35"/>
      <c r="LKF146" s="35"/>
      <c r="LKG146" s="35"/>
      <c r="LKH146" s="35"/>
      <c r="LKI146" s="35"/>
      <c r="LKJ146" s="35"/>
      <c r="LKK146" s="35"/>
      <c r="LKL146" s="35"/>
      <c r="LKM146" s="35"/>
      <c r="LKN146" s="35"/>
      <c r="LKO146" s="35"/>
      <c r="LKP146" s="35"/>
      <c r="LKQ146" s="35"/>
      <c r="LKR146" s="35"/>
      <c r="LKS146" s="35"/>
      <c r="LKT146" s="35"/>
      <c r="LKU146" s="35"/>
      <c r="LKV146" s="35"/>
      <c r="LKW146" s="35"/>
      <c r="LKX146" s="35"/>
      <c r="LKY146" s="35"/>
      <c r="LKZ146" s="35"/>
      <c r="LLA146" s="35"/>
      <c r="LLB146" s="35"/>
      <c r="LLC146" s="35"/>
      <c r="LLD146" s="35"/>
      <c r="LLE146" s="35"/>
      <c r="LLF146" s="35"/>
      <c r="LLG146" s="35"/>
      <c r="LLH146" s="35"/>
      <c r="LLI146" s="35"/>
      <c r="LLJ146" s="35"/>
      <c r="LLK146" s="35"/>
      <c r="LLL146" s="35"/>
      <c r="LLM146" s="35"/>
      <c r="LLN146" s="35"/>
      <c r="LLO146" s="35"/>
      <c r="LLP146" s="35"/>
      <c r="LLQ146" s="35"/>
      <c r="LLR146" s="35"/>
      <c r="LLS146" s="35"/>
      <c r="LLT146" s="35"/>
      <c r="LLU146" s="35"/>
      <c r="LLV146" s="35"/>
      <c r="LLW146" s="35"/>
      <c r="LLX146" s="35"/>
      <c r="LLY146" s="35"/>
      <c r="LLZ146" s="35"/>
      <c r="LMA146" s="35"/>
      <c r="LMB146" s="35"/>
      <c r="LMC146" s="35"/>
      <c r="LMD146" s="35"/>
      <c r="LME146" s="35"/>
      <c r="LMF146" s="35"/>
      <c r="LMG146" s="35"/>
      <c r="LMH146" s="35"/>
      <c r="LMI146" s="35"/>
      <c r="LMJ146" s="35"/>
      <c r="LMK146" s="35"/>
      <c r="LML146" s="35"/>
      <c r="LMM146" s="35"/>
      <c r="LMN146" s="35"/>
      <c r="LMO146" s="35"/>
      <c r="LMP146" s="35"/>
      <c r="LMQ146" s="35"/>
      <c r="LMR146" s="35"/>
      <c r="LMS146" s="35"/>
      <c r="LMT146" s="35"/>
      <c r="LMU146" s="35"/>
      <c r="LMV146" s="35"/>
      <c r="LMW146" s="35"/>
      <c r="LMX146" s="35"/>
      <c r="LMY146" s="35"/>
      <c r="LMZ146" s="35"/>
      <c r="LNA146" s="35"/>
      <c r="LNB146" s="35"/>
      <c r="LNC146" s="35"/>
      <c r="LND146" s="35"/>
      <c r="LNE146" s="35"/>
      <c r="LNF146" s="35"/>
      <c r="LNG146" s="35"/>
      <c r="LNH146" s="35"/>
      <c r="LNI146" s="35"/>
      <c r="LNJ146" s="35"/>
      <c r="LNK146" s="35"/>
      <c r="LNL146" s="35"/>
      <c r="LNM146" s="35"/>
      <c r="LNN146" s="35"/>
      <c r="LNO146" s="35"/>
      <c r="LNP146" s="35"/>
      <c r="LNQ146" s="35"/>
      <c r="LNR146" s="35"/>
      <c r="LNS146" s="35"/>
      <c r="LNT146" s="35"/>
      <c r="LNU146" s="35"/>
      <c r="LNV146" s="35"/>
      <c r="LNW146" s="35"/>
      <c r="LNX146" s="35"/>
      <c r="LNY146" s="35"/>
      <c r="LNZ146" s="35"/>
      <c r="LOA146" s="35"/>
      <c r="LOB146" s="35"/>
      <c r="LOC146" s="35"/>
      <c r="LOD146" s="35"/>
      <c r="LOE146" s="35"/>
      <c r="LOF146" s="35"/>
      <c r="LOG146" s="35"/>
      <c r="LOH146" s="35"/>
      <c r="LOI146" s="35"/>
      <c r="LOJ146" s="35"/>
      <c r="LOK146" s="35"/>
      <c r="LOL146" s="35"/>
      <c r="LOM146" s="35"/>
      <c r="LON146" s="35"/>
      <c r="LOO146" s="35"/>
      <c r="LOP146" s="35"/>
      <c r="LOQ146" s="35"/>
      <c r="LOR146" s="35"/>
      <c r="LOS146" s="35"/>
      <c r="LOT146" s="35"/>
      <c r="LOU146" s="35"/>
      <c r="LOV146" s="35"/>
      <c r="LOW146" s="35"/>
      <c r="LOX146" s="35"/>
      <c r="LOY146" s="35"/>
      <c r="LOZ146" s="35"/>
      <c r="LPA146" s="35"/>
      <c r="LPB146" s="35"/>
      <c r="LPC146" s="35"/>
      <c r="LPD146" s="35"/>
      <c r="LPE146" s="35"/>
      <c r="LPF146" s="35"/>
      <c r="LPG146" s="35"/>
      <c r="LPH146" s="35"/>
      <c r="LPI146" s="35"/>
      <c r="LPJ146" s="35"/>
      <c r="LPK146" s="35"/>
      <c r="LPL146" s="35"/>
      <c r="LPM146" s="35"/>
      <c r="LPN146" s="35"/>
      <c r="LPO146" s="35"/>
      <c r="LPP146" s="35"/>
      <c r="LPQ146" s="35"/>
      <c r="LPR146" s="35"/>
      <c r="LPS146" s="35"/>
      <c r="LPT146" s="35"/>
      <c r="LPU146" s="35"/>
      <c r="LPV146" s="35"/>
      <c r="LPW146" s="35"/>
      <c r="LPX146" s="35"/>
      <c r="LPY146" s="35"/>
      <c r="LPZ146" s="35"/>
      <c r="LQA146" s="35"/>
      <c r="LQB146" s="35"/>
      <c r="LQC146" s="35"/>
      <c r="LQD146" s="35"/>
      <c r="LQE146" s="35"/>
      <c r="LQF146" s="35"/>
      <c r="LQG146" s="35"/>
      <c r="LQH146" s="35"/>
      <c r="LQI146" s="35"/>
      <c r="LQJ146" s="35"/>
      <c r="LQK146" s="35"/>
      <c r="LQL146" s="35"/>
      <c r="LQM146" s="35"/>
      <c r="LQN146" s="35"/>
      <c r="LQO146" s="35"/>
      <c r="LQP146" s="35"/>
      <c r="LQQ146" s="35"/>
      <c r="LQR146" s="35"/>
      <c r="LQS146" s="35"/>
      <c r="LQT146" s="35"/>
      <c r="LQU146" s="35"/>
      <c r="LQV146" s="35"/>
      <c r="LQW146" s="35"/>
      <c r="LQX146" s="35"/>
      <c r="LQY146" s="35"/>
      <c r="LQZ146" s="35"/>
      <c r="LRA146" s="35"/>
      <c r="LRB146" s="35"/>
      <c r="LRC146" s="35"/>
      <c r="LRD146" s="35"/>
      <c r="LRE146" s="35"/>
      <c r="LRF146" s="35"/>
      <c r="LRG146" s="35"/>
      <c r="LRH146" s="35"/>
      <c r="LRI146" s="35"/>
      <c r="LRJ146" s="35"/>
      <c r="LRK146" s="35"/>
      <c r="LRL146" s="35"/>
      <c r="LRM146" s="35"/>
      <c r="LRN146" s="35"/>
      <c r="LRO146" s="35"/>
      <c r="LRP146" s="35"/>
      <c r="LRQ146" s="35"/>
      <c r="LRR146" s="35"/>
      <c r="LRS146" s="35"/>
      <c r="LRT146" s="35"/>
      <c r="LRU146" s="35"/>
      <c r="LRV146" s="35"/>
      <c r="LRW146" s="35"/>
      <c r="LRX146" s="35"/>
      <c r="LRY146" s="35"/>
      <c r="LRZ146" s="35"/>
      <c r="LSA146" s="35"/>
      <c r="LSB146" s="35"/>
      <c r="LSC146" s="35"/>
      <c r="LSD146" s="35"/>
      <c r="LSE146" s="35"/>
      <c r="LSF146" s="35"/>
      <c r="LSG146" s="35"/>
      <c r="LSH146" s="35"/>
      <c r="LSI146" s="35"/>
      <c r="LSJ146" s="35"/>
      <c r="LSK146" s="35"/>
      <c r="LSL146" s="35"/>
      <c r="LSM146" s="35"/>
      <c r="LSN146" s="35"/>
      <c r="LSO146" s="35"/>
      <c r="LSP146" s="35"/>
      <c r="LSQ146" s="35"/>
      <c r="LSR146" s="35"/>
      <c r="LSS146" s="35"/>
      <c r="LST146" s="35"/>
      <c r="LSU146" s="35"/>
      <c r="LSV146" s="35"/>
      <c r="LSW146" s="35"/>
      <c r="LSX146" s="35"/>
      <c r="LSY146" s="35"/>
      <c r="LSZ146" s="35"/>
      <c r="LTA146" s="35"/>
      <c r="LTB146" s="35"/>
      <c r="LTC146" s="35"/>
      <c r="LTD146" s="35"/>
      <c r="LTE146" s="35"/>
      <c r="LTF146" s="35"/>
      <c r="LTG146" s="35"/>
      <c r="LTH146" s="35"/>
      <c r="LTI146" s="35"/>
      <c r="LTJ146" s="35"/>
      <c r="LTK146" s="35"/>
      <c r="LTL146" s="35"/>
      <c r="LTM146" s="35"/>
      <c r="LTN146" s="35"/>
      <c r="LTO146" s="35"/>
      <c r="LTP146" s="35"/>
      <c r="LTQ146" s="35"/>
      <c r="LTR146" s="35"/>
      <c r="LTS146" s="35"/>
      <c r="LTT146" s="35"/>
      <c r="LTU146" s="35"/>
      <c r="LTV146" s="35"/>
      <c r="LTW146" s="35"/>
      <c r="LTX146" s="35"/>
      <c r="LTY146" s="35"/>
      <c r="LTZ146" s="35"/>
      <c r="LUA146" s="35"/>
      <c r="LUB146" s="35"/>
      <c r="LUC146" s="35"/>
      <c r="LUD146" s="35"/>
      <c r="LUE146" s="35"/>
      <c r="LUF146" s="35"/>
      <c r="LUG146" s="35"/>
      <c r="LUH146" s="35"/>
      <c r="LUI146" s="35"/>
      <c r="LUJ146" s="35"/>
      <c r="LUK146" s="35"/>
      <c r="LUL146" s="35"/>
      <c r="LUM146" s="35"/>
      <c r="LUN146" s="35"/>
      <c r="LUO146" s="35"/>
      <c r="LUP146" s="35"/>
      <c r="LUQ146" s="35"/>
      <c r="LUR146" s="35"/>
      <c r="LUS146" s="35"/>
      <c r="LUT146" s="35"/>
      <c r="LUU146" s="35"/>
      <c r="LUV146" s="35"/>
      <c r="LUW146" s="35"/>
      <c r="LUX146" s="35"/>
      <c r="LUY146" s="35"/>
      <c r="LUZ146" s="35"/>
      <c r="LVA146" s="35"/>
      <c r="LVB146" s="35"/>
      <c r="LVC146" s="35"/>
      <c r="LVD146" s="35"/>
      <c r="LVE146" s="35"/>
      <c r="LVF146" s="35"/>
      <c r="LVG146" s="35"/>
      <c r="LVH146" s="35"/>
      <c r="LVI146" s="35"/>
      <c r="LVJ146" s="35"/>
      <c r="LVK146" s="35"/>
      <c r="LVL146" s="35"/>
      <c r="LVM146" s="35"/>
      <c r="LVN146" s="35"/>
      <c r="LVO146" s="35"/>
      <c r="LVP146" s="35"/>
      <c r="LVQ146" s="35"/>
      <c r="LVR146" s="35"/>
      <c r="LVS146" s="35"/>
      <c r="LVT146" s="35"/>
      <c r="LVU146" s="35"/>
      <c r="LVV146" s="35"/>
      <c r="LVW146" s="35"/>
      <c r="LVX146" s="35"/>
      <c r="LVY146" s="35"/>
      <c r="LVZ146" s="35"/>
      <c r="LWA146" s="35"/>
      <c r="LWB146" s="35"/>
      <c r="LWC146" s="35"/>
      <c r="LWD146" s="35"/>
      <c r="LWE146" s="35"/>
      <c r="LWF146" s="35"/>
      <c r="LWG146" s="35"/>
      <c r="LWH146" s="35"/>
      <c r="LWI146" s="35"/>
      <c r="LWJ146" s="35"/>
      <c r="LWK146" s="35"/>
      <c r="LWL146" s="35"/>
      <c r="LWM146" s="35"/>
      <c r="LWN146" s="35"/>
      <c r="LWO146" s="35"/>
      <c r="LWP146" s="35"/>
      <c r="LWQ146" s="35"/>
      <c r="LWR146" s="35"/>
      <c r="LWS146" s="35"/>
      <c r="LWT146" s="35"/>
      <c r="LWU146" s="35"/>
      <c r="LWV146" s="35"/>
      <c r="LWW146" s="35"/>
      <c r="LWX146" s="35"/>
      <c r="LWY146" s="35"/>
      <c r="LWZ146" s="35"/>
      <c r="LXA146" s="35"/>
      <c r="LXB146" s="35"/>
      <c r="LXC146" s="35"/>
      <c r="LXD146" s="35"/>
      <c r="LXE146" s="35"/>
      <c r="LXF146" s="35"/>
      <c r="LXG146" s="35"/>
      <c r="LXH146" s="35"/>
      <c r="LXI146" s="35"/>
      <c r="LXJ146" s="35"/>
      <c r="LXK146" s="35"/>
      <c r="LXL146" s="35"/>
      <c r="LXM146" s="35"/>
      <c r="LXN146" s="35"/>
      <c r="LXO146" s="35"/>
      <c r="LXP146" s="35"/>
      <c r="LXQ146" s="35"/>
      <c r="LXR146" s="35"/>
      <c r="LXS146" s="35"/>
      <c r="LXT146" s="35"/>
      <c r="LXU146" s="35"/>
      <c r="LXV146" s="35"/>
      <c r="LXW146" s="35"/>
      <c r="LXX146" s="35"/>
      <c r="LXY146" s="35"/>
      <c r="LXZ146" s="35"/>
      <c r="LYA146" s="35"/>
      <c r="LYB146" s="35"/>
      <c r="LYC146" s="35"/>
      <c r="LYD146" s="35"/>
      <c r="LYE146" s="35"/>
      <c r="LYF146" s="35"/>
      <c r="LYG146" s="35"/>
      <c r="LYH146" s="35"/>
      <c r="LYI146" s="35"/>
      <c r="LYJ146" s="35"/>
      <c r="LYK146" s="35"/>
      <c r="LYL146" s="35"/>
      <c r="LYM146" s="35"/>
      <c r="LYN146" s="35"/>
      <c r="LYO146" s="35"/>
      <c r="LYP146" s="35"/>
      <c r="LYQ146" s="35"/>
      <c r="LYR146" s="35"/>
      <c r="LYS146" s="35"/>
      <c r="LYT146" s="35"/>
      <c r="LYU146" s="35"/>
      <c r="LYV146" s="35"/>
      <c r="LYW146" s="35"/>
      <c r="LYX146" s="35"/>
      <c r="LYY146" s="35"/>
      <c r="LYZ146" s="35"/>
      <c r="LZA146" s="35"/>
      <c r="LZB146" s="35"/>
      <c r="LZC146" s="35"/>
      <c r="LZD146" s="35"/>
      <c r="LZE146" s="35"/>
      <c r="LZF146" s="35"/>
      <c r="LZG146" s="35"/>
      <c r="LZH146" s="35"/>
      <c r="LZI146" s="35"/>
      <c r="LZJ146" s="35"/>
      <c r="LZK146" s="35"/>
      <c r="LZL146" s="35"/>
      <c r="LZM146" s="35"/>
      <c r="LZN146" s="35"/>
      <c r="LZO146" s="35"/>
      <c r="LZP146" s="35"/>
      <c r="LZQ146" s="35"/>
      <c r="LZR146" s="35"/>
      <c r="LZS146" s="35"/>
      <c r="LZT146" s="35"/>
      <c r="LZU146" s="35"/>
      <c r="LZV146" s="35"/>
      <c r="LZW146" s="35"/>
      <c r="LZX146" s="35"/>
      <c r="LZY146" s="35"/>
      <c r="LZZ146" s="35"/>
      <c r="MAA146" s="35"/>
      <c r="MAB146" s="35"/>
      <c r="MAC146" s="35"/>
      <c r="MAD146" s="35"/>
      <c r="MAE146" s="35"/>
      <c r="MAF146" s="35"/>
      <c r="MAG146" s="35"/>
      <c r="MAH146" s="35"/>
      <c r="MAI146" s="35"/>
      <c r="MAJ146" s="35"/>
      <c r="MAK146" s="35"/>
      <c r="MAL146" s="35"/>
      <c r="MAM146" s="35"/>
      <c r="MAN146" s="35"/>
      <c r="MAO146" s="35"/>
      <c r="MAP146" s="35"/>
      <c r="MAQ146" s="35"/>
      <c r="MAR146" s="35"/>
      <c r="MAS146" s="35"/>
      <c r="MAT146" s="35"/>
      <c r="MAU146" s="35"/>
      <c r="MAV146" s="35"/>
      <c r="MAW146" s="35"/>
      <c r="MAX146" s="35"/>
      <c r="MAY146" s="35"/>
      <c r="MAZ146" s="35"/>
      <c r="MBA146" s="35"/>
      <c r="MBB146" s="35"/>
      <c r="MBC146" s="35"/>
      <c r="MBD146" s="35"/>
      <c r="MBE146" s="35"/>
      <c r="MBF146" s="35"/>
      <c r="MBG146" s="35"/>
      <c r="MBH146" s="35"/>
      <c r="MBI146" s="35"/>
      <c r="MBJ146" s="35"/>
      <c r="MBK146" s="35"/>
      <c r="MBL146" s="35"/>
      <c r="MBM146" s="35"/>
      <c r="MBN146" s="35"/>
      <c r="MBO146" s="35"/>
      <c r="MBP146" s="35"/>
      <c r="MBQ146" s="35"/>
      <c r="MBR146" s="35"/>
      <c r="MBS146" s="35"/>
      <c r="MBT146" s="35"/>
      <c r="MBU146" s="35"/>
      <c r="MBV146" s="35"/>
      <c r="MBW146" s="35"/>
      <c r="MBX146" s="35"/>
      <c r="MBY146" s="35"/>
      <c r="MBZ146" s="35"/>
      <c r="MCA146" s="35"/>
      <c r="MCB146" s="35"/>
      <c r="MCC146" s="35"/>
      <c r="MCD146" s="35"/>
      <c r="MCE146" s="35"/>
      <c r="MCF146" s="35"/>
      <c r="MCG146" s="35"/>
      <c r="MCH146" s="35"/>
      <c r="MCI146" s="35"/>
      <c r="MCJ146" s="35"/>
      <c r="MCK146" s="35"/>
      <c r="MCL146" s="35"/>
      <c r="MCM146" s="35"/>
      <c r="MCN146" s="35"/>
      <c r="MCO146" s="35"/>
      <c r="MCP146" s="35"/>
      <c r="MCQ146" s="35"/>
      <c r="MCR146" s="35"/>
      <c r="MCS146" s="35"/>
      <c r="MCT146" s="35"/>
      <c r="MCU146" s="35"/>
      <c r="MCV146" s="35"/>
      <c r="MCW146" s="35"/>
      <c r="MCX146" s="35"/>
      <c r="MCY146" s="35"/>
      <c r="MCZ146" s="35"/>
      <c r="MDA146" s="35"/>
      <c r="MDB146" s="35"/>
      <c r="MDC146" s="35"/>
      <c r="MDD146" s="35"/>
      <c r="MDE146" s="35"/>
      <c r="MDF146" s="35"/>
      <c r="MDG146" s="35"/>
      <c r="MDH146" s="35"/>
      <c r="MDI146" s="35"/>
      <c r="MDJ146" s="35"/>
      <c r="MDK146" s="35"/>
      <c r="MDL146" s="35"/>
      <c r="MDM146" s="35"/>
      <c r="MDN146" s="35"/>
      <c r="MDO146" s="35"/>
      <c r="MDP146" s="35"/>
      <c r="MDQ146" s="35"/>
      <c r="MDR146" s="35"/>
      <c r="MDS146" s="35"/>
      <c r="MDT146" s="35"/>
      <c r="MDU146" s="35"/>
      <c r="MDV146" s="35"/>
      <c r="MDW146" s="35"/>
      <c r="MDX146" s="35"/>
      <c r="MDY146" s="35"/>
      <c r="MDZ146" s="35"/>
      <c r="MEA146" s="35"/>
      <c r="MEB146" s="35"/>
      <c r="MEC146" s="35"/>
      <c r="MED146" s="35"/>
      <c r="MEE146" s="35"/>
      <c r="MEF146" s="35"/>
      <c r="MEG146" s="35"/>
      <c r="MEH146" s="35"/>
      <c r="MEI146" s="35"/>
      <c r="MEJ146" s="35"/>
      <c r="MEK146" s="35"/>
      <c r="MEL146" s="35"/>
      <c r="MEM146" s="35"/>
      <c r="MEN146" s="35"/>
      <c r="MEO146" s="35"/>
      <c r="MEP146" s="35"/>
      <c r="MEQ146" s="35"/>
      <c r="MER146" s="35"/>
      <c r="MES146" s="35"/>
      <c r="MET146" s="35"/>
      <c r="MEU146" s="35"/>
      <c r="MEV146" s="35"/>
      <c r="MEW146" s="35"/>
      <c r="MEX146" s="35"/>
      <c r="MEY146" s="35"/>
      <c r="MEZ146" s="35"/>
      <c r="MFA146" s="35"/>
      <c r="MFB146" s="35"/>
      <c r="MFC146" s="35"/>
      <c r="MFD146" s="35"/>
      <c r="MFE146" s="35"/>
      <c r="MFF146" s="35"/>
      <c r="MFG146" s="35"/>
      <c r="MFH146" s="35"/>
      <c r="MFI146" s="35"/>
      <c r="MFJ146" s="35"/>
      <c r="MFK146" s="35"/>
      <c r="MFL146" s="35"/>
      <c r="MFM146" s="35"/>
      <c r="MFN146" s="35"/>
      <c r="MFO146" s="35"/>
      <c r="MFP146" s="35"/>
      <c r="MFQ146" s="35"/>
      <c r="MFR146" s="35"/>
      <c r="MFS146" s="35"/>
      <c r="MFT146" s="35"/>
      <c r="MFU146" s="35"/>
      <c r="MFV146" s="35"/>
      <c r="MFW146" s="35"/>
      <c r="MFX146" s="35"/>
      <c r="MFY146" s="35"/>
      <c r="MFZ146" s="35"/>
      <c r="MGA146" s="35"/>
      <c r="MGB146" s="35"/>
      <c r="MGC146" s="35"/>
      <c r="MGD146" s="35"/>
      <c r="MGE146" s="35"/>
      <c r="MGF146" s="35"/>
      <c r="MGG146" s="35"/>
      <c r="MGH146" s="35"/>
      <c r="MGI146" s="35"/>
      <c r="MGJ146" s="35"/>
      <c r="MGK146" s="35"/>
      <c r="MGL146" s="35"/>
      <c r="MGM146" s="35"/>
      <c r="MGN146" s="35"/>
      <c r="MGO146" s="35"/>
      <c r="MGP146" s="35"/>
      <c r="MGQ146" s="35"/>
      <c r="MGR146" s="35"/>
      <c r="MGS146" s="35"/>
      <c r="MGT146" s="35"/>
      <c r="MGU146" s="35"/>
      <c r="MGV146" s="35"/>
      <c r="MGW146" s="35"/>
      <c r="MGX146" s="35"/>
      <c r="MGY146" s="35"/>
      <c r="MGZ146" s="35"/>
      <c r="MHA146" s="35"/>
      <c r="MHB146" s="35"/>
      <c r="MHC146" s="35"/>
      <c r="MHD146" s="35"/>
      <c r="MHE146" s="35"/>
      <c r="MHF146" s="35"/>
      <c r="MHG146" s="35"/>
      <c r="MHH146" s="35"/>
      <c r="MHI146" s="35"/>
      <c r="MHJ146" s="35"/>
      <c r="MHK146" s="35"/>
      <c r="MHL146" s="35"/>
      <c r="MHM146" s="35"/>
      <c r="MHN146" s="35"/>
      <c r="MHO146" s="35"/>
      <c r="MHP146" s="35"/>
      <c r="MHQ146" s="35"/>
      <c r="MHR146" s="35"/>
      <c r="MHS146" s="35"/>
      <c r="MHT146" s="35"/>
      <c r="MHU146" s="35"/>
      <c r="MHV146" s="35"/>
      <c r="MHW146" s="35"/>
      <c r="MHX146" s="35"/>
      <c r="MHY146" s="35"/>
      <c r="MHZ146" s="35"/>
      <c r="MIA146" s="35"/>
      <c r="MIB146" s="35"/>
      <c r="MIC146" s="35"/>
      <c r="MID146" s="35"/>
      <c r="MIE146" s="35"/>
      <c r="MIF146" s="35"/>
      <c r="MIG146" s="35"/>
      <c r="MIH146" s="35"/>
      <c r="MII146" s="35"/>
      <c r="MIJ146" s="35"/>
      <c r="MIK146" s="35"/>
      <c r="MIL146" s="35"/>
      <c r="MIM146" s="35"/>
      <c r="MIN146" s="35"/>
      <c r="MIO146" s="35"/>
      <c r="MIP146" s="35"/>
      <c r="MIQ146" s="35"/>
      <c r="MIR146" s="35"/>
      <c r="MIS146" s="35"/>
      <c r="MIT146" s="35"/>
      <c r="MIU146" s="35"/>
      <c r="MIV146" s="35"/>
      <c r="MIW146" s="35"/>
      <c r="MIX146" s="35"/>
      <c r="MIY146" s="35"/>
      <c r="MIZ146" s="35"/>
      <c r="MJA146" s="35"/>
      <c r="MJB146" s="35"/>
      <c r="MJC146" s="35"/>
      <c r="MJD146" s="35"/>
      <c r="MJE146" s="35"/>
      <c r="MJF146" s="35"/>
      <c r="MJG146" s="35"/>
      <c r="MJH146" s="35"/>
      <c r="MJI146" s="35"/>
      <c r="MJJ146" s="35"/>
      <c r="MJK146" s="35"/>
      <c r="MJL146" s="35"/>
      <c r="MJM146" s="35"/>
      <c r="MJN146" s="35"/>
      <c r="MJO146" s="35"/>
      <c r="MJP146" s="35"/>
      <c r="MJQ146" s="35"/>
      <c r="MJR146" s="35"/>
      <c r="MJS146" s="35"/>
      <c r="MJT146" s="35"/>
      <c r="MJU146" s="35"/>
      <c r="MJV146" s="35"/>
      <c r="MJW146" s="35"/>
      <c r="MJX146" s="35"/>
      <c r="MJY146" s="35"/>
      <c r="MJZ146" s="35"/>
      <c r="MKA146" s="35"/>
      <c r="MKB146" s="35"/>
      <c r="MKC146" s="35"/>
      <c r="MKD146" s="35"/>
      <c r="MKE146" s="35"/>
      <c r="MKF146" s="35"/>
      <c r="MKG146" s="35"/>
      <c r="MKH146" s="35"/>
      <c r="MKI146" s="35"/>
      <c r="MKJ146" s="35"/>
      <c r="MKK146" s="35"/>
      <c r="MKL146" s="35"/>
      <c r="MKM146" s="35"/>
      <c r="MKN146" s="35"/>
      <c r="MKO146" s="35"/>
      <c r="MKP146" s="35"/>
      <c r="MKQ146" s="35"/>
      <c r="MKR146" s="35"/>
      <c r="MKS146" s="35"/>
      <c r="MKT146" s="35"/>
      <c r="MKU146" s="35"/>
      <c r="MKV146" s="35"/>
      <c r="MKW146" s="35"/>
      <c r="MKX146" s="35"/>
      <c r="MKY146" s="35"/>
      <c r="MKZ146" s="35"/>
      <c r="MLA146" s="35"/>
      <c r="MLB146" s="35"/>
      <c r="MLC146" s="35"/>
      <c r="MLD146" s="35"/>
      <c r="MLE146" s="35"/>
      <c r="MLF146" s="35"/>
      <c r="MLG146" s="35"/>
      <c r="MLH146" s="35"/>
      <c r="MLI146" s="35"/>
      <c r="MLJ146" s="35"/>
      <c r="MLK146" s="35"/>
      <c r="MLL146" s="35"/>
      <c r="MLM146" s="35"/>
      <c r="MLN146" s="35"/>
      <c r="MLO146" s="35"/>
      <c r="MLP146" s="35"/>
      <c r="MLQ146" s="35"/>
      <c r="MLR146" s="35"/>
      <c r="MLS146" s="35"/>
      <c r="MLT146" s="35"/>
      <c r="MLU146" s="35"/>
      <c r="MLV146" s="35"/>
      <c r="MLW146" s="35"/>
      <c r="MLX146" s="35"/>
      <c r="MLY146" s="35"/>
      <c r="MLZ146" s="35"/>
      <c r="MMA146" s="35"/>
      <c r="MMB146" s="35"/>
      <c r="MMC146" s="35"/>
      <c r="MMD146" s="35"/>
      <c r="MME146" s="35"/>
      <c r="MMF146" s="35"/>
      <c r="MMG146" s="35"/>
      <c r="MMH146" s="35"/>
      <c r="MMI146" s="35"/>
      <c r="MMJ146" s="35"/>
      <c r="MMK146" s="35"/>
      <c r="MML146" s="35"/>
      <c r="MMM146" s="35"/>
      <c r="MMN146" s="35"/>
      <c r="MMO146" s="35"/>
      <c r="MMP146" s="35"/>
      <c r="MMQ146" s="35"/>
      <c r="MMR146" s="35"/>
      <c r="MMS146" s="35"/>
      <c r="MMT146" s="35"/>
      <c r="MMU146" s="35"/>
      <c r="MMV146" s="35"/>
      <c r="MMW146" s="35"/>
      <c r="MMX146" s="35"/>
      <c r="MMY146" s="35"/>
      <c r="MMZ146" s="35"/>
      <c r="MNA146" s="35"/>
      <c r="MNB146" s="35"/>
      <c r="MNC146" s="35"/>
      <c r="MND146" s="35"/>
      <c r="MNE146" s="35"/>
      <c r="MNF146" s="35"/>
      <c r="MNG146" s="35"/>
      <c r="MNH146" s="35"/>
      <c r="MNI146" s="35"/>
      <c r="MNJ146" s="35"/>
      <c r="MNK146" s="35"/>
      <c r="MNL146" s="35"/>
      <c r="MNM146" s="35"/>
      <c r="MNN146" s="35"/>
      <c r="MNO146" s="35"/>
      <c r="MNP146" s="35"/>
      <c r="MNQ146" s="35"/>
      <c r="MNR146" s="35"/>
      <c r="MNS146" s="35"/>
      <c r="MNT146" s="35"/>
      <c r="MNU146" s="35"/>
      <c r="MNV146" s="35"/>
      <c r="MNW146" s="35"/>
      <c r="MNX146" s="35"/>
      <c r="MNY146" s="35"/>
      <c r="MNZ146" s="35"/>
      <c r="MOA146" s="35"/>
      <c r="MOB146" s="35"/>
      <c r="MOC146" s="35"/>
      <c r="MOD146" s="35"/>
      <c r="MOE146" s="35"/>
      <c r="MOF146" s="35"/>
      <c r="MOG146" s="35"/>
      <c r="MOH146" s="35"/>
      <c r="MOI146" s="35"/>
      <c r="MOJ146" s="35"/>
      <c r="MOK146" s="35"/>
      <c r="MOL146" s="35"/>
      <c r="MOM146" s="35"/>
      <c r="MON146" s="35"/>
      <c r="MOO146" s="35"/>
      <c r="MOP146" s="35"/>
      <c r="MOQ146" s="35"/>
      <c r="MOR146" s="35"/>
      <c r="MOS146" s="35"/>
      <c r="MOT146" s="35"/>
      <c r="MOU146" s="35"/>
      <c r="MOV146" s="35"/>
      <c r="MOW146" s="35"/>
      <c r="MOX146" s="35"/>
      <c r="MOY146" s="35"/>
      <c r="MOZ146" s="35"/>
      <c r="MPA146" s="35"/>
      <c r="MPB146" s="35"/>
      <c r="MPC146" s="35"/>
      <c r="MPD146" s="35"/>
      <c r="MPE146" s="35"/>
      <c r="MPF146" s="35"/>
      <c r="MPG146" s="35"/>
      <c r="MPH146" s="35"/>
      <c r="MPI146" s="35"/>
      <c r="MPJ146" s="35"/>
      <c r="MPK146" s="35"/>
      <c r="MPL146" s="35"/>
      <c r="MPM146" s="35"/>
      <c r="MPN146" s="35"/>
      <c r="MPO146" s="35"/>
      <c r="MPP146" s="35"/>
      <c r="MPQ146" s="35"/>
      <c r="MPR146" s="35"/>
      <c r="MPS146" s="35"/>
      <c r="MPT146" s="35"/>
      <c r="MPU146" s="35"/>
      <c r="MPV146" s="35"/>
      <c r="MPW146" s="35"/>
      <c r="MPX146" s="35"/>
      <c r="MPY146" s="35"/>
      <c r="MPZ146" s="35"/>
      <c r="MQA146" s="35"/>
      <c r="MQB146" s="35"/>
      <c r="MQC146" s="35"/>
      <c r="MQD146" s="35"/>
      <c r="MQE146" s="35"/>
      <c r="MQF146" s="35"/>
      <c r="MQG146" s="35"/>
      <c r="MQH146" s="35"/>
      <c r="MQI146" s="35"/>
      <c r="MQJ146" s="35"/>
      <c r="MQK146" s="35"/>
      <c r="MQL146" s="35"/>
      <c r="MQM146" s="35"/>
      <c r="MQN146" s="35"/>
      <c r="MQO146" s="35"/>
      <c r="MQP146" s="35"/>
      <c r="MQQ146" s="35"/>
      <c r="MQR146" s="35"/>
      <c r="MQS146" s="35"/>
      <c r="MQT146" s="35"/>
      <c r="MQU146" s="35"/>
      <c r="MQV146" s="35"/>
      <c r="MQW146" s="35"/>
      <c r="MQX146" s="35"/>
      <c r="MQY146" s="35"/>
      <c r="MQZ146" s="35"/>
      <c r="MRA146" s="35"/>
      <c r="MRB146" s="35"/>
      <c r="MRC146" s="35"/>
      <c r="MRD146" s="35"/>
      <c r="MRE146" s="35"/>
      <c r="MRF146" s="35"/>
      <c r="MRG146" s="35"/>
      <c r="MRH146" s="35"/>
      <c r="MRI146" s="35"/>
      <c r="MRJ146" s="35"/>
      <c r="MRK146" s="35"/>
      <c r="MRL146" s="35"/>
      <c r="MRM146" s="35"/>
      <c r="MRN146" s="35"/>
      <c r="MRO146" s="35"/>
      <c r="MRP146" s="35"/>
      <c r="MRQ146" s="35"/>
      <c r="MRR146" s="35"/>
      <c r="MRS146" s="35"/>
      <c r="MRT146" s="35"/>
      <c r="MRU146" s="35"/>
      <c r="MRV146" s="35"/>
      <c r="MRW146" s="35"/>
      <c r="MRX146" s="35"/>
      <c r="MRY146" s="35"/>
      <c r="MRZ146" s="35"/>
      <c r="MSA146" s="35"/>
      <c r="MSB146" s="35"/>
      <c r="MSC146" s="35"/>
      <c r="MSD146" s="35"/>
      <c r="MSE146" s="35"/>
      <c r="MSF146" s="35"/>
      <c r="MSG146" s="35"/>
      <c r="MSH146" s="35"/>
      <c r="MSI146" s="35"/>
      <c r="MSJ146" s="35"/>
      <c r="MSK146" s="35"/>
      <c r="MSL146" s="35"/>
      <c r="MSM146" s="35"/>
      <c r="MSN146" s="35"/>
      <c r="MSO146" s="35"/>
      <c r="MSP146" s="35"/>
      <c r="MSQ146" s="35"/>
      <c r="MSR146" s="35"/>
      <c r="MSS146" s="35"/>
      <c r="MST146" s="35"/>
      <c r="MSU146" s="35"/>
      <c r="MSV146" s="35"/>
      <c r="MSW146" s="35"/>
      <c r="MSX146" s="35"/>
      <c r="MSY146" s="35"/>
      <c r="MSZ146" s="35"/>
      <c r="MTA146" s="35"/>
      <c r="MTB146" s="35"/>
      <c r="MTC146" s="35"/>
      <c r="MTD146" s="35"/>
      <c r="MTE146" s="35"/>
      <c r="MTF146" s="35"/>
      <c r="MTG146" s="35"/>
      <c r="MTH146" s="35"/>
      <c r="MTI146" s="35"/>
      <c r="MTJ146" s="35"/>
      <c r="MTK146" s="35"/>
      <c r="MTL146" s="35"/>
      <c r="MTM146" s="35"/>
      <c r="MTN146" s="35"/>
      <c r="MTO146" s="35"/>
      <c r="MTP146" s="35"/>
      <c r="MTQ146" s="35"/>
      <c r="MTR146" s="35"/>
      <c r="MTS146" s="35"/>
      <c r="MTT146" s="35"/>
      <c r="MTU146" s="35"/>
      <c r="MTV146" s="35"/>
      <c r="MTW146" s="35"/>
      <c r="MTX146" s="35"/>
      <c r="MTY146" s="35"/>
      <c r="MTZ146" s="35"/>
      <c r="MUA146" s="35"/>
      <c r="MUB146" s="35"/>
      <c r="MUC146" s="35"/>
      <c r="MUD146" s="35"/>
      <c r="MUE146" s="35"/>
      <c r="MUF146" s="35"/>
      <c r="MUG146" s="35"/>
      <c r="MUH146" s="35"/>
      <c r="MUI146" s="35"/>
      <c r="MUJ146" s="35"/>
      <c r="MUK146" s="35"/>
      <c r="MUL146" s="35"/>
      <c r="MUM146" s="35"/>
      <c r="MUN146" s="35"/>
      <c r="MUO146" s="35"/>
      <c r="MUP146" s="35"/>
      <c r="MUQ146" s="35"/>
      <c r="MUR146" s="35"/>
      <c r="MUS146" s="35"/>
      <c r="MUT146" s="35"/>
      <c r="MUU146" s="35"/>
      <c r="MUV146" s="35"/>
      <c r="MUW146" s="35"/>
      <c r="MUX146" s="35"/>
      <c r="MUY146" s="35"/>
      <c r="MUZ146" s="35"/>
      <c r="MVA146" s="35"/>
      <c r="MVB146" s="35"/>
      <c r="MVC146" s="35"/>
      <c r="MVD146" s="35"/>
      <c r="MVE146" s="35"/>
      <c r="MVF146" s="35"/>
      <c r="MVG146" s="35"/>
      <c r="MVH146" s="35"/>
      <c r="MVI146" s="35"/>
      <c r="MVJ146" s="35"/>
      <c r="MVK146" s="35"/>
      <c r="MVL146" s="35"/>
      <c r="MVM146" s="35"/>
      <c r="MVN146" s="35"/>
      <c r="MVO146" s="35"/>
      <c r="MVP146" s="35"/>
      <c r="MVQ146" s="35"/>
      <c r="MVR146" s="35"/>
      <c r="MVS146" s="35"/>
      <c r="MVT146" s="35"/>
      <c r="MVU146" s="35"/>
      <c r="MVV146" s="35"/>
      <c r="MVW146" s="35"/>
      <c r="MVX146" s="35"/>
      <c r="MVY146" s="35"/>
      <c r="MVZ146" s="35"/>
      <c r="MWA146" s="35"/>
      <c r="MWB146" s="35"/>
      <c r="MWC146" s="35"/>
      <c r="MWD146" s="35"/>
      <c r="MWE146" s="35"/>
      <c r="MWF146" s="35"/>
      <c r="MWG146" s="35"/>
      <c r="MWH146" s="35"/>
      <c r="MWI146" s="35"/>
      <c r="MWJ146" s="35"/>
      <c r="MWK146" s="35"/>
      <c r="MWL146" s="35"/>
      <c r="MWM146" s="35"/>
      <c r="MWN146" s="35"/>
      <c r="MWO146" s="35"/>
      <c r="MWP146" s="35"/>
      <c r="MWQ146" s="35"/>
      <c r="MWR146" s="35"/>
      <c r="MWS146" s="35"/>
      <c r="MWT146" s="35"/>
      <c r="MWU146" s="35"/>
      <c r="MWV146" s="35"/>
      <c r="MWW146" s="35"/>
      <c r="MWX146" s="35"/>
      <c r="MWY146" s="35"/>
      <c r="MWZ146" s="35"/>
      <c r="MXA146" s="35"/>
      <c r="MXB146" s="35"/>
      <c r="MXC146" s="35"/>
      <c r="MXD146" s="35"/>
      <c r="MXE146" s="35"/>
      <c r="MXF146" s="35"/>
      <c r="MXG146" s="35"/>
      <c r="MXH146" s="35"/>
      <c r="MXI146" s="35"/>
      <c r="MXJ146" s="35"/>
      <c r="MXK146" s="35"/>
      <c r="MXL146" s="35"/>
      <c r="MXM146" s="35"/>
      <c r="MXN146" s="35"/>
      <c r="MXO146" s="35"/>
      <c r="MXP146" s="35"/>
      <c r="MXQ146" s="35"/>
      <c r="MXR146" s="35"/>
      <c r="MXS146" s="35"/>
      <c r="MXT146" s="35"/>
      <c r="MXU146" s="35"/>
      <c r="MXV146" s="35"/>
      <c r="MXW146" s="35"/>
      <c r="MXX146" s="35"/>
      <c r="MXY146" s="35"/>
      <c r="MXZ146" s="35"/>
      <c r="MYA146" s="35"/>
      <c r="MYB146" s="35"/>
      <c r="MYC146" s="35"/>
      <c r="MYD146" s="35"/>
      <c r="MYE146" s="35"/>
      <c r="MYF146" s="35"/>
      <c r="MYG146" s="35"/>
      <c r="MYH146" s="35"/>
      <c r="MYI146" s="35"/>
      <c r="MYJ146" s="35"/>
      <c r="MYK146" s="35"/>
      <c r="MYL146" s="35"/>
      <c r="MYM146" s="35"/>
      <c r="MYN146" s="35"/>
      <c r="MYO146" s="35"/>
      <c r="MYP146" s="35"/>
      <c r="MYQ146" s="35"/>
      <c r="MYR146" s="35"/>
      <c r="MYS146" s="35"/>
      <c r="MYT146" s="35"/>
      <c r="MYU146" s="35"/>
      <c r="MYV146" s="35"/>
      <c r="MYW146" s="35"/>
      <c r="MYX146" s="35"/>
      <c r="MYY146" s="35"/>
      <c r="MYZ146" s="35"/>
      <c r="MZA146" s="35"/>
      <c r="MZB146" s="35"/>
      <c r="MZC146" s="35"/>
      <c r="MZD146" s="35"/>
      <c r="MZE146" s="35"/>
      <c r="MZF146" s="35"/>
      <c r="MZG146" s="35"/>
      <c r="MZH146" s="35"/>
      <c r="MZI146" s="35"/>
      <c r="MZJ146" s="35"/>
      <c r="MZK146" s="35"/>
      <c r="MZL146" s="35"/>
      <c r="MZM146" s="35"/>
      <c r="MZN146" s="35"/>
      <c r="MZO146" s="35"/>
      <c r="MZP146" s="35"/>
      <c r="MZQ146" s="35"/>
      <c r="MZR146" s="35"/>
      <c r="MZS146" s="35"/>
      <c r="MZT146" s="35"/>
      <c r="MZU146" s="35"/>
      <c r="MZV146" s="35"/>
      <c r="MZW146" s="35"/>
      <c r="MZX146" s="35"/>
      <c r="MZY146" s="35"/>
      <c r="MZZ146" s="35"/>
      <c r="NAA146" s="35"/>
      <c r="NAB146" s="35"/>
      <c r="NAC146" s="35"/>
      <c r="NAD146" s="35"/>
      <c r="NAE146" s="35"/>
      <c r="NAF146" s="35"/>
      <c r="NAG146" s="35"/>
      <c r="NAH146" s="35"/>
      <c r="NAI146" s="35"/>
      <c r="NAJ146" s="35"/>
      <c r="NAK146" s="35"/>
      <c r="NAL146" s="35"/>
      <c r="NAM146" s="35"/>
      <c r="NAN146" s="35"/>
      <c r="NAO146" s="35"/>
      <c r="NAP146" s="35"/>
      <c r="NAQ146" s="35"/>
      <c r="NAR146" s="35"/>
      <c r="NAS146" s="35"/>
      <c r="NAT146" s="35"/>
      <c r="NAU146" s="35"/>
      <c r="NAV146" s="35"/>
      <c r="NAW146" s="35"/>
      <c r="NAX146" s="35"/>
      <c r="NAY146" s="35"/>
      <c r="NAZ146" s="35"/>
      <c r="NBA146" s="35"/>
      <c r="NBB146" s="35"/>
      <c r="NBC146" s="35"/>
      <c r="NBD146" s="35"/>
      <c r="NBE146" s="35"/>
      <c r="NBF146" s="35"/>
      <c r="NBG146" s="35"/>
      <c r="NBH146" s="35"/>
      <c r="NBI146" s="35"/>
      <c r="NBJ146" s="35"/>
      <c r="NBK146" s="35"/>
      <c r="NBL146" s="35"/>
      <c r="NBM146" s="35"/>
      <c r="NBN146" s="35"/>
      <c r="NBO146" s="35"/>
      <c r="NBP146" s="35"/>
      <c r="NBQ146" s="35"/>
      <c r="NBR146" s="35"/>
      <c r="NBS146" s="35"/>
      <c r="NBT146" s="35"/>
      <c r="NBU146" s="35"/>
      <c r="NBV146" s="35"/>
      <c r="NBW146" s="35"/>
      <c r="NBX146" s="35"/>
      <c r="NBY146" s="35"/>
      <c r="NBZ146" s="35"/>
      <c r="NCA146" s="35"/>
      <c r="NCB146" s="35"/>
      <c r="NCC146" s="35"/>
      <c r="NCD146" s="35"/>
      <c r="NCE146" s="35"/>
      <c r="NCF146" s="35"/>
      <c r="NCG146" s="35"/>
      <c r="NCH146" s="35"/>
      <c r="NCI146" s="35"/>
      <c r="NCJ146" s="35"/>
      <c r="NCK146" s="35"/>
      <c r="NCL146" s="35"/>
      <c r="NCM146" s="35"/>
      <c r="NCN146" s="35"/>
      <c r="NCO146" s="35"/>
      <c r="NCP146" s="35"/>
      <c r="NCQ146" s="35"/>
      <c r="NCR146" s="35"/>
      <c r="NCS146" s="35"/>
      <c r="NCT146" s="35"/>
      <c r="NCU146" s="35"/>
      <c r="NCV146" s="35"/>
      <c r="NCW146" s="35"/>
      <c r="NCX146" s="35"/>
      <c r="NCY146" s="35"/>
      <c r="NCZ146" s="35"/>
      <c r="NDA146" s="35"/>
      <c r="NDB146" s="35"/>
      <c r="NDC146" s="35"/>
      <c r="NDD146" s="35"/>
      <c r="NDE146" s="35"/>
      <c r="NDF146" s="35"/>
      <c r="NDG146" s="35"/>
      <c r="NDH146" s="35"/>
      <c r="NDI146" s="35"/>
      <c r="NDJ146" s="35"/>
      <c r="NDK146" s="35"/>
      <c r="NDL146" s="35"/>
      <c r="NDM146" s="35"/>
      <c r="NDN146" s="35"/>
      <c r="NDO146" s="35"/>
      <c r="NDP146" s="35"/>
      <c r="NDQ146" s="35"/>
      <c r="NDR146" s="35"/>
      <c r="NDS146" s="35"/>
      <c r="NDT146" s="35"/>
      <c r="NDU146" s="35"/>
      <c r="NDV146" s="35"/>
      <c r="NDW146" s="35"/>
      <c r="NDX146" s="35"/>
      <c r="NDY146" s="35"/>
      <c r="NDZ146" s="35"/>
      <c r="NEA146" s="35"/>
      <c r="NEB146" s="35"/>
      <c r="NEC146" s="35"/>
      <c r="NED146" s="35"/>
      <c r="NEE146" s="35"/>
      <c r="NEF146" s="35"/>
      <c r="NEG146" s="35"/>
      <c r="NEH146" s="35"/>
      <c r="NEI146" s="35"/>
      <c r="NEJ146" s="35"/>
      <c r="NEK146" s="35"/>
      <c r="NEL146" s="35"/>
      <c r="NEM146" s="35"/>
      <c r="NEN146" s="35"/>
      <c r="NEO146" s="35"/>
      <c r="NEP146" s="35"/>
      <c r="NEQ146" s="35"/>
      <c r="NER146" s="35"/>
      <c r="NES146" s="35"/>
      <c r="NET146" s="35"/>
      <c r="NEU146" s="35"/>
      <c r="NEV146" s="35"/>
      <c r="NEW146" s="35"/>
      <c r="NEX146" s="35"/>
      <c r="NEY146" s="35"/>
      <c r="NEZ146" s="35"/>
      <c r="NFA146" s="35"/>
      <c r="NFB146" s="35"/>
      <c r="NFC146" s="35"/>
      <c r="NFD146" s="35"/>
      <c r="NFE146" s="35"/>
      <c r="NFF146" s="35"/>
      <c r="NFG146" s="35"/>
      <c r="NFH146" s="35"/>
      <c r="NFI146" s="35"/>
      <c r="NFJ146" s="35"/>
      <c r="NFK146" s="35"/>
      <c r="NFL146" s="35"/>
      <c r="NFM146" s="35"/>
      <c r="NFN146" s="35"/>
      <c r="NFO146" s="35"/>
      <c r="NFP146" s="35"/>
      <c r="NFQ146" s="35"/>
      <c r="NFR146" s="35"/>
      <c r="NFS146" s="35"/>
      <c r="NFT146" s="35"/>
      <c r="NFU146" s="35"/>
      <c r="NFV146" s="35"/>
      <c r="NFW146" s="35"/>
      <c r="NFX146" s="35"/>
      <c r="NFY146" s="35"/>
      <c r="NFZ146" s="35"/>
      <c r="NGA146" s="35"/>
      <c r="NGB146" s="35"/>
      <c r="NGC146" s="35"/>
      <c r="NGD146" s="35"/>
      <c r="NGE146" s="35"/>
      <c r="NGF146" s="35"/>
      <c r="NGG146" s="35"/>
      <c r="NGH146" s="35"/>
      <c r="NGI146" s="35"/>
      <c r="NGJ146" s="35"/>
      <c r="NGK146" s="35"/>
      <c r="NGL146" s="35"/>
      <c r="NGM146" s="35"/>
      <c r="NGN146" s="35"/>
      <c r="NGO146" s="35"/>
      <c r="NGP146" s="35"/>
      <c r="NGQ146" s="35"/>
      <c r="NGR146" s="35"/>
      <c r="NGS146" s="35"/>
      <c r="NGT146" s="35"/>
      <c r="NGU146" s="35"/>
      <c r="NGV146" s="35"/>
      <c r="NGW146" s="35"/>
      <c r="NGX146" s="35"/>
      <c r="NGY146" s="35"/>
      <c r="NGZ146" s="35"/>
      <c r="NHA146" s="35"/>
      <c r="NHB146" s="35"/>
      <c r="NHC146" s="35"/>
      <c r="NHD146" s="35"/>
      <c r="NHE146" s="35"/>
      <c r="NHF146" s="35"/>
      <c r="NHG146" s="35"/>
      <c r="NHH146" s="35"/>
      <c r="NHI146" s="35"/>
      <c r="NHJ146" s="35"/>
      <c r="NHK146" s="35"/>
      <c r="NHL146" s="35"/>
      <c r="NHM146" s="35"/>
      <c r="NHN146" s="35"/>
      <c r="NHO146" s="35"/>
      <c r="NHP146" s="35"/>
      <c r="NHQ146" s="35"/>
      <c r="NHR146" s="35"/>
      <c r="NHS146" s="35"/>
      <c r="NHT146" s="35"/>
      <c r="NHU146" s="35"/>
      <c r="NHV146" s="35"/>
      <c r="NHW146" s="35"/>
      <c r="NHX146" s="35"/>
      <c r="NHY146" s="35"/>
      <c r="NHZ146" s="35"/>
      <c r="NIA146" s="35"/>
      <c r="NIB146" s="35"/>
      <c r="NIC146" s="35"/>
      <c r="NID146" s="35"/>
      <c r="NIE146" s="35"/>
      <c r="NIF146" s="35"/>
      <c r="NIG146" s="35"/>
      <c r="NIH146" s="35"/>
      <c r="NII146" s="35"/>
      <c r="NIJ146" s="35"/>
      <c r="NIK146" s="35"/>
      <c r="NIL146" s="35"/>
      <c r="NIM146" s="35"/>
      <c r="NIN146" s="35"/>
      <c r="NIO146" s="35"/>
      <c r="NIP146" s="35"/>
      <c r="NIQ146" s="35"/>
      <c r="NIR146" s="35"/>
      <c r="NIS146" s="35"/>
      <c r="NIT146" s="35"/>
      <c r="NIU146" s="35"/>
      <c r="NIV146" s="35"/>
      <c r="NIW146" s="35"/>
      <c r="NIX146" s="35"/>
      <c r="NIY146" s="35"/>
      <c r="NIZ146" s="35"/>
      <c r="NJA146" s="35"/>
      <c r="NJB146" s="35"/>
      <c r="NJC146" s="35"/>
      <c r="NJD146" s="35"/>
      <c r="NJE146" s="35"/>
      <c r="NJF146" s="35"/>
      <c r="NJG146" s="35"/>
      <c r="NJH146" s="35"/>
      <c r="NJI146" s="35"/>
      <c r="NJJ146" s="35"/>
      <c r="NJK146" s="35"/>
      <c r="NJL146" s="35"/>
      <c r="NJM146" s="35"/>
      <c r="NJN146" s="35"/>
      <c r="NJO146" s="35"/>
      <c r="NJP146" s="35"/>
      <c r="NJQ146" s="35"/>
      <c r="NJR146" s="35"/>
      <c r="NJS146" s="35"/>
      <c r="NJT146" s="35"/>
      <c r="NJU146" s="35"/>
      <c r="NJV146" s="35"/>
      <c r="NJW146" s="35"/>
      <c r="NJX146" s="35"/>
      <c r="NJY146" s="35"/>
      <c r="NJZ146" s="35"/>
      <c r="NKA146" s="35"/>
      <c r="NKB146" s="35"/>
      <c r="NKC146" s="35"/>
      <c r="NKD146" s="35"/>
      <c r="NKE146" s="35"/>
      <c r="NKF146" s="35"/>
      <c r="NKG146" s="35"/>
      <c r="NKH146" s="35"/>
      <c r="NKI146" s="35"/>
      <c r="NKJ146" s="35"/>
      <c r="NKK146" s="35"/>
      <c r="NKL146" s="35"/>
      <c r="NKM146" s="35"/>
      <c r="NKN146" s="35"/>
      <c r="NKO146" s="35"/>
      <c r="NKP146" s="35"/>
      <c r="NKQ146" s="35"/>
      <c r="NKR146" s="35"/>
      <c r="NKS146" s="35"/>
      <c r="NKT146" s="35"/>
      <c r="NKU146" s="35"/>
      <c r="NKV146" s="35"/>
      <c r="NKW146" s="35"/>
      <c r="NKX146" s="35"/>
      <c r="NKY146" s="35"/>
      <c r="NKZ146" s="35"/>
      <c r="NLA146" s="35"/>
      <c r="NLB146" s="35"/>
      <c r="NLC146" s="35"/>
      <c r="NLD146" s="35"/>
      <c r="NLE146" s="35"/>
      <c r="NLF146" s="35"/>
      <c r="NLG146" s="35"/>
      <c r="NLH146" s="35"/>
      <c r="NLI146" s="35"/>
      <c r="NLJ146" s="35"/>
      <c r="NLK146" s="35"/>
      <c r="NLL146" s="35"/>
      <c r="NLM146" s="35"/>
      <c r="NLN146" s="35"/>
      <c r="NLO146" s="35"/>
      <c r="NLP146" s="35"/>
      <c r="NLQ146" s="35"/>
      <c r="NLR146" s="35"/>
      <c r="NLS146" s="35"/>
      <c r="NLT146" s="35"/>
      <c r="NLU146" s="35"/>
      <c r="NLV146" s="35"/>
      <c r="NLW146" s="35"/>
      <c r="NLX146" s="35"/>
      <c r="NLY146" s="35"/>
      <c r="NLZ146" s="35"/>
      <c r="NMA146" s="35"/>
      <c r="NMB146" s="35"/>
      <c r="NMC146" s="35"/>
      <c r="NMD146" s="35"/>
      <c r="NME146" s="35"/>
      <c r="NMF146" s="35"/>
      <c r="NMG146" s="35"/>
      <c r="NMH146" s="35"/>
      <c r="NMI146" s="35"/>
      <c r="NMJ146" s="35"/>
      <c r="NMK146" s="35"/>
      <c r="NML146" s="35"/>
      <c r="NMM146" s="35"/>
      <c r="NMN146" s="35"/>
      <c r="NMO146" s="35"/>
      <c r="NMP146" s="35"/>
      <c r="NMQ146" s="35"/>
      <c r="NMR146" s="35"/>
      <c r="NMS146" s="35"/>
      <c r="NMT146" s="35"/>
      <c r="NMU146" s="35"/>
      <c r="NMV146" s="35"/>
      <c r="NMW146" s="35"/>
      <c r="NMX146" s="35"/>
      <c r="NMY146" s="35"/>
      <c r="NMZ146" s="35"/>
      <c r="NNA146" s="35"/>
      <c r="NNB146" s="35"/>
      <c r="NNC146" s="35"/>
      <c r="NND146" s="35"/>
      <c r="NNE146" s="35"/>
      <c r="NNF146" s="35"/>
      <c r="NNG146" s="35"/>
      <c r="NNH146" s="35"/>
      <c r="NNI146" s="35"/>
      <c r="NNJ146" s="35"/>
      <c r="NNK146" s="35"/>
      <c r="NNL146" s="35"/>
      <c r="NNM146" s="35"/>
      <c r="NNN146" s="35"/>
      <c r="NNO146" s="35"/>
      <c r="NNP146" s="35"/>
      <c r="NNQ146" s="35"/>
      <c r="NNR146" s="35"/>
      <c r="NNS146" s="35"/>
      <c r="NNT146" s="35"/>
      <c r="NNU146" s="35"/>
      <c r="NNV146" s="35"/>
      <c r="NNW146" s="35"/>
      <c r="NNX146" s="35"/>
      <c r="NNY146" s="35"/>
      <c r="NNZ146" s="35"/>
      <c r="NOA146" s="35"/>
      <c r="NOB146" s="35"/>
      <c r="NOC146" s="35"/>
      <c r="NOD146" s="35"/>
      <c r="NOE146" s="35"/>
      <c r="NOF146" s="35"/>
      <c r="NOG146" s="35"/>
      <c r="NOH146" s="35"/>
      <c r="NOI146" s="35"/>
      <c r="NOJ146" s="35"/>
      <c r="NOK146" s="35"/>
      <c r="NOL146" s="35"/>
      <c r="NOM146" s="35"/>
      <c r="NON146" s="35"/>
      <c r="NOO146" s="35"/>
      <c r="NOP146" s="35"/>
      <c r="NOQ146" s="35"/>
      <c r="NOR146" s="35"/>
      <c r="NOS146" s="35"/>
      <c r="NOT146" s="35"/>
      <c r="NOU146" s="35"/>
      <c r="NOV146" s="35"/>
      <c r="NOW146" s="35"/>
      <c r="NOX146" s="35"/>
      <c r="NOY146" s="35"/>
      <c r="NOZ146" s="35"/>
      <c r="NPA146" s="35"/>
      <c r="NPB146" s="35"/>
      <c r="NPC146" s="35"/>
      <c r="NPD146" s="35"/>
      <c r="NPE146" s="35"/>
      <c r="NPF146" s="35"/>
      <c r="NPG146" s="35"/>
      <c r="NPH146" s="35"/>
      <c r="NPI146" s="35"/>
      <c r="NPJ146" s="35"/>
      <c r="NPK146" s="35"/>
      <c r="NPL146" s="35"/>
      <c r="NPM146" s="35"/>
      <c r="NPN146" s="35"/>
      <c r="NPO146" s="35"/>
      <c r="NPP146" s="35"/>
      <c r="NPQ146" s="35"/>
      <c r="NPR146" s="35"/>
      <c r="NPS146" s="35"/>
      <c r="NPT146" s="35"/>
      <c r="NPU146" s="35"/>
      <c r="NPV146" s="35"/>
      <c r="NPW146" s="35"/>
      <c r="NPX146" s="35"/>
      <c r="NPY146" s="35"/>
      <c r="NPZ146" s="35"/>
      <c r="NQA146" s="35"/>
      <c r="NQB146" s="35"/>
      <c r="NQC146" s="35"/>
      <c r="NQD146" s="35"/>
      <c r="NQE146" s="35"/>
      <c r="NQF146" s="35"/>
      <c r="NQG146" s="35"/>
      <c r="NQH146" s="35"/>
      <c r="NQI146" s="35"/>
      <c r="NQJ146" s="35"/>
      <c r="NQK146" s="35"/>
      <c r="NQL146" s="35"/>
      <c r="NQM146" s="35"/>
      <c r="NQN146" s="35"/>
      <c r="NQO146" s="35"/>
      <c r="NQP146" s="35"/>
      <c r="NQQ146" s="35"/>
      <c r="NQR146" s="35"/>
      <c r="NQS146" s="35"/>
      <c r="NQT146" s="35"/>
      <c r="NQU146" s="35"/>
      <c r="NQV146" s="35"/>
      <c r="NQW146" s="35"/>
      <c r="NQX146" s="35"/>
      <c r="NQY146" s="35"/>
      <c r="NQZ146" s="35"/>
      <c r="NRA146" s="35"/>
      <c r="NRB146" s="35"/>
      <c r="NRC146" s="35"/>
      <c r="NRD146" s="35"/>
      <c r="NRE146" s="35"/>
      <c r="NRF146" s="35"/>
      <c r="NRG146" s="35"/>
      <c r="NRH146" s="35"/>
      <c r="NRI146" s="35"/>
      <c r="NRJ146" s="35"/>
      <c r="NRK146" s="35"/>
      <c r="NRL146" s="35"/>
      <c r="NRM146" s="35"/>
      <c r="NRN146" s="35"/>
      <c r="NRO146" s="35"/>
      <c r="NRP146" s="35"/>
      <c r="NRQ146" s="35"/>
      <c r="NRR146" s="35"/>
      <c r="NRS146" s="35"/>
      <c r="NRT146" s="35"/>
      <c r="NRU146" s="35"/>
      <c r="NRV146" s="35"/>
      <c r="NRW146" s="35"/>
      <c r="NRX146" s="35"/>
      <c r="NRY146" s="35"/>
      <c r="NRZ146" s="35"/>
      <c r="NSA146" s="35"/>
      <c r="NSB146" s="35"/>
      <c r="NSC146" s="35"/>
      <c r="NSD146" s="35"/>
      <c r="NSE146" s="35"/>
      <c r="NSF146" s="35"/>
      <c r="NSG146" s="35"/>
      <c r="NSH146" s="35"/>
      <c r="NSI146" s="35"/>
      <c r="NSJ146" s="35"/>
      <c r="NSK146" s="35"/>
      <c r="NSL146" s="35"/>
      <c r="NSM146" s="35"/>
      <c r="NSN146" s="35"/>
      <c r="NSO146" s="35"/>
      <c r="NSP146" s="35"/>
      <c r="NSQ146" s="35"/>
      <c r="NSR146" s="35"/>
      <c r="NSS146" s="35"/>
      <c r="NST146" s="35"/>
      <c r="NSU146" s="35"/>
      <c r="NSV146" s="35"/>
      <c r="NSW146" s="35"/>
      <c r="NSX146" s="35"/>
      <c r="NSY146" s="35"/>
      <c r="NSZ146" s="35"/>
      <c r="NTA146" s="35"/>
      <c r="NTB146" s="35"/>
      <c r="NTC146" s="35"/>
      <c r="NTD146" s="35"/>
      <c r="NTE146" s="35"/>
      <c r="NTF146" s="35"/>
      <c r="NTG146" s="35"/>
      <c r="NTH146" s="35"/>
      <c r="NTI146" s="35"/>
      <c r="NTJ146" s="35"/>
      <c r="NTK146" s="35"/>
      <c r="NTL146" s="35"/>
      <c r="NTM146" s="35"/>
      <c r="NTN146" s="35"/>
      <c r="NTO146" s="35"/>
      <c r="NTP146" s="35"/>
      <c r="NTQ146" s="35"/>
      <c r="NTR146" s="35"/>
      <c r="NTS146" s="35"/>
      <c r="NTT146" s="35"/>
      <c r="NTU146" s="35"/>
      <c r="NTV146" s="35"/>
      <c r="NTW146" s="35"/>
      <c r="NTX146" s="35"/>
      <c r="NTY146" s="35"/>
      <c r="NTZ146" s="35"/>
      <c r="NUA146" s="35"/>
      <c r="NUB146" s="35"/>
      <c r="NUC146" s="35"/>
      <c r="NUD146" s="35"/>
      <c r="NUE146" s="35"/>
      <c r="NUF146" s="35"/>
      <c r="NUG146" s="35"/>
      <c r="NUH146" s="35"/>
      <c r="NUI146" s="35"/>
      <c r="NUJ146" s="35"/>
      <c r="NUK146" s="35"/>
      <c r="NUL146" s="35"/>
      <c r="NUM146" s="35"/>
      <c r="NUN146" s="35"/>
      <c r="NUO146" s="35"/>
      <c r="NUP146" s="35"/>
      <c r="NUQ146" s="35"/>
      <c r="NUR146" s="35"/>
      <c r="NUS146" s="35"/>
      <c r="NUT146" s="35"/>
      <c r="NUU146" s="35"/>
      <c r="NUV146" s="35"/>
      <c r="NUW146" s="35"/>
      <c r="NUX146" s="35"/>
      <c r="NUY146" s="35"/>
      <c r="NUZ146" s="35"/>
      <c r="NVA146" s="35"/>
      <c r="NVB146" s="35"/>
      <c r="NVC146" s="35"/>
      <c r="NVD146" s="35"/>
      <c r="NVE146" s="35"/>
      <c r="NVF146" s="35"/>
      <c r="NVG146" s="35"/>
      <c r="NVH146" s="35"/>
      <c r="NVI146" s="35"/>
      <c r="NVJ146" s="35"/>
      <c r="NVK146" s="35"/>
      <c r="NVL146" s="35"/>
      <c r="NVM146" s="35"/>
      <c r="NVN146" s="35"/>
      <c r="NVO146" s="35"/>
      <c r="NVP146" s="35"/>
      <c r="NVQ146" s="35"/>
      <c r="NVR146" s="35"/>
      <c r="NVS146" s="35"/>
      <c r="NVT146" s="35"/>
      <c r="NVU146" s="35"/>
      <c r="NVV146" s="35"/>
      <c r="NVW146" s="35"/>
      <c r="NVX146" s="35"/>
      <c r="NVY146" s="35"/>
      <c r="NVZ146" s="35"/>
      <c r="NWA146" s="35"/>
      <c r="NWB146" s="35"/>
      <c r="NWC146" s="35"/>
      <c r="NWD146" s="35"/>
      <c r="NWE146" s="35"/>
      <c r="NWF146" s="35"/>
      <c r="NWG146" s="35"/>
      <c r="NWH146" s="35"/>
      <c r="NWI146" s="35"/>
      <c r="NWJ146" s="35"/>
      <c r="NWK146" s="35"/>
      <c r="NWL146" s="35"/>
      <c r="NWM146" s="35"/>
      <c r="NWN146" s="35"/>
      <c r="NWO146" s="35"/>
      <c r="NWP146" s="35"/>
      <c r="NWQ146" s="35"/>
      <c r="NWR146" s="35"/>
      <c r="NWS146" s="35"/>
      <c r="NWT146" s="35"/>
      <c r="NWU146" s="35"/>
      <c r="NWV146" s="35"/>
      <c r="NWW146" s="35"/>
      <c r="NWX146" s="35"/>
      <c r="NWY146" s="35"/>
      <c r="NWZ146" s="35"/>
      <c r="NXA146" s="35"/>
      <c r="NXB146" s="35"/>
      <c r="NXC146" s="35"/>
      <c r="NXD146" s="35"/>
      <c r="NXE146" s="35"/>
      <c r="NXF146" s="35"/>
      <c r="NXG146" s="35"/>
      <c r="NXH146" s="35"/>
      <c r="NXI146" s="35"/>
      <c r="NXJ146" s="35"/>
      <c r="NXK146" s="35"/>
      <c r="NXL146" s="35"/>
      <c r="NXM146" s="35"/>
      <c r="NXN146" s="35"/>
      <c r="NXO146" s="35"/>
      <c r="NXP146" s="35"/>
      <c r="NXQ146" s="35"/>
      <c r="NXR146" s="35"/>
      <c r="NXS146" s="35"/>
      <c r="NXT146" s="35"/>
      <c r="NXU146" s="35"/>
      <c r="NXV146" s="35"/>
      <c r="NXW146" s="35"/>
      <c r="NXX146" s="35"/>
      <c r="NXY146" s="35"/>
      <c r="NXZ146" s="35"/>
      <c r="NYA146" s="35"/>
      <c r="NYB146" s="35"/>
      <c r="NYC146" s="35"/>
      <c r="NYD146" s="35"/>
      <c r="NYE146" s="35"/>
      <c r="NYF146" s="35"/>
      <c r="NYG146" s="35"/>
      <c r="NYH146" s="35"/>
      <c r="NYI146" s="35"/>
      <c r="NYJ146" s="35"/>
      <c r="NYK146" s="35"/>
      <c r="NYL146" s="35"/>
      <c r="NYM146" s="35"/>
      <c r="NYN146" s="35"/>
      <c r="NYO146" s="35"/>
      <c r="NYP146" s="35"/>
      <c r="NYQ146" s="35"/>
      <c r="NYR146" s="35"/>
      <c r="NYS146" s="35"/>
      <c r="NYT146" s="35"/>
      <c r="NYU146" s="35"/>
      <c r="NYV146" s="35"/>
      <c r="NYW146" s="35"/>
      <c r="NYX146" s="35"/>
      <c r="NYY146" s="35"/>
      <c r="NYZ146" s="35"/>
      <c r="NZA146" s="35"/>
      <c r="NZB146" s="35"/>
      <c r="NZC146" s="35"/>
      <c r="NZD146" s="35"/>
      <c r="NZE146" s="35"/>
      <c r="NZF146" s="35"/>
      <c r="NZG146" s="35"/>
      <c r="NZH146" s="35"/>
      <c r="NZI146" s="35"/>
      <c r="NZJ146" s="35"/>
      <c r="NZK146" s="35"/>
      <c r="NZL146" s="35"/>
      <c r="NZM146" s="35"/>
      <c r="NZN146" s="35"/>
      <c r="NZO146" s="35"/>
      <c r="NZP146" s="35"/>
      <c r="NZQ146" s="35"/>
      <c r="NZR146" s="35"/>
      <c r="NZS146" s="35"/>
      <c r="NZT146" s="35"/>
      <c r="NZU146" s="35"/>
      <c r="NZV146" s="35"/>
      <c r="NZW146" s="35"/>
      <c r="NZX146" s="35"/>
      <c r="NZY146" s="35"/>
      <c r="NZZ146" s="35"/>
      <c r="OAA146" s="35"/>
      <c r="OAB146" s="35"/>
      <c r="OAC146" s="35"/>
      <c r="OAD146" s="35"/>
      <c r="OAE146" s="35"/>
      <c r="OAF146" s="35"/>
      <c r="OAG146" s="35"/>
      <c r="OAH146" s="35"/>
      <c r="OAI146" s="35"/>
      <c r="OAJ146" s="35"/>
      <c r="OAK146" s="35"/>
      <c r="OAL146" s="35"/>
      <c r="OAM146" s="35"/>
      <c r="OAN146" s="35"/>
      <c r="OAO146" s="35"/>
      <c r="OAP146" s="35"/>
      <c r="OAQ146" s="35"/>
      <c r="OAR146" s="35"/>
      <c r="OAS146" s="35"/>
      <c r="OAT146" s="35"/>
      <c r="OAU146" s="35"/>
      <c r="OAV146" s="35"/>
      <c r="OAW146" s="35"/>
      <c r="OAX146" s="35"/>
      <c r="OAY146" s="35"/>
      <c r="OAZ146" s="35"/>
      <c r="OBA146" s="35"/>
      <c r="OBB146" s="35"/>
      <c r="OBC146" s="35"/>
      <c r="OBD146" s="35"/>
      <c r="OBE146" s="35"/>
      <c r="OBF146" s="35"/>
      <c r="OBG146" s="35"/>
      <c r="OBH146" s="35"/>
      <c r="OBI146" s="35"/>
      <c r="OBJ146" s="35"/>
      <c r="OBK146" s="35"/>
      <c r="OBL146" s="35"/>
      <c r="OBM146" s="35"/>
      <c r="OBN146" s="35"/>
      <c r="OBO146" s="35"/>
      <c r="OBP146" s="35"/>
      <c r="OBQ146" s="35"/>
      <c r="OBR146" s="35"/>
      <c r="OBS146" s="35"/>
      <c r="OBT146" s="35"/>
      <c r="OBU146" s="35"/>
      <c r="OBV146" s="35"/>
      <c r="OBW146" s="35"/>
      <c r="OBX146" s="35"/>
      <c r="OBY146" s="35"/>
      <c r="OBZ146" s="35"/>
      <c r="OCA146" s="35"/>
      <c r="OCB146" s="35"/>
      <c r="OCC146" s="35"/>
      <c r="OCD146" s="35"/>
      <c r="OCE146" s="35"/>
      <c r="OCF146" s="35"/>
      <c r="OCG146" s="35"/>
      <c r="OCH146" s="35"/>
      <c r="OCI146" s="35"/>
      <c r="OCJ146" s="35"/>
      <c r="OCK146" s="35"/>
      <c r="OCL146" s="35"/>
      <c r="OCM146" s="35"/>
      <c r="OCN146" s="35"/>
      <c r="OCO146" s="35"/>
      <c r="OCP146" s="35"/>
      <c r="OCQ146" s="35"/>
      <c r="OCR146" s="35"/>
      <c r="OCS146" s="35"/>
      <c r="OCT146" s="35"/>
      <c r="OCU146" s="35"/>
      <c r="OCV146" s="35"/>
      <c r="OCW146" s="35"/>
      <c r="OCX146" s="35"/>
      <c r="OCY146" s="35"/>
      <c r="OCZ146" s="35"/>
      <c r="ODA146" s="35"/>
      <c r="ODB146" s="35"/>
      <c r="ODC146" s="35"/>
      <c r="ODD146" s="35"/>
      <c r="ODE146" s="35"/>
      <c r="ODF146" s="35"/>
      <c r="ODG146" s="35"/>
      <c r="ODH146" s="35"/>
      <c r="ODI146" s="35"/>
      <c r="ODJ146" s="35"/>
      <c r="ODK146" s="35"/>
      <c r="ODL146" s="35"/>
      <c r="ODM146" s="35"/>
      <c r="ODN146" s="35"/>
      <c r="ODO146" s="35"/>
      <c r="ODP146" s="35"/>
      <c r="ODQ146" s="35"/>
      <c r="ODR146" s="35"/>
      <c r="ODS146" s="35"/>
      <c r="ODT146" s="35"/>
      <c r="ODU146" s="35"/>
      <c r="ODV146" s="35"/>
      <c r="ODW146" s="35"/>
      <c r="ODX146" s="35"/>
      <c r="ODY146" s="35"/>
      <c r="ODZ146" s="35"/>
      <c r="OEA146" s="35"/>
      <c r="OEB146" s="35"/>
      <c r="OEC146" s="35"/>
      <c r="OED146" s="35"/>
      <c r="OEE146" s="35"/>
      <c r="OEF146" s="35"/>
      <c r="OEG146" s="35"/>
      <c r="OEH146" s="35"/>
      <c r="OEI146" s="35"/>
      <c r="OEJ146" s="35"/>
      <c r="OEK146" s="35"/>
      <c r="OEL146" s="35"/>
      <c r="OEM146" s="35"/>
      <c r="OEN146" s="35"/>
      <c r="OEO146" s="35"/>
      <c r="OEP146" s="35"/>
      <c r="OEQ146" s="35"/>
      <c r="OER146" s="35"/>
      <c r="OES146" s="35"/>
      <c r="OET146" s="35"/>
      <c r="OEU146" s="35"/>
      <c r="OEV146" s="35"/>
      <c r="OEW146" s="35"/>
      <c r="OEX146" s="35"/>
      <c r="OEY146" s="35"/>
      <c r="OEZ146" s="35"/>
      <c r="OFA146" s="35"/>
      <c r="OFB146" s="35"/>
      <c r="OFC146" s="35"/>
      <c r="OFD146" s="35"/>
      <c r="OFE146" s="35"/>
      <c r="OFF146" s="35"/>
      <c r="OFG146" s="35"/>
      <c r="OFH146" s="35"/>
      <c r="OFI146" s="35"/>
      <c r="OFJ146" s="35"/>
      <c r="OFK146" s="35"/>
      <c r="OFL146" s="35"/>
      <c r="OFM146" s="35"/>
      <c r="OFN146" s="35"/>
      <c r="OFO146" s="35"/>
      <c r="OFP146" s="35"/>
      <c r="OFQ146" s="35"/>
      <c r="OFR146" s="35"/>
      <c r="OFS146" s="35"/>
      <c r="OFT146" s="35"/>
      <c r="OFU146" s="35"/>
      <c r="OFV146" s="35"/>
      <c r="OFW146" s="35"/>
      <c r="OFX146" s="35"/>
      <c r="OFY146" s="35"/>
      <c r="OFZ146" s="35"/>
      <c r="OGA146" s="35"/>
      <c r="OGB146" s="35"/>
      <c r="OGC146" s="35"/>
      <c r="OGD146" s="35"/>
      <c r="OGE146" s="35"/>
      <c r="OGF146" s="35"/>
      <c r="OGG146" s="35"/>
      <c r="OGH146" s="35"/>
      <c r="OGI146" s="35"/>
      <c r="OGJ146" s="35"/>
      <c r="OGK146" s="35"/>
      <c r="OGL146" s="35"/>
      <c r="OGM146" s="35"/>
      <c r="OGN146" s="35"/>
      <c r="OGO146" s="35"/>
      <c r="OGP146" s="35"/>
      <c r="OGQ146" s="35"/>
      <c r="OGR146" s="35"/>
      <c r="OGS146" s="35"/>
      <c r="OGT146" s="35"/>
      <c r="OGU146" s="35"/>
      <c r="OGV146" s="35"/>
      <c r="OGW146" s="35"/>
      <c r="OGX146" s="35"/>
      <c r="OGY146" s="35"/>
      <c r="OGZ146" s="35"/>
      <c r="OHA146" s="35"/>
      <c r="OHB146" s="35"/>
      <c r="OHC146" s="35"/>
      <c r="OHD146" s="35"/>
      <c r="OHE146" s="35"/>
      <c r="OHF146" s="35"/>
      <c r="OHG146" s="35"/>
      <c r="OHH146" s="35"/>
      <c r="OHI146" s="35"/>
      <c r="OHJ146" s="35"/>
      <c r="OHK146" s="35"/>
      <c r="OHL146" s="35"/>
      <c r="OHM146" s="35"/>
      <c r="OHN146" s="35"/>
      <c r="OHO146" s="35"/>
      <c r="OHP146" s="35"/>
      <c r="OHQ146" s="35"/>
      <c r="OHR146" s="35"/>
      <c r="OHS146" s="35"/>
      <c r="OHT146" s="35"/>
      <c r="OHU146" s="35"/>
      <c r="OHV146" s="35"/>
      <c r="OHW146" s="35"/>
      <c r="OHX146" s="35"/>
      <c r="OHY146" s="35"/>
      <c r="OHZ146" s="35"/>
      <c r="OIA146" s="35"/>
      <c r="OIB146" s="35"/>
      <c r="OIC146" s="35"/>
      <c r="OID146" s="35"/>
      <c r="OIE146" s="35"/>
      <c r="OIF146" s="35"/>
      <c r="OIG146" s="35"/>
      <c r="OIH146" s="35"/>
      <c r="OII146" s="35"/>
      <c r="OIJ146" s="35"/>
      <c r="OIK146" s="35"/>
      <c r="OIL146" s="35"/>
      <c r="OIM146" s="35"/>
      <c r="OIN146" s="35"/>
      <c r="OIO146" s="35"/>
      <c r="OIP146" s="35"/>
      <c r="OIQ146" s="35"/>
      <c r="OIR146" s="35"/>
      <c r="OIS146" s="35"/>
      <c r="OIT146" s="35"/>
      <c r="OIU146" s="35"/>
      <c r="OIV146" s="35"/>
      <c r="OIW146" s="35"/>
      <c r="OIX146" s="35"/>
      <c r="OIY146" s="35"/>
      <c r="OIZ146" s="35"/>
      <c r="OJA146" s="35"/>
      <c r="OJB146" s="35"/>
      <c r="OJC146" s="35"/>
      <c r="OJD146" s="35"/>
      <c r="OJE146" s="35"/>
      <c r="OJF146" s="35"/>
      <c r="OJG146" s="35"/>
      <c r="OJH146" s="35"/>
      <c r="OJI146" s="35"/>
      <c r="OJJ146" s="35"/>
      <c r="OJK146" s="35"/>
      <c r="OJL146" s="35"/>
      <c r="OJM146" s="35"/>
      <c r="OJN146" s="35"/>
      <c r="OJO146" s="35"/>
      <c r="OJP146" s="35"/>
      <c r="OJQ146" s="35"/>
      <c r="OJR146" s="35"/>
      <c r="OJS146" s="35"/>
      <c r="OJT146" s="35"/>
      <c r="OJU146" s="35"/>
      <c r="OJV146" s="35"/>
      <c r="OJW146" s="35"/>
      <c r="OJX146" s="35"/>
      <c r="OJY146" s="35"/>
      <c r="OJZ146" s="35"/>
      <c r="OKA146" s="35"/>
      <c r="OKB146" s="35"/>
      <c r="OKC146" s="35"/>
      <c r="OKD146" s="35"/>
      <c r="OKE146" s="35"/>
      <c r="OKF146" s="35"/>
      <c r="OKG146" s="35"/>
      <c r="OKH146" s="35"/>
      <c r="OKI146" s="35"/>
      <c r="OKJ146" s="35"/>
      <c r="OKK146" s="35"/>
      <c r="OKL146" s="35"/>
      <c r="OKM146" s="35"/>
      <c r="OKN146" s="35"/>
      <c r="OKO146" s="35"/>
      <c r="OKP146" s="35"/>
      <c r="OKQ146" s="35"/>
      <c r="OKR146" s="35"/>
      <c r="OKS146" s="35"/>
      <c r="OKT146" s="35"/>
      <c r="OKU146" s="35"/>
      <c r="OKV146" s="35"/>
      <c r="OKW146" s="35"/>
      <c r="OKX146" s="35"/>
      <c r="OKY146" s="35"/>
      <c r="OKZ146" s="35"/>
      <c r="OLA146" s="35"/>
      <c r="OLB146" s="35"/>
      <c r="OLC146" s="35"/>
      <c r="OLD146" s="35"/>
      <c r="OLE146" s="35"/>
      <c r="OLF146" s="35"/>
      <c r="OLG146" s="35"/>
      <c r="OLH146" s="35"/>
      <c r="OLI146" s="35"/>
      <c r="OLJ146" s="35"/>
      <c r="OLK146" s="35"/>
      <c r="OLL146" s="35"/>
      <c r="OLM146" s="35"/>
      <c r="OLN146" s="35"/>
      <c r="OLO146" s="35"/>
      <c r="OLP146" s="35"/>
      <c r="OLQ146" s="35"/>
      <c r="OLR146" s="35"/>
      <c r="OLS146" s="35"/>
      <c r="OLT146" s="35"/>
      <c r="OLU146" s="35"/>
      <c r="OLV146" s="35"/>
      <c r="OLW146" s="35"/>
      <c r="OLX146" s="35"/>
      <c r="OLY146" s="35"/>
      <c r="OLZ146" s="35"/>
      <c r="OMA146" s="35"/>
      <c r="OMB146" s="35"/>
      <c r="OMC146" s="35"/>
      <c r="OMD146" s="35"/>
      <c r="OME146" s="35"/>
      <c r="OMF146" s="35"/>
      <c r="OMG146" s="35"/>
      <c r="OMH146" s="35"/>
      <c r="OMI146" s="35"/>
      <c r="OMJ146" s="35"/>
      <c r="OMK146" s="35"/>
      <c r="OML146" s="35"/>
      <c r="OMM146" s="35"/>
      <c r="OMN146" s="35"/>
      <c r="OMO146" s="35"/>
      <c r="OMP146" s="35"/>
      <c r="OMQ146" s="35"/>
      <c r="OMR146" s="35"/>
      <c r="OMS146" s="35"/>
      <c r="OMT146" s="35"/>
      <c r="OMU146" s="35"/>
      <c r="OMV146" s="35"/>
      <c r="OMW146" s="35"/>
      <c r="OMX146" s="35"/>
      <c r="OMY146" s="35"/>
      <c r="OMZ146" s="35"/>
      <c r="ONA146" s="35"/>
      <c r="ONB146" s="35"/>
      <c r="ONC146" s="35"/>
      <c r="OND146" s="35"/>
      <c r="ONE146" s="35"/>
      <c r="ONF146" s="35"/>
      <c r="ONG146" s="35"/>
      <c r="ONH146" s="35"/>
      <c r="ONI146" s="35"/>
      <c r="ONJ146" s="35"/>
      <c r="ONK146" s="35"/>
      <c r="ONL146" s="35"/>
      <c r="ONM146" s="35"/>
      <c r="ONN146" s="35"/>
      <c r="ONO146" s="35"/>
      <c r="ONP146" s="35"/>
      <c r="ONQ146" s="35"/>
      <c r="ONR146" s="35"/>
      <c r="ONS146" s="35"/>
      <c r="ONT146" s="35"/>
      <c r="ONU146" s="35"/>
      <c r="ONV146" s="35"/>
      <c r="ONW146" s="35"/>
      <c r="ONX146" s="35"/>
      <c r="ONY146" s="35"/>
      <c r="ONZ146" s="35"/>
      <c r="OOA146" s="35"/>
      <c r="OOB146" s="35"/>
      <c r="OOC146" s="35"/>
      <c r="OOD146" s="35"/>
      <c r="OOE146" s="35"/>
      <c r="OOF146" s="35"/>
      <c r="OOG146" s="35"/>
      <c r="OOH146" s="35"/>
      <c r="OOI146" s="35"/>
      <c r="OOJ146" s="35"/>
      <c r="OOK146" s="35"/>
      <c r="OOL146" s="35"/>
      <c r="OOM146" s="35"/>
      <c r="OON146" s="35"/>
      <c r="OOO146" s="35"/>
      <c r="OOP146" s="35"/>
      <c r="OOQ146" s="35"/>
      <c r="OOR146" s="35"/>
      <c r="OOS146" s="35"/>
      <c r="OOT146" s="35"/>
      <c r="OOU146" s="35"/>
      <c r="OOV146" s="35"/>
      <c r="OOW146" s="35"/>
      <c r="OOX146" s="35"/>
      <c r="OOY146" s="35"/>
      <c r="OOZ146" s="35"/>
      <c r="OPA146" s="35"/>
      <c r="OPB146" s="35"/>
      <c r="OPC146" s="35"/>
      <c r="OPD146" s="35"/>
      <c r="OPE146" s="35"/>
      <c r="OPF146" s="35"/>
      <c r="OPG146" s="35"/>
      <c r="OPH146" s="35"/>
      <c r="OPI146" s="35"/>
      <c r="OPJ146" s="35"/>
      <c r="OPK146" s="35"/>
      <c r="OPL146" s="35"/>
      <c r="OPM146" s="35"/>
      <c r="OPN146" s="35"/>
      <c r="OPO146" s="35"/>
      <c r="OPP146" s="35"/>
      <c r="OPQ146" s="35"/>
      <c r="OPR146" s="35"/>
      <c r="OPS146" s="35"/>
      <c r="OPT146" s="35"/>
      <c r="OPU146" s="35"/>
      <c r="OPV146" s="35"/>
      <c r="OPW146" s="35"/>
      <c r="OPX146" s="35"/>
      <c r="OPY146" s="35"/>
      <c r="OPZ146" s="35"/>
      <c r="OQA146" s="35"/>
      <c r="OQB146" s="35"/>
      <c r="OQC146" s="35"/>
      <c r="OQD146" s="35"/>
      <c r="OQE146" s="35"/>
      <c r="OQF146" s="35"/>
      <c r="OQG146" s="35"/>
      <c r="OQH146" s="35"/>
      <c r="OQI146" s="35"/>
      <c r="OQJ146" s="35"/>
      <c r="OQK146" s="35"/>
      <c r="OQL146" s="35"/>
      <c r="OQM146" s="35"/>
      <c r="OQN146" s="35"/>
      <c r="OQO146" s="35"/>
      <c r="OQP146" s="35"/>
      <c r="OQQ146" s="35"/>
      <c r="OQR146" s="35"/>
      <c r="OQS146" s="35"/>
      <c r="OQT146" s="35"/>
      <c r="OQU146" s="35"/>
      <c r="OQV146" s="35"/>
      <c r="OQW146" s="35"/>
      <c r="OQX146" s="35"/>
      <c r="OQY146" s="35"/>
      <c r="OQZ146" s="35"/>
      <c r="ORA146" s="35"/>
      <c r="ORB146" s="35"/>
      <c r="ORC146" s="35"/>
      <c r="ORD146" s="35"/>
      <c r="ORE146" s="35"/>
      <c r="ORF146" s="35"/>
      <c r="ORG146" s="35"/>
      <c r="ORH146" s="35"/>
      <c r="ORI146" s="35"/>
      <c r="ORJ146" s="35"/>
      <c r="ORK146" s="35"/>
      <c r="ORL146" s="35"/>
      <c r="ORM146" s="35"/>
      <c r="ORN146" s="35"/>
      <c r="ORO146" s="35"/>
      <c r="ORP146" s="35"/>
      <c r="ORQ146" s="35"/>
      <c r="ORR146" s="35"/>
      <c r="ORS146" s="35"/>
      <c r="ORT146" s="35"/>
      <c r="ORU146" s="35"/>
      <c r="ORV146" s="35"/>
      <c r="ORW146" s="35"/>
      <c r="ORX146" s="35"/>
      <c r="ORY146" s="35"/>
      <c r="ORZ146" s="35"/>
      <c r="OSA146" s="35"/>
      <c r="OSB146" s="35"/>
      <c r="OSC146" s="35"/>
      <c r="OSD146" s="35"/>
      <c r="OSE146" s="35"/>
      <c r="OSF146" s="35"/>
      <c r="OSG146" s="35"/>
      <c r="OSH146" s="35"/>
      <c r="OSI146" s="35"/>
      <c r="OSJ146" s="35"/>
      <c r="OSK146" s="35"/>
      <c r="OSL146" s="35"/>
      <c r="OSM146" s="35"/>
      <c r="OSN146" s="35"/>
      <c r="OSO146" s="35"/>
      <c r="OSP146" s="35"/>
      <c r="OSQ146" s="35"/>
      <c r="OSR146" s="35"/>
      <c r="OSS146" s="35"/>
      <c r="OST146" s="35"/>
      <c r="OSU146" s="35"/>
      <c r="OSV146" s="35"/>
      <c r="OSW146" s="35"/>
      <c r="OSX146" s="35"/>
      <c r="OSY146" s="35"/>
      <c r="OSZ146" s="35"/>
      <c r="OTA146" s="35"/>
      <c r="OTB146" s="35"/>
      <c r="OTC146" s="35"/>
      <c r="OTD146" s="35"/>
      <c r="OTE146" s="35"/>
      <c r="OTF146" s="35"/>
      <c r="OTG146" s="35"/>
      <c r="OTH146" s="35"/>
      <c r="OTI146" s="35"/>
      <c r="OTJ146" s="35"/>
      <c r="OTK146" s="35"/>
      <c r="OTL146" s="35"/>
      <c r="OTM146" s="35"/>
      <c r="OTN146" s="35"/>
      <c r="OTO146" s="35"/>
      <c r="OTP146" s="35"/>
      <c r="OTQ146" s="35"/>
      <c r="OTR146" s="35"/>
      <c r="OTS146" s="35"/>
      <c r="OTT146" s="35"/>
      <c r="OTU146" s="35"/>
      <c r="OTV146" s="35"/>
      <c r="OTW146" s="35"/>
      <c r="OTX146" s="35"/>
      <c r="OTY146" s="35"/>
      <c r="OTZ146" s="35"/>
      <c r="OUA146" s="35"/>
      <c r="OUB146" s="35"/>
      <c r="OUC146" s="35"/>
      <c r="OUD146" s="35"/>
      <c r="OUE146" s="35"/>
      <c r="OUF146" s="35"/>
      <c r="OUG146" s="35"/>
      <c r="OUH146" s="35"/>
      <c r="OUI146" s="35"/>
      <c r="OUJ146" s="35"/>
      <c r="OUK146" s="35"/>
      <c r="OUL146" s="35"/>
      <c r="OUM146" s="35"/>
      <c r="OUN146" s="35"/>
      <c r="OUO146" s="35"/>
      <c r="OUP146" s="35"/>
      <c r="OUQ146" s="35"/>
      <c r="OUR146" s="35"/>
      <c r="OUS146" s="35"/>
      <c r="OUT146" s="35"/>
      <c r="OUU146" s="35"/>
      <c r="OUV146" s="35"/>
      <c r="OUW146" s="35"/>
      <c r="OUX146" s="35"/>
      <c r="OUY146" s="35"/>
      <c r="OUZ146" s="35"/>
      <c r="OVA146" s="35"/>
      <c r="OVB146" s="35"/>
      <c r="OVC146" s="35"/>
      <c r="OVD146" s="35"/>
      <c r="OVE146" s="35"/>
      <c r="OVF146" s="35"/>
      <c r="OVG146" s="35"/>
      <c r="OVH146" s="35"/>
      <c r="OVI146" s="35"/>
      <c r="OVJ146" s="35"/>
      <c r="OVK146" s="35"/>
      <c r="OVL146" s="35"/>
      <c r="OVM146" s="35"/>
      <c r="OVN146" s="35"/>
      <c r="OVO146" s="35"/>
      <c r="OVP146" s="35"/>
      <c r="OVQ146" s="35"/>
      <c r="OVR146" s="35"/>
      <c r="OVS146" s="35"/>
      <c r="OVT146" s="35"/>
      <c r="OVU146" s="35"/>
      <c r="OVV146" s="35"/>
      <c r="OVW146" s="35"/>
      <c r="OVX146" s="35"/>
      <c r="OVY146" s="35"/>
      <c r="OVZ146" s="35"/>
      <c r="OWA146" s="35"/>
      <c r="OWB146" s="35"/>
      <c r="OWC146" s="35"/>
      <c r="OWD146" s="35"/>
      <c r="OWE146" s="35"/>
      <c r="OWF146" s="35"/>
      <c r="OWG146" s="35"/>
      <c r="OWH146" s="35"/>
      <c r="OWI146" s="35"/>
      <c r="OWJ146" s="35"/>
      <c r="OWK146" s="35"/>
      <c r="OWL146" s="35"/>
      <c r="OWM146" s="35"/>
      <c r="OWN146" s="35"/>
      <c r="OWO146" s="35"/>
      <c r="OWP146" s="35"/>
      <c r="OWQ146" s="35"/>
      <c r="OWR146" s="35"/>
      <c r="OWS146" s="35"/>
      <c r="OWT146" s="35"/>
      <c r="OWU146" s="35"/>
      <c r="OWV146" s="35"/>
      <c r="OWW146" s="35"/>
      <c r="OWX146" s="35"/>
      <c r="OWY146" s="35"/>
      <c r="OWZ146" s="35"/>
      <c r="OXA146" s="35"/>
      <c r="OXB146" s="35"/>
      <c r="OXC146" s="35"/>
      <c r="OXD146" s="35"/>
      <c r="OXE146" s="35"/>
      <c r="OXF146" s="35"/>
      <c r="OXG146" s="35"/>
      <c r="OXH146" s="35"/>
      <c r="OXI146" s="35"/>
      <c r="OXJ146" s="35"/>
      <c r="OXK146" s="35"/>
      <c r="OXL146" s="35"/>
      <c r="OXM146" s="35"/>
      <c r="OXN146" s="35"/>
      <c r="OXO146" s="35"/>
      <c r="OXP146" s="35"/>
      <c r="OXQ146" s="35"/>
      <c r="OXR146" s="35"/>
      <c r="OXS146" s="35"/>
      <c r="OXT146" s="35"/>
      <c r="OXU146" s="35"/>
      <c r="OXV146" s="35"/>
      <c r="OXW146" s="35"/>
      <c r="OXX146" s="35"/>
      <c r="OXY146" s="35"/>
      <c r="OXZ146" s="35"/>
      <c r="OYA146" s="35"/>
      <c r="OYB146" s="35"/>
      <c r="OYC146" s="35"/>
      <c r="OYD146" s="35"/>
      <c r="OYE146" s="35"/>
      <c r="OYF146" s="35"/>
      <c r="OYG146" s="35"/>
      <c r="OYH146" s="35"/>
      <c r="OYI146" s="35"/>
      <c r="OYJ146" s="35"/>
      <c r="OYK146" s="35"/>
      <c r="OYL146" s="35"/>
      <c r="OYM146" s="35"/>
      <c r="OYN146" s="35"/>
      <c r="OYO146" s="35"/>
      <c r="OYP146" s="35"/>
      <c r="OYQ146" s="35"/>
      <c r="OYR146" s="35"/>
      <c r="OYS146" s="35"/>
      <c r="OYT146" s="35"/>
      <c r="OYU146" s="35"/>
      <c r="OYV146" s="35"/>
      <c r="OYW146" s="35"/>
      <c r="OYX146" s="35"/>
      <c r="OYY146" s="35"/>
      <c r="OYZ146" s="35"/>
      <c r="OZA146" s="35"/>
      <c r="OZB146" s="35"/>
      <c r="OZC146" s="35"/>
      <c r="OZD146" s="35"/>
      <c r="OZE146" s="35"/>
      <c r="OZF146" s="35"/>
      <c r="OZG146" s="35"/>
      <c r="OZH146" s="35"/>
      <c r="OZI146" s="35"/>
      <c r="OZJ146" s="35"/>
      <c r="OZK146" s="35"/>
      <c r="OZL146" s="35"/>
      <c r="OZM146" s="35"/>
      <c r="OZN146" s="35"/>
      <c r="OZO146" s="35"/>
      <c r="OZP146" s="35"/>
      <c r="OZQ146" s="35"/>
      <c r="OZR146" s="35"/>
      <c r="OZS146" s="35"/>
      <c r="OZT146" s="35"/>
      <c r="OZU146" s="35"/>
      <c r="OZV146" s="35"/>
      <c r="OZW146" s="35"/>
      <c r="OZX146" s="35"/>
      <c r="OZY146" s="35"/>
      <c r="OZZ146" s="35"/>
      <c r="PAA146" s="35"/>
      <c r="PAB146" s="35"/>
      <c r="PAC146" s="35"/>
      <c r="PAD146" s="35"/>
      <c r="PAE146" s="35"/>
      <c r="PAF146" s="35"/>
      <c r="PAG146" s="35"/>
      <c r="PAH146" s="35"/>
      <c r="PAI146" s="35"/>
      <c r="PAJ146" s="35"/>
      <c r="PAK146" s="35"/>
      <c r="PAL146" s="35"/>
      <c r="PAM146" s="35"/>
      <c r="PAN146" s="35"/>
      <c r="PAO146" s="35"/>
      <c r="PAP146" s="35"/>
      <c r="PAQ146" s="35"/>
      <c r="PAR146" s="35"/>
      <c r="PAS146" s="35"/>
      <c r="PAT146" s="35"/>
      <c r="PAU146" s="35"/>
      <c r="PAV146" s="35"/>
      <c r="PAW146" s="35"/>
      <c r="PAX146" s="35"/>
      <c r="PAY146" s="35"/>
      <c r="PAZ146" s="35"/>
      <c r="PBA146" s="35"/>
      <c r="PBB146" s="35"/>
      <c r="PBC146" s="35"/>
      <c r="PBD146" s="35"/>
      <c r="PBE146" s="35"/>
      <c r="PBF146" s="35"/>
      <c r="PBG146" s="35"/>
      <c r="PBH146" s="35"/>
      <c r="PBI146" s="35"/>
      <c r="PBJ146" s="35"/>
      <c r="PBK146" s="35"/>
      <c r="PBL146" s="35"/>
      <c r="PBM146" s="35"/>
      <c r="PBN146" s="35"/>
      <c r="PBO146" s="35"/>
      <c r="PBP146" s="35"/>
      <c r="PBQ146" s="35"/>
      <c r="PBR146" s="35"/>
      <c r="PBS146" s="35"/>
      <c r="PBT146" s="35"/>
      <c r="PBU146" s="35"/>
      <c r="PBV146" s="35"/>
      <c r="PBW146" s="35"/>
      <c r="PBX146" s="35"/>
      <c r="PBY146" s="35"/>
      <c r="PBZ146" s="35"/>
      <c r="PCA146" s="35"/>
      <c r="PCB146" s="35"/>
      <c r="PCC146" s="35"/>
      <c r="PCD146" s="35"/>
      <c r="PCE146" s="35"/>
      <c r="PCF146" s="35"/>
      <c r="PCG146" s="35"/>
      <c r="PCH146" s="35"/>
      <c r="PCI146" s="35"/>
      <c r="PCJ146" s="35"/>
      <c r="PCK146" s="35"/>
      <c r="PCL146" s="35"/>
      <c r="PCM146" s="35"/>
      <c r="PCN146" s="35"/>
      <c r="PCO146" s="35"/>
      <c r="PCP146" s="35"/>
      <c r="PCQ146" s="35"/>
      <c r="PCR146" s="35"/>
      <c r="PCS146" s="35"/>
      <c r="PCT146" s="35"/>
      <c r="PCU146" s="35"/>
      <c r="PCV146" s="35"/>
      <c r="PCW146" s="35"/>
      <c r="PCX146" s="35"/>
      <c r="PCY146" s="35"/>
      <c r="PCZ146" s="35"/>
      <c r="PDA146" s="35"/>
      <c r="PDB146" s="35"/>
      <c r="PDC146" s="35"/>
      <c r="PDD146" s="35"/>
      <c r="PDE146" s="35"/>
      <c r="PDF146" s="35"/>
      <c r="PDG146" s="35"/>
      <c r="PDH146" s="35"/>
      <c r="PDI146" s="35"/>
      <c r="PDJ146" s="35"/>
      <c r="PDK146" s="35"/>
      <c r="PDL146" s="35"/>
      <c r="PDM146" s="35"/>
      <c r="PDN146" s="35"/>
      <c r="PDO146" s="35"/>
      <c r="PDP146" s="35"/>
      <c r="PDQ146" s="35"/>
      <c r="PDR146" s="35"/>
      <c r="PDS146" s="35"/>
      <c r="PDT146" s="35"/>
      <c r="PDU146" s="35"/>
      <c r="PDV146" s="35"/>
      <c r="PDW146" s="35"/>
      <c r="PDX146" s="35"/>
      <c r="PDY146" s="35"/>
      <c r="PDZ146" s="35"/>
      <c r="PEA146" s="35"/>
      <c r="PEB146" s="35"/>
      <c r="PEC146" s="35"/>
      <c r="PED146" s="35"/>
      <c r="PEE146" s="35"/>
      <c r="PEF146" s="35"/>
      <c r="PEG146" s="35"/>
      <c r="PEH146" s="35"/>
      <c r="PEI146" s="35"/>
      <c r="PEJ146" s="35"/>
      <c r="PEK146" s="35"/>
      <c r="PEL146" s="35"/>
      <c r="PEM146" s="35"/>
      <c r="PEN146" s="35"/>
      <c r="PEO146" s="35"/>
      <c r="PEP146" s="35"/>
      <c r="PEQ146" s="35"/>
      <c r="PER146" s="35"/>
      <c r="PES146" s="35"/>
      <c r="PET146" s="35"/>
      <c r="PEU146" s="35"/>
      <c r="PEV146" s="35"/>
      <c r="PEW146" s="35"/>
      <c r="PEX146" s="35"/>
      <c r="PEY146" s="35"/>
      <c r="PEZ146" s="35"/>
      <c r="PFA146" s="35"/>
      <c r="PFB146" s="35"/>
      <c r="PFC146" s="35"/>
      <c r="PFD146" s="35"/>
      <c r="PFE146" s="35"/>
      <c r="PFF146" s="35"/>
      <c r="PFG146" s="35"/>
      <c r="PFH146" s="35"/>
      <c r="PFI146" s="35"/>
      <c r="PFJ146" s="35"/>
      <c r="PFK146" s="35"/>
      <c r="PFL146" s="35"/>
      <c r="PFM146" s="35"/>
      <c r="PFN146" s="35"/>
      <c r="PFO146" s="35"/>
      <c r="PFP146" s="35"/>
      <c r="PFQ146" s="35"/>
      <c r="PFR146" s="35"/>
      <c r="PFS146" s="35"/>
      <c r="PFT146" s="35"/>
      <c r="PFU146" s="35"/>
      <c r="PFV146" s="35"/>
      <c r="PFW146" s="35"/>
      <c r="PFX146" s="35"/>
      <c r="PFY146" s="35"/>
      <c r="PFZ146" s="35"/>
      <c r="PGA146" s="35"/>
      <c r="PGB146" s="35"/>
      <c r="PGC146" s="35"/>
      <c r="PGD146" s="35"/>
      <c r="PGE146" s="35"/>
      <c r="PGF146" s="35"/>
      <c r="PGG146" s="35"/>
      <c r="PGH146" s="35"/>
      <c r="PGI146" s="35"/>
      <c r="PGJ146" s="35"/>
      <c r="PGK146" s="35"/>
      <c r="PGL146" s="35"/>
      <c r="PGM146" s="35"/>
      <c r="PGN146" s="35"/>
      <c r="PGO146" s="35"/>
      <c r="PGP146" s="35"/>
      <c r="PGQ146" s="35"/>
      <c r="PGR146" s="35"/>
      <c r="PGS146" s="35"/>
      <c r="PGT146" s="35"/>
      <c r="PGU146" s="35"/>
      <c r="PGV146" s="35"/>
      <c r="PGW146" s="35"/>
      <c r="PGX146" s="35"/>
      <c r="PGY146" s="35"/>
      <c r="PGZ146" s="35"/>
      <c r="PHA146" s="35"/>
      <c r="PHB146" s="35"/>
      <c r="PHC146" s="35"/>
      <c r="PHD146" s="35"/>
      <c r="PHE146" s="35"/>
      <c r="PHF146" s="35"/>
      <c r="PHG146" s="35"/>
      <c r="PHH146" s="35"/>
      <c r="PHI146" s="35"/>
      <c r="PHJ146" s="35"/>
      <c r="PHK146" s="35"/>
      <c r="PHL146" s="35"/>
      <c r="PHM146" s="35"/>
      <c r="PHN146" s="35"/>
      <c r="PHO146" s="35"/>
      <c r="PHP146" s="35"/>
      <c r="PHQ146" s="35"/>
      <c r="PHR146" s="35"/>
      <c r="PHS146" s="35"/>
      <c r="PHT146" s="35"/>
      <c r="PHU146" s="35"/>
      <c r="PHV146" s="35"/>
      <c r="PHW146" s="35"/>
      <c r="PHX146" s="35"/>
      <c r="PHY146" s="35"/>
      <c r="PHZ146" s="35"/>
      <c r="PIA146" s="35"/>
      <c r="PIB146" s="35"/>
      <c r="PIC146" s="35"/>
      <c r="PID146" s="35"/>
      <c r="PIE146" s="35"/>
      <c r="PIF146" s="35"/>
      <c r="PIG146" s="35"/>
      <c r="PIH146" s="35"/>
      <c r="PII146" s="35"/>
      <c r="PIJ146" s="35"/>
      <c r="PIK146" s="35"/>
      <c r="PIL146" s="35"/>
      <c r="PIM146" s="35"/>
      <c r="PIN146" s="35"/>
      <c r="PIO146" s="35"/>
      <c r="PIP146" s="35"/>
      <c r="PIQ146" s="35"/>
      <c r="PIR146" s="35"/>
      <c r="PIS146" s="35"/>
      <c r="PIT146" s="35"/>
      <c r="PIU146" s="35"/>
      <c r="PIV146" s="35"/>
      <c r="PIW146" s="35"/>
      <c r="PIX146" s="35"/>
      <c r="PIY146" s="35"/>
      <c r="PIZ146" s="35"/>
      <c r="PJA146" s="35"/>
      <c r="PJB146" s="35"/>
      <c r="PJC146" s="35"/>
      <c r="PJD146" s="35"/>
      <c r="PJE146" s="35"/>
      <c r="PJF146" s="35"/>
      <c r="PJG146" s="35"/>
      <c r="PJH146" s="35"/>
      <c r="PJI146" s="35"/>
      <c r="PJJ146" s="35"/>
      <c r="PJK146" s="35"/>
      <c r="PJL146" s="35"/>
      <c r="PJM146" s="35"/>
      <c r="PJN146" s="35"/>
      <c r="PJO146" s="35"/>
      <c r="PJP146" s="35"/>
      <c r="PJQ146" s="35"/>
      <c r="PJR146" s="35"/>
      <c r="PJS146" s="35"/>
      <c r="PJT146" s="35"/>
      <c r="PJU146" s="35"/>
      <c r="PJV146" s="35"/>
      <c r="PJW146" s="35"/>
      <c r="PJX146" s="35"/>
      <c r="PJY146" s="35"/>
      <c r="PJZ146" s="35"/>
      <c r="PKA146" s="35"/>
      <c r="PKB146" s="35"/>
      <c r="PKC146" s="35"/>
      <c r="PKD146" s="35"/>
      <c r="PKE146" s="35"/>
      <c r="PKF146" s="35"/>
      <c r="PKG146" s="35"/>
      <c r="PKH146" s="35"/>
      <c r="PKI146" s="35"/>
      <c r="PKJ146" s="35"/>
      <c r="PKK146" s="35"/>
      <c r="PKL146" s="35"/>
      <c r="PKM146" s="35"/>
      <c r="PKN146" s="35"/>
      <c r="PKO146" s="35"/>
      <c r="PKP146" s="35"/>
      <c r="PKQ146" s="35"/>
      <c r="PKR146" s="35"/>
      <c r="PKS146" s="35"/>
      <c r="PKT146" s="35"/>
      <c r="PKU146" s="35"/>
      <c r="PKV146" s="35"/>
      <c r="PKW146" s="35"/>
      <c r="PKX146" s="35"/>
      <c r="PKY146" s="35"/>
      <c r="PKZ146" s="35"/>
      <c r="PLA146" s="35"/>
      <c r="PLB146" s="35"/>
      <c r="PLC146" s="35"/>
      <c r="PLD146" s="35"/>
      <c r="PLE146" s="35"/>
      <c r="PLF146" s="35"/>
      <c r="PLG146" s="35"/>
      <c r="PLH146" s="35"/>
      <c r="PLI146" s="35"/>
      <c r="PLJ146" s="35"/>
      <c r="PLK146" s="35"/>
      <c r="PLL146" s="35"/>
      <c r="PLM146" s="35"/>
      <c r="PLN146" s="35"/>
      <c r="PLO146" s="35"/>
      <c r="PLP146" s="35"/>
      <c r="PLQ146" s="35"/>
      <c r="PLR146" s="35"/>
      <c r="PLS146" s="35"/>
      <c r="PLT146" s="35"/>
      <c r="PLU146" s="35"/>
      <c r="PLV146" s="35"/>
      <c r="PLW146" s="35"/>
      <c r="PLX146" s="35"/>
      <c r="PLY146" s="35"/>
      <c r="PLZ146" s="35"/>
      <c r="PMA146" s="35"/>
      <c r="PMB146" s="35"/>
      <c r="PMC146" s="35"/>
      <c r="PMD146" s="35"/>
      <c r="PME146" s="35"/>
      <c r="PMF146" s="35"/>
      <c r="PMG146" s="35"/>
      <c r="PMH146" s="35"/>
      <c r="PMI146" s="35"/>
      <c r="PMJ146" s="35"/>
      <c r="PMK146" s="35"/>
      <c r="PML146" s="35"/>
      <c r="PMM146" s="35"/>
      <c r="PMN146" s="35"/>
      <c r="PMO146" s="35"/>
      <c r="PMP146" s="35"/>
      <c r="PMQ146" s="35"/>
      <c r="PMR146" s="35"/>
      <c r="PMS146" s="35"/>
      <c r="PMT146" s="35"/>
      <c r="PMU146" s="35"/>
      <c r="PMV146" s="35"/>
      <c r="PMW146" s="35"/>
      <c r="PMX146" s="35"/>
      <c r="PMY146" s="35"/>
      <c r="PMZ146" s="35"/>
      <c r="PNA146" s="35"/>
      <c r="PNB146" s="35"/>
      <c r="PNC146" s="35"/>
      <c r="PND146" s="35"/>
      <c r="PNE146" s="35"/>
      <c r="PNF146" s="35"/>
      <c r="PNG146" s="35"/>
      <c r="PNH146" s="35"/>
      <c r="PNI146" s="35"/>
      <c r="PNJ146" s="35"/>
      <c r="PNK146" s="35"/>
      <c r="PNL146" s="35"/>
      <c r="PNM146" s="35"/>
      <c r="PNN146" s="35"/>
      <c r="PNO146" s="35"/>
      <c r="PNP146" s="35"/>
      <c r="PNQ146" s="35"/>
      <c r="PNR146" s="35"/>
      <c r="PNS146" s="35"/>
      <c r="PNT146" s="35"/>
      <c r="PNU146" s="35"/>
      <c r="PNV146" s="35"/>
      <c r="PNW146" s="35"/>
      <c r="PNX146" s="35"/>
      <c r="PNY146" s="35"/>
      <c r="PNZ146" s="35"/>
      <c r="POA146" s="35"/>
      <c r="POB146" s="35"/>
      <c r="POC146" s="35"/>
      <c r="POD146" s="35"/>
      <c r="POE146" s="35"/>
      <c r="POF146" s="35"/>
      <c r="POG146" s="35"/>
      <c r="POH146" s="35"/>
      <c r="POI146" s="35"/>
      <c r="POJ146" s="35"/>
      <c r="POK146" s="35"/>
      <c r="POL146" s="35"/>
      <c r="POM146" s="35"/>
      <c r="PON146" s="35"/>
      <c r="POO146" s="35"/>
      <c r="POP146" s="35"/>
      <c r="POQ146" s="35"/>
      <c r="POR146" s="35"/>
      <c r="POS146" s="35"/>
      <c r="POT146" s="35"/>
      <c r="POU146" s="35"/>
      <c r="POV146" s="35"/>
      <c r="POW146" s="35"/>
      <c r="POX146" s="35"/>
      <c r="POY146" s="35"/>
      <c r="POZ146" s="35"/>
      <c r="PPA146" s="35"/>
      <c r="PPB146" s="35"/>
      <c r="PPC146" s="35"/>
      <c r="PPD146" s="35"/>
      <c r="PPE146" s="35"/>
      <c r="PPF146" s="35"/>
      <c r="PPG146" s="35"/>
      <c r="PPH146" s="35"/>
      <c r="PPI146" s="35"/>
      <c r="PPJ146" s="35"/>
      <c r="PPK146" s="35"/>
      <c r="PPL146" s="35"/>
      <c r="PPM146" s="35"/>
      <c r="PPN146" s="35"/>
      <c r="PPO146" s="35"/>
      <c r="PPP146" s="35"/>
      <c r="PPQ146" s="35"/>
      <c r="PPR146" s="35"/>
      <c r="PPS146" s="35"/>
      <c r="PPT146" s="35"/>
      <c r="PPU146" s="35"/>
      <c r="PPV146" s="35"/>
      <c r="PPW146" s="35"/>
      <c r="PPX146" s="35"/>
      <c r="PPY146" s="35"/>
      <c r="PPZ146" s="35"/>
      <c r="PQA146" s="35"/>
      <c r="PQB146" s="35"/>
      <c r="PQC146" s="35"/>
      <c r="PQD146" s="35"/>
      <c r="PQE146" s="35"/>
      <c r="PQF146" s="35"/>
      <c r="PQG146" s="35"/>
      <c r="PQH146" s="35"/>
      <c r="PQI146" s="35"/>
      <c r="PQJ146" s="35"/>
      <c r="PQK146" s="35"/>
      <c r="PQL146" s="35"/>
      <c r="PQM146" s="35"/>
      <c r="PQN146" s="35"/>
      <c r="PQO146" s="35"/>
      <c r="PQP146" s="35"/>
      <c r="PQQ146" s="35"/>
      <c r="PQR146" s="35"/>
      <c r="PQS146" s="35"/>
      <c r="PQT146" s="35"/>
      <c r="PQU146" s="35"/>
      <c r="PQV146" s="35"/>
      <c r="PQW146" s="35"/>
      <c r="PQX146" s="35"/>
      <c r="PQY146" s="35"/>
      <c r="PQZ146" s="35"/>
      <c r="PRA146" s="35"/>
      <c r="PRB146" s="35"/>
      <c r="PRC146" s="35"/>
      <c r="PRD146" s="35"/>
      <c r="PRE146" s="35"/>
      <c r="PRF146" s="35"/>
      <c r="PRG146" s="35"/>
      <c r="PRH146" s="35"/>
      <c r="PRI146" s="35"/>
      <c r="PRJ146" s="35"/>
      <c r="PRK146" s="35"/>
      <c r="PRL146" s="35"/>
      <c r="PRM146" s="35"/>
      <c r="PRN146" s="35"/>
      <c r="PRO146" s="35"/>
      <c r="PRP146" s="35"/>
      <c r="PRQ146" s="35"/>
      <c r="PRR146" s="35"/>
      <c r="PRS146" s="35"/>
      <c r="PRT146" s="35"/>
      <c r="PRU146" s="35"/>
      <c r="PRV146" s="35"/>
      <c r="PRW146" s="35"/>
      <c r="PRX146" s="35"/>
      <c r="PRY146" s="35"/>
      <c r="PRZ146" s="35"/>
      <c r="PSA146" s="35"/>
      <c r="PSB146" s="35"/>
      <c r="PSC146" s="35"/>
      <c r="PSD146" s="35"/>
      <c r="PSE146" s="35"/>
      <c r="PSF146" s="35"/>
      <c r="PSG146" s="35"/>
      <c r="PSH146" s="35"/>
      <c r="PSI146" s="35"/>
      <c r="PSJ146" s="35"/>
      <c r="PSK146" s="35"/>
      <c r="PSL146" s="35"/>
      <c r="PSM146" s="35"/>
      <c r="PSN146" s="35"/>
      <c r="PSO146" s="35"/>
      <c r="PSP146" s="35"/>
      <c r="PSQ146" s="35"/>
      <c r="PSR146" s="35"/>
      <c r="PSS146" s="35"/>
      <c r="PST146" s="35"/>
      <c r="PSU146" s="35"/>
      <c r="PSV146" s="35"/>
      <c r="PSW146" s="35"/>
      <c r="PSX146" s="35"/>
      <c r="PSY146" s="35"/>
      <c r="PSZ146" s="35"/>
      <c r="PTA146" s="35"/>
      <c r="PTB146" s="35"/>
      <c r="PTC146" s="35"/>
      <c r="PTD146" s="35"/>
      <c r="PTE146" s="35"/>
      <c r="PTF146" s="35"/>
      <c r="PTG146" s="35"/>
      <c r="PTH146" s="35"/>
      <c r="PTI146" s="35"/>
      <c r="PTJ146" s="35"/>
      <c r="PTK146" s="35"/>
      <c r="PTL146" s="35"/>
      <c r="PTM146" s="35"/>
      <c r="PTN146" s="35"/>
      <c r="PTO146" s="35"/>
      <c r="PTP146" s="35"/>
      <c r="PTQ146" s="35"/>
      <c r="PTR146" s="35"/>
      <c r="PTS146" s="35"/>
      <c r="PTT146" s="35"/>
      <c r="PTU146" s="35"/>
      <c r="PTV146" s="35"/>
      <c r="PTW146" s="35"/>
      <c r="PTX146" s="35"/>
      <c r="PTY146" s="35"/>
      <c r="PTZ146" s="35"/>
      <c r="PUA146" s="35"/>
      <c r="PUB146" s="35"/>
      <c r="PUC146" s="35"/>
      <c r="PUD146" s="35"/>
      <c r="PUE146" s="35"/>
      <c r="PUF146" s="35"/>
      <c r="PUG146" s="35"/>
      <c r="PUH146" s="35"/>
      <c r="PUI146" s="35"/>
      <c r="PUJ146" s="35"/>
      <c r="PUK146" s="35"/>
      <c r="PUL146" s="35"/>
      <c r="PUM146" s="35"/>
      <c r="PUN146" s="35"/>
      <c r="PUO146" s="35"/>
      <c r="PUP146" s="35"/>
      <c r="PUQ146" s="35"/>
      <c r="PUR146" s="35"/>
      <c r="PUS146" s="35"/>
      <c r="PUT146" s="35"/>
      <c r="PUU146" s="35"/>
      <c r="PUV146" s="35"/>
      <c r="PUW146" s="35"/>
      <c r="PUX146" s="35"/>
      <c r="PUY146" s="35"/>
      <c r="PUZ146" s="35"/>
      <c r="PVA146" s="35"/>
      <c r="PVB146" s="35"/>
      <c r="PVC146" s="35"/>
      <c r="PVD146" s="35"/>
      <c r="PVE146" s="35"/>
      <c r="PVF146" s="35"/>
      <c r="PVG146" s="35"/>
      <c r="PVH146" s="35"/>
      <c r="PVI146" s="35"/>
      <c r="PVJ146" s="35"/>
      <c r="PVK146" s="35"/>
      <c r="PVL146" s="35"/>
      <c r="PVM146" s="35"/>
      <c r="PVN146" s="35"/>
      <c r="PVO146" s="35"/>
      <c r="PVP146" s="35"/>
      <c r="PVQ146" s="35"/>
      <c r="PVR146" s="35"/>
      <c r="PVS146" s="35"/>
      <c r="PVT146" s="35"/>
      <c r="PVU146" s="35"/>
      <c r="PVV146" s="35"/>
      <c r="PVW146" s="35"/>
      <c r="PVX146" s="35"/>
      <c r="PVY146" s="35"/>
      <c r="PVZ146" s="35"/>
      <c r="PWA146" s="35"/>
      <c r="PWB146" s="35"/>
      <c r="PWC146" s="35"/>
      <c r="PWD146" s="35"/>
      <c r="PWE146" s="35"/>
      <c r="PWF146" s="35"/>
      <c r="PWG146" s="35"/>
      <c r="PWH146" s="35"/>
      <c r="PWI146" s="35"/>
      <c r="PWJ146" s="35"/>
      <c r="PWK146" s="35"/>
      <c r="PWL146" s="35"/>
      <c r="PWM146" s="35"/>
      <c r="PWN146" s="35"/>
      <c r="PWO146" s="35"/>
      <c r="PWP146" s="35"/>
      <c r="PWQ146" s="35"/>
      <c r="PWR146" s="35"/>
      <c r="PWS146" s="35"/>
      <c r="PWT146" s="35"/>
      <c r="PWU146" s="35"/>
      <c r="PWV146" s="35"/>
      <c r="PWW146" s="35"/>
      <c r="PWX146" s="35"/>
      <c r="PWY146" s="35"/>
      <c r="PWZ146" s="35"/>
      <c r="PXA146" s="35"/>
      <c r="PXB146" s="35"/>
      <c r="PXC146" s="35"/>
      <c r="PXD146" s="35"/>
      <c r="PXE146" s="35"/>
      <c r="PXF146" s="35"/>
      <c r="PXG146" s="35"/>
      <c r="PXH146" s="35"/>
      <c r="PXI146" s="35"/>
      <c r="PXJ146" s="35"/>
      <c r="PXK146" s="35"/>
      <c r="PXL146" s="35"/>
      <c r="PXM146" s="35"/>
      <c r="PXN146" s="35"/>
      <c r="PXO146" s="35"/>
      <c r="PXP146" s="35"/>
      <c r="PXQ146" s="35"/>
      <c r="PXR146" s="35"/>
      <c r="PXS146" s="35"/>
      <c r="PXT146" s="35"/>
      <c r="PXU146" s="35"/>
      <c r="PXV146" s="35"/>
      <c r="PXW146" s="35"/>
      <c r="PXX146" s="35"/>
      <c r="PXY146" s="35"/>
      <c r="PXZ146" s="35"/>
      <c r="PYA146" s="35"/>
      <c r="PYB146" s="35"/>
      <c r="PYC146" s="35"/>
      <c r="PYD146" s="35"/>
      <c r="PYE146" s="35"/>
      <c r="PYF146" s="35"/>
      <c r="PYG146" s="35"/>
      <c r="PYH146" s="35"/>
      <c r="PYI146" s="35"/>
      <c r="PYJ146" s="35"/>
      <c r="PYK146" s="35"/>
      <c r="PYL146" s="35"/>
      <c r="PYM146" s="35"/>
      <c r="PYN146" s="35"/>
      <c r="PYO146" s="35"/>
      <c r="PYP146" s="35"/>
      <c r="PYQ146" s="35"/>
      <c r="PYR146" s="35"/>
      <c r="PYS146" s="35"/>
      <c r="PYT146" s="35"/>
      <c r="PYU146" s="35"/>
      <c r="PYV146" s="35"/>
      <c r="PYW146" s="35"/>
      <c r="PYX146" s="35"/>
      <c r="PYY146" s="35"/>
      <c r="PYZ146" s="35"/>
      <c r="PZA146" s="35"/>
      <c r="PZB146" s="35"/>
      <c r="PZC146" s="35"/>
      <c r="PZD146" s="35"/>
      <c r="PZE146" s="35"/>
      <c r="PZF146" s="35"/>
      <c r="PZG146" s="35"/>
      <c r="PZH146" s="35"/>
      <c r="PZI146" s="35"/>
      <c r="PZJ146" s="35"/>
      <c r="PZK146" s="35"/>
      <c r="PZL146" s="35"/>
      <c r="PZM146" s="35"/>
      <c r="PZN146" s="35"/>
      <c r="PZO146" s="35"/>
      <c r="PZP146" s="35"/>
      <c r="PZQ146" s="35"/>
      <c r="PZR146" s="35"/>
      <c r="PZS146" s="35"/>
      <c r="PZT146" s="35"/>
      <c r="PZU146" s="35"/>
      <c r="PZV146" s="35"/>
      <c r="PZW146" s="35"/>
      <c r="PZX146" s="35"/>
      <c r="PZY146" s="35"/>
      <c r="PZZ146" s="35"/>
      <c r="QAA146" s="35"/>
      <c r="QAB146" s="35"/>
      <c r="QAC146" s="35"/>
      <c r="QAD146" s="35"/>
      <c r="QAE146" s="35"/>
      <c r="QAF146" s="35"/>
      <c r="QAG146" s="35"/>
      <c r="QAH146" s="35"/>
      <c r="QAI146" s="35"/>
      <c r="QAJ146" s="35"/>
      <c r="QAK146" s="35"/>
      <c r="QAL146" s="35"/>
      <c r="QAM146" s="35"/>
      <c r="QAN146" s="35"/>
      <c r="QAO146" s="35"/>
      <c r="QAP146" s="35"/>
      <c r="QAQ146" s="35"/>
      <c r="QAR146" s="35"/>
      <c r="QAS146" s="35"/>
      <c r="QAT146" s="35"/>
      <c r="QAU146" s="35"/>
      <c r="QAV146" s="35"/>
      <c r="QAW146" s="35"/>
      <c r="QAX146" s="35"/>
      <c r="QAY146" s="35"/>
      <c r="QAZ146" s="35"/>
      <c r="QBA146" s="35"/>
      <c r="QBB146" s="35"/>
      <c r="QBC146" s="35"/>
      <c r="QBD146" s="35"/>
      <c r="QBE146" s="35"/>
      <c r="QBF146" s="35"/>
      <c r="QBG146" s="35"/>
      <c r="QBH146" s="35"/>
      <c r="QBI146" s="35"/>
      <c r="QBJ146" s="35"/>
      <c r="QBK146" s="35"/>
      <c r="QBL146" s="35"/>
      <c r="QBM146" s="35"/>
      <c r="QBN146" s="35"/>
      <c r="QBO146" s="35"/>
      <c r="QBP146" s="35"/>
      <c r="QBQ146" s="35"/>
      <c r="QBR146" s="35"/>
      <c r="QBS146" s="35"/>
      <c r="QBT146" s="35"/>
      <c r="QBU146" s="35"/>
      <c r="QBV146" s="35"/>
      <c r="QBW146" s="35"/>
      <c r="QBX146" s="35"/>
      <c r="QBY146" s="35"/>
      <c r="QBZ146" s="35"/>
      <c r="QCA146" s="35"/>
      <c r="QCB146" s="35"/>
      <c r="QCC146" s="35"/>
      <c r="QCD146" s="35"/>
      <c r="QCE146" s="35"/>
      <c r="QCF146" s="35"/>
      <c r="QCG146" s="35"/>
      <c r="QCH146" s="35"/>
      <c r="QCI146" s="35"/>
      <c r="QCJ146" s="35"/>
      <c r="QCK146" s="35"/>
      <c r="QCL146" s="35"/>
      <c r="QCM146" s="35"/>
      <c r="QCN146" s="35"/>
      <c r="QCO146" s="35"/>
      <c r="QCP146" s="35"/>
      <c r="QCQ146" s="35"/>
      <c r="QCR146" s="35"/>
      <c r="QCS146" s="35"/>
      <c r="QCT146" s="35"/>
      <c r="QCU146" s="35"/>
      <c r="QCV146" s="35"/>
      <c r="QCW146" s="35"/>
      <c r="QCX146" s="35"/>
      <c r="QCY146" s="35"/>
      <c r="QCZ146" s="35"/>
      <c r="QDA146" s="35"/>
      <c r="QDB146" s="35"/>
      <c r="QDC146" s="35"/>
      <c r="QDD146" s="35"/>
      <c r="QDE146" s="35"/>
      <c r="QDF146" s="35"/>
      <c r="QDG146" s="35"/>
      <c r="QDH146" s="35"/>
      <c r="QDI146" s="35"/>
      <c r="QDJ146" s="35"/>
      <c r="QDK146" s="35"/>
      <c r="QDL146" s="35"/>
      <c r="QDM146" s="35"/>
      <c r="QDN146" s="35"/>
      <c r="QDO146" s="35"/>
      <c r="QDP146" s="35"/>
      <c r="QDQ146" s="35"/>
      <c r="QDR146" s="35"/>
      <c r="QDS146" s="35"/>
      <c r="QDT146" s="35"/>
      <c r="QDU146" s="35"/>
      <c r="QDV146" s="35"/>
      <c r="QDW146" s="35"/>
      <c r="QDX146" s="35"/>
      <c r="QDY146" s="35"/>
      <c r="QDZ146" s="35"/>
      <c r="QEA146" s="35"/>
      <c r="QEB146" s="35"/>
      <c r="QEC146" s="35"/>
      <c r="QED146" s="35"/>
      <c r="QEE146" s="35"/>
      <c r="QEF146" s="35"/>
      <c r="QEG146" s="35"/>
      <c r="QEH146" s="35"/>
      <c r="QEI146" s="35"/>
      <c r="QEJ146" s="35"/>
      <c r="QEK146" s="35"/>
      <c r="QEL146" s="35"/>
      <c r="QEM146" s="35"/>
      <c r="QEN146" s="35"/>
      <c r="QEO146" s="35"/>
      <c r="QEP146" s="35"/>
      <c r="QEQ146" s="35"/>
      <c r="QER146" s="35"/>
      <c r="QES146" s="35"/>
      <c r="QET146" s="35"/>
      <c r="QEU146" s="35"/>
      <c r="QEV146" s="35"/>
      <c r="QEW146" s="35"/>
      <c r="QEX146" s="35"/>
      <c r="QEY146" s="35"/>
      <c r="QEZ146" s="35"/>
      <c r="QFA146" s="35"/>
      <c r="QFB146" s="35"/>
      <c r="QFC146" s="35"/>
      <c r="QFD146" s="35"/>
      <c r="QFE146" s="35"/>
      <c r="QFF146" s="35"/>
      <c r="QFG146" s="35"/>
      <c r="QFH146" s="35"/>
      <c r="QFI146" s="35"/>
      <c r="QFJ146" s="35"/>
      <c r="QFK146" s="35"/>
      <c r="QFL146" s="35"/>
      <c r="QFM146" s="35"/>
      <c r="QFN146" s="35"/>
      <c r="QFO146" s="35"/>
      <c r="QFP146" s="35"/>
      <c r="QFQ146" s="35"/>
      <c r="QFR146" s="35"/>
      <c r="QFS146" s="35"/>
      <c r="QFT146" s="35"/>
      <c r="QFU146" s="35"/>
      <c r="QFV146" s="35"/>
      <c r="QFW146" s="35"/>
      <c r="QFX146" s="35"/>
      <c r="QFY146" s="35"/>
      <c r="QFZ146" s="35"/>
      <c r="QGA146" s="35"/>
      <c r="QGB146" s="35"/>
      <c r="QGC146" s="35"/>
      <c r="QGD146" s="35"/>
      <c r="QGE146" s="35"/>
      <c r="QGF146" s="35"/>
      <c r="QGG146" s="35"/>
      <c r="QGH146" s="35"/>
      <c r="QGI146" s="35"/>
      <c r="QGJ146" s="35"/>
      <c r="QGK146" s="35"/>
      <c r="QGL146" s="35"/>
      <c r="QGM146" s="35"/>
      <c r="QGN146" s="35"/>
      <c r="QGO146" s="35"/>
      <c r="QGP146" s="35"/>
      <c r="QGQ146" s="35"/>
      <c r="QGR146" s="35"/>
      <c r="QGS146" s="35"/>
      <c r="QGT146" s="35"/>
      <c r="QGU146" s="35"/>
      <c r="QGV146" s="35"/>
      <c r="QGW146" s="35"/>
      <c r="QGX146" s="35"/>
      <c r="QGY146" s="35"/>
      <c r="QGZ146" s="35"/>
      <c r="QHA146" s="35"/>
      <c r="QHB146" s="35"/>
      <c r="QHC146" s="35"/>
      <c r="QHD146" s="35"/>
      <c r="QHE146" s="35"/>
      <c r="QHF146" s="35"/>
      <c r="QHG146" s="35"/>
      <c r="QHH146" s="35"/>
      <c r="QHI146" s="35"/>
      <c r="QHJ146" s="35"/>
      <c r="QHK146" s="35"/>
      <c r="QHL146" s="35"/>
      <c r="QHM146" s="35"/>
      <c r="QHN146" s="35"/>
      <c r="QHO146" s="35"/>
      <c r="QHP146" s="35"/>
      <c r="QHQ146" s="35"/>
      <c r="QHR146" s="35"/>
      <c r="QHS146" s="35"/>
      <c r="QHT146" s="35"/>
      <c r="QHU146" s="35"/>
      <c r="QHV146" s="35"/>
      <c r="QHW146" s="35"/>
      <c r="QHX146" s="35"/>
      <c r="QHY146" s="35"/>
      <c r="QHZ146" s="35"/>
      <c r="QIA146" s="35"/>
      <c r="QIB146" s="35"/>
      <c r="QIC146" s="35"/>
      <c r="QID146" s="35"/>
      <c r="QIE146" s="35"/>
      <c r="QIF146" s="35"/>
      <c r="QIG146" s="35"/>
      <c r="QIH146" s="35"/>
      <c r="QII146" s="35"/>
      <c r="QIJ146" s="35"/>
      <c r="QIK146" s="35"/>
      <c r="QIL146" s="35"/>
      <c r="QIM146" s="35"/>
      <c r="QIN146" s="35"/>
      <c r="QIO146" s="35"/>
      <c r="QIP146" s="35"/>
      <c r="QIQ146" s="35"/>
      <c r="QIR146" s="35"/>
      <c r="QIS146" s="35"/>
      <c r="QIT146" s="35"/>
      <c r="QIU146" s="35"/>
      <c r="QIV146" s="35"/>
      <c r="QIW146" s="35"/>
      <c r="QIX146" s="35"/>
      <c r="QIY146" s="35"/>
      <c r="QIZ146" s="35"/>
      <c r="QJA146" s="35"/>
      <c r="QJB146" s="35"/>
      <c r="QJC146" s="35"/>
      <c r="QJD146" s="35"/>
      <c r="QJE146" s="35"/>
      <c r="QJF146" s="35"/>
      <c r="QJG146" s="35"/>
      <c r="QJH146" s="35"/>
      <c r="QJI146" s="35"/>
      <c r="QJJ146" s="35"/>
      <c r="QJK146" s="35"/>
      <c r="QJL146" s="35"/>
      <c r="QJM146" s="35"/>
      <c r="QJN146" s="35"/>
      <c r="QJO146" s="35"/>
      <c r="QJP146" s="35"/>
      <c r="QJQ146" s="35"/>
      <c r="QJR146" s="35"/>
      <c r="QJS146" s="35"/>
      <c r="QJT146" s="35"/>
      <c r="QJU146" s="35"/>
      <c r="QJV146" s="35"/>
      <c r="QJW146" s="35"/>
      <c r="QJX146" s="35"/>
      <c r="QJY146" s="35"/>
      <c r="QJZ146" s="35"/>
      <c r="QKA146" s="35"/>
      <c r="QKB146" s="35"/>
      <c r="QKC146" s="35"/>
      <c r="QKD146" s="35"/>
      <c r="QKE146" s="35"/>
      <c r="QKF146" s="35"/>
      <c r="QKG146" s="35"/>
      <c r="QKH146" s="35"/>
      <c r="QKI146" s="35"/>
      <c r="QKJ146" s="35"/>
      <c r="QKK146" s="35"/>
      <c r="QKL146" s="35"/>
      <c r="QKM146" s="35"/>
      <c r="QKN146" s="35"/>
      <c r="QKO146" s="35"/>
      <c r="QKP146" s="35"/>
      <c r="QKQ146" s="35"/>
      <c r="QKR146" s="35"/>
      <c r="QKS146" s="35"/>
      <c r="QKT146" s="35"/>
      <c r="QKU146" s="35"/>
      <c r="QKV146" s="35"/>
      <c r="QKW146" s="35"/>
      <c r="QKX146" s="35"/>
      <c r="QKY146" s="35"/>
      <c r="QKZ146" s="35"/>
      <c r="QLA146" s="35"/>
      <c r="QLB146" s="35"/>
      <c r="QLC146" s="35"/>
      <c r="QLD146" s="35"/>
      <c r="QLE146" s="35"/>
      <c r="QLF146" s="35"/>
      <c r="QLG146" s="35"/>
      <c r="QLH146" s="35"/>
      <c r="QLI146" s="35"/>
      <c r="QLJ146" s="35"/>
      <c r="QLK146" s="35"/>
      <c r="QLL146" s="35"/>
      <c r="QLM146" s="35"/>
      <c r="QLN146" s="35"/>
      <c r="QLO146" s="35"/>
      <c r="QLP146" s="35"/>
      <c r="QLQ146" s="35"/>
      <c r="QLR146" s="35"/>
      <c r="QLS146" s="35"/>
      <c r="QLT146" s="35"/>
      <c r="QLU146" s="35"/>
      <c r="QLV146" s="35"/>
      <c r="QLW146" s="35"/>
      <c r="QLX146" s="35"/>
      <c r="QLY146" s="35"/>
      <c r="QLZ146" s="35"/>
      <c r="QMA146" s="35"/>
      <c r="QMB146" s="35"/>
      <c r="QMC146" s="35"/>
      <c r="QMD146" s="35"/>
      <c r="QME146" s="35"/>
      <c r="QMF146" s="35"/>
      <c r="QMG146" s="35"/>
      <c r="QMH146" s="35"/>
      <c r="QMI146" s="35"/>
      <c r="QMJ146" s="35"/>
      <c r="QMK146" s="35"/>
      <c r="QML146" s="35"/>
      <c r="QMM146" s="35"/>
      <c r="QMN146" s="35"/>
      <c r="QMO146" s="35"/>
      <c r="QMP146" s="35"/>
      <c r="QMQ146" s="35"/>
      <c r="QMR146" s="35"/>
      <c r="QMS146" s="35"/>
      <c r="QMT146" s="35"/>
      <c r="QMU146" s="35"/>
      <c r="QMV146" s="35"/>
      <c r="QMW146" s="35"/>
      <c r="QMX146" s="35"/>
      <c r="QMY146" s="35"/>
      <c r="QMZ146" s="35"/>
      <c r="QNA146" s="35"/>
      <c r="QNB146" s="35"/>
      <c r="QNC146" s="35"/>
      <c r="QND146" s="35"/>
      <c r="QNE146" s="35"/>
      <c r="QNF146" s="35"/>
      <c r="QNG146" s="35"/>
      <c r="QNH146" s="35"/>
      <c r="QNI146" s="35"/>
      <c r="QNJ146" s="35"/>
      <c r="QNK146" s="35"/>
      <c r="QNL146" s="35"/>
      <c r="QNM146" s="35"/>
      <c r="QNN146" s="35"/>
      <c r="QNO146" s="35"/>
      <c r="QNP146" s="35"/>
      <c r="QNQ146" s="35"/>
      <c r="QNR146" s="35"/>
      <c r="QNS146" s="35"/>
      <c r="QNT146" s="35"/>
      <c r="QNU146" s="35"/>
      <c r="QNV146" s="35"/>
      <c r="QNW146" s="35"/>
      <c r="QNX146" s="35"/>
      <c r="QNY146" s="35"/>
      <c r="QNZ146" s="35"/>
      <c r="QOA146" s="35"/>
      <c r="QOB146" s="35"/>
      <c r="QOC146" s="35"/>
      <c r="QOD146" s="35"/>
      <c r="QOE146" s="35"/>
      <c r="QOF146" s="35"/>
      <c r="QOG146" s="35"/>
      <c r="QOH146" s="35"/>
      <c r="QOI146" s="35"/>
      <c r="QOJ146" s="35"/>
      <c r="QOK146" s="35"/>
      <c r="QOL146" s="35"/>
      <c r="QOM146" s="35"/>
      <c r="QON146" s="35"/>
      <c r="QOO146" s="35"/>
      <c r="QOP146" s="35"/>
      <c r="QOQ146" s="35"/>
      <c r="QOR146" s="35"/>
      <c r="QOS146" s="35"/>
      <c r="QOT146" s="35"/>
      <c r="QOU146" s="35"/>
      <c r="QOV146" s="35"/>
      <c r="QOW146" s="35"/>
      <c r="QOX146" s="35"/>
      <c r="QOY146" s="35"/>
      <c r="QOZ146" s="35"/>
      <c r="QPA146" s="35"/>
      <c r="QPB146" s="35"/>
      <c r="QPC146" s="35"/>
      <c r="QPD146" s="35"/>
      <c r="QPE146" s="35"/>
      <c r="QPF146" s="35"/>
      <c r="QPG146" s="35"/>
      <c r="QPH146" s="35"/>
      <c r="QPI146" s="35"/>
      <c r="QPJ146" s="35"/>
      <c r="QPK146" s="35"/>
      <c r="QPL146" s="35"/>
      <c r="QPM146" s="35"/>
      <c r="QPN146" s="35"/>
      <c r="QPO146" s="35"/>
      <c r="QPP146" s="35"/>
      <c r="QPQ146" s="35"/>
      <c r="QPR146" s="35"/>
      <c r="QPS146" s="35"/>
      <c r="QPT146" s="35"/>
      <c r="QPU146" s="35"/>
      <c r="QPV146" s="35"/>
      <c r="QPW146" s="35"/>
      <c r="QPX146" s="35"/>
      <c r="QPY146" s="35"/>
      <c r="QPZ146" s="35"/>
      <c r="QQA146" s="35"/>
      <c r="QQB146" s="35"/>
      <c r="QQC146" s="35"/>
      <c r="QQD146" s="35"/>
      <c r="QQE146" s="35"/>
      <c r="QQF146" s="35"/>
      <c r="QQG146" s="35"/>
      <c r="QQH146" s="35"/>
      <c r="QQI146" s="35"/>
      <c r="QQJ146" s="35"/>
      <c r="QQK146" s="35"/>
      <c r="QQL146" s="35"/>
      <c r="QQM146" s="35"/>
      <c r="QQN146" s="35"/>
      <c r="QQO146" s="35"/>
      <c r="QQP146" s="35"/>
      <c r="QQQ146" s="35"/>
      <c r="QQR146" s="35"/>
      <c r="QQS146" s="35"/>
      <c r="QQT146" s="35"/>
      <c r="QQU146" s="35"/>
      <c r="QQV146" s="35"/>
      <c r="QQW146" s="35"/>
      <c r="QQX146" s="35"/>
      <c r="QQY146" s="35"/>
      <c r="QQZ146" s="35"/>
      <c r="QRA146" s="35"/>
      <c r="QRB146" s="35"/>
      <c r="QRC146" s="35"/>
      <c r="QRD146" s="35"/>
      <c r="QRE146" s="35"/>
      <c r="QRF146" s="35"/>
      <c r="QRG146" s="35"/>
      <c r="QRH146" s="35"/>
      <c r="QRI146" s="35"/>
      <c r="QRJ146" s="35"/>
      <c r="QRK146" s="35"/>
      <c r="QRL146" s="35"/>
      <c r="QRM146" s="35"/>
      <c r="QRN146" s="35"/>
      <c r="QRO146" s="35"/>
      <c r="QRP146" s="35"/>
      <c r="QRQ146" s="35"/>
      <c r="QRR146" s="35"/>
      <c r="QRS146" s="35"/>
      <c r="QRT146" s="35"/>
      <c r="QRU146" s="35"/>
      <c r="QRV146" s="35"/>
      <c r="QRW146" s="35"/>
      <c r="QRX146" s="35"/>
      <c r="QRY146" s="35"/>
      <c r="QRZ146" s="35"/>
      <c r="QSA146" s="35"/>
      <c r="QSB146" s="35"/>
      <c r="QSC146" s="35"/>
      <c r="QSD146" s="35"/>
      <c r="QSE146" s="35"/>
      <c r="QSF146" s="35"/>
      <c r="QSG146" s="35"/>
      <c r="QSH146" s="35"/>
      <c r="QSI146" s="35"/>
      <c r="QSJ146" s="35"/>
      <c r="QSK146" s="35"/>
      <c r="QSL146" s="35"/>
      <c r="QSM146" s="35"/>
      <c r="QSN146" s="35"/>
      <c r="QSO146" s="35"/>
      <c r="QSP146" s="35"/>
      <c r="QSQ146" s="35"/>
      <c r="QSR146" s="35"/>
      <c r="QSS146" s="35"/>
      <c r="QST146" s="35"/>
      <c r="QSU146" s="35"/>
      <c r="QSV146" s="35"/>
      <c r="QSW146" s="35"/>
      <c r="QSX146" s="35"/>
      <c r="QSY146" s="35"/>
      <c r="QSZ146" s="35"/>
      <c r="QTA146" s="35"/>
      <c r="QTB146" s="35"/>
      <c r="QTC146" s="35"/>
      <c r="QTD146" s="35"/>
      <c r="QTE146" s="35"/>
      <c r="QTF146" s="35"/>
      <c r="QTG146" s="35"/>
      <c r="QTH146" s="35"/>
      <c r="QTI146" s="35"/>
      <c r="QTJ146" s="35"/>
      <c r="QTK146" s="35"/>
      <c r="QTL146" s="35"/>
      <c r="QTM146" s="35"/>
      <c r="QTN146" s="35"/>
      <c r="QTO146" s="35"/>
      <c r="QTP146" s="35"/>
      <c r="QTQ146" s="35"/>
      <c r="QTR146" s="35"/>
      <c r="QTS146" s="35"/>
      <c r="QTT146" s="35"/>
      <c r="QTU146" s="35"/>
      <c r="QTV146" s="35"/>
      <c r="QTW146" s="35"/>
      <c r="QTX146" s="35"/>
      <c r="QTY146" s="35"/>
      <c r="QTZ146" s="35"/>
      <c r="QUA146" s="35"/>
      <c r="QUB146" s="35"/>
      <c r="QUC146" s="35"/>
      <c r="QUD146" s="35"/>
      <c r="QUE146" s="35"/>
      <c r="QUF146" s="35"/>
      <c r="QUG146" s="35"/>
      <c r="QUH146" s="35"/>
      <c r="QUI146" s="35"/>
      <c r="QUJ146" s="35"/>
      <c r="QUK146" s="35"/>
      <c r="QUL146" s="35"/>
      <c r="QUM146" s="35"/>
      <c r="QUN146" s="35"/>
      <c r="QUO146" s="35"/>
      <c r="QUP146" s="35"/>
      <c r="QUQ146" s="35"/>
      <c r="QUR146" s="35"/>
      <c r="QUS146" s="35"/>
      <c r="QUT146" s="35"/>
      <c r="QUU146" s="35"/>
      <c r="QUV146" s="35"/>
      <c r="QUW146" s="35"/>
      <c r="QUX146" s="35"/>
      <c r="QUY146" s="35"/>
      <c r="QUZ146" s="35"/>
      <c r="QVA146" s="35"/>
      <c r="QVB146" s="35"/>
      <c r="QVC146" s="35"/>
      <c r="QVD146" s="35"/>
      <c r="QVE146" s="35"/>
      <c r="QVF146" s="35"/>
      <c r="QVG146" s="35"/>
      <c r="QVH146" s="35"/>
      <c r="QVI146" s="35"/>
      <c r="QVJ146" s="35"/>
      <c r="QVK146" s="35"/>
      <c r="QVL146" s="35"/>
      <c r="QVM146" s="35"/>
      <c r="QVN146" s="35"/>
      <c r="QVO146" s="35"/>
      <c r="QVP146" s="35"/>
      <c r="QVQ146" s="35"/>
      <c r="QVR146" s="35"/>
      <c r="QVS146" s="35"/>
      <c r="QVT146" s="35"/>
      <c r="QVU146" s="35"/>
      <c r="QVV146" s="35"/>
      <c r="QVW146" s="35"/>
      <c r="QVX146" s="35"/>
      <c r="QVY146" s="35"/>
      <c r="QVZ146" s="35"/>
      <c r="QWA146" s="35"/>
      <c r="QWB146" s="35"/>
      <c r="QWC146" s="35"/>
      <c r="QWD146" s="35"/>
      <c r="QWE146" s="35"/>
      <c r="QWF146" s="35"/>
      <c r="QWG146" s="35"/>
      <c r="QWH146" s="35"/>
      <c r="QWI146" s="35"/>
      <c r="QWJ146" s="35"/>
      <c r="QWK146" s="35"/>
      <c r="QWL146" s="35"/>
      <c r="QWM146" s="35"/>
      <c r="QWN146" s="35"/>
      <c r="QWO146" s="35"/>
      <c r="QWP146" s="35"/>
      <c r="QWQ146" s="35"/>
      <c r="QWR146" s="35"/>
      <c r="QWS146" s="35"/>
      <c r="QWT146" s="35"/>
      <c r="QWU146" s="35"/>
      <c r="QWV146" s="35"/>
      <c r="QWW146" s="35"/>
      <c r="QWX146" s="35"/>
      <c r="QWY146" s="35"/>
      <c r="QWZ146" s="35"/>
      <c r="QXA146" s="35"/>
      <c r="QXB146" s="35"/>
      <c r="QXC146" s="35"/>
      <c r="QXD146" s="35"/>
      <c r="QXE146" s="35"/>
      <c r="QXF146" s="35"/>
      <c r="QXG146" s="35"/>
      <c r="QXH146" s="35"/>
      <c r="QXI146" s="35"/>
      <c r="QXJ146" s="35"/>
      <c r="QXK146" s="35"/>
      <c r="QXL146" s="35"/>
      <c r="QXM146" s="35"/>
      <c r="QXN146" s="35"/>
      <c r="QXO146" s="35"/>
      <c r="QXP146" s="35"/>
      <c r="QXQ146" s="35"/>
      <c r="QXR146" s="35"/>
      <c r="QXS146" s="35"/>
      <c r="QXT146" s="35"/>
      <c r="QXU146" s="35"/>
      <c r="QXV146" s="35"/>
      <c r="QXW146" s="35"/>
      <c r="QXX146" s="35"/>
      <c r="QXY146" s="35"/>
      <c r="QXZ146" s="35"/>
      <c r="QYA146" s="35"/>
      <c r="QYB146" s="35"/>
      <c r="QYC146" s="35"/>
      <c r="QYD146" s="35"/>
      <c r="QYE146" s="35"/>
      <c r="QYF146" s="35"/>
      <c r="QYG146" s="35"/>
      <c r="QYH146" s="35"/>
      <c r="QYI146" s="35"/>
      <c r="QYJ146" s="35"/>
      <c r="QYK146" s="35"/>
      <c r="QYL146" s="35"/>
      <c r="QYM146" s="35"/>
      <c r="QYN146" s="35"/>
      <c r="QYO146" s="35"/>
      <c r="QYP146" s="35"/>
      <c r="QYQ146" s="35"/>
      <c r="QYR146" s="35"/>
      <c r="QYS146" s="35"/>
      <c r="QYT146" s="35"/>
      <c r="QYU146" s="35"/>
      <c r="QYV146" s="35"/>
      <c r="QYW146" s="35"/>
      <c r="QYX146" s="35"/>
      <c r="QYY146" s="35"/>
      <c r="QYZ146" s="35"/>
      <c r="QZA146" s="35"/>
      <c r="QZB146" s="35"/>
      <c r="QZC146" s="35"/>
      <c r="QZD146" s="35"/>
      <c r="QZE146" s="35"/>
      <c r="QZF146" s="35"/>
      <c r="QZG146" s="35"/>
      <c r="QZH146" s="35"/>
      <c r="QZI146" s="35"/>
      <c r="QZJ146" s="35"/>
      <c r="QZK146" s="35"/>
      <c r="QZL146" s="35"/>
      <c r="QZM146" s="35"/>
      <c r="QZN146" s="35"/>
      <c r="QZO146" s="35"/>
      <c r="QZP146" s="35"/>
      <c r="QZQ146" s="35"/>
      <c r="QZR146" s="35"/>
      <c r="QZS146" s="35"/>
      <c r="QZT146" s="35"/>
      <c r="QZU146" s="35"/>
      <c r="QZV146" s="35"/>
      <c r="QZW146" s="35"/>
      <c r="QZX146" s="35"/>
      <c r="QZY146" s="35"/>
      <c r="QZZ146" s="35"/>
      <c r="RAA146" s="35"/>
      <c r="RAB146" s="35"/>
      <c r="RAC146" s="35"/>
      <c r="RAD146" s="35"/>
      <c r="RAE146" s="35"/>
      <c r="RAF146" s="35"/>
      <c r="RAG146" s="35"/>
      <c r="RAH146" s="35"/>
      <c r="RAI146" s="35"/>
      <c r="RAJ146" s="35"/>
      <c r="RAK146" s="35"/>
      <c r="RAL146" s="35"/>
      <c r="RAM146" s="35"/>
      <c r="RAN146" s="35"/>
      <c r="RAO146" s="35"/>
      <c r="RAP146" s="35"/>
      <c r="RAQ146" s="35"/>
      <c r="RAR146" s="35"/>
      <c r="RAS146" s="35"/>
      <c r="RAT146" s="35"/>
      <c r="RAU146" s="35"/>
      <c r="RAV146" s="35"/>
      <c r="RAW146" s="35"/>
      <c r="RAX146" s="35"/>
      <c r="RAY146" s="35"/>
      <c r="RAZ146" s="35"/>
      <c r="RBA146" s="35"/>
      <c r="RBB146" s="35"/>
      <c r="RBC146" s="35"/>
      <c r="RBD146" s="35"/>
      <c r="RBE146" s="35"/>
      <c r="RBF146" s="35"/>
      <c r="RBG146" s="35"/>
      <c r="RBH146" s="35"/>
      <c r="RBI146" s="35"/>
      <c r="RBJ146" s="35"/>
      <c r="RBK146" s="35"/>
      <c r="RBL146" s="35"/>
      <c r="RBM146" s="35"/>
      <c r="RBN146" s="35"/>
      <c r="RBO146" s="35"/>
      <c r="RBP146" s="35"/>
      <c r="RBQ146" s="35"/>
      <c r="RBR146" s="35"/>
      <c r="RBS146" s="35"/>
      <c r="RBT146" s="35"/>
      <c r="RBU146" s="35"/>
      <c r="RBV146" s="35"/>
      <c r="RBW146" s="35"/>
      <c r="RBX146" s="35"/>
      <c r="RBY146" s="35"/>
      <c r="RBZ146" s="35"/>
      <c r="RCA146" s="35"/>
      <c r="RCB146" s="35"/>
      <c r="RCC146" s="35"/>
      <c r="RCD146" s="35"/>
      <c r="RCE146" s="35"/>
      <c r="RCF146" s="35"/>
      <c r="RCG146" s="35"/>
      <c r="RCH146" s="35"/>
      <c r="RCI146" s="35"/>
      <c r="RCJ146" s="35"/>
      <c r="RCK146" s="35"/>
      <c r="RCL146" s="35"/>
      <c r="RCM146" s="35"/>
      <c r="RCN146" s="35"/>
      <c r="RCO146" s="35"/>
      <c r="RCP146" s="35"/>
      <c r="RCQ146" s="35"/>
      <c r="RCR146" s="35"/>
      <c r="RCS146" s="35"/>
      <c r="RCT146" s="35"/>
      <c r="RCU146" s="35"/>
      <c r="RCV146" s="35"/>
      <c r="RCW146" s="35"/>
      <c r="RCX146" s="35"/>
      <c r="RCY146" s="35"/>
      <c r="RCZ146" s="35"/>
      <c r="RDA146" s="35"/>
      <c r="RDB146" s="35"/>
      <c r="RDC146" s="35"/>
      <c r="RDD146" s="35"/>
      <c r="RDE146" s="35"/>
      <c r="RDF146" s="35"/>
      <c r="RDG146" s="35"/>
      <c r="RDH146" s="35"/>
      <c r="RDI146" s="35"/>
      <c r="RDJ146" s="35"/>
      <c r="RDK146" s="35"/>
      <c r="RDL146" s="35"/>
      <c r="RDM146" s="35"/>
      <c r="RDN146" s="35"/>
      <c r="RDO146" s="35"/>
      <c r="RDP146" s="35"/>
      <c r="RDQ146" s="35"/>
      <c r="RDR146" s="35"/>
      <c r="RDS146" s="35"/>
      <c r="RDT146" s="35"/>
      <c r="RDU146" s="35"/>
      <c r="RDV146" s="35"/>
      <c r="RDW146" s="35"/>
      <c r="RDX146" s="35"/>
      <c r="RDY146" s="35"/>
      <c r="RDZ146" s="35"/>
      <c r="REA146" s="35"/>
      <c r="REB146" s="35"/>
      <c r="REC146" s="35"/>
      <c r="RED146" s="35"/>
      <c r="REE146" s="35"/>
      <c r="REF146" s="35"/>
      <c r="REG146" s="35"/>
      <c r="REH146" s="35"/>
      <c r="REI146" s="35"/>
      <c r="REJ146" s="35"/>
      <c r="REK146" s="35"/>
      <c r="REL146" s="35"/>
      <c r="REM146" s="35"/>
      <c r="REN146" s="35"/>
      <c r="REO146" s="35"/>
      <c r="REP146" s="35"/>
      <c r="REQ146" s="35"/>
      <c r="RER146" s="35"/>
      <c r="RES146" s="35"/>
      <c r="RET146" s="35"/>
      <c r="REU146" s="35"/>
      <c r="REV146" s="35"/>
      <c r="REW146" s="35"/>
      <c r="REX146" s="35"/>
      <c r="REY146" s="35"/>
      <c r="REZ146" s="35"/>
      <c r="RFA146" s="35"/>
      <c r="RFB146" s="35"/>
      <c r="RFC146" s="35"/>
      <c r="RFD146" s="35"/>
      <c r="RFE146" s="35"/>
      <c r="RFF146" s="35"/>
      <c r="RFG146" s="35"/>
      <c r="RFH146" s="35"/>
      <c r="RFI146" s="35"/>
      <c r="RFJ146" s="35"/>
      <c r="RFK146" s="35"/>
      <c r="RFL146" s="35"/>
      <c r="RFM146" s="35"/>
      <c r="RFN146" s="35"/>
      <c r="RFO146" s="35"/>
      <c r="RFP146" s="35"/>
      <c r="RFQ146" s="35"/>
      <c r="RFR146" s="35"/>
      <c r="RFS146" s="35"/>
      <c r="RFT146" s="35"/>
      <c r="RFU146" s="35"/>
      <c r="RFV146" s="35"/>
      <c r="RFW146" s="35"/>
      <c r="RFX146" s="35"/>
      <c r="RFY146" s="35"/>
      <c r="RFZ146" s="35"/>
      <c r="RGA146" s="35"/>
      <c r="RGB146" s="35"/>
      <c r="RGC146" s="35"/>
      <c r="RGD146" s="35"/>
      <c r="RGE146" s="35"/>
      <c r="RGF146" s="35"/>
      <c r="RGG146" s="35"/>
      <c r="RGH146" s="35"/>
      <c r="RGI146" s="35"/>
      <c r="RGJ146" s="35"/>
      <c r="RGK146" s="35"/>
      <c r="RGL146" s="35"/>
      <c r="RGM146" s="35"/>
      <c r="RGN146" s="35"/>
      <c r="RGO146" s="35"/>
      <c r="RGP146" s="35"/>
      <c r="RGQ146" s="35"/>
      <c r="RGR146" s="35"/>
      <c r="RGS146" s="35"/>
      <c r="RGT146" s="35"/>
      <c r="RGU146" s="35"/>
      <c r="RGV146" s="35"/>
      <c r="RGW146" s="35"/>
      <c r="RGX146" s="35"/>
      <c r="RGY146" s="35"/>
      <c r="RGZ146" s="35"/>
      <c r="RHA146" s="35"/>
      <c r="RHB146" s="35"/>
      <c r="RHC146" s="35"/>
      <c r="RHD146" s="35"/>
      <c r="RHE146" s="35"/>
      <c r="RHF146" s="35"/>
      <c r="RHG146" s="35"/>
      <c r="RHH146" s="35"/>
      <c r="RHI146" s="35"/>
      <c r="RHJ146" s="35"/>
      <c r="RHK146" s="35"/>
      <c r="RHL146" s="35"/>
      <c r="RHM146" s="35"/>
      <c r="RHN146" s="35"/>
      <c r="RHO146" s="35"/>
      <c r="RHP146" s="35"/>
      <c r="RHQ146" s="35"/>
      <c r="RHR146" s="35"/>
      <c r="RHS146" s="35"/>
      <c r="RHT146" s="35"/>
      <c r="RHU146" s="35"/>
      <c r="RHV146" s="35"/>
      <c r="RHW146" s="35"/>
      <c r="RHX146" s="35"/>
      <c r="RHY146" s="35"/>
      <c r="RHZ146" s="35"/>
      <c r="RIA146" s="35"/>
      <c r="RIB146" s="35"/>
      <c r="RIC146" s="35"/>
      <c r="RID146" s="35"/>
      <c r="RIE146" s="35"/>
      <c r="RIF146" s="35"/>
      <c r="RIG146" s="35"/>
      <c r="RIH146" s="35"/>
      <c r="RII146" s="35"/>
      <c r="RIJ146" s="35"/>
      <c r="RIK146" s="35"/>
      <c r="RIL146" s="35"/>
      <c r="RIM146" s="35"/>
      <c r="RIN146" s="35"/>
      <c r="RIO146" s="35"/>
      <c r="RIP146" s="35"/>
      <c r="RIQ146" s="35"/>
      <c r="RIR146" s="35"/>
      <c r="RIS146" s="35"/>
      <c r="RIT146" s="35"/>
      <c r="RIU146" s="35"/>
      <c r="RIV146" s="35"/>
      <c r="RIW146" s="35"/>
      <c r="RIX146" s="35"/>
      <c r="RIY146" s="35"/>
      <c r="RIZ146" s="35"/>
      <c r="RJA146" s="35"/>
      <c r="RJB146" s="35"/>
      <c r="RJC146" s="35"/>
      <c r="RJD146" s="35"/>
      <c r="RJE146" s="35"/>
      <c r="RJF146" s="35"/>
      <c r="RJG146" s="35"/>
      <c r="RJH146" s="35"/>
      <c r="RJI146" s="35"/>
      <c r="RJJ146" s="35"/>
      <c r="RJK146" s="35"/>
      <c r="RJL146" s="35"/>
      <c r="RJM146" s="35"/>
      <c r="RJN146" s="35"/>
      <c r="RJO146" s="35"/>
      <c r="RJP146" s="35"/>
      <c r="RJQ146" s="35"/>
      <c r="RJR146" s="35"/>
      <c r="RJS146" s="35"/>
      <c r="RJT146" s="35"/>
      <c r="RJU146" s="35"/>
      <c r="RJV146" s="35"/>
      <c r="RJW146" s="35"/>
      <c r="RJX146" s="35"/>
      <c r="RJY146" s="35"/>
      <c r="RJZ146" s="35"/>
      <c r="RKA146" s="35"/>
      <c r="RKB146" s="35"/>
      <c r="RKC146" s="35"/>
      <c r="RKD146" s="35"/>
      <c r="RKE146" s="35"/>
      <c r="RKF146" s="35"/>
      <c r="RKG146" s="35"/>
      <c r="RKH146" s="35"/>
      <c r="RKI146" s="35"/>
      <c r="RKJ146" s="35"/>
      <c r="RKK146" s="35"/>
      <c r="RKL146" s="35"/>
      <c r="RKM146" s="35"/>
      <c r="RKN146" s="35"/>
      <c r="RKO146" s="35"/>
      <c r="RKP146" s="35"/>
      <c r="RKQ146" s="35"/>
      <c r="RKR146" s="35"/>
      <c r="RKS146" s="35"/>
      <c r="RKT146" s="35"/>
      <c r="RKU146" s="35"/>
      <c r="RKV146" s="35"/>
      <c r="RKW146" s="35"/>
      <c r="RKX146" s="35"/>
      <c r="RKY146" s="35"/>
      <c r="RKZ146" s="35"/>
      <c r="RLA146" s="35"/>
      <c r="RLB146" s="35"/>
      <c r="RLC146" s="35"/>
      <c r="RLD146" s="35"/>
      <c r="RLE146" s="35"/>
      <c r="RLF146" s="35"/>
      <c r="RLG146" s="35"/>
      <c r="RLH146" s="35"/>
      <c r="RLI146" s="35"/>
      <c r="RLJ146" s="35"/>
      <c r="RLK146" s="35"/>
      <c r="RLL146" s="35"/>
      <c r="RLM146" s="35"/>
      <c r="RLN146" s="35"/>
      <c r="RLO146" s="35"/>
      <c r="RLP146" s="35"/>
      <c r="RLQ146" s="35"/>
      <c r="RLR146" s="35"/>
      <c r="RLS146" s="35"/>
      <c r="RLT146" s="35"/>
      <c r="RLU146" s="35"/>
      <c r="RLV146" s="35"/>
      <c r="RLW146" s="35"/>
      <c r="RLX146" s="35"/>
      <c r="RLY146" s="35"/>
      <c r="RLZ146" s="35"/>
      <c r="RMA146" s="35"/>
      <c r="RMB146" s="35"/>
      <c r="RMC146" s="35"/>
      <c r="RMD146" s="35"/>
      <c r="RME146" s="35"/>
      <c r="RMF146" s="35"/>
      <c r="RMG146" s="35"/>
      <c r="RMH146" s="35"/>
      <c r="RMI146" s="35"/>
      <c r="RMJ146" s="35"/>
      <c r="RMK146" s="35"/>
      <c r="RML146" s="35"/>
      <c r="RMM146" s="35"/>
      <c r="RMN146" s="35"/>
      <c r="RMO146" s="35"/>
      <c r="RMP146" s="35"/>
      <c r="RMQ146" s="35"/>
      <c r="RMR146" s="35"/>
      <c r="RMS146" s="35"/>
      <c r="RMT146" s="35"/>
      <c r="RMU146" s="35"/>
      <c r="RMV146" s="35"/>
      <c r="RMW146" s="35"/>
      <c r="RMX146" s="35"/>
      <c r="RMY146" s="35"/>
      <c r="RMZ146" s="35"/>
      <c r="RNA146" s="35"/>
      <c r="RNB146" s="35"/>
      <c r="RNC146" s="35"/>
      <c r="RND146" s="35"/>
      <c r="RNE146" s="35"/>
      <c r="RNF146" s="35"/>
      <c r="RNG146" s="35"/>
      <c r="RNH146" s="35"/>
      <c r="RNI146" s="35"/>
      <c r="RNJ146" s="35"/>
      <c r="RNK146" s="35"/>
      <c r="RNL146" s="35"/>
      <c r="RNM146" s="35"/>
      <c r="RNN146" s="35"/>
      <c r="RNO146" s="35"/>
      <c r="RNP146" s="35"/>
      <c r="RNQ146" s="35"/>
      <c r="RNR146" s="35"/>
      <c r="RNS146" s="35"/>
      <c r="RNT146" s="35"/>
      <c r="RNU146" s="35"/>
      <c r="RNV146" s="35"/>
      <c r="RNW146" s="35"/>
      <c r="RNX146" s="35"/>
      <c r="RNY146" s="35"/>
      <c r="RNZ146" s="35"/>
      <c r="ROA146" s="35"/>
      <c r="ROB146" s="35"/>
      <c r="ROC146" s="35"/>
      <c r="ROD146" s="35"/>
      <c r="ROE146" s="35"/>
      <c r="ROF146" s="35"/>
      <c r="ROG146" s="35"/>
      <c r="ROH146" s="35"/>
      <c r="ROI146" s="35"/>
      <c r="ROJ146" s="35"/>
      <c r="ROK146" s="35"/>
      <c r="ROL146" s="35"/>
      <c r="ROM146" s="35"/>
      <c r="RON146" s="35"/>
      <c r="ROO146" s="35"/>
      <c r="ROP146" s="35"/>
      <c r="ROQ146" s="35"/>
      <c r="ROR146" s="35"/>
      <c r="ROS146" s="35"/>
      <c r="ROT146" s="35"/>
      <c r="ROU146" s="35"/>
      <c r="ROV146" s="35"/>
      <c r="ROW146" s="35"/>
      <c r="ROX146" s="35"/>
      <c r="ROY146" s="35"/>
      <c r="ROZ146" s="35"/>
      <c r="RPA146" s="35"/>
      <c r="RPB146" s="35"/>
      <c r="RPC146" s="35"/>
      <c r="RPD146" s="35"/>
      <c r="RPE146" s="35"/>
      <c r="RPF146" s="35"/>
      <c r="RPG146" s="35"/>
      <c r="RPH146" s="35"/>
      <c r="RPI146" s="35"/>
      <c r="RPJ146" s="35"/>
      <c r="RPK146" s="35"/>
      <c r="RPL146" s="35"/>
      <c r="RPM146" s="35"/>
      <c r="RPN146" s="35"/>
      <c r="RPO146" s="35"/>
      <c r="RPP146" s="35"/>
      <c r="RPQ146" s="35"/>
      <c r="RPR146" s="35"/>
      <c r="RPS146" s="35"/>
      <c r="RPT146" s="35"/>
      <c r="RPU146" s="35"/>
      <c r="RPV146" s="35"/>
      <c r="RPW146" s="35"/>
      <c r="RPX146" s="35"/>
      <c r="RPY146" s="35"/>
      <c r="RPZ146" s="35"/>
      <c r="RQA146" s="35"/>
      <c r="RQB146" s="35"/>
      <c r="RQC146" s="35"/>
      <c r="RQD146" s="35"/>
      <c r="RQE146" s="35"/>
      <c r="RQF146" s="35"/>
      <c r="RQG146" s="35"/>
      <c r="RQH146" s="35"/>
      <c r="RQI146" s="35"/>
      <c r="RQJ146" s="35"/>
      <c r="RQK146" s="35"/>
      <c r="RQL146" s="35"/>
      <c r="RQM146" s="35"/>
      <c r="RQN146" s="35"/>
      <c r="RQO146" s="35"/>
      <c r="RQP146" s="35"/>
      <c r="RQQ146" s="35"/>
      <c r="RQR146" s="35"/>
      <c r="RQS146" s="35"/>
      <c r="RQT146" s="35"/>
      <c r="RQU146" s="35"/>
      <c r="RQV146" s="35"/>
      <c r="RQW146" s="35"/>
      <c r="RQX146" s="35"/>
      <c r="RQY146" s="35"/>
      <c r="RQZ146" s="35"/>
      <c r="RRA146" s="35"/>
      <c r="RRB146" s="35"/>
      <c r="RRC146" s="35"/>
      <c r="RRD146" s="35"/>
      <c r="RRE146" s="35"/>
      <c r="RRF146" s="35"/>
      <c r="RRG146" s="35"/>
      <c r="RRH146" s="35"/>
      <c r="RRI146" s="35"/>
      <c r="RRJ146" s="35"/>
      <c r="RRK146" s="35"/>
      <c r="RRL146" s="35"/>
      <c r="RRM146" s="35"/>
      <c r="RRN146" s="35"/>
      <c r="RRO146" s="35"/>
      <c r="RRP146" s="35"/>
      <c r="RRQ146" s="35"/>
      <c r="RRR146" s="35"/>
      <c r="RRS146" s="35"/>
      <c r="RRT146" s="35"/>
      <c r="RRU146" s="35"/>
      <c r="RRV146" s="35"/>
      <c r="RRW146" s="35"/>
      <c r="RRX146" s="35"/>
      <c r="RRY146" s="35"/>
      <c r="RRZ146" s="35"/>
      <c r="RSA146" s="35"/>
      <c r="RSB146" s="35"/>
      <c r="RSC146" s="35"/>
      <c r="RSD146" s="35"/>
      <c r="RSE146" s="35"/>
      <c r="RSF146" s="35"/>
      <c r="RSG146" s="35"/>
      <c r="RSH146" s="35"/>
      <c r="RSI146" s="35"/>
      <c r="RSJ146" s="35"/>
      <c r="RSK146" s="35"/>
      <c r="RSL146" s="35"/>
      <c r="RSM146" s="35"/>
      <c r="RSN146" s="35"/>
      <c r="RSO146" s="35"/>
      <c r="RSP146" s="35"/>
      <c r="RSQ146" s="35"/>
      <c r="RSR146" s="35"/>
      <c r="RSS146" s="35"/>
      <c r="RST146" s="35"/>
      <c r="RSU146" s="35"/>
      <c r="RSV146" s="35"/>
      <c r="RSW146" s="35"/>
      <c r="RSX146" s="35"/>
      <c r="RSY146" s="35"/>
      <c r="RSZ146" s="35"/>
      <c r="RTA146" s="35"/>
      <c r="RTB146" s="35"/>
      <c r="RTC146" s="35"/>
      <c r="RTD146" s="35"/>
      <c r="RTE146" s="35"/>
      <c r="RTF146" s="35"/>
      <c r="RTG146" s="35"/>
      <c r="RTH146" s="35"/>
      <c r="RTI146" s="35"/>
      <c r="RTJ146" s="35"/>
      <c r="RTK146" s="35"/>
      <c r="RTL146" s="35"/>
      <c r="RTM146" s="35"/>
      <c r="RTN146" s="35"/>
      <c r="RTO146" s="35"/>
      <c r="RTP146" s="35"/>
      <c r="RTQ146" s="35"/>
      <c r="RTR146" s="35"/>
      <c r="RTS146" s="35"/>
      <c r="RTT146" s="35"/>
      <c r="RTU146" s="35"/>
      <c r="RTV146" s="35"/>
      <c r="RTW146" s="35"/>
      <c r="RTX146" s="35"/>
      <c r="RTY146" s="35"/>
      <c r="RTZ146" s="35"/>
      <c r="RUA146" s="35"/>
      <c r="RUB146" s="35"/>
      <c r="RUC146" s="35"/>
      <c r="RUD146" s="35"/>
      <c r="RUE146" s="35"/>
      <c r="RUF146" s="35"/>
      <c r="RUG146" s="35"/>
      <c r="RUH146" s="35"/>
      <c r="RUI146" s="35"/>
      <c r="RUJ146" s="35"/>
      <c r="RUK146" s="35"/>
      <c r="RUL146" s="35"/>
      <c r="RUM146" s="35"/>
      <c r="RUN146" s="35"/>
      <c r="RUO146" s="35"/>
      <c r="RUP146" s="35"/>
      <c r="RUQ146" s="35"/>
      <c r="RUR146" s="35"/>
      <c r="RUS146" s="35"/>
      <c r="RUT146" s="35"/>
      <c r="RUU146" s="35"/>
      <c r="RUV146" s="35"/>
      <c r="RUW146" s="35"/>
      <c r="RUX146" s="35"/>
      <c r="RUY146" s="35"/>
      <c r="RUZ146" s="35"/>
      <c r="RVA146" s="35"/>
      <c r="RVB146" s="35"/>
      <c r="RVC146" s="35"/>
      <c r="RVD146" s="35"/>
      <c r="RVE146" s="35"/>
      <c r="RVF146" s="35"/>
      <c r="RVG146" s="35"/>
      <c r="RVH146" s="35"/>
      <c r="RVI146" s="35"/>
      <c r="RVJ146" s="35"/>
      <c r="RVK146" s="35"/>
      <c r="RVL146" s="35"/>
      <c r="RVM146" s="35"/>
      <c r="RVN146" s="35"/>
      <c r="RVO146" s="35"/>
      <c r="RVP146" s="35"/>
      <c r="RVQ146" s="35"/>
      <c r="RVR146" s="35"/>
      <c r="RVS146" s="35"/>
      <c r="RVT146" s="35"/>
      <c r="RVU146" s="35"/>
      <c r="RVV146" s="35"/>
      <c r="RVW146" s="35"/>
      <c r="RVX146" s="35"/>
      <c r="RVY146" s="35"/>
      <c r="RVZ146" s="35"/>
      <c r="RWA146" s="35"/>
      <c r="RWB146" s="35"/>
      <c r="RWC146" s="35"/>
      <c r="RWD146" s="35"/>
      <c r="RWE146" s="35"/>
      <c r="RWF146" s="35"/>
      <c r="RWG146" s="35"/>
      <c r="RWH146" s="35"/>
      <c r="RWI146" s="35"/>
      <c r="RWJ146" s="35"/>
      <c r="RWK146" s="35"/>
      <c r="RWL146" s="35"/>
      <c r="RWM146" s="35"/>
      <c r="RWN146" s="35"/>
      <c r="RWO146" s="35"/>
      <c r="RWP146" s="35"/>
      <c r="RWQ146" s="35"/>
      <c r="RWR146" s="35"/>
      <c r="RWS146" s="35"/>
      <c r="RWT146" s="35"/>
      <c r="RWU146" s="35"/>
      <c r="RWV146" s="35"/>
      <c r="RWW146" s="35"/>
      <c r="RWX146" s="35"/>
      <c r="RWY146" s="35"/>
      <c r="RWZ146" s="35"/>
      <c r="RXA146" s="35"/>
      <c r="RXB146" s="35"/>
      <c r="RXC146" s="35"/>
      <c r="RXD146" s="35"/>
      <c r="RXE146" s="35"/>
      <c r="RXF146" s="35"/>
      <c r="RXG146" s="35"/>
      <c r="RXH146" s="35"/>
      <c r="RXI146" s="35"/>
      <c r="RXJ146" s="35"/>
      <c r="RXK146" s="35"/>
      <c r="RXL146" s="35"/>
      <c r="RXM146" s="35"/>
      <c r="RXN146" s="35"/>
      <c r="RXO146" s="35"/>
      <c r="RXP146" s="35"/>
      <c r="RXQ146" s="35"/>
      <c r="RXR146" s="35"/>
      <c r="RXS146" s="35"/>
      <c r="RXT146" s="35"/>
      <c r="RXU146" s="35"/>
      <c r="RXV146" s="35"/>
      <c r="RXW146" s="35"/>
      <c r="RXX146" s="35"/>
      <c r="RXY146" s="35"/>
      <c r="RXZ146" s="35"/>
      <c r="RYA146" s="35"/>
      <c r="RYB146" s="35"/>
      <c r="RYC146" s="35"/>
      <c r="RYD146" s="35"/>
      <c r="RYE146" s="35"/>
      <c r="RYF146" s="35"/>
      <c r="RYG146" s="35"/>
      <c r="RYH146" s="35"/>
      <c r="RYI146" s="35"/>
      <c r="RYJ146" s="35"/>
      <c r="RYK146" s="35"/>
      <c r="RYL146" s="35"/>
      <c r="RYM146" s="35"/>
      <c r="RYN146" s="35"/>
      <c r="RYO146" s="35"/>
      <c r="RYP146" s="35"/>
      <c r="RYQ146" s="35"/>
      <c r="RYR146" s="35"/>
      <c r="RYS146" s="35"/>
      <c r="RYT146" s="35"/>
      <c r="RYU146" s="35"/>
      <c r="RYV146" s="35"/>
      <c r="RYW146" s="35"/>
      <c r="RYX146" s="35"/>
      <c r="RYY146" s="35"/>
      <c r="RYZ146" s="35"/>
      <c r="RZA146" s="35"/>
      <c r="RZB146" s="35"/>
      <c r="RZC146" s="35"/>
      <c r="RZD146" s="35"/>
      <c r="RZE146" s="35"/>
      <c r="RZF146" s="35"/>
      <c r="RZG146" s="35"/>
      <c r="RZH146" s="35"/>
      <c r="RZI146" s="35"/>
      <c r="RZJ146" s="35"/>
      <c r="RZK146" s="35"/>
      <c r="RZL146" s="35"/>
      <c r="RZM146" s="35"/>
      <c r="RZN146" s="35"/>
      <c r="RZO146" s="35"/>
      <c r="RZP146" s="35"/>
      <c r="RZQ146" s="35"/>
      <c r="RZR146" s="35"/>
      <c r="RZS146" s="35"/>
      <c r="RZT146" s="35"/>
      <c r="RZU146" s="35"/>
      <c r="RZV146" s="35"/>
      <c r="RZW146" s="35"/>
      <c r="RZX146" s="35"/>
      <c r="RZY146" s="35"/>
      <c r="RZZ146" s="35"/>
      <c r="SAA146" s="35"/>
      <c r="SAB146" s="35"/>
      <c r="SAC146" s="35"/>
      <c r="SAD146" s="35"/>
      <c r="SAE146" s="35"/>
      <c r="SAF146" s="35"/>
      <c r="SAG146" s="35"/>
      <c r="SAH146" s="35"/>
      <c r="SAI146" s="35"/>
      <c r="SAJ146" s="35"/>
      <c r="SAK146" s="35"/>
      <c r="SAL146" s="35"/>
      <c r="SAM146" s="35"/>
      <c r="SAN146" s="35"/>
      <c r="SAO146" s="35"/>
      <c r="SAP146" s="35"/>
      <c r="SAQ146" s="35"/>
      <c r="SAR146" s="35"/>
      <c r="SAS146" s="35"/>
      <c r="SAT146" s="35"/>
      <c r="SAU146" s="35"/>
      <c r="SAV146" s="35"/>
      <c r="SAW146" s="35"/>
      <c r="SAX146" s="35"/>
      <c r="SAY146" s="35"/>
      <c r="SAZ146" s="35"/>
      <c r="SBA146" s="35"/>
      <c r="SBB146" s="35"/>
      <c r="SBC146" s="35"/>
      <c r="SBD146" s="35"/>
      <c r="SBE146" s="35"/>
      <c r="SBF146" s="35"/>
      <c r="SBG146" s="35"/>
      <c r="SBH146" s="35"/>
      <c r="SBI146" s="35"/>
      <c r="SBJ146" s="35"/>
      <c r="SBK146" s="35"/>
      <c r="SBL146" s="35"/>
      <c r="SBM146" s="35"/>
      <c r="SBN146" s="35"/>
      <c r="SBO146" s="35"/>
      <c r="SBP146" s="35"/>
      <c r="SBQ146" s="35"/>
      <c r="SBR146" s="35"/>
      <c r="SBS146" s="35"/>
      <c r="SBT146" s="35"/>
      <c r="SBU146" s="35"/>
      <c r="SBV146" s="35"/>
      <c r="SBW146" s="35"/>
      <c r="SBX146" s="35"/>
      <c r="SBY146" s="35"/>
      <c r="SBZ146" s="35"/>
      <c r="SCA146" s="35"/>
      <c r="SCB146" s="35"/>
      <c r="SCC146" s="35"/>
      <c r="SCD146" s="35"/>
      <c r="SCE146" s="35"/>
      <c r="SCF146" s="35"/>
      <c r="SCG146" s="35"/>
      <c r="SCH146" s="35"/>
      <c r="SCI146" s="35"/>
      <c r="SCJ146" s="35"/>
      <c r="SCK146" s="35"/>
      <c r="SCL146" s="35"/>
      <c r="SCM146" s="35"/>
      <c r="SCN146" s="35"/>
      <c r="SCO146" s="35"/>
      <c r="SCP146" s="35"/>
      <c r="SCQ146" s="35"/>
      <c r="SCR146" s="35"/>
      <c r="SCS146" s="35"/>
      <c r="SCT146" s="35"/>
      <c r="SCU146" s="35"/>
      <c r="SCV146" s="35"/>
      <c r="SCW146" s="35"/>
      <c r="SCX146" s="35"/>
      <c r="SCY146" s="35"/>
      <c r="SCZ146" s="35"/>
      <c r="SDA146" s="35"/>
      <c r="SDB146" s="35"/>
      <c r="SDC146" s="35"/>
      <c r="SDD146" s="35"/>
      <c r="SDE146" s="35"/>
      <c r="SDF146" s="35"/>
      <c r="SDG146" s="35"/>
      <c r="SDH146" s="35"/>
      <c r="SDI146" s="35"/>
      <c r="SDJ146" s="35"/>
      <c r="SDK146" s="35"/>
      <c r="SDL146" s="35"/>
      <c r="SDM146" s="35"/>
      <c r="SDN146" s="35"/>
      <c r="SDO146" s="35"/>
      <c r="SDP146" s="35"/>
      <c r="SDQ146" s="35"/>
      <c r="SDR146" s="35"/>
      <c r="SDS146" s="35"/>
      <c r="SDT146" s="35"/>
      <c r="SDU146" s="35"/>
      <c r="SDV146" s="35"/>
      <c r="SDW146" s="35"/>
      <c r="SDX146" s="35"/>
      <c r="SDY146" s="35"/>
      <c r="SDZ146" s="35"/>
      <c r="SEA146" s="35"/>
      <c r="SEB146" s="35"/>
      <c r="SEC146" s="35"/>
      <c r="SED146" s="35"/>
      <c r="SEE146" s="35"/>
      <c r="SEF146" s="35"/>
      <c r="SEG146" s="35"/>
      <c r="SEH146" s="35"/>
      <c r="SEI146" s="35"/>
      <c r="SEJ146" s="35"/>
      <c r="SEK146" s="35"/>
      <c r="SEL146" s="35"/>
      <c r="SEM146" s="35"/>
      <c r="SEN146" s="35"/>
      <c r="SEO146" s="35"/>
      <c r="SEP146" s="35"/>
      <c r="SEQ146" s="35"/>
      <c r="SER146" s="35"/>
      <c r="SES146" s="35"/>
      <c r="SET146" s="35"/>
      <c r="SEU146" s="35"/>
      <c r="SEV146" s="35"/>
      <c r="SEW146" s="35"/>
      <c r="SEX146" s="35"/>
      <c r="SEY146" s="35"/>
      <c r="SEZ146" s="35"/>
      <c r="SFA146" s="35"/>
      <c r="SFB146" s="35"/>
      <c r="SFC146" s="35"/>
      <c r="SFD146" s="35"/>
      <c r="SFE146" s="35"/>
      <c r="SFF146" s="35"/>
      <c r="SFG146" s="35"/>
      <c r="SFH146" s="35"/>
      <c r="SFI146" s="35"/>
      <c r="SFJ146" s="35"/>
      <c r="SFK146" s="35"/>
      <c r="SFL146" s="35"/>
      <c r="SFM146" s="35"/>
      <c r="SFN146" s="35"/>
      <c r="SFO146" s="35"/>
      <c r="SFP146" s="35"/>
      <c r="SFQ146" s="35"/>
      <c r="SFR146" s="35"/>
      <c r="SFS146" s="35"/>
      <c r="SFT146" s="35"/>
      <c r="SFU146" s="35"/>
      <c r="SFV146" s="35"/>
      <c r="SFW146" s="35"/>
      <c r="SFX146" s="35"/>
      <c r="SFY146" s="35"/>
      <c r="SFZ146" s="35"/>
      <c r="SGA146" s="35"/>
      <c r="SGB146" s="35"/>
      <c r="SGC146" s="35"/>
      <c r="SGD146" s="35"/>
      <c r="SGE146" s="35"/>
      <c r="SGF146" s="35"/>
      <c r="SGG146" s="35"/>
      <c r="SGH146" s="35"/>
      <c r="SGI146" s="35"/>
      <c r="SGJ146" s="35"/>
      <c r="SGK146" s="35"/>
      <c r="SGL146" s="35"/>
      <c r="SGM146" s="35"/>
      <c r="SGN146" s="35"/>
      <c r="SGO146" s="35"/>
      <c r="SGP146" s="35"/>
      <c r="SGQ146" s="35"/>
      <c r="SGR146" s="35"/>
      <c r="SGS146" s="35"/>
      <c r="SGT146" s="35"/>
      <c r="SGU146" s="35"/>
      <c r="SGV146" s="35"/>
      <c r="SGW146" s="35"/>
      <c r="SGX146" s="35"/>
      <c r="SGY146" s="35"/>
      <c r="SGZ146" s="35"/>
      <c r="SHA146" s="35"/>
      <c r="SHB146" s="35"/>
      <c r="SHC146" s="35"/>
      <c r="SHD146" s="35"/>
      <c r="SHE146" s="35"/>
      <c r="SHF146" s="35"/>
      <c r="SHG146" s="35"/>
      <c r="SHH146" s="35"/>
      <c r="SHI146" s="35"/>
      <c r="SHJ146" s="35"/>
      <c r="SHK146" s="35"/>
      <c r="SHL146" s="35"/>
      <c r="SHM146" s="35"/>
      <c r="SHN146" s="35"/>
      <c r="SHO146" s="35"/>
      <c r="SHP146" s="35"/>
      <c r="SHQ146" s="35"/>
      <c r="SHR146" s="35"/>
      <c r="SHS146" s="35"/>
      <c r="SHT146" s="35"/>
      <c r="SHU146" s="35"/>
      <c r="SHV146" s="35"/>
      <c r="SHW146" s="35"/>
      <c r="SHX146" s="35"/>
      <c r="SHY146" s="35"/>
      <c r="SHZ146" s="35"/>
      <c r="SIA146" s="35"/>
      <c r="SIB146" s="35"/>
      <c r="SIC146" s="35"/>
      <c r="SID146" s="35"/>
      <c r="SIE146" s="35"/>
      <c r="SIF146" s="35"/>
      <c r="SIG146" s="35"/>
      <c r="SIH146" s="35"/>
      <c r="SII146" s="35"/>
      <c r="SIJ146" s="35"/>
      <c r="SIK146" s="35"/>
      <c r="SIL146" s="35"/>
      <c r="SIM146" s="35"/>
      <c r="SIN146" s="35"/>
      <c r="SIO146" s="35"/>
      <c r="SIP146" s="35"/>
      <c r="SIQ146" s="35"/>
      <c r="SIR146" s="35"/>
      <c r="SIS146" s="35"/>
      <c r="SIT146" s="35"/>
      <c r="SIU146" s="35"/>
      <c r="SIV146" s="35"/>
      <c r="SIW146" s="35"/>
      <c r="SIX146" s="35"/>
      <c r="SIY146" s="35"/>
      <c r="SIZ146" s="35"/>
      <c r="SJA146" s="35"/>
      <c r="SJB146" s="35"/>
      <c r="SJC146" s="35"/>
      <c r="SJD146" s="35"/>
      <c r="SJE146" s="35"/>
      <c r="SJF146" s="35"/>
      <c r="SJG146" s="35"/>
      <c r="SJH146" s="35"/>
      <c r="SJI146" s="35"/>
      <c r="SJJ146" s="35"/>
      <c r="SJK146" s="35"/>
      <c r="SJL146" s="35"/>
      <c r="SJM146" s="35"/>
      <c r="SJN146" s="35"/>
      <c r="SJO146" s="35"/>
      <c r="SJP146" s="35"/>
      <c r="SJQ146" s="35"/>
      <c r="SJR146" s="35"/>
      <c r="SJS146" s="35"/>
      <c r="SJT146" s="35"/>
      <c r="SJU146" s="35"/>
      <c r="SJV146" s="35"/>
      <c r="SJW146" s="35"/>
      <c r="SJX146" s="35"/>
      <c r="SJY146" s="35"/>
      <c r="SJZ146" s="35"/>
      <c r="SKA146" s="35"/>
      <c r="SKB146" s="35"/>
      <c r="SKC146" s="35"/>
      <c r="SKD146" s="35"/>
      <c r="SKE146" s="35"/>
      <c r="SKF146" s="35"/>
      <c r="SKG146" s="35"/>
      <c r="SKH146" s="35"/>
      <c r="SKI146" s="35"/>
      <c r="SKJ146" s="35"/>
      <c r="SKK146" s="35"/>
      <c r="SKL146" s="35"/>
      <c r="SKM146" s="35"/>
      <c r="SKN146" s="35"/>
      <c r="SKO146" s="35"/>
      <c r="SKP146" s="35"/>
      <c r="SKQ146" s="35"/>
      <c r="SKR146" s="35"/>
      <c r="SKS146" s="35"/>
      <c r="SKT146" s="35"/>
      <c r="SKU146" s="35"/>
      <c r="SKV146" s="35"/>
      <c r="SKW146" s="35"/>
      <c r="SKX146" s="35"/>
      <c r="SKY146" s="35"/>
      <c r="SKZ146" s="35"/>
      <c r="SLA146" s="35"/>
      <c r="SLB146" s="35"/>
      <c r="SLC146" s="35"/>
      <c r="SLD146" s="35"/>
      <c r="SLE146" s="35"/>
      <c r="SLF146" s="35"/>
      <c r="SLG146" s="35"/>
      <c r="SLH146" s="35"/>
      <c r="SLI146" s="35"/>
      <c r="SLJ146" s="35"/>
      <c r="SLK146" s="35"/>
      <c r="SLL146" s="35"/>
      <c r="SLM146" s="35"/>
      <c r="SLN146" s="35"/>
      <c r="SLO146" s="35"/>
      <c r="SLP146" s="35"/>
      <c r="SLQ146" s="35"/>
      <c r="SLR146" s="35"/>
      <c r="SLS146" s="35"/>
      <c r="SLT146" s="35"/>
      <c r="SLU146" s="35"/>
      <c r="SLV146" s="35"/>
      <c r="SLW146" s="35"/>
      <c r="SLX146" s="35"/>
      <c r="SLY146" s="35"/>
      <c r="SLZ146" s="35"/>
      <c r="SMA146" s="35"/>
      <c r="SMB146" s="35"/>
      <c r="SMC146" s="35"/>
      <c r="SMD146" s="35"/>
      <c r="SME146" s="35"/>
      <c r="SMF146" s="35"/>
      <c r="SMG146" s="35"/>
      <c r="SMH146" s="35"/>
      <c r="SMI146" s="35"/>
      <c r="SMJ146" s="35"/>
      <c r="SMK146" s="35"/>
      <c r="SML146" s="35"/>
      <c r="SMM146" s="35"/>
      <c r="SMN146" s="35"/>
      <c r="SMO146" s="35"/>
      <c r="SMP146" s="35"/>
      <c r="SMQ146" s="35"/>
      <c r="SMR146" s="35"/>
      <c r="SMS146" s="35"/>
      <c r="SMT146" s="35"/>
      <c r="SMU146" s="35"/>
      <c r="SMV146" s="35"/>
      <c r="SMW146" s="35"/>
      <c r="SMX146" s="35"/>
      <c r="SMY146" s="35"/>
      <c r="SMZ146" s="35"/>
      <c r="SNA146" s="35"/>
      <c r="SNB146" s="35"/>
      <c r="SNC146" s="35"/>
      <c r="SND146" s="35"/>
      <c r="SNE146" s="35"/>
      <c r="SNF146" s="35"/>
      <c r="SNG146" s="35"/>
      <c r="SNH146" s="35"/>
      <c r="SNI146" s="35"/>
      <c r="SNJ146" s="35"/>
      <c r="SNK146" s="35"/>
      <c r="SNL146" s="35"/>
      <c r="SNM146" s="35"/>
      <c r="SNN146" s="35"/>
      <c r="SNO146" s="35"/>
      <c r="SNP146" s="35"/>
      <c r="SNQ146" s="35"/>
      <c r="SNR146" s="35"/>
      <c r="SNS146" s="35"/>
      <c r="SNT146" s="35"/>
      <c r="SNU146" s="35"/>
      <c r="SNV146" s="35"/>
      <c r="SNW146" s="35"/>
      <c r="SNX146" s="35"/>
      <c r="SNY146" s="35"/>
      <c r="SNZ146" s="35"/>
      <c r="SOA146" s="35"/>
      <c r="SOB146" s="35"/>
      <c r="SOC146" s="35"/>
      <c r="SOD146" s="35"/>
      <c r="SOE146" s="35"/>
      <c r="SOF146" s="35"/>
      <c r="SOG146" s="35"/>
      <c r="SOH146" s="35"/>
      <c r="SOI146" s="35"/>
      <c r="SOJ146" s="35"/>
      <c r="SOK146" s="35"/>
      <c r="SOL146" s="35"/>
      <c r="SOM146" s="35"/>
      <c r="SON146" s="35"/>
      <c r="SOO146" s="35"/>
      <c r="SOP146" s="35"/>
      <c r="SOQ146" s="35"/>
      <c r="SOR146" s="35"/>
      <c r="SOS146" s="35"/>
      <c r="SOT146" s="35"/>
      <c r="SOU146" s="35"/>
      <c r="SOV146" s="35"/>
      <c r="SOW146" s="35"/>
      <c r="SOX146" s="35"/>
      <c r="SOY146" s="35"/>
      <c r="SOZ146" s="35"/>
      <c r="SPA146" s="35"/>
      <c r="SPB146" s="35"/>
      <c r="SPC146" s="35"/>
      <c r="SPD146" s="35"/>
      <c r="SPE146" s="35"/>
      <c r="SPF146" s="35"/>
      <c r="SPG146" s="35"/>
      <c r="SPH146" s="35"/>
      <c r="SPI146" s="35"/>
      <c r="SPJ146" s="35"/>
      <c r="SPK146" s="35"/>
      <c r="SPL146" s="35"/>
      <c r="SPM146" s="35"/>
      <c r="SPN146" s="35"/>
      <c r="SPO146" s="35"/>
      <c r="SPP146" s="35"/>
      <c r="SPQ146" s="35"/>
      <c r="SPR146" s="35"/>
      <c r="SPS146" s="35"/>
      <c r="SPT146" s="35"/>
      <c r="SPU146" s="35"/>
      <c r="SPV146" s="35"/>
      <c r="SPW146" s="35"/>
      <c r="SPX146" s="35"/>
      <c r="SPY146" s="35"/>
      <c r="SPZ146" s="35"/>
      <c r="SQA146" s="35"/>
      <c r="SQB146" s="35"/>
      <c r="SQC146" s="35"/>
      <c r="SQD146" s="35"/>
      <c r="SQE146" s="35"/>
      <c r="SQF146" s="35"/>
      <c r="SQG146" s="35"/>
      <c r="SQH146" s="35"/>
      <c r="SQI146" s="35"/>
      <c r="SQJ146" s="35"/>
      <c r="SQK146" s="35"/>
      <c r="SQL146" s="35"/>
      <c r="SQM146" s="35"/>
      <c r="SQN146" s="35"/>
      <c r="SQO146" s="35"/>
      <c r="SQP146" s="35"/>
      <c r="SQQ146" s="35"/>
      <c r="SQR146" s="35"/>
      <c r="SQS146" s="35"/>
      <c r="SQT146" s="35"/>
      <c r="SQU146" s="35"/>
      <c r="SQV146" s="35"/>
      <c r="SQW146" s="35"/>
      <c r="SQX146" s="35"/>
      <c r="SQY146" s="35"/>
      <c r="SQZ146" s="35"/>
      <c r="SRA146" s="35"/>
      <c r="SRB146" s="35"/>
      <c r="SRC146" s="35"/>
      <c r="SRD146" s="35"/>
      <c r="SRE146" s="35"/>
      <c r="SRF146" s="35"/>
      <c r="SRG146" s="35"/>
      <c r="SRH146" s="35"/>
      <c r="SRI146" s="35"/>
      <c r="SRJ146" s="35"/>
      <c r="SRK146" s="35"/>
      <c r="SRL146" s="35"/>
      <c r="SRM146" s="35"/>
      <c r="SRN146" s="35"/>
      <c r="SRO146" s="35"/>
      <c r="SRP146" s="35"/>
      <c r="SRQ146" s="35"/>
      <c r="SRR146" s="35"/>
      <c r="SRS146" s="35"/>
      <c r="SRT146" s="35"/>
      <c r="SRU146" s="35"/>
      <c r="SRV146" s="35"/>
      <c r="SRW146" s="35"/>
      <c r="SRX146" s="35"/>
      <c r="SRY146" s="35"/>
      <c r="SRZ146" s="35"/>
      <c r="SSA146" s="35"/>
      <c r="SSB146" s="35"/>
      <c r="SSC146" s="35"/>
      <c r="SSD146" s="35"/>
      <c r="SSE146" s="35"/>
      <c r="SSF146" s="35"/>
      <c r="SSG146" s="35"/>
      <c r="SSH146" s="35"/>
      <c r="SSI146" s="35"/>
      <c r="SSJ146" s="35"/>
      <c r="SSK146" s="35"/>
      <c r="SSL146" s="35"/>
      <c r="SSM146" s="35"/>
      <c r="SSN146" s="35"/>
      <c r="SSO146" s="35"/>
      <c r="SSP146" s="35"/>
      <c r="SSQ146" s="35"/>
      <c r="SSR146" s="35"/>
      <c r="SSS146" s="35"/>
      <c r="SST146" s="35"/>
      <c r="SSU146" s="35"/>
      <c r="SSV146" s="35"/>
      <c r="SSW146" s="35"/>
      <c r="SSX146" s="35"/>
      <c r="SSY146" s="35"/>
      <c r="SSZ146" s="35"/>
      <c r="STA146" s="35"/>
      <c r="STB146" s="35"/>
      <c r="STC146" s="35"/>
      <c r="STD146" s="35"/>
      <c r="STE146" s="35"/>
      <c r="STF146" s="35"/>
      <c r="STG146" s="35"/>
      <c r="STH146" s="35"/>
      <c r="STI146" s="35"/>
      <c r="STJ146" s="35"/>
      <c r="STK146" s="35"/>
      <c r="STL146" s="35"/>
      <c r="STM146" s="35"/>
      <c r="STN146" s="35"/>
      <c r="STO146" s="35"/>
      <c r="STP146" s="35"/>
      <c r="STQ146" s="35"/>
      <c r="STR146" s="35"/>
      <c r="STS146" s="35"/>
      <c r="STT146" s="35"/>
      <c r="STU146" s="35"/>
      <c r="STV146" s="35"/>
      <c r="STW146" s="35"/>
      <c r="STX146" s="35"/>
      <c r="STY146" s="35"/>
      <c r="STZ146" s="35"/>
      <c r="SUA146" s="35"/>
      <c r="SUB146" s="35"/>
      <c r="SUC146" s="35"/>
      <c r="SUD146" s="35"/>
      <c r="SUE146" s="35"/>
      <c r="SUF146" s="35"/>
      <c r="SUG146" s="35"/>
      <c r="SUH146" s="35"/>
      <c r="SUI146" s="35"/>
      <c r="SUJ146" s="35"/>
      <c r="SUK146" s="35"/>
      <c r="SUL146" s="35"/>
      <c r="SUM146" s="35"/>
      <c r="SUN146" s="35"/>
      <c r="SUO146" s="35"/>
      <c r="SUP146" s="35"/>
      <c r="SUQ146" s="35"/>
      <c r="SUR146" s="35"/>
      <c r="SUS146" s="35"/>
      <c r="SUT146" s="35"/>
      <c r="SUU146" s="35"/>
      <c r="SUV146" s="35"/>
      <c r="SUW146" s="35"/>
      <c r="SUX146" s="35"/>
      <c r="SUY146" s="35"/>
      <c r="SUZ146" s="35"/>
      <c r="SVA146" s="35"/>
      <c r="SVB146" s="35"/>
      <c r="SVC146" s="35"/>
      <c r="SVD146" s="35"/>
      <c r="SVE146" s="35"/>
      <c r="SVF146" s="35"/>
      <c r="SVG146" s="35"/>
      <c r="SVH146" s="35"/>
      <c r="SVI146" s="35"/>
      <c r="SVJ146" s="35"/>
      <c r="SVK146" s="35"/>
      <c r="SVL146" s="35"/>
      <c r="SVM146" s="35"/>
      <c r="SVN146" s="35"/>
      <c r="SVO146" s="35"/>
      <c r="SVP146" s="35"/>
      <c r="SVQ146" s="35"/>
      <c r="SVR146" s="35"/>
      <c r="SVS146" s="35"/>
      <c r="SVT146" s="35"/>
      <c r="SVU146" s="35"/>
      <c r="SVV146" s="35"/>
      <c r="SVW146" s="35"/>
      <c r="SVX146" s="35"/>
      <c r="SVY146" s="35"/>
      <c r="SVZ146" s="35"/>
      <c r="SWA146" s="35"/>
      <c r="SWB146" s="35"/>
      <c r="SWC146" s="35"/>
      <c r="SWD146" s="35"/>
      <c r="SWE146" s="35"/>
      <c r="SWF146" s="35"/>
      <c r="SWG146" s="35"/>
      <c r="SWH146" s="35"/>
      <c r="SWI146" s="35"/>
      <c r="SWJ146" s="35"/>
      <c r="SWK146" s="35"/>
      <c r="SWL146" s="35"/>
      <c r="SWM146" s="35"/>
      <c r="SWN146" s="35"/>
      <c r="SWO146" s="35"/>
      <c r="SWP146" s="35"/>
      <c r="SWQ146" s="35"/>
      <c r="SWR146" s="35"/>
      <c r="SWS146" s="35"/>
      <c r="SWT146" s="35"/>
      <c r="SWU146" s="35"/>
      <c r="SWV146" s="35"/>
      <c r="SWW146" s="35"/>
      <c r="SWX146" s="35"/>
      <c r="SWY146" s="35"/>
      <c r="SWZ146" s="35"/>
      <c r="SXA146" s="35"/>
      <c r="SXB146" s="35"/>
      <c r="SXC146" s="35"/>
      <c r="SXD146" s="35"/>
      <c r="SXE146" s="35"/>
      <c r="SXF146" s="35"/>
      <c r="SXG146" s="35"/>
      <c r="SXH146" s="35"/>
      <c r="SXI146" s="35"/>
      <c r="SXJ146" s="35"/>
      <c r="SXK146" s="35"/>
      <c r="SXL146" s="35"/>
      <c r="SXM146" s="35"/>
      <c r="SXN146" s="35"/>
      <c r="SXO146" s="35"/>
      <c r="SXP146" s="35"/>
      <c r="SXQ146" s="35"/>
      <c r="SXR146" s="35"/>
      <c r="SXS146" s="35"/>
      <c r="SXT146" s="35"/>
      <c r="SXU146" s="35"/>
      <c r="SXV146" s="35"/>
      <c r="SXW146" s="35"/>
      <c r="SXX146" s="35"/>
      <c r="SXY146" s="35"/>
      <c r="SXZ146" s="35"/>
      <c r="SYA146" s="35"/>
      <c r="SYB146" s="35"/>
      <c r="SYC146" s="35"/>
      <c r="SYD146" s="35"/>
      <c r="SYE146" s="35"/>
      <c r="SYF146" s="35"/>
      <c r="SYG146" s="35"/>
      <c r="SYH146" s="35"/>
      <c r="SYI146" s="35"/>
      <c r="SYJ146" s="35"/>
      <c r="SYK146" s="35"/>
      <c r="SYL146" s="35"/>
      <c r="SYM146" s="35"/>
      <c r="SYN146" s="35"/>
      <c r="SYO146" s="35"/>
      <c r="SYP146" s="35"/>
      <c r="SYQ146" s="35"/>
      <c r="SYR146" s="35"/>
      <c r="SYS146" s="35"/>
      <c r="SYT146" s="35"/>
      <c r="SYU146" s="35"/>
      <c r="SYV146" s="35"/>
      <c r="SYW146" s="35"/>
      <c r="SYX146" s="35"/>
      <c r="SYY146" s="35"/>
      <c r="SYZ146" s="35"/>
      <c r="SZA146" s="35"/>
      <c r="SZB146" s="35"/>
      <c r="SZC146" s="35"/>
      <c r="SZD146" s="35"/>
      <c r="SZE146" s="35"/>
      <c r="SZF146" s="35"/>
      <c r="SZG146" s="35"/>
      <c r="SZH146" s="35"/>
      <c r="SZI146" s="35"/>
      <c r="SZJ146" s="35"/>
      <c r="SZK146" s="35"/>
      <c r="SZL146" s="35"/>
      <c r="SZM146" s="35"/>
      <c r="SZN146" s="35"/>
      <c r="SZO146" s="35"/>
      <c r="SZP146" s="35"/>
      <c r="SZQ146" s="35"/>
      <c r="SZR146" s="35"/>
      <c r="SZS146" s="35"/>
      <c r="SZT146" s="35"/>
      <c r="SZU146" s="35"/>
      <c r="SZV146" s="35"/>
      <c r="SZW146" s="35"/>
      <c r="SZX146" s="35"/>
      <c r="SZY146" s="35"/>
      <c r="SZZ146" s="35"/>
      <c r="TAA146" s="35"/>
      <c r="TAB146" s="35"/>
      <c r="TAC146" s="35"/>
      <c r="TAD146" s="35"/>
      <c r="TAE146" s="35"/>
      <c r="TAF146" s="35"/>
      <c r="TAG146" s="35"/>
      <c r="TAH146" s="35"/>
      <c r="TAI146" s="35"/>
      <c r="TAJ146" s="35"/>
      <c r="TAK146" s="35"/>
      <c r="TAL146" s="35"/>
      <c r="TAM146" s="35"/>
      <c r="TAN146" s="35"/>
      <c r="TAO146" s="35"/>
      <c r="TAP146" s="35"/>
      <c r="TAQ146" s="35"/>
      <c r="TAR146" s="35"/>
      <c r="TAS146" s="35"/>
      <c r="TAT146" s="35"/>
      <c r="TAU146" s="35"/>
      <c r="TAV146" s="35"/>
      <c r="TAW146" s="35"/>
      <c r="TAX146" s="35"/>
      <c r="TAY146" s="35"/>
      <c r="TAZ146" s="35"/>
      <c r="TBA146" s="35"/>
      <c r="TBB146" s="35"/>
      <c r="TBC146" s="35"/>
      <c r="TBD146" s="35"/>
      <c r="TBE146" s="35"/>
      <c r="TBF146" s="35"/>
      <c r="TBG146" s="35"/>
      <c r="TBH146" s="35"/>
      <c r="TBI146" s="35"/>
      <c r="TBJ146" s="35"/>
      <c r="TBK146" s="35"/>
      <c r="TBL146" s="35"/>
      <c r="TBM146" s="35"/>
      <c r="TBN146" s="35"/>
      <c r="TBO146" s="35"/>
      <c r="TBP146" s="35"/>
      <c r="TBQ146" s="35"/>
      <c r="TBR146" s="35"/>
      <c r="TBS146" s="35"/>
      <c r="TBT146" s="35"/>
      <c r="TBU146" s="35"/>
      <c r="TBV146" s="35"/>
      <c r="TBW146" s="35"/>
      <c r="TBX146" s="35"/>
      <c r="TBY146" s="35"/>
      <c r="TBZ146" s="35"/>
      <c r="TCA146" s="35"/>
      <c r="TCB146" s="35"/>
      <c r="TCC146" s="35"/>
      <c r="TCD146" s="35"/>
      <c r="TCE146" s="35"/>
      <c r="TCF146" s="35"/>
      <c r="TCG146" s="35"/>
      <c r="TCH146" s="35"/>
      <c r="TCI146" s="35"/>
      <c r="TCJ146" s="35"/>
      <c r="TCK146" s="35"/>
      <c r="TCL146" s="35"/>
      <c r="TCM146" s="35"/>
      <c r="TCN146" s="35"/>
      <c r="TCO146" s="35"/>
      <c r="TCP146" s="35"/>
      <c r="TCQ146" s="35"/>
      <c r="TCR146" s="35"/>
      <c r="TCS146" s="35"/>
      <c r="TCT146" s="35"/>
      <c r="TCU146" s="35"/>
      <c r="TCV146" s="35"/>
      <c r="TCW146" s="35"/>
      <c r="TCX146" s="35"/>
      <c r="TCY146" s="35"/>
      <c r="TCZ146" s="35"/>
      <c r="TDA146" s="35"/>
      <c r="TDB146" s="35"/>
      <c r="TDC146" s="35"/>
      <c r="TDD146" s="35"/>
      <c r="TDE146" s="35"/>
      <c r="TDF146" s="35"/>
      <c r="TDG146" s="35"/>
      <c r="TDH146" s="35"/>
      <c r="TDI146" s="35"/>
      <c r="TDJ146" s="35"/>
      <c r="TDK146" s="35"/>
      <c r="TDL146" s="35"/>
      <c r="TDM146" s="35"/>
      <c r="TDN146" s="35"/>
      <c r="TDO146" s="35"/>
      <c r="TDP146" s="35"/>
      <c r="TDQ146" s="35"/>
      <c r="TDR146" s="35"/>
      <c r="TDS146" s="35"/>
      <c r="TDT146" s="35"/>
      <c r="TDU146" s="35"/>
      <c r="TDV146" s="35"/>
      <c r="TDW146" s="35"/>
      <c r="TDX146" s="35"/>
      <c r="TDY146" s="35"/>
      <c r="TDZ146" s="35"/>
      <c r="TEA146" s="35"/>
      <c r="TEB146" s="35"/>
      <c r="TEC146" s="35"/>
      <c r="TED146" s="35"/>
      <c r="TEE146" s="35"/>
      <c r="TEF146" s="35"/>
      <c r="TEG146" s="35"/>
      <c r="TEH146" s="35"/>
      <c r="TEI146" s="35"/>
      <c r="TEJ146" s="35"/>
      <c r="TEK146" s="35"/>
      <c r="TEL146" s="35"/>
      <c r="TEM146" s="35"/>
      <c r="TEN146" s="35"/>
      <c r="TEO146" s="35"/>
      <c r="TEP146" s="35"/>
      <c r="TEQ146" s="35"/>
      <c r="TER146" s="35"/>
      <c r="TES146" s="35"/>
      <c r="TET146" s="35"/>
      <c r="TEU146" s="35"/>
      <c r="TEV146" s="35"/>
      <c r="TEW146" s="35"/>
      <c r="TEX146" s="35"/>
      <c r="TEY146" s="35"/>
      <c r="TEZ146" s="35"/>
      <c r="TFA146" s="35"/>
      <c r="TFB146" s="35"/>
      <c r="TFC146" s="35"/>
      <c r="TFD146" s="35"/>
      <c r="TFE146" s="35"/>
      <c r="TFF146" s="35"/>
      <c r="TFG146" s="35"/>
      <c r="TFH146" s="35"/>
      <c r="TFI146" s="35"/>
      <c r="TFJ146" s="35"/>
      <c r="TFK146" s="35"/>
      <c r="TFL146" s="35"/>
      <c r="TFM146" s="35"/>
      <c r="TFN146" s="35"/>
      <c r="TFO146" s="35"/>
      <c r="TFP146" s="35"/>
      <c r="TFQ146" s="35"/>
      <c r="TFR146" s="35"/>
      <c r="TFS146" s="35"/>
      <c r="TFT146" s="35"/>
      <c r="TFU146" s="35"/>
      <c r="TFV146" s="35"/>
      <c r="TFW146" s="35"/>
      <c r="TFX146" s="35"/>
      <c r="TFY146" s="35"/>
      <c r="TFZ146" s="35"/>
      <c r="TGA146" s="35"/>
      <c r="TGB146" s="35"/>
      <c r="TGC146" s="35"/>
      <c r="TGD146" s="35"/>
      <c r="TGE146" s="35"/>
      <c r="TGF146" s="35"/>
      <c r="TGG146" s="35"/>
      <c r="TGH146" s="35"/>
      <c r="TGI146" s="35"/>
      <c r="TGJ146" s="35"/>
      <c r="TGK146" s="35"/>
      <c r="TGL146" s="35"/>
      <c r="TGM146" s="35"/>
      <c r="TGN146" s="35"/>
      <c r="TGO146" s="35"/>
      <c r="TGP146" s="35"/>
      <c r="TGQ146" s="35"/>
      <c r="TGR146" s="35"/>
      <c r="TGS146" s="35"/>
      <c r="TGT146" s="35"/>
      <c r="TGU146" s="35"/>
      <c r="TGV146" s="35"/>
      <c r="TGW146" s="35"/>
      <c r="TGX146" s="35"/>
      <c r="TGY146" s="35"/>
      <c r="TGZ146" s="35"/>
      <c r="THA146" s="35"/>
      <c r="THB146" s="35"/>
      <c r="THC146" s="35"/>
      <c r="THD146" s="35"/>
      <c r="THE146" s="35"/>
      <c r="THF146" s="35"/>
      <c r="THG146" s="35"/>
      <c r="THH146" s="35"/>
      <c r="THI146" s="35"/>
      <c r="THJ146" s="35"/>
      <c r="THK146" s="35"/>
      <c r="THL146" s="35"/>
      <c r="THM146" s="35"/>
      <c r="THN146" s="35"/>
      <c r="THO146" s="35"/>
      <c r="THP146" s="35"/>
      <c r="THQ146" s="35"/>
      <c r="THR146" s="35"/>
      <c r="THS146" s="35"/>
      <c r="THT146" s="35"/>
      <c r="THU146" s="35"/>
      <c r="THV146" s="35"/>
      <c r="THW146" s="35"/>
      <c r="THX146" s="35"/>
      <c r="THY146" s="35"/>
      <c r="THZ146" s="35"/>
      <c r="TIA146" s="35"/>
      <c r="TIB146" s="35"/>
      <c r="TIC146" s="35"/>
      <c r="TID146" s="35"/>
      <c r="TIE146" s="35"/>
      <c r="TIF146" s="35"/>
      <c r="TIG146" s="35"/>
      <c r="TIH146" s="35"/>
      <c r="TII146" s="35"/>
      <c r="TIJ146" s="35"/>
      <c r="TIK146" s="35"/>
      <c r="TIL146" s="35"/>
      <c r="TIM146" s="35"/>
      <c r="TIN146" s="35"/>
      <c r="TIO146" s="35"/>
      <c r="TIP146" s="35"/>
      <c r="TIQ146" s="35"/>
      <c r="TIR146" s="35"/>
      <c r="TIS146" s="35"/>
      <c r="TIT146" s="35"/>
      <c r="TIU146" s="35"/>
      <c r="TIV146" s="35"/>
      <c r="TIW146" s="35"/>
      <c r="TIX146" s="35"/>
      <c r="TIY146" s="35"/>
      <c r="TIZ146" s="35"/>
      <c r="TJA146" s="35"/>
      <c r="TJB146" s="35"/>
      <c r="TJC146" s="35"/>
      <c r="TJD146" s="35"/>
      <c r="TJE146" s="35"/>
      <c r="TJF146" s="35"/>
      <c r="TJG146" s="35"/>
      <c r="TJH146" s="35"/>
      <c r="TJI146" s="35"/>
      <c r="TJJ146" s="35"/>
      <c r="TJK146" s="35"/>
      <c r="TJL146" s="35"/>
      <c r="TJM146" s="35"/>
      <c r="TJN146" s="35"/>
      <c r="TJO146" s="35"/>
      <c r="TJP146" s="35"/>
      <c r="TJQ146" s="35"/>
      <c r="TJR146" s="35"/>
      <c r="TJS146" s="35"/>
      <c r="TJT146" s="35"/>
      <c r="TJU146" s="35"/>
      <c r="TJV146" s="35"/>
      <c r="TJW146" s="35"/>
      <c r="TJX146" s="35"/>
      <c r="TJY146" s="35"/>
      <c r="TJZ146" s="35"/>
      <c r="TKA146" s="35"/>
      <c r="TKB146" s="35"/>
      <c r="TKC146" s="35"/>
      <c r="TKD146" s="35"/>
      <c r="TKE146" s="35"/>
      <c r="TKF146" s="35"/>
      <c r="TKG146" s="35"/>
      <c r="TKH146" s="35"/>
      <c r="TKI146" s="35"/>
      <c r="TKJ146" s="35"/>
      <c r="TKK146" s="35"/>
      <c r="TKL146" s="35"/>
      <c r="TKM146" s="35"/>
      <c r="TKN146" s="35"/>
      <c r="TKO146" s="35"/>
      <c r="TKP146" s="35"/>
      <c r="TKQ146" s="35"/>
      <c r="TKR146" s="35"/>
      <c r="TKS146" s="35"/>
      <c r="TKT146" s="35"/>
      <c r="TKU146" s="35"/>
      <c r="TKV146" s="35"/>
      <c r="TKW146" s="35"/>
      <c r="TKX146" s="35"/>
      <c r="TKY146" s="35"/>
      <c r="TKZ146" s="35"/>
      <c r="TLA146" s="35"/>
      <c r="TLB146" s="35"/>
      <c r="TLC146" s="35"/>
      <c r="TLD146" s="35"/>
      <c r="TLE146" s="35"/>
      <c r="TLF146" s="35"/>
      <c r="TLG146" s="35"/>
      <c r="TLH146" s="35"/>
      <c r="TLI146" s="35"/>
      <c r="TLJ146" s="35"/>
      <c r="TLK146" s="35"/>
      <c r="TLL146" s="35"/>
      <c r="TLM146" s="35"/>
      <c r="TLN146" s="35"/>
      <c r="TLO146" s="35"/>
      <c r="TLP146" s="35"/>
      <c r="TLQ146" s="35"/>
      <c r="TLR146" s="35"/>
      <c r="TLS146" s="35"/>
      <c r="TLT146" s="35"/>
      <c r="TLU146" s="35"/>
      <c r="TLV146" s="35"/>
      <c r="TLW146" s="35"/>
      <c r="TLX146" s="35"/>
      <c r="TLY146" s="35"/>
      <c r="TLZ146" s="35"/>
      <c r="TMA146" s="35"/>
      <c r="TMB146" s="35"/>
      <c r="TMC146" s="35"/>
      <c r="TMD146" s="35"/>
      <c r="TME146" s="35"/>
      <c r="TMF146" s="35"/>
      <c r="TMG146" s="35"/>
      <c r="TMH146" s="35"/>
      <c r="TMI146" s="35"/>
      <c r="TMJ146" s="35"/>
      <c r="TMK146" s="35"/>
      <c r="TML146" s="35"/>
      <c r="TMM146" s="35"/>
      <c r="TMN146" s="35"/>
      <c r="TMO146" s="35"/>
      <c r="TMP146" s="35"/>
      <c r="TMQ146" s="35"/>
      <c r="TMR146" s="35"/>
      <c r="TMS146" s="35"/>
      <c r="TMT146" s="35"/>
      <c r="TMU146" s="35"/>
      <c r="TMV146" s="35"/>
      <c r="TMW146" s="35"/>
      <c r="TMX146" s="35"/>
      <c r="TMY146" s="35"/>
      <c r="TMZ146" s="35"/>
      <c r="TNA146" s="35"/>
      <c r="TNB146" s="35"/>
      <c r="TNC146" s="35"/>
      <c r="TND146" s="35"/>
      <c r="TNE146" s="35"/>
      <c r="TNF146" s="35"/>
      <c r="TNG146" s="35"/>
      <c r="TNH146" s="35"/>
      <c r="TNI146" s="35"/>
      <c r="TNJ146" s="35"/>
      <c r="TNK146" s="35"/>
      <c r="TNL146" s="35"/>
      <c r="TNM146" s="35"/>
      <c r="TNN146" s="35"/>
      <c r="TNO146" s="35"/>
      <c r="TNP146" s="35"/>
      <c r="TNQ146" s="35"/>
      <c r="TNR146" s="35"/>
      <c r="TNS146" s="35"/>
      <c r="TNT146" s="35"/>
      <c r="TNU146" s="35"/>
      <c r="TNV146" s="35"/>
      <c r="TNW146" s="35"/>
      <c r="TNX146" s="35"/>
      <c r="TNY146" s="35"/>
      <c r="TNZ146" s="35"/>
      <c r="TOA146" s="35"/>
      <c r="TOB146" s="35"/>
      <c r="TOC146" s="35"/>
      <c r="TOD146" s="35"/>
      <c r="TOE146" s="35"/>
      <c r="TOF146" s="35"/>
      <c r="TOG146" s="35"/>
      <c r="TOH146" s="35"/>
      <c r="TOI146" s="35"/>
      <c r="TOJ146" s="35"/>
      <c r="TOK146" s="35"/>
      <c r="TOL146" s="35"/>
      <c r="TOM146" s="35"/>
      <c r="TON146" s="35"/>
      <c r="TOO146" s="35"/>
      <c r="TOP146" s="35"/>
      <c r="TOQ146" s="35"/>
      <c r="TOR146" s="35"/>
      <c r="TOS146" s="35"/>
      <c r="TOT146" s="35"/>
      <c r="TOU146" s="35"/>
      <c r="TOV146" s="35"/>
      <c r="TOW146" s="35"/>
      <c r="TOX146" s="35"/>
      <c r="TOY146" s="35"/>
      <c r="TOZ146" s="35"/>
      <c r="TPA146" s="35"/>
      <c r="TPB146" s="35"/>
      <c r="TPC146" s="35"/>
      <c r="TPD146" s="35"/>
      <c r="TPE146" s="35"/>
      <c r="TPF146" s="35"/>
      <c r="TPG146" s="35"/>
      <c r="TPH146" s="35"/>
      <c r="TPI146" s="35"/>
      <c r="TPJ146" s="35"/>
      <c r="TPK146" s="35"/>
      <c r="TPL146" s="35"/>
      <c r="TPM146" s="35"/>
      <c r="TPN146" s="35"/>
      <c r="TPO146" s="35"/>
      <c r="TPP146" s="35"/>
      <c r="TPQ146" s="35"/>
      <c r="TPR146" s="35"/>
      <c r="TPS146" s="35"/>
      <c r="TPT146" s="35"/>
      <c r="TPU146" s="35"/>
      <c r="TPV146" s="35"/>
      <c r="TPW146" s="35"/>
      <c r="TPX146" s="35"/>
      <c r="TPY146" s="35"/>
      <c r="TPZ146" s="35"/>
      <c r="TQA146" s="35"/>
      <c r="TQB146" s="35"/>
      <c r="TQC146" s="35"/>
      <c r="TQD146" s="35"/>
      <c r="TQE146" s="35"/>
      <c r="TQF146" s="35"/>
      <c r="TQG146" s="35"/>
      <c r="TQH146" s="35"/>
      <c r="TQI146" s="35"/>
      <c r="TQJ146" s="35"/>
      <c r="TQK146" s="35"/>
      <c r="TQL146" s="35"/>
      <c r="TQM146" s="35"/>
      <c r="TQN146" s="35"/>
      <c r="TQO146" s="35"/>
      <c r="TQP146" s="35"/>
      <c r="TQQ146" s="35"/>
      <c r="TQR146" s="35"/>
      <c r="TQS146" s="35"/>
      <c r="TQT146" s="35"/>
      <c r="TQU146" s="35"/>
      <c r="TQV146" s="35"/>
      <c r="TQW146" s="35"/>
      <c r="TQX146" s="35"/>
      <c r="TQY146" s="35"/>
      <c r="TQZ146" s="35"/>
      <c r="TRA146" s="35"/>
      <c r="TRB146" s="35"/>
      <c r="TRC146" s="35"/>
      <c r="TRD146" s="35"/>
      <c r="TRE146" s="35"/>
      <c r="TRF146" s="35"/>
      <c r="TRG146" s="35"/>
      <c r="TRH146" s="35"/>
      <c r="TRI146" s="35"/>
      <c r="TRJ146" s="35"/>
      <c r="TRK146" s="35"/>
      <c r="TRL146" s="35"/>
      <c r="TRM146" s="35"/>
      <c r="TRN146" s="35"/>
      <c r="TRO146" s="35"/>
      <c r="TRP146" s="35"/>
      <c r="TRQ146" s="35"/>
      <c r="TRR146" s="35"/>
      <c r="TRS146" s="35"/>
      <c r="TRT146" s="35"/>
      <c r="TRU146" s="35"/>
      <c r="TRV146" s="35"/>
      <c r="TRW146" s="35"/>
      <c r="TRX146" s="35"/>
      <c r="TRY146" s="35"/>
      <c r="TRZ146" s="35"/>
      <c r="TSA146" s="35"/>
      <c r="TSB146" s="35"/>
      <c r="TSC146" s="35"/>
      <c r="TSD146" s="35"/>
      <c r="TSE146" s="35"/>
      <c r="TSF146" s="35"/>
      <c r="TSG146" s="35"/>
      <c r="TSH146" s="35"/>
      <c r="TSI146" s="35"/>
      <c r="TSJ146" s="35"/>
      <c r="TSK146" s="35"/>
      <c r="TSL146" s="35"/>
      <c r="TSM146" s="35"/>
      <c r="TSN146" s="35"/>
      <c r="TSO146" s="35"/>
      <c r="TSP146" s="35"/>
      <c r="TSQ146" s="35"/>
      <c r="TSR146" s="35"/>
      <c r="TSS146" s="35"/>
      <c r="TST146" s="35"/>
      <c r="TSU146" s="35"/>
      <c r="TSV146" s="35"/>
      <c r="TSW146" s="35"/>
      <c r="TSX146" s="35"/>
      <c r="TSY146" s="35"/>
      <c r="TSZ146" s="35"/>
      <c r="TTA146" s="35"/>
      <c r="TTB146" s="35"/>
      <c r="TTC146" s="35"/>
      <c r="TTD146" s="35"/>
      <c r="TTE146" s="35"/>
      <c r="TTF146" s="35"/>
      <c r="TTG146" s="35"/>
      <c r="TTH146" s="35"/>
      <c r="TTI146" s="35"/>
      <c r="TTJ146" s="35"/>
      <c r="TTK146" s="35"/>
      <c r="TTL146" s="35"/>
      <c r="TTM146" s="35"/>
      <c r="TTN146" s="35"/>
      <c r="TTO146" s="35"/>
      <c r="TTP146" s="35"/>
      <c r="TTQ146" s="35"/>
      <c r="TTR146" s="35"/>
      <c r="TTS146" s="35"/>
      <c r="TTT146" s="35"/>
      <c r="TTU146" s="35"/>
      <c r="TTV146" s="35"/>
      <c r="TTW146" s="35"/>
      <c r="TTX146" s="35"/>
      <c r="TTY146" s="35"/>
      <c r="TTZ146" s="35"/>
      <c r="TUA146" s="35"/>
      <c r="TUB146" s="35"/>
      <c r="TUC146" s="35"/>
      <c r="TUD146" s="35"/>
      <c r="TUE146" s="35"/>
      <c r="TUF146" s="35"/>
      <c r="TUG146" s="35"/>
      <c r="TUH146" s="35"/>
      <c r="TUI146" s="35"/>
      <c r="TUJ146" s="35"/>
      <c r="TUK146" s="35"/>
      <c r="TUL146" s="35"/>
      <c r="TUM146" s="35"/>
      <c r="TUN146" s="35"/>
      <c r="TUO146" s="35"/>
      <c r="TUP146" s="35"/>
      <c r="TUQ146" s="35"/>
      <c r="TUR146" s="35"/>
      <c r="TUS146" s="35"/>
      <c r="TUT146" s="35"/>
      <c r="TUU146" s="35"/>
      <c r="TUV146" s="35"/>
      <c r="TUW146" s="35"/>
      <c r="TUX146" s="35"/>
      <c r="TUY146" s="35"/>
      <c r="TUZ146" s="35"/>
      <c r="TVA146" s="35"/>
      <c r="TVB146" s="35"/>
      <c r="TVC146" s="35"/>
      <c r="TVD146" s="35"/>
      <c r="TVE146" s="35"/>
      <c r="TVF146" s="35"/>
      <c r="TVG146" s="35"/>
      <c r="TVH146" s="35"/>
      <c r="TVI146" s="35"/>
      <c r="TVJ146" s="35"/>
      <c r="TVK146" s="35"/>
      <c r="TVL146" s="35"/>
      <c r="TVM146" s="35"/>
      <c r="TVN146" s="35"/>
      <c r="TVO146" s="35"/>
      <c r="TVP146" s="35"/>
      <c r="TVQ146" s="35"/>
      <c r="TVR146" s="35"/>
      <c r="TVS146" s="35"/>
      <c r="TVT146" s="35"/>
      <c r="TVU146" s="35"/>
      <c r="TVV146" s="35"/>
      <c r="TVW146" s="35"/>
      <c r="TVX146" s="35"/>
      <c r="TVY146" s="35"/>
      <c r="TVZ146" s="35"/>
      <c r="TWA146" s="35"/>
      <c r="TWB146" s="35"/>
      <c r="TWC146" s="35"/>
      <c r="TWD146" s="35"/>
      <c r="TWE146" s="35"/>
      <c r="TWF146" s="35"/>
      <c r="TWG146" s="35"/>
      <c r="TWH146" s="35"/>
      <c r="TWI146" s="35"/>
      <c r="TWJ146" s="35"/>
      <c r="TWK146" s="35"/>
      <c r="TWL146" s="35"/>
      <c r="TWM146" s="35"/>
      <c r="TWN146" s="35"/>
      <c r="TWO146" s="35"/>
      <c r="TWP146" s="35"/>
      <c r="TWQ146" s="35"/>
      <c r="TWR146" s="35"/>
      <c r="TWS146" s="35"/>
      <c r="TWT146" s="35"/>
      <c r="TWU146" s="35"/>
      <c r="TWV146" s="35"/>
      <c r="TWW146" s="35"/>
      <c r="TWX146" s="35"/>
      <c r="TWY146" s="35"/>
      <c r="TWZ146" s="35"/>
      <c r="TXA146" s="35"/>
      <c r="TXB146" s="35"/>
      <c r="TXC146" s="35"/>
      <c r="TXD146" s="35"/>
      <c r="TXE146" s="35"/>
      <c r="TXF146" s="35"/>
      <c r="TXG146" s="35"/>
      <c r="TXH146" s="35"/>
      <c r="TXI146" s="35"/>
      <c r="TXJ146" s="35"/>
      <c r="TXK146" s="35"/>
      <c r="TXL146" s="35"/>
      <c r="TXM146" s="35"/>
      <c r="TXN146" s="35"/>
      <c r="TXO146" s="35"/>
      <c r="TXP146" s="35"/>
      <c r="TXQ146" s="35"/>
      <c r="TXR146" s="35"/>
      <c r="TXS146" s="35"/>
      <c r="TXT146" s="35"/>
      <c r="TXU146" s="35"/>
      <c r="TXV146" s="35"/>
      <c r="TXW146" s="35"/>
      <c r="TXX146" s="35"/>
      <c r="TXY146" s="35"/>
      <c r="TXZ146" s="35"/>
      <c r="TYA146" s="35"/>
      <c r="TYB146" s="35"/>
      <c r="TYC146" s="35"/>
      <c r="TYD146" s="35"/>
      <c r="TYE146" s="35"/>
      <c r="TYF146" s="35"/>
      <c r="TYG146" s="35"/>
      <c r="TYH146" s="35"/>
      <c r="TYI146" s="35"/>
      <c r="TYJ146" s="35"/>
      <c r="TYK146" s="35"/>
      <c r="TYL146" s="35"/>
      <c r="TYM146" s="35"/>
      <c r="TYN146" s="35"/>
      <c r="TYO146" s="35"/>
      <c r="TYP146" s="35"/>
      <c r="TYQ146" s="35"/>
      <c r="TYR146" s="35"/>
      <c r="TYS146" s="35"/>
      <c r="TYT146" s="35"/>
      <c r="TYU146" s="35"/>
      <c r="TYV146" s="35"/>
      <c r="TYW146" s="35"/>
      <c r="TYX146" s="35"/>
      <c r="TYY146" s="35"/>
      <c r="TYZ146" s="35"/>
      <c r="TZA146" s="35"/>
      <c r="TZB146" s="35"/>
      <c r="TZC146" s="35"/>
      <c r="TZD146" s="35"/>
      <c r="TZE146" s="35"/>
      <c r="TZF146" s="35"/>
      <c r="TZG146" s="35"/>
      <c r="TZH146" s="35"/>
      <c r="TZI146" s="35"/>
      <c r="TZJ146" s="35"/>
      <c r="TZK146" s="35"/>
      <c r="TZL146" s="35"/>
      <c r="TZM146" s="35"/>
      <c r="TZN146" s="35"/>
      <c r="TZO146" s="35"/>
      <c r="TZP146" s="35"/>
      <c r="TZQ146" s="35"/>
      <c r="TZR146" s="35"/>
      <c r="TZS146" s="35"/>
      <c r="TZT146" s="35"/>
      <c r="TZU146" s="35"/>
      <c r="TZV146" s="35"/>
      <c r="TZW146" s="35"/>
      <c r="TZX146" s="35"/>
      <c r="TZY146" s="35"/>
      <c r="TZZ146" s="35"/>
      <c r="UAA146" s="35"/>
      <c r="UAB146" s="35"/>
      <c r="UAC146" s="35"/>
      <c r="UAD146" s="35"/>
      <c r="UAE146" s="35"/>
      <c r="UAF146" s="35"/>
      <c r="UAG146" s="35"/>
      <c r="UAH146" s="35"/>
      <c r="UAI146" s="35"/>
      <c r="UAJ146" s="35"/>
      <c r="UAK146" s="35"/>
      <c r="UAL146" s="35"/>
      <c r="UAM146" s="35"/>
      <c r="UAN146" s="35"/>
      <c r="UAO146" s="35"/>
      <c r="UAP146" s="35"/>
      <c r="UAQ146" s="35"/>
      <c r="UAR146" s="35"/>
      <c r="UAS146" s="35"/>
      <c r="UAT146" s="35"/>
      <c r="UAU146" s="35"/>
      <c r="UAV146" s="35"/>
      <c r="UAW146" s="35"/>
      <c r="UAX146" s="35"/>
      <c r="UAY146" s="35"/>
      <c r="UAZ146" s="35"/>
      <c r="UBA146" s="35"/>
      <c r="UBB146" s="35"/>
      <c r="UBC146" s="35"/>
      <c r="UBD146" s="35"/>
      <c r="UBE146" s="35"/>
      <c r="UBF146" s="35"/>
      <c r="UBG146" s="35"/>
      <c r="UBH146" s="35"/>
      <c r="UBI146" s="35"/>
      <c r="UBJ146" s="35"/>
      <c r="UBK146" s="35"/>
      <c r="UBL146" s="35"/>
      <c r="UBM146" s="35"/>
      <c r="UBN146" s="35"/>
      <c r="UBO146" s="35"/>
      <c r="UBP146" s="35"/>
      <c r="UBQ146" s="35"/>
      <c r="UBR146" s="35"/>
      <c r="UBS146" s="35"/>
      <c r="UBT146" s="35"/>
      <c r="UBU146" s="35"/>
      <c r="UBV146" s="35"/>
      <c r="UBW146" s="35"/>
      <c r="UBX146" s="35"/>
      <c r="UBY146" s="35"/>
      <c r="UBZ146" s="35"/>
      <c r="UCA146" s="35"/>
      <c r="UCB146" s="35"/>
      <c r="UCC146" s="35"/>
      <c r="UCD146" s="35"/>
      <c r="UCE146" s="35"/>
      <c r="UCF146" s="35"/>
      <c r="UCG146" s="35"/>
      <c r="UCH146" s="35"/>
      <c r="UCI146" s="35"/>
      <c r="UCJ146" s="35"/>
      <c r="UCK146" s="35"/>
      <c r="UCL146" s="35"/>
      <c r="UCM146" s="35"/>
      <c r="UCN146" s="35"/>
      <c r="UCO146" s="35"/>
      <c r="UCP146" s="35"/>
      <c r="UCQ146" s="35"/>
      <c r="UCR146" s="35"/>
      <c r="UCS146" s="35"/>
      <c r="UCT146" s="35"/>
      <c r="UCU146" s="35"/>
      <c r="UCV146" s="35"/>
      <c r="UCW146" s="35"/>
      <c r="UCX146" s="35"/>
      <c r="UCY146" s="35"/>
      <c r="UCZ146" s="35"/>
      <c r="UDA146" s="35"/>
      <c r="UDB146" s="35"/>
      <c r="UDC146" s="35"/>
      <c r="UDD146" s="35"/>
      <c r="UDE146" s="35"/>
      <c r="UDF146" s="35"/>
      <c r="UDG146" s="35"/>
      <c r="UDH146" s="35"/>
      <c r="UDI146" s="35"/>
      <c r="UDJ146" s="35"/>
      <c r="UDK146" s="35"/>
      <c r="UDL146" s="35"/>
      <c r="UDM146" s="35"/>
      <c r="UDN146" s="35"/>
      <c r="UDO146" s="35"/>
      <c r="UDP146" s="35"/>
      <c r="UDQ146" s="35"/>
      <c r="UDR146" s="35"/>
      <c r="UDS146" s="35"/>
      <c r="UDT146" s="35"/>
      <c r="UDU146" s="35"/>
      <c r="UDV146" s="35"/>
      <c r="UDW146" s="35"/>
      <c r="UDX146" s="35"/>
      <c r="UDY146" s="35"/>
      <c r="UDZ146" s="35"/>
      <c r="UEA146" s="35"/>
      <c r="UEB146" s="35"/>
      <c r="UEC146" s="35"/>
      <c r="UED146" s="35"/>
      <c r="UEE146" s="35"/>
      <c r="UEF146" s="35"/>
      <c r="UEG146" s="35"/>
      <c r="UEH146" s="35"/>
      <c r="UEI146" s="35"/>
      <c r="UEJ146" s="35"/>
      <c r="UEK146" s="35"/>
      <c r="UEL146" s="35"/>
      <c r="UEM146" s="35"/>
      <c r="UEN146" s="35"/>
      <c r="UEO146" s="35"/>
      <c r="UEP146" s="35"/>
      <c r="UEQ146" s="35"/>
      <c r="UER146" s="35"/>
      <c r="UES146" s="35"/>
      <c r="UET146" s="35"/>
      <c r="UEU146" s="35"/>
      <c r="UEV146" s="35"/>
      <c r="UEW146" s="35"/>
      <c r="UEX146" s="35"/>
      <c r="UEY146" s="35"/>
      <c r="UEZ146" s="35"/>
      <c r="UFA146" s="35"/>
      <c r="UFB146" s="35"/>
      <c r="UFC146" s="35"/>
      <c r="UFD146" s="35"/>
      <c r="UFE146" s="35"/>
      <c r="UFF146" s="35"/>
      <c r="UFG146" s="35"/>
      <c r="UFH146" s="35"/>
      <c r="UFI146" s="35"/>
      <c r="UFJ146" s="35"/>
      <c r="UFK146" s="35"/>
      <c r="UFL146" s="35"/>
      <c r="UFM146" s="35"/>
      <c r="UFN146" s="35"/>
      <c r="UFO146" s="35"/>
      <c r="UFP146" s="35"/>
      <c r="UFQ146" s="35"/>
      <c r="UFR146" s="35"/>
      <c r="UFS146" s="35"/>
      <c r="UFT146" s="35"/>
      <c r="UFU146" s="35"/>
      <c r="UFV146" s="35"/>
      <c r="UFW146" s="35"/>
      <c r="UFX146" s="35"/>
      <c r="UFY146" s="35"/>
      <c r="UFZ146" s="35"/>
      <c r="UGA146" s="35"/>
      <c r="UGB146" s="35"/>
      <c r="UGC146" s="35"/>
      <c r="UGD146" s="35"/>
      <c r="UGE146" s="35"/>
      <c r="UGF146" s="35"/>
      <c r="UGG146" s="35"/>
      <c r="UGH146" s="35"/>
      <c r="UGI146" s="35"/>
      <c r="UGJ146" s="35"/>
      <c r="UGK146" s="35"/>
      <c r="UGL146" s="35"/>
      <c r="UGM146" s="35"/>
      <c r="UGN146" s="35"/>
      <c r="UGO146" s="35"/>
      <c r="UGP146" s="35"/>
      <c r="UGQ146" s="35"/>
      <c r="UGR146" s="35"/>
      <c r="UGS146" s="35"/>
      <c r="UGT146" s="35"/>
      <c r="UGU146" s="35"/>
      <c r="UGV146" s="35"/>
      <c r="UGW146" s="35"/>
      <c r="UGX146" s="35"/>
      <c r="UGY146" s="35"/>
      <c r="UGZ146" s="35"/>
      <c r="UHA146" s="35"/>
      <c r="UHB146" s="35"/>
      <c r="UHC146" s="35"/>
      <c r="UHD146" s="35"/>
      <c r="UHE146" s="35"/>
      <c r="UHF146" s="35"/>
      <c r="UHG146" s="35"/>
      <c r="UHH146" s="35"/>
      <c r="UHI146" s="35"/>
      <c r="UHJ146" s="35"/>
      <c r="UHK146" s="35"/>
      <c r="UHL146" s="35"/>
      <c r="UHM146" s="35"/>
      <c r="UHN146" s="35"/>
      <c r="UHO146" s="35"/>
      <c r="UHP146" s="35"/>
      <c r="UHQ146" s="35"/>
      <c r="UHR146" s="35"/>
      <c r="UHS146" s="35"/>
      <c r="UHT146" s="35"/>
      <c r="UHU146" s="35"/>
      <c r="UHV146" s="35"/>
      <c r="UHW146" s="35"/>
      <c r="UHX146" s="35"/>
      <c r="UHY146" s="35"/>
      <c r="UHZ146" s="35"/>
      <c r="UIA146" s="35"/>
      <c r="UIB146" s="35"/>
      <c r="UIC146" s="35"/>
      <c r="UID146" s="35"/>
      <c r="UIE146" s="35"/>
      <c r="UIF146" s="35"/>
      <c r="UIG146" s="35"/>
      <c r="UIH146" s="35"/>
      <c r="UII146" s="35"/>
      <c r="UIJ146" s="35"/>
      <c r="UIK146" s="35"/>
      <c r="UIL146" s="35"/>
      <c r="UIM146" s="35"/>
      <c r="UIN146" s="35"/>
      <c r="UIO146" s="35"/>
      <c r="UIP146" s="35"/>
      <c r="UIQ146" s="35"/>
      <c r="UIR146" s="35"/>
      <c r="UIS146" s="35"/>
      <c r="UIT146" s="35"/>
      <c r="UIU146" s="35"/>
      <c r="UIV146" s="35"/>
      <c r="UIW146" s="35"/>
      <c r="UIX146" s="35"/>
      <c r="UIY146" s="35"/>
      <c r="UIZ146" s="35"/>
      <c r="UJA146" s="35"/>
      <c r="UJB146" s="35"/>
      <c r="UJC146" s="35"/>
      <c r="UJD146" s="35"/>
      <c r="UJE146" s="35"/>
      <c r="UJF146" s="35"/>
      <c r="UJG146" s="35"/>
      <c r="UJH146" s="35"/>
      <c r="UJI146" s="35"/>
      <c r="UJJ146" s="35"/>
      <c r="UJK146" s="35"/>
      <c r="UJL146" s="35"/>
      <c r="UJM146" s="35"/>
      <c r="UJN146" s="35"/>
      <c r="UJO146" s="35"/>
      <c r="UJP146" s="35"/>
      <c r="UJQ146" s="35"/>
      <c r="UJR146" s="35"/>
      <c r="UJS146" s="35"/>
      <c r="UJT146" s="35"/>
      <c r="UJU146" s="35"/>
      <c r="UJV146" s="35"/>
      <c r="UJW146" s="35"/>
      <c r="UJX146" s="35"/>
      <c r="UJY146" s="35"/>
      <c r="UJZ146" s="35"/>
      <c r="UKA146" s="35"/>
      <c r="UKB146" s="35"/>
      <c r="UKC146" s="35"/>
      <c r="UKD146" s="35"/>
      <c r="UKE146" s="35"/>
      <c r="UKF146" s="35"/>
      <c r="UKG146" s="35"/>
      <c r="UKH146" s="35"/>
      <c r="UKI146" s="35"/>
      <c r="UKJ146" s="35"/>
      <c r="UKK146" s="35"/>
      <c r="UKL146" s="35"/>
      <c r="UKM146" s="35"/>
      <c r="UKN146" s="35"/>
      <c r="UKO146" s="35"/>
      <c r="UKP146" s="35"/>
      <c r="UKQ146" s="35"/>
      <c r="UKR146" s="35"/>
      <c r="UKS146" s="35"/>
      <c r="UKT146" s="35"/>
      <c r="UKU146" s="35"/>
      <c r="UKV146" s="35"/>
      <c r="UKW146" s="35"/>
      <c r="UKX146" s="35"/>
      <c r="UKY146" s="35"/>
      <c r="UKZ146" s="35"/>
      <c r="ULA146" s="35"/>
      <c r="ULB146" s="35"/>
      <c r="ULC146" s="35"/>
      <c r="ULD146" s="35"/>
      <c r="ULE146" s="35"/>
      <c r="ULF146" s="35"/>
      <c r="ULG146" s="35"/>
      <c r="ULH146" s="35"/>
      <c r="ULI146" s="35"/>
      <c r="ULJ146" s="35"/>
      <c r="ULK146" s="35"/>
      <c r="ULL146" s="35"/>
      <c r="ULM146" s="35"/>
      <c r="ULN146" s="35"/>
      <c r="ULO146" s="35"/>
      <c r="ULP146" s="35"/>
      <c r="ULQ146" s="35"/>
      <c r="ULR146" s="35"/>
      <c r="ULS146" s="35"/>
      <c r="ULT146" s="35"/>
      <c r="ULU146" s="35"/>
      <c r="ULV146" s="35"/>
      <c r="ULW146" s="35"/>
      <c r="ULX146" s="35"/>
      <c r="ULY146" s="35"/>
      <c r="ULZ146" s="35"/>
      <c r="UMA146" s="35"/>
      <c r="UMB146" s="35"/>
      <c r="UMC146" s="35"/>
      <c r="UMD146" s="35"/>
      <c r="UME146" s="35"/>
      <c r="UMF146" s="35"/>
      <c r="UMG146" s="35"/>
      <c r="UMH146" s="35"/>
      <c r="UMI146" s="35"/>
      <c r="UMJ146" s="35"/>
      <c r="UMK146" s="35"/>
      <c r="UML146" s="35"/>
      <c r="UMM146" s="35"/>
      <c r="UMN146" s="35"/>
      <c r="UMO146" s="35"/>
      <c r="UMP146" s="35"/>
      <c r="UMQ146" s="35"/>
      <c r="UMR146" s="35"/>
      <c r="UMS146" s="35"/>
      <c r="UMT146" s="35"/>
      <c r="UMU146" s="35"/>
      <c r="UMV146" s="35"/>
      <c r="UMW146" s="35"/>
      <c r="UMX146" s="35"/>
      <c r="UMY146" s="35"/>
      <c r="UMZ146" s="35"/>
      <c r="UNA146" s="35"/>
      <c r="UNB146" s="35"/>
      <c r="UNC146" s="35"/>
      <c r="UND146" s="35"/>
      <c r="UNE146" s="35"/>
      <c r="UNF146" s="35"/>
      <c r="UNG146" s="35"/>
      <c r="UNH146" s="35"/>
      <c r="UNI146" s="35"/>
      <c r="UNJ146" s="35"/>
      <c r="UNK146" s="35"/>
      <c r="UNL146" s="35"/>
      <c r="UNM146" s="35"/>
      <c r="UNN146" s="35"/>
      <c r="UNO146" s="35"/>
      <c r="UNP146" s="35"/>
      <c r="UNQ146" s="35"/>
      <c r="UNR146" s="35"/>
      <c r="UNS146" s="35"/>
      <c r="UNT146" s="35"/>
      <c r="UNU146" s="35"/>
      <c r="UNV146" s="35"/>
      <c r="UNW146" s="35"/>
      <c r="UNX146" s="35"/>
      <c r="UNY146" s="35"/>
      <c r="UNZ146" s="35"/>
      <c r="UOA146" s="35"/>
      <c r="UOB146" s="35"/>
      <c r="UOC146" s="35"/>
      <c r="UOD146" s="35"/>
      <c r="UOE146" s="35"/>
      <c r="UOF146" s="35"/>
      <c r="UOG146" s="35"/>
      <c r="UOH146" s="35"/>
      <c r="UOI146" s="35"/>
      <c r="UOJ146" s="35"/>
      <c r="UOK146" s="35"/>
      <c r="UOL146" s="35"/>
      <c r="UOM146" s="35"/>
      <c r="UON146" s="35"/>
      <c r="UOO146" s="35"/>
      <c r="UOP146" s="35"/>
      <c r="UOQ146" s="35"/>
      <c r="UOR146" s="35"/>
      <c r="UOS146" s="35"/>
      <c r="UOT146" s="35"/>
      <c r="UOU146" s="35"/>
      <c r="UOV146" s="35"/>
      <c r="UOW146" s="35"/>
      <c r="UOX146" s="35"/>
      <c r="UOY146" s="35"/>
      <c r="UOZ146" s="35"/>
      <c r="UPA146" s="35"/>
      <c r="UPB146" s="35"/>
      <c r="UPC146" s="35"/>
      <c r="UPD146" s="35"/>
      <c r="UPE146" s="35"/>
      <c r="UPF146" s="35"/>
      <c r="UPG146" s="35"/>
      <c r="UPH146" s="35"/>
      <c r="UPI146" s="35"/>
      <c r="UPJ146" s="35"/>
      <c r="UPK146" s="35"/>
      <c r="UPL146" s="35"/>
      <c r="UPM146" s="35"/>
      <c r="UPN146" s="35"/>
      <c r="UPO146" s="35"/>
      <c r="UPP146" s="35"/>
      <c r="UPQ146" s="35"/>
      <c r="UPR146" s="35"/>
      <c r="UPS146" s="35"/>
      <c r="UPT146" s="35"/>
      <c r="UPU146" s="35"/>
      <c r="UPV146" s="35"/>
      <c r="UPW146" s="35"/>
      <c r="UPX146" s="35"/>
      <c r="UPY146" s="35"/>
      <c r="UPZ146" s="35"/>
      <c r="UQA146" s="35"/>
      <c r="UQB146" s="35"/>
      <c r="UQC146" s="35"/>
      <c r="UQD146" s="35"/>
      <c r="UQE146" s="35"/>
      <c r="UQF146" s="35"/>
      <c r="UQG146" s="35"/>
      <c r="UQH146" s="35"/>
      <c r="UQI146" s="35"/>
      <c r="UQJ146" s="35"/>
      <c r="UQK146" s="35"/>
      <c r="UQL146" s="35"/>
      <c r="UQM146" s="35"/>
      <c r="UQN146" s="35"/>
      <c r="UQO146" s="35"/>
      <c r="UQP146" s="35"/>
      <c r="UQQ146" s="35"/>
      <c r="UQR146" s="35"/>
      <c r="UQS146" s="35"/>
      <c r="UQT146" s="35"/>
      <c r="UQU146" s="35"/>
      <c r="UQV146" s="35"/>
      <c r="UQW146" s="35"/>
      <c r="UQX146" s="35"/>
      <c r="UQY146" s="35"/>
      <c r="UQZ146" s="35"/>
      <c r="URA146" s="35"/>
      <c r="URB146" s="35"/>
      <c r="URC146" s="35"/>
      <c r="URD146" s="35"/>
      <c r="URE146" s="35"/>
      <c r="URF146" s="35"/>
      <c r="URG146" s="35"/>
      <c r="URH146" s="35"/>
      <c r="URI146" s="35"/>
      <c r="URJ146" s="35"/>
      <c r="URK146" s="35"/>
      <c r="URL146" s="35"/>
      <c r="URM146" s="35"/>
      <c r="URN146" s="35"/>
      <c r="URO146" s="35"/>
      <c r="URP146" s="35"/>
      <c r="URQ146" s="35"/>
      <c r="URR146" s="35"/>
      <c r="URS146" s="35"/>
      <c r="URT146" s="35"/>
      <c r="URU146" s="35"/>
      <c r="URV146" s="35"/>
      <c r="URW146" s="35"/>
      <c r="URX146" s="35"/>
      <c r="URY146" s="35"/>
      <c r="URZ146" s="35"/>
      <c r="USA146" s="35"/>
      <c r="USB146" s="35"/>
      <c r="USC146" s="35"/>
      <c r="USD146" s="35"/>
      <c r="USE146" s="35"/>
      <c r="USF146" s="35"/>
      <c r="USG146" s="35"/>
      <c r="USH146" s="35"/>
      <c r="USI146" s="35"/>
      <c r="USJ146" s="35"/>
      <c r="USK146" s="35"/>
      <c r="USL146" s="35"/>
      <c r="USM146" s="35"/>
      <c r="USN146" s="35"/>
      <c r="USO146" s="35"/>
      <c r="USP146" s="35"/>
      <c r="USQ146" s="35"/>
      <c r="USR146" s="35"/>
      <c r="USS146" s="35"/>
      <c r="UST146" s="35"/>
      <c r="USU146" s="35"/>
      <c r="USV146" s="35"/>
      <c r="USW146" s="35"/>
      <c r="USX146" s="35"/>
      <c r="USY146" s="35"/>
      <c r="USZ146" s="35"/>
      <c r="UTA146" s="35"/>
      <c r="UTB146" s="35"/>
      <c r="UTC146" s="35"/>
      <c r="UTD146" s="35"/>
      <c r="UTE146" s="35"/>
      <c r="UTF146" s="35"/>
      <c r="UTG146" s="35"/>
      <c r="UTH146" s="35"/>
      <c r="UTI146" s="35"/>
      <c r="UTJ146" s="35"/>
      <c r="UTK146" s="35"/>
      <c r="UTL146" s="35"/>
      <c r="UTM146" s="35"/>
      <c r="UTN146" s="35"/>
      <c r="UTO146" s="35"/>
      <c r="UTP146" s="35"/>
      <c r="UTQ146" s="35"/>
      <c r="UTR146" s="35"/>
      <c r="UTS146" s="35"/>
      <c r="UTT146" s="35"/>
      <c r="UTU146" s="35"/>
      <c r="UTV146" s="35"/>
      <c r="UTW146" s="35"/>
      <c r="UTX146" s="35"/>
      <c r="UTY146" s="35"/>
      <c r="UTZ146" s="35"/>
      <c r="UUA146" s="35"/>
      <c r="UUB146" s="35"/>
      <c r="UUC146" s="35"/>
      <c r="UUD146" s="35"/>
      <c r="UUE146" s="35"/>
      <c r="UUF146" s="35"/>
      <c r="UUG146" s="35"/>
      <c r="UUH146" s="35"/>
      <c r="UUI146" s="35"/>
      <c r="UUJ146" s="35"/>
      <c r="UUK146" s="35"/>
      <c r="UUL146" s="35"/>
      <c r="UUM146" s="35"/>
      <c r="UUN146" s="35"/>
      <c r="UUO146" s="35"/>
      <c r="UUP146" s="35"/>
      <c r="UUQ146" s="35"/>
      <c r="UUR146" s="35"/>
      <c r="UUS146" s="35"/>
      <c r="UUT146" s="35"/>
      <c r="UUU146" s="35"/>
      <c r="UUV146" s="35"/>
      <c r="UUW146" s="35"/>
      <c r="UUX146" s="35"/>
      <c r="UUY146" s="35"/>
      <c r="UUZ146" s="35"/>
      <c r="UVA146" s="35"/>
      <c r="UVB146" s="35"/>
      <c r="UVC146" s="35"/>
      <c r="UVD146" s="35"/>
      <c r="UVE146" s="35"/>
      <c r="UVF146" s="35"/>
      <c r="UVG146" s="35"/>
      <c r="UVH146" s="35"/>
      <c r="UVI146" s="35"/>
      <c r="UVJ146" s="35"/>
      <c r="UVK146" s="35"/>
      <c r="UVL146" s="35"/>
      <c r="UVM146" s="35"/>
      <c r="UVN146" s="35"/>
      <c r="UVO146" s="35"/>
      <c r="UVP146" s="35"/>
      <c r="UVQ146" s="35"/>
      <c r="UVR146" s="35"/>
      <c r="UVS146" s="35"/>
      <c r="UVT146" s="35"/>
      <c r="UVU146" s="35"/>
      <c r="UVV146" s="35"/>
      <c r="UVW146" s="35"/>
      <c r="UVX146" s="35"/>
      <c r="UVY146" s="35"/>
      <c r="UVZ146" s="35"/>
      <c r="UWA146" s="35"/>
      <c r="UWB146" s="35"/>
      <c r="UWC146" s="35"/>
      <c r="UWD146" s="35"/>
      <c r="UWE146" s="35"/>
      <c r="UWF146" s="35"/>
      <c r="UWG146" s="35"/>
      <c r="UWH146" s="35"/>
      <c r="UWI146" s="35"/>
      <c r="UWJ146" s="35"/>
      <c r="UWK146" s="35"/>
      <c r="UWL146" s="35"/>
      <c r="UWM146" s="35"/>
      <c r="UWN146" s="35"/>
      <c r="UWO146" s="35"/>
      <c r="UWP146" s="35"/>
      <c r="UWQ146" s="35"/>
      <c r="UWR146" s="35"/>
      <c r="UWS146" s="35"/>
      <c r="UWT146" s="35"/>
      <c r="UWU146" s="35"/>
      <c r="UWV146" s="35"/>
      <c r="UWW146" s="35"/>
      <c r="UWX146" s="35"/>
      <c r="UWY146" s="35"/>
      <c r="UWZ146" s="35"/>
      <c r="UXA146" s="35"/>
      <c r="UXB146" s="35"/>
      <c r="UXC146" s="35"/>
      <c r="UXD146" s="35"/>
      <c r="UXE146" s="35"/>
      <c r="UXF146" s="35"/>
      <c r="UXG146" s="35"/>
      <c r="UXH146" s="35"/>
      <c r="UXI146" s="35"/>
      <c r="UXJ146" s="35"/>
      <c r="UXK146" s="35"/>
      <c r="UXL146" s="35"/>
      <c r="UXM146" s="35"/>
      <c r="UXN146" s="35"/>
      <c r="UXO146" s="35"/>
      <c r="UXP146" s="35"/>
      <c r="UXQ146" s="35"/>
      <c r="UXR146" s="35"/>
      <c r="UXS146" s="35"/>
      <c r="UXT146" s="35"/>
      <c r="UXU146" s="35"/>
      <c r="UXV146" s="35"/>
      <c r="UXW146" s="35"/>
      <c r="UXX146" s="35"/>
      <c r="UXY146" s="35"/>
      <c r="UXZ146" s="35"/>
      <c r="UYA146" s="35"/>
      <c r="UYB146" s="35"/>
      <c r="UYC146" s="35"/>
      <c r="UYD146" s="35"/>
      <c r="UYE146" s="35"/>
      <c r="UYF146" s="35"/>
      <c r="UYG146" s="35"/>
      <c r="UYH146" s="35"/>
      <c r="UYI146" s="35"/>
      <c r="UYJ146" s="35"/>
      <c r="UYK146" s="35"/>
      <c r="UYL146" s="35"/>
      <c r="UYM146" s="35"/>
      <c r="UYN146" s="35"/>
      <c r="UYO146" s="35"/>
      <c r="UYP146" s="35"/>
      <c r="UYQ146" s="35"/>
      <c r="UYR146" s="35"/>
      <c r="UYS146" s="35"/>
      <c r="UYT146" s="35"/>
      <c r="UYU146" s="35"/>
      <c r="UYV146" s="35"/>
      <c r="UYW146" s="35"/>
      <c r="UYX146" s="35"/>
      <c r="UYY146" s="35"/>
      <c r="UYZ146" s="35"/>
      <c r="UZA146" s="35"/>
      <c r="UZB146" s="35"/>
      <c r="UZC146" s="35"/>
      <c r="UZD146" s="35"/>
      <c r="UZE146" s="35"/>
      <c r="UZF146" s="35"/>
      <c r="UZG146" s="35"/>
      <c r="UZH146" s="35"/>
      <c r="UZI146" s="35"/>
      <c r="UZJ146" s="35"/>
      <c r="UZK146" s="35"/>
      <c r="UZL146" s="35"/>
      <c r="UZM146" s="35"/>
      <c r="UZN146" s="35"/>
      <c r="UZO146" s="35"/>
      <c r="UZP146" s="35"/>
      <c r="UZQ146" s="35"/>
      <c r="UZR146" s="35"/>
      <c r="UZS146" s="35"/>
      <c r="UZT146" s="35"/>
      <c r="UZU146" s="35"/>
      <c r="UZV146" s="35"/>
      <c r="UZW146" s="35"/>
      <c r="UZX146" s="35"/>
      <c r="UZY146" s="35"/>
      <c r="UZZ146" s="35"/>
      <c r="VAA146" s="35"/>
      <c r="VAB146" s="35"/>
      <c r="VAC146" s="35"/>
      <c r="VAD146" s="35"/>
      <c r="VAE146" s="35"/>
      <c r="VAF146" s="35"/>
      <c r="VAG146" s="35"/>
      <c r="VAH146" s="35"/>
      <c r="VAI146" s="35"/>
      <c r="VAJ146" s="35"/>
      <c r="VAK146" s="35"/>
      <c r="VAL146" s="35"/>
      <c r="VAM146" s="35"/>
      <c r="VAN146" s="35"/>
      <c r="VAO146" s="35"/>
      <c r="VAP146" s="35"/>
      <c r="VAQ146" s="35"/>
      <c r="VAR146" s="35"/>
      <c r="VAS146" s="35"/>
      <c r="VAT146" s="35"/>
      <c r="VAU146" s="35"/>
      <c r="VAV146" s="35"/>
      <c r="VAW146" s="35"/>
      <c r="VAX146" s="35"/>
      <c r="VAY146" s="35"/>
      <c r="VAZ146" s="35"/>
      <c r="VBA146" s="35"/>
      <c r="VBB146" s="35"/>
      <c r="VBC146" s="35"/>
      <c r="VBD146" s="35"/>
      <c r="VBE146" s="35"/>
      <c r="VBF146" s="35"/>
      <c r="VBG146" s="35"/>
      <c r="VBH146" s="35"/>
      <c r="VBI146" s="35"/>
      <c r="VBJ146" s="35"/>
      <c r="VBK146" s="35"/>
      <c r="VBL146" s="35"/>
      <c r="VBM146" s="35"/>
      <c r="VBN146" s="35"/>
      <c r="VBO146" s="35"/>
      <c r="VBP146" s="35"/>
      <c r="VBQ146" s="35"/>
      <c r="VBR146" s="35"/>
      <c r="VBS146" s="35"/>
      <c r="VBT146" s="35"/>
      <c r="VBU146" s="35"/>
      <c r="VBV146" s="35"/>
      <c r="VBW146" s="35"/>
      <c r="VBX146" s="35"/>
      <c r="VBY146" s="35"/>
      <c r="VBZ146" s="35"/>
      <c r="VCA146" s="35"/>
      <c r="VCB146" s="35"/>
      <c r="VCC146" s="35"/>
      <c r="VCD146" s="35"/>
      <c r="VCE146" s="35"/>
      <c r="VCF146" s="35"/>
      <c r="VCG146" s="35"/>
      <c r="VCH146" s="35"/>
      <c r="VCI146" s="35"/>
      <c r="VCJ146" s="35"/>
      <c r="VCK146" s="35"/>
      <c r="VCL146" s="35"/>
      <c r="VCM146" s="35"/>
      <c r="VCN146" s="35"/>
      <c r="VCO146" s="35"/>
      <c r="VCP146" s="35"/>
      <c r="VCQ146" s="35"/>
      <c r="VCR146" s="35"/>
      <c r="VCS146" s="35"/>
      <c r="VCT146" s="35"/>
      <c r="VCU146" s="35"/>
      <c r="VCV146" s="35"/>
      <c r="VCW146" s="35"/>
      <c r="VCX146" s="35"/>
      <c r="VCY146" s="35"/>
      <c r="VCZ146" s="35"/>
      <c r="VDA146" s="35"/>
      <c r="VDB146" s="35"/>
      <c r="VDC146" s="35"/>
      <c r="VDD146" s="35"/>
      <c r="VDE146" s="35"/>
      <c r="VDF146" s="35"/>
      <c r="VDG146" s="35"/>
      <c r="VDH146" s="35"/>
      <c r="VDI146" s="35"/>
      <c r="VDJ146" s="35"/>
      <c r="VDK146" s="35"/>
      <c r="VDL146" s="35"/>
      <c r="VDM146" s="35"/>
      <c r="VDN146" s="35"/>
      <c r="VDO146" s="35"/>
      <c r="VDP146" s="35"/>
      <c r="VDQ146" s="35"/>
      <c r="VDR146" s="35"/>
      <c r="VDS146" s="35"/>
      <c r="VDT146" s="35"/>
      <c r="VDU146" s="35"/>
      <c r="VDV146" s="35"/>
      <c r="VDW146" s="35"/>
      <c r="VDX146" s="35"/>
      <c r="VDY146" s="35"/>
      <c r="VDZ146" s="35"/>
      <c r="VEA146" s="35"/>
      <c r="VEB146" s="35"/>
      <c r="VEC146" s="35"/>
      <c r="VED146" s="35"/>
      <c r="VEE146" s="35"/>
      <c r="VEF146" s="35"/>
      <c r="VEG146" s="35"/>
      <c r="VEH146" s="35"/>
      <c r="VEI146" s="35"/>
      <c r="VEJ146" s="35"/>
      <c r="VEK146" s="35"/>
      <c r="VEL146" s="35"/>
      <c r="VEM146" s="35"/>
      <c r="VEN146" s="35"/>
      <c r="VEO146" s="35"/>
      <c r="VEP146" s="35"/>
      <c r="VEQ146" s="35"/>
      <c r="VER146" s="35"/>
      <c r="VES146" s="35"/>
      <c r="VET146" s="35"/>
      <c r="VEU146" s="35"/>
      <c r="VEV146" s="35"/>
      <c r="VEW146" s="35"/>
      <c r="VEX146" s="35"/>
      <c r="VEY146" s="35"/>
      <c r="VEZ146" s="35"/>
      <c r="VFA146" s="35"/>
      <c r="VFB146" s="35"/>
      <c r="VFC146" s="35"/>
      <c r="VFD146" s="35"/>
      <c r="VFE146" s="35"/>
      <c r="VFF146" s="35"/>
      <c r="VFG146" s="35"/>
      <c r="VFH146" s="35"/>
      <c r="VFI146" s="35"/>
      <c r="VFJ146" s="35"/>
      <c r="VFK146" s="35"/>
      <c r="VFL146" s="35"/>
      <c r="VFM146" s="35"/>
      <c r="VFN146" s="35"/>
      <c r="VFO146" s="35"/>
      <c r="VFP146" s="35"/>
      <c r="VFQ146" s="35"/>
      <c r="VFR146" s="35"/>
      <c r="VFS146" s="35"/>
      <c r="VFT146" s="35"/>
      <c r="VFU146" s="35"/>
      <c r="VFV146" s="35"/>
      <c r="VFW146" s="35"/>
      <c r="VFX146" s="35"/>
      <c r="VFY146" s="35"/>
      <c r="VFZ146" s="35"/>
      <c r="VGA146" s="35"/>
      <c r="VGB146" s="35"/>
      <c r="VGC146" s="35"/>
      <c r="VGD146" s="35"/>
      <c r="VGE146" s="35"/>
      <c r="VGF146" s="35"/>
      <c r="VGG146" s="35"/>
      <c r="VGH146" s="35"/>
      <c r="VGI146" s="35"/>
      <c r="VGJ146" s="35"/>
      <c r="VGK146" s="35"/>
      <c r="VGL146" s="35"/>
      <c r="VGM146" s="35"/>
      <c r="VGN146" s="35"/>
      <c r="VGO146" s="35"/>
      <c r="VGP146" s="35"/>
      <c r="VGQ146" s="35"/>
      <c r="VGR146" s="35"/>
      <c r="VGS146" s="35"/>
      <c r="VGT146" s="35"/>
      <c r="VGU146" s="35"/>
      <c r="VGV146" s="35"/>
      <c r="VGW146" s="35"/>
      <c r="VGX146" s="35"/>
      <c r="VGY146" s="35"/>
      <c r="VGZ146" s="35"/>
      <c r="VHA146" s="35"/>
      <c r="VHB146" s="35"/>
      <c r="VHC146" s="35"/>
      <c r="VHD146" s="35"/>
      <c r="VHE146" s="35"/>
      <c r="VHF146" s="35"/>
      <c r="VHG146" s="35"/>
      <c r="VHH146" s="35"/>
      <c r="VHI146" s="35"/>
      <c r="VHJ146" s="35"/>
      <c r="VHK146" s="35"/>
      <c r="VHL146" s="35"/>
      <c r="VHM146" s="35"/>
      <c r="VHN146" s="35"/>
      <c r="VHO146" s="35"/>
      <c r="VHP146" s="35"/>
      <c r="VHQ146" s="35"/>
      <c r="VHR146" s="35"/>
      <c r="VHS146" s="35"/>
      <c r="VHT146" s="35"/>
      <c r="VHU146" s="35"/>
      <c r="VHV146" s="35"/>
      <c r="VHW146" s="35"/>
      <c r="VHX146" s="35"/>
      <c r="VHY146" s="35"/>
      <c r="VHZ146" s="35"/>
      <c r="VIA146" s="35"/>
      <c r="VIB146" s="35"/>
      <c r="VIC146" s="35"/>
      <c r="VID146" s="35"/>
      <c r="VIE146" s="35"/>
      <c r="VIF146" s="35"/>
      <c r="VIG146" s="35"/>
      <c r="VIH146" s="35"/>
      <c r="VII146" s="35"/>
      <c r="VIJ146" s="35"/>
      <c r="VIK146" s="35"/>
      <c r="VIL146" s="35"/>
      <c r="VIM146" s="35"/>
      <c r="VIN146" s="35"/>
      <c r="VIO146" s="35"/>
      <c r="VIP146" s="35"/>
      <c r="VIQ146" s="35"/>
      <c r="VIR146" s="35"/>
      <c r="VIS146" s="35"/>
      <c r="VIT146" s="35"/>
      <c r="VIU146" s="35"/>
      <c r="VIV146" s="35"/>
      <c r="VIW146" s="35"/>
      <c r="VIX146" s="35"/>
      <c r="VIY146" s="35"/>
      <c r="VIZ146" s="35"/>
      <c r="VJA146" s="35"/>
      <c r="VJB146" s="35"/>
      <c r="VJC146" s="35"/>
      <c r="VJD146" s="35"/>
      <c r="VJE146" s="35"/>
      <c r="VJF146" s="35"/>
      <c r="VJG146" s="35"/>
      <c r="VJH146" s="35"/>
      <c r="VJI146" s="35"/>
      <c r="VJJ146" s="35"/>
      <c r="VJK146" s="35"/>
      <c r="VJL146" s="35"/>
      <c r="VJM146" s="35"/>
      <c r="VJN146" s="35"/>
      <c r="VJO146" s="35"/>
      <c r="VJP146" s="35"/>
      <c r="VJQ146" s="35"/>
      <c r="VJR146" s="35"/>
      <c r="VJS146" s="35"/>
      <c r="VJT146" s="35"/>
      <c r="VJU146" s="35"/>
      <c r="VJV146" s="35"/>
      <c r="VJW146" s="35"/>
      <c r="VJX146" s="35"/>
      <c r="VJY146" s="35"/>
      <c r="VJZ146" s="35"/>
      <c r="VKA146" s="35"/>
      <c r="VKB146" s="35"/>
      <c r="VKC146" s="35"/>
      <c r="VKD146" s="35"/>
      <c r="VKE146" s="35"/>
      <c r="VKF146" s="35"/>
      <c r="VKG146" s="35"/>
      <c r="VKH146" s="35"/>
      <c r="VKI146" s="35"/>
      <c r="VKJ146" s="35"/>
      <c r="VKK146" s="35"/>
      <c r="VKL146" s="35"/>
      <c r="VKM146" s="35"/>
      <c r="VKN146" s="35"/>
      <c r="VKO146" s="35"/>
      <c r="VKP146" s="35"/>
      <c r="VKQ146" s="35"/>
      <c r="VKR146" s="35"/>
      <c r="VKS146" s="35"/>
      <c r="VKT146" s="35"/>
      <c r="VKU146" s="35"/>
      <c r="VKV146" s="35"/>
      <c r="VKW146" s="35"/>
      <c r="VKX146" s="35"/>
      <c r="VKY146" s="35"/>
      <c r="VKZ146" s="35"/>
      <c r="VLA146" s="35"/>
      <c r="VLB146" s="35"/>
      <c r="VLC146" s="35"/>
      <c r="VLD146" s="35"/>
      <c r="VLE146" s="35"/>
      <c r="VLF146" s="35"/>
      <c r="VLG146" s="35"/>
      <c r="VLH146" s="35"/>
      <c r="VLI146" s="35"/>
      <c r="VLJ146" s="35"/>
      <c r="VLK146" s="35"/>
      <c r="VLL146" s="35"/>
      <c r="VLM146" s="35"/>
      <c r="VLN146" s="35"/>
      <c r="VLO146" s="35"/>
      <c r="VLP146" s="35"/>
      <c r="VLQ146" s="35"/>
      <c r="VLR146" s="35"/>
      <c r="VLS146" s="35"/>
      <c r="VLT146" s="35"/>
      <c r="VLU146" s="35"/>
      <c r="VLV146" s="35"/>
      <c r="VLW146" s="35"/>
      <c r="VLX146" s="35"/>
      <c r="VLY146" s="35"/>
      <c r="VLZ146" s="35"/>
      <c r="VMA146" s="35"/>
      <c r="VMB146" s="35"/>
      <c r="VMC146" s="35"/>
      <c r="VMD146" s="35"/>
      <c r="VME146" s="35"/>
      <c r="VMF146" s="35"/>
      <c r="VMG146" s="35"/>
      <c r="VMH146" s="35"/>
      <c r="VMI146" s="35"/>
      <c r="VMJ146" s="35"/>
      <c r="VMK146" s="35"/>
      <c r="VML146" s="35"/>
      <c r="VMM146" s="35"/>
      <c r="VMN146" s="35"/>
      <c r="VMO146" s="35"/>
      <c r="VMP146" s="35"/>
      <c r="VMQ146" s="35"/>
      <c r="VMR146" s="35"/>
      <c r="VMS146" s="35"/>
      <c r="VMT146" s="35"/>
      <c r="VMU146" s="35"/>
      <c r="VMV146" s="35"/>
      <c r="VMW146" s="35"/>
      <c r="VMX146" s="35"/>
      <c r="VMY146" s="35"/>
      <c r="VMZ146" s="35"/>
      <c r="VNA146" s="35"/>
      <c r="VNB146" s="35"/>
      <c r="VNC146" s="35"/>
      <c r="VND146" s="35"/>
      <c r="VNE146" s="35"/>
      <c r="VNF146" s="35"/>
      <c r="VNG146" s="35"/>
      <c r="VNH146" s="35"/>
      <c r="VNI146" s="35"/>
      <c r="VNJ146" s="35"/>
      <c r="VNK146" s="35"/>
      <c r="VNL146" s="35"/>
      <c r="VNM146" s="35"/>
      <c r="VNN146" s="35"/>
      <c r="VNO146" s="35"/>
      <c r="VNP146" s="35"/>
      <c r="VNQ146" s="35"/>
      <c r="VNR146" s="35"/>
      <c r="VNS146" s="35"/>
      <c r="VNT146" s="35"/>
      <c r="VNU146" s="35"/>
      <c r="VNV146" s="35"/>
      <c r="VNW146" s="35"/>
      <c r="VNX146" s="35"/>
      <c r="VNY146" s="35"/>
      <c r="VNZ146" s="35"/>
      <c r="VOA146" s="35"/>
      <c r="VOB146" s="35"/>
      <c r="VOC146" s="35"/>
      <c r="VOD146" s="35"/>
      <c r="VOE146" s="35"/>
      <c r="VOF146" s="35"/>
      <c r="VOG146" s="35"/>
      <c r="VOH146" s="35"/>
      <c r="VOI146" s="35"/>
      <c r="VOJ146" s="35"/>
      <c r="VOK146" s="35"/>
      <c r="VOL146" s="35"/>
      <c r="VOM146" s="35"/>
      <c r="VON146" s="35"/>
      <c r="VOO146" s="35"/>
      <c r="VOP146" s="35"/>
      <c r="VOQ146" s="35"/>
      <c r="VOR146" s="35"/>
      <c r="VOS146" s="35"/>
      <c r="VOT146" s="35"/>
      <c r="VOU146" s="35"/>
      <c r="VOV146" s="35"/>
      <c r="VOW146" s="35"/>
      <c r="VOX146" s="35"/>
      <c r="VOY146" s="35"/>
      <c r="VOZ146" s="35"/>
      <c r="VPA146" s="35"/>
      <c r="VPB146" s="35"/>
      <c r="VPC146" s="35"/>
      <c r="VPD146" s="35"/>
      <c r="VPE146" s="35"/>
      <c r="VPF146" s="35"/>
      <c r="VPG146" s="35"/>
      <c r="VPH146" s="35"/>
      <c r="VPI146" s="35"/>
      <c r="VPJ146" s="35"/>
      <c r="VPK146" s="35"/>
      <c r="VPL146" s="35"/>
      <c r="VPM146" s="35"/>
      <c r="VPN146" s="35"/>
      <c r="VPO146" s="35"/>
      <c r="VPP146" s="35"/>
      <c r="VPQ146" s="35"/>
      <c r="VPR146" s="35"/>
      <c r="VPS146" s="35"/>
      <c r="VPT146" s="35"/>
      <c r="VPU146" s="35"/>
      <c r="VPV146" s="35"/>
      <c r="VPW146" s="35"/>
      <c r="VPX146" s="35"/>
      <c r="VPY146" s="35"/>
      <c r="VPZ146" s="35"/>
      <c r="VQA146" s="35"/>
      <c r="VQB146" s="35"/>
      <c r="VQC146" s="35"/>
      <c r="VQD146" s="35"/>
      <c r="VQE146" s="35"/>
      <c r="VQF146" s="35"/>
      <c r="VQG146" s="35"/>
      <c r="VQH146" s="35"/>
      <c r="VQI146" s="35"/>
      <c r="VQJ146" s="35"/>
      <c r="VQK146" s="35"/>
      <c r="VQL146" s="35"/>
      <c r="VQM146" s="35"/>
      <c r="VQN146" s="35"/>
      <c r="VQO146" s="35"/>
      <c r="VQP146" s="35"/>
      <c r="VQQ146" s="35"/>
      <c r="VQR146" s="35"/>
      <c r="VQS146" s="35"/>
      <c r="VQT146" s="35"/>
      <c r="VQU146" s="35"/>
      <c r="VQV146" s="35"/>
      <c r="VQW146" s="35"/>
      <c r="VQX146" s="35"/>
      <c r="VQY146" s="35"/>
      <c r="VQZ146" s="35"/>
      <c r="VRA146" s="35"/>
      <c r="VRB146" s="35"/>
      <c r="VRC146" s="35"/>
      <c r="VRD146" s="35"/>
      <c r="VRE146" s="35"/>
      <c r="VRF146" s="35"/>
      <c r="VRG146" s="35"/>
      <c r="VRH146" s="35"/>
      <c r="VRI146" s="35"/>
      <c r="VRJ146" s="35"/>
      <c r="VRK146" s="35"/>
      <c r="VRL146" s="35"/>
      <c r="VRM146" s="35"/>
      <c r="VRN146" s="35"/>
      <c r="VRO146" s="35"/>
      <c r="VRP146" s="35"/>
      <c r="VRQ146" s="35"/>
      <c r="VRR146" s="35"/>
      <c r="VRS146" s="35"/>
      <c r="VRT146" s="35"/>
      <c r="VRU146" s="35"/>
      <c r="VRV146" s="35"/>
      <c r="VRW146" s="35"/>
      <c r="VRX146" s="35"/>
      <c r="VRY146" s="35"/>
      <c r="VRZ146" s="35"/>
      <c r="VSA146" s="35"/>
      <c r="VSB146" s="35"/>
      <c r="VSC146" s="35"/>
      <c r="VSD146" s="35"/>
      <c r="VSE146" s="35"/>
      <c r="VSF146" s="35"/>
      <c r="VSG146" s="35"/>
      <c r="VSH146" s="35"/>
      <c r="VSI146" s="35"/>
      <c r="VSJ146" s="35"/>
      <c r="VSK146" s="35"/>
      <c r="VSL146" s="35"/>
      <c r="VSM146" s="35"/>
      <c r="VSN146" s="35"/>
      <c r="VSO146" s="35"/>
      <c r="VSP146" s="35"/>
      <c r="VSQ146" s="35"/>
      <c r="VSR146" s="35"/>
      <c r="VSS146" s="35"/>
      <c r="VST146" s="35"/>
      <c r="VSU146" s="35"/>
      <c r="VSV146" s="35"/>
      <c r="VSW146" s="35"/>
      <c r="VSX146" s="35"/>
      <c r="VSY146" s="35"/>
      <c r="VSZ146" s="35"/>
      <c r="VTA146" s="35"/>
      <c r="VTB146" s="35"/>
      <c r="VTC146" s="35"/>
      <c r="VTD146" s="35"/>
      <c r="VTE146" s="35"/>
      <c r="VTF146" s="35"/>
      <c r="VTG146" s="35"/>
      <c r="VTH146" s="35"/>
      <c r="VTI146" s="35"/>
      <c r="VTJ146" s="35"/>
      <c r="VTK146" s="35"/>
      <c r="VTL146" s="35"/>
      <c r="VTM146" s="35"/>
      <c r="VTN146" s="35"/>
      <c r="VTO146" s="35"/>
      <c r="VTP146" s="35"/>
      <c r="VTQ146" s="35"/>
      <c r="VTR146" s="35"/>
      <c r="VTS146" s="35"/>
      <c r="VTT146" s="35"/>
      <c r="VTU146" s="35"/>
      <c r="VTV146" s="35"/>
      <c r="VTW146" s="35"/>
      <c r="VTX146" s="35"/>
      <c r="VTY146" s="35"/>
      <c r="VTZ146" s="35"/>
      <c r="VUA146" s="35"/>
      <c r="VUB146" s="35"/>
      <c r="VUC146" s="35"/>
      <c r="VUD146" s="35"/>
      <c r="VUE146" s="35"/>
      <c r="VUF146" s="35"/>
      <c r="VUG146" s="35"/>
      <c r="VUH146" s="35"/>
      <c r="VUI146" s="35"/>
      <c r="VUJ146" s="35"/>
      <c r="VUK146" s="35"/>
      <c r="VUL146" s="35"/>
      <c r="VUM146" s="35"/>
      <c r="VUN146" s="35"/>
      <c r="VUO146" s="35"/>
      <c r="VUP146" s="35"/>
      <c r="VUQ146" s="35"/>
      <c r="VUR146" s="35"/>
      <c r="VUS146" s="35"/>
      <c r="VUT146" s="35"/>
      <c r="VUU146" s="35"/>
      <c r="VUV146" s="35"/>
      <c r="VUW146" s="35"/>
      <c r="VUX146" s="35"/>
      <c r="VUY146" s="35"/>
      <c r="VUZ146" s="35"/>
      <c r="VVA146" s="35"/>
      <c r="VVB146" s="35"/>
      <c r="VVC146" s="35"/>
      <c r="VVD146" s="35"/>
      <c r="VVE146" s="35"/>
      <c r="VVF146" s="35"/>
      <c r="VVG146" s="35"/>
      <c r="VVH146" s="35"/>
      <c r="VVI146" s="35"/>
      <c r="VVJ146" s="35"/>
      <c r="VVK146" s="35"/>
      <c r="VVL146" s="35"/>
      <c r="VVM146" s="35"/>
      <c r="VVN146" s="35"/>
      <c r="VVO146" s="35"/>
      <c r="VVP146" s="35"/>
      <c r="VVQ146" s="35"/>
      <c r="VVR146" s="35"/>
      <c r="VVS146" s="35"/>
      <c r="VVT146" s="35"/>
      <c r="VVU146" s="35"/>
      <c r="VVV146" s="35"/>
      <c r="VVW146" s="35"/>
      <c r="VVX146" s="35"/>
      <c r="VVY146" s="35"/>
      <c r="VVZ146" s="35"/>
      <c r="VWA146" s="35"/>
      <c r="VWB146" s="35"/>
      <c r="VWC146" s="35"/>
      <c r="VWD146" s="35"/>
      <c r="VWE146" s="35"/>
      <c r="VWF146" s="35"/>
      <c r="VWG146" s="35"/>
      <c r="VWH146" s="35"/>
      <c r="VWI146" s="35"/>
      <c r="VWJ146" s="35"/>
      <c r="VWK146" s="35"/>
      <c r="VWL146" s="35"/>
      <c r="VWM146" s="35"/>
      <c r="VWN146" s="35"/>
      <c r="VWO146" s="35"/>
      <c r="VWP146" s="35"/>
      <c r="VWQ146" s="35"/>
      <c r="VWR146" s="35"/>
      <c r="VWS146" s="35"/>
      <c r="VWT146" s="35"/>
      <c r="VWU146" s="35"/>
      <c r="VWV146" s="35"/>
      <c r="VWW146" s="35"/>
      <c r="VWX146" s="35"/>
      <c r="VWY146" s="35"/>
      <c r="VWZ146" s="35"/>
      <c r="VXA146" s="35"/>
      <c r="VXB146" s="35"/>
      <c r="VXC146" s="35"/>
      <c r="VXD146" s="35"/>
      <c r="VXE146" s="35"/>
      <c r="VXF146" s="35"/>
      <c r="VXG146" s="35"/>
      <c r="VXH146" s="35"/>
      <c r="VXI146" s="35"/>
      <c r="VXJ146" s="35"/>
      <c r="VXK146" s="35"/>
      <c r="VXL146" s="35"/>
      <c r="VXM146" s="35"/>
      <c r="VXN146" s="35"/>
      <c r="VXO146" s="35"/>
      <c r="VXP146" s="35"/>
      <c r="VXQ146" s="35"/>
      <c r="VXR146" s="35"/>
      <c r="VXS146" s="35"/>
      <c r="VXT146" s="35"/>
      <c r="VXU146" s="35"/>
      <c r="VXV146" s="35"/>
      <c r="VXW146" s="35"/>
      <c r="VXX146" s="35"/>
      <c r="VXY146" s="35"/>
      <c r="VXZ146" s="35"/>
      <c r="VYA146" s="35"/>
      <c r="VYB146" s="35"/>
      <c r="VYC146" s="35"/>
      <c r="VYD146" s="35"/>
      <c r="VYE146" s="35"/>
      <c r="VYF146" s="35"/>
      <c r="VYG146" s="35"/>
      <c r="VYH146" s="35"/>
      <c r="VYI146" s="35"/>
      <c r="VYJ146" s="35"/>
      <c r="VYK146" s="35"/>
      <c r="VYL146" s="35"/>
      <c r="VYM146" s="35"/>
      <c r="VYN146" s="35"/>
      <c r="VYO146" s="35"/>
      <c r="VYP146" s="35"/>
      <c r="VYQ146" s="35"/>
      <c r="VYR146" s="35"/>
      <c r="VYS146" s="35"/>
      <c r="VYT146" s="35"/>
      <c r="VYU146" s="35"/>
      <c r="VYV146" s="35"/>
      <c r="VYW146" s="35"/>
      <c r="VYX146" s="35"/>
      <c r="VYY146" s="35"/>
      <c r="VYZ146" s="35"/>
      <c r="VZA146" s="35"/>
      <c r="VZB146" s="35"/>
      <c r="VZC146" s="35"/>
      <c r="VZD146" s="35"/>
      <c r="VZE146" s="35"/>
      <c r="VZF146" s="35"/>
      <c r="VZG146" s="35"/>
      <c r="VZH146" s="35"/>
      <c r="VZI146" s="35"/>
      <c r="VZJ146" s="35"/>
      <c r="VZK146" s="35"/>
      <c r="VZL146" s="35"/>
      <c r="VZM146" s="35"/>
      <c r="VZN146" s="35"/>
      <c r="VZO146" s="35"/>
      <c r="VZP146" s="35"/>
      <c r="VZQ146" s="35"/>
      <c r="VZR146" s="35"/>
      <c r="VZS146" s="35"/>
      <c r="VZT146" s="35"/>
      <c r="VZU146" s="35"/>
      <c r="VZV146" s="35"/>
      <c r="VZW146" s="35"/>
      <c r="VZX146" s="35"/>
      <c r="VZY146" s="35"/>
      <c r="VZZ146" s="35"/>
      <c r="WAA146" s="35"/>
      <c r="WAB146" s="35"/>
      <c r="WAC146" s="35"/>
      <c r="WAD146" s="35"/>
      <c r="WAE146" s="35"/>
      <c r="WAF146" s="35"/>
      <c r="WAG146" s="35"/>
      <c r="WAH146" s="35"/>
      <c r="WAI146" s="35"/>
      <c r="WAJ146" s="35"/>
      <c r="WAK146" s="35"/>
      <c r="WAL146" s="35"/>
      <c r="WAM146" s="35"/>
      <c r="WAN146" s="35"/>
      <c r="WAO146" s="35"/>
      <c r="WAP146" s="35"/>
      <c r="WAQ146" s="35"/>
      <c r="WAR146" s="35"/>
      <c r="WAS146" s="35"/>
      <c r="WAT146" s="35"/>
      <c r="WAU146" s="35"/>
      <c r="WAV146" s="35"/>
      <c r="WAW146" s="35"/>
      <c r="WAX146" s="35"/>
      <c r="WAY146" s="35"/>
      <c r="WAZ146" s="35"/>
      <c r="WBA146" s="35"/>
      <c r="WBB146" s="35"/>
      <c r="WBC146" s="35"/>
      <c r="WBD146" s="35"/>
      <c r="WBE146" s="35"/>
      <c r="WBF146" s="35"/>
      <c r="WBG146" s="35"/>
      <c r="WBH146" s="35"/>
      <c r="WBI146" s="35"/>
      <c r="WBJ146" s="35"/>
      <c r="WBK146" s="35"/>
      <c r="WBL146" s="35"/>
      <c r="WBM146" s="35"/>
      <c r="WBN146" s="35"/>
      <c r="WBO146" s="35"/>
      <c r="WBP146" s="35"/>
      <c r="WBQ146" s="35"/>
      <c r="WBR146" s="35"/>
      <c r="WBS146" s="35"/>
      <c r="WBT146" s="35"/>
      <c r="WBU146" s="35"/>
      <c r="WBV146" s="35"/>
      <c r="WBW146" s="35"/>
      <c r="WBX146" s="35"/>
      <c r="WBY146" s="35"/>
      <c r="WBZ146" s="35"/>
      <c r="WCA146" s="35"/>
      <c r="WCB146" s="35"/>
      <c r="WCC146" s="35"/>
      <c r="WCD146" s="35"/>
      <c r="WCE146" s="35"/>
      <c r="WCF146" s="35"/>
      <c r="WCG146" s="35"/>
      <c r="WCH146" s="35"/>
      <c r="WCI146" s="35"/>
      <c r="WCJ146" s="35"/>
      <c r="WCK146" s="35"/>
      <c r="WCL146" s="35"/>
      <c r="WCM146" s="35"/>
      <c r="WCN146" s="35"/>
      <c r="WCO146" s="35"/>
      <c r="WCP146" s="35"/>
      <c r="WCQ146" s="35"/>
      <c r="WCR146" s="35"/>
      <c r="WCS146" s="35"/>
      <c r="WCT146" s="35"/>
      <c r="WCU146" s="35"/>
      <c r="WCV146" s="35"/>
      <c r="WCW146" s="35"/>
      <c r="WCX146" s="35"/>
      <c r="WCY146" s="35"/>
      <c r="WCZ146" s="35"/>
      <c r="WDA146" s="35"/>
      <c r="WDB146" s="35"/>
      <c r="WDC146" s="35"/>
      <c r="WDD146" s="35"/>
      <c r="WDE146" s="35"/>
      <c r="WDF146" s="35"/>
      <c r="WDG146" s="35"/>
      <c r="WDH146" s="35"/>
      <c r="WDI146" s="35"/>
      <c r="WDJ146" s="35"/>
      <c r="WDK146" s="35"/>
      <c r="WDL146" s="35"/>
      <c r="WDM146" s="35"/>
      <c r="WDN146" s="35"/>
      <c r="WDO146" s="35"/>
      <c r="WDP146" s="35"/>
      <c r="WDQ146" s="35"/>
      <c r="WDR146" s="35"/>
      <c r="WDS146" s="35"/>
      <c r="WDT146" s="35"/>
      <c r="WDU146" s="35"/>
      <c r="WDV146" s="35"/>
      <c r="WDW146" s="35"/>
      <c r="WDX146" s="35"/>
      <c r="WDY146" s="35"/>
      <c r="WDZ146" s="35"/>
      <c r="WEA146" s="35"/>
      <c r="WEB146" s="35"/>
      <c r="WEC146" s="35"/>
      <c r="WED146" s="35"/>
      <c r="WEE146" s="35"/>
      <c r="WEF146" s="35"/>
      <c r="WEG146" s="35"/>
      <c r="WEH146" s="35"/>
      <c r="WEI146" s="35"/>
      <c r="WEJ146" s="35"/>
      <c r="WEK146" s="35"/>
      <c r="WEL146" s="35"/>
      <c r="WEM146" s="35"/>
      <c r="WEN146" s="35"/>
      <c r="WEO146" s="35"/>
      <c r="WEP146" s="35"/>
      <c r="WEQ146" s="35"/>
      <c r="WER146" s="35"/>
      <c r="WES146" s="35"/>
      <c r="WET146" s="35"/>
      <c r="WEU146" s="35"/>
      <c r="WEV146" s="35"/>
      <c r="WEW146" s="35"/>
      <c r="WEX146" s="35"/>
      <c r="WEY146" s="35"/>
      <c r="WEZ146" s="35"/>
      <c r="WFA146" s="35"/>
      <c r="WFB146" s="35"/>
      <c r="WFC146" s="35"/>
      <c r="WFD146" s="35"/>
      <c r="WFE146" s="35"/>
      <c r="WFF146" s="35"/>
      <c r="WFG146" s="35"/>
      <c r="WFH146" s="35"/>
      <c r="WFI146" s="35"/>
      <c r="WFJ146" s="35"/>
      <c r="WFK146" s="35"/>
      <c r="WFL146" s="35"/>
      <c r="WFM146" s="35"/>
      <c r="WFN146" s="35"/>
      <c r="WFO146" s="35"/>
      <c r="WFP146" s="35"/>
      <c r="WFQ146" s="35"/>
      <c r="WFR146" s="35"/>
      <c r="WFS146" s="35"/>
      <c r="WFT146" s="35"/>
      <c r="WFU146" s="35"/>
      <c r="WFV146" s="35"/>
      <c r="WFW146" s="35"/>
      <c r="WFX146" s="35"/>
      <c r="WFY146" s="35"/>
      <c r="WFZ146" s="35"/>
      <c r="WGA146" s="35"/>
      <c r="WGB146" s="35"/>
      <c r="WGC146" s="35"/>
      <c r="WGD146" s="35"/>
      <c r="WGE146" s="35"/>
      <c r="WGF146" s="35"/>
      <c r="WGG146" s="35"/>
      <c r="WGH146" s="35"/>
      <c r="WGI146" s="35"/>
      <c r="WGJ146" s="35"/>
      <c r="WGK146" s="35"/>
      <c r="WGL146" s="35"/>
      <c r="WGM146" s="35"/>
      <c r="WGN146" s="35"/>
      <c r="WGO146" s="35"/>
      <c r="WGP146" s="35"/>
      <c r="WGQ146" s="35"/>
      <c r="WGR146" s="35"/>
      <c r="WGS146" s="35"/>
      <c r="WGT146" s="35"/>
      <c r="WGU146" s="35"/>
      <c r="WGV146" s="35"/>
      <c r="WGW146" s="35"/>
      <c r="WGX146" s="35"/>
      <c r="WGY146" s="35"/>
      <c r="WGZ146" s="35"/>
      <c r="WHA146" s="35"/>
      <c r="WHB146" s="35"/>
      <c r="WHC146" s="35"/>
      <c r="WHD146" s="35"/>
      <c r="WHE146" s="35"/>
      <c r="WHF146" s="35"/>
      <c r="WHG146" s="35"/>
      <c r="WHH146" s="35"/>
      <c r="WHI146" s="35"/>
      <c r="WHJ146" s="35"/>
      <c r="WHK146" s="35"/>
      <c r="WHL146" s="35"/>
      <c r="WHM146" s="35"/>
      <c r="WHN146" s="35"/>
      <c r="WHO146" s="35"/>
      <c r="WHP146" s="35"/>
      <c r="WHQ146" s="35"/>
      <c r="WHR146" s="35"/>
      <c r="WHS146" s="35"/>
      <c r="WHT146" s="35"/>
      <c r="WHU146" s="35"/>
      <c r="WHV146" s="35"/>
      <c r="WHW146" s="35"/>
      <c r="WHX146" s="35"/>
      <c r="WHY146" s="35"/>
      <c r="WHZ146" s="35"/>
      <c r="WIA146" s="35"/>
      <c r="WIB146" s="35"/>
      <c r="WIC146" s="35"/>
      <c r="WID146" s="35"/>
      <c r="WIE146" s="35"/>
      <c r="WIF146" s="35"/>
      <c r="WIG146" s="35"/>
      <c r="WIH146" s="35"/>
      <c r="WII146" s="35"/>
      <c r="WIJ146" s="35"/>
      <c r="WIK146" s="35"/>
      <c r="WIL146" s="35"/>
      <c r="WIM146" s="35"/>
      <c r="WIN146" s="35"/>
      <c r="WIO146" s="35"/>
      <c r="WIP146" s="35"/>
      <c r="WIQ146" s="35"/>
      <c r="WIR146" s="35"/>
      <c r="WIS146" s="35"/>
      <c r="WIT146" s="35"/>
      <c r="WIU146" s="35"/>
      <c r="WIV146" s="35"/>
      <c r="WIW146" s="35"/>
      <c r="WIX146" s="35"/>
      <c r="WIY146" s="35"/>
      <c r="WIZ146" s="35"/>
      <c r="WJA146" s="35"/>
      <c r="WJB146" s="35"/>
      <c r="WJC146" s="35"/>
      <c r="WJD146" s="35"/>
      <c r="WJE146" s="35"/>
      <c r="WJF146" s="35"/>
      <c r="WJG146" s="35"/>
      <c r="WJH146" s="35"/>
      <c r="WJI146" s="35"/>
      <c r="WJJ146" s="35"/>
      <c r="WJK146" s="35"/>
      <c r="WJL146" s="35"/>
      <c r="WJM146" s="35"/>
      <c r="WJN146" s="35"/>
      <c r="WJO146" s="35"/>
      <c r="WJP146" s="35"/>
      <c r="WJQ146" s="35"/>
      <c r="WJR146" s="35"/>
      <c r="WJS146" s="35"/>
      <c r="WJT146" s="35"/>
      <c r="WJU146" s="35"/>
      <c r="WJV146" s="35"/>
      <c r="WJW146" s="35"/>
      <c r="WJX146" s="35"/>
      <c r="WJY146" s="35"/>
      <c r="WJZ146" s="35"/>
      <c r="WKA146" s="35"/>
      <c r="WKB146" s="35"/>
      <c r="WKC146" s="35"/>
      <c r="WKD146" s="35"/>
      <c r="WKE146" s="35"/>
      <c r="WKF146" s="35"/>
      <c r="WKG146" s="35"/>
      <c r="WKH146" s="35"/>
      <c r="WKI146" s="35"/>
      <c r="WKJ146" s="35"/>
      <c r="WKK146" s="35"/>
      <c r="WKL146" s="35"/>
      <c r="WKM146" s="35"/>
      <c r="WKN146" s="35"/>
      <c r="WKO146" s="35"/>
      <c r="WKP146" s="35"/>
      <c r="WKQ146" s="35"/>
      <c r="WKR146" s="35"/>
      <c r="WKS146" s="35"/>
      <c r="WKT146" s="35"/>
      <c r="WKU146" s="35"/>
      <c r="WKV146" s="35"/>
      <c r="WKW146" s="35"/>
      <c r="WKX146" s="35"/>
      <c r="WKY146" s="35"/>
      <c r="WKZ146" s="35"/>
      <c r="WLA146" s="35"/>
      <c r="WLB146" s="35"/>
      <c r="WLC146" s="35"/>
      <c r="WLD146" s="35"/>
      <c r="WLE146" s="35"/>
      <c r="WLF146" s="35"/>
      <c r="WLG146" s="35"/>
      <c r="WLH146" s="35"/>
      <c r="WLI146" s="35"/>
      <c r="WLJ146" s="35"/>
      <c r="WLK146" s="35"/>
      <c r="WLL146" s="35"/>
      <c r="WLM146" s="35"/>
      <c r="WLN146" s="35"/>
      <c r="WLO146" s="35"/>
      <c r="WLP146" s="35"/>
      <c r="WLQ146" s="35"/>
      <c r="WLR146" s="35"/>
      <c r="WLS146" s="35"/>
      <c r="WLT146" s="35"/>
      <c r="WLU146" s="35"/>
      <c r="WLV146" s="35"/>
      <c r="WLW146" s="35"/>
      <c r="WLX146" s="35"/>
      <c r="WLY146" s="35"/>
      <c r="WLZ146" s="35"/>
      <c r="WMA146" s="35"/>
      <c r="WMB146" s="35"/>
      <c r="WMC146" s="35"/>
      <c r="WMD146" s="35"/>
      <c r="WME146" s="35"/>
      <c r="WMF146" s="35"/>
      <c r="WMG146" s="35"/>
      <c r="WMH146" s="35"/>
      <c r="WMI146" s="35"/>
      <c r="WMJ146" s="35"/>
      <c r="WMK146" s="35"/>
      <c r="WML146" s="35"/>
      <c r="WMM146" s="35"/>
      <c r="WMN146" s="35"/>
      <c r="WMO146" s="35"/>
      <c r="WMP146" s="35"/>
      <c r="WMQ146" s="35"/>
      <c r="WMR146" s="35"/>
      <c r="WMS146" s="35"/>
      <c r="WMT146" s="35"/>
      <c r="WMU146" s="35"/>
      <c r="WMV146" s="35"/>
      <c r="WMW146" s="35"/>
      <c r="WMX146" s="35"/>
      <c r="WMY146" s="35"/>
      <c r="WMZ146" s="35"/>
      <c r="WNA146" s="35"/>
      <c r="WNB146" s="35"/>
      <c r="WNC146" s="35"/>
      <c r="WND146" s="35"/>
      <c r="WNE146" s="35"/>
      <c r="WNF146" s="35"/>
      <c r="WNG146" s="35"/>
      <c r="WNH146" s="35"/>
      <c r="WNI146" s="35"/>
      <c r="WNJ146" s="35"/>
      <c r="WNK146" s="35"/>
      <c r="WNL146" s="35"/>
      <c r="WNM146" s="35"/>
      <c r="WNN146" s="35"/>
      <c r="WNO146" s="35"/>
      <c r="WNP146" s="35"/>
      <c r="WNQ146" s="35"/>
      <c r="WNR146" s="35"/>
      <c r="WNS146" s="35"/>
      <c r="WNT146" s="35"/>
      <c r="WNU146" s="35"/>
      <c r="WNV146" s="35"/>
      <c r="WNW146" s="35"/>
      <c r="WNX146" s="35"/>
      <c r="WNY146" s="35"/>
      <c r="WNZ146" s="35"/>
      <c r="WOA146" s="35"/>
      <c r="WOB146" s="35"/>
      <c r="WOC146" s="35"/>
      <c r="WOD146" s="35"/>
      <c r="WOE146" s="35"/>
      <c r="WOF146" s="35"/>
      <c r="WOG146" s="35"/>
      <c r="WOH146" s="35"/>
      <c r="WOI146" s="35"/>
      <c r="WOJ146" s="35"/>
      <c r="WOK146" s="35"/>
      <c r="WOL146" s="35"/>
      <c r="WOM146" s="35"/>
      <c r="WON146" s="35"/>
      <c r="WOO146" s="35"/>
      <c r="WOP146" s="35"/>
      <c r="WOQ146" s="35"/>
      <c r="WOR146" s="35"/>
      <c r="WOS146" s="35"/>
      <c r="WOT146" s="35"/>
      <c r="WOU146" s="35"/>
      <c r="WOV146" s="35"/>
      <c r="WOW146" s="35"/>
      <c r="WOX146" s="35"/>
      <c r="WOY146" s="35"/>
      <c r="WOZ146" s="35"/>
      <c r="WPA146" s="35"/>
      <c r="WPB146" s="35"/>
      <c r="WPC146" s="35"/>
      <c r="WPD146" s="35"/>
      <c r="WPE146" s="35"/>
      <c r="WPF146" s="35"/>
      <c r="WPG146" s="35"/>
      <c r="WPH146" s="35"/>
      <c r="WPI146" s="35"/>
      <c r="WPJ146" s="35"/>
      <c r="WPK146" s="35"/>
      <c r="WPL146" s="35"/>
      <c r="WPM146" s="35"/>
      <c r="WPN146" s="35"/>
      <c r="WPO146" s="35"/>
      <c r="WPP146" s="35"/>
      <c r="WPQ146" s="35"/>
      <c r="WPR146" s="35"/>
      <c r="WPS146" s="35"/>
      <c r="WPT146" s="35"/>
      <c r="WPU146" s="35"/>
      <c r="WPV146" s="35"/>
      <c r="WPW146" s="35"/>
      <c r="WPX146" s="35"/>
      <c r="WPY146" s="35"/>
      <c r="WPZ146" s="35"/>
      <c r="WQA146" s="35"/>
      <c r="WQB146" s="35"/>
      <c r="WQC146" s="35"/>
      <c r="WQD146" s="35"/>
      <c r="WQE146" s="35"/>
      <c r="WQF146" s="35"/>
      <c r="WQG146" s="35"/>
      <c r="WQH146" s="35"/>
      <c r="WQI146" s="35"/>
      <c r="WQJ146" s="35"/>
      <c r="WQK146" s="35"/>
      <c r="WQL146" s="35"/>
      <c r="WQM146" s="35"/>
      <c r="WQN146" s="35"/>
      <c r="WQO146" s="35"/>
      <c r="WQP146" s="35"/>
      <c r="WQQ146" s="35"/>
      <c r="WQR146" s="35"/>
      <c r="WQS146" s="35"/>
      <c r="WQT146" s="35"/>
      <c r="WQU146" s="35"/>
      <c r="WQV146" s="35"/>
      <c r="WQW146" s="35"/>
      <c r="WQX146" s="35"/>
      <c r="WQY146" s="35"/>
      <c r="WQZ146" s="35"/>
      <c r="WRA146" s="35"/>
      <c r="WRB146" s="35"/>
      <c r="WRC146" s="35"/>
      <c r="WRD146" s="35"/>
      <c r="WRE146" s="35"/>
      <c r="WRF146" s="35"/>
      <c r="WRG146" s="35"/>
      <c r="WRH146" s="35"/>
      <c r="WRI146" s="35"/>
      <c r="WRJ146" s="35"/>
      <c r="WRK146" s="35"/>
      <c r="WRL146" s="35"/>
      <c r="WRM146" s="35"/>
      <c r="WRN146" s="35"/>
      <c r="WRO146" s="35"/>
      <c r="WRP146" s="35"/>
      <c r="WRQ146" s="35"/>
      <c r="WRR146" s="35"/>
      <c r="WRS146" s="35"/>
      <c r="WRT146" s="35"/>
      <c r="WRU146" s="35"/>
      <c r="WRV146" s="35"/>
      <c r="WRW146" s="35"/>
      <c r="WRX146" s="35"/>
      <c r="WRY146" s="35"/>
      <c r="WRZ146" s="35"/>
      <c r="WSA146" s="35"/>
      <c r="WSB146" s="35"/>
      <c r="WSC146" s="35"/>
      <c r="WSD146" s="35"/>
      <c r="WSE146" s="35"/>
      <c r="WSF146" s="35"/>
      <c r="WSG146" s="35"/>
      <c r="WSH146" s="35"/>
      <c r="WSI146" s="35"/>
      <c r="WSJ146" s="35"/>
      <c r="WSK146" s="35"/>
      <c r="WSL146" s="35"/>
      <c r="WSM146" s="35"/>
      <c r="WSN146" s="35"/>
      <c r="WSO146" s="35"/>
      <c r="WSP146" s="35"/>
      <c r="WSQ146" s="35"/>
      <c r="WSR146" s="35"/>
      <c r="WSS146" s="35"/>
      <c r="WST146" s="35"/>
      <c r="WSU146" s="35"/>
      <c r="WSV146" s="35"/>
      <c r="WSW146" s="35"/>
      <c r="WSX146" s="35"/>
      <c r="WSY146" s="35"/>
      <c r="WSZ146" s="35"/>
      <c r="WTA146" s="35"/>
      <c r="WTB146" s="35"/>
      <c r="WTC146" s="35"/>
      <c r="WTD146" s="35"/>
      <c r="WTE146" s="35"/>
      <c r="WTF146" s="35"/>
      <c r="WTG146" s="35"/>
      <c r="WTH146" s="35"/>
      <c r="WTI146" s="35"/>
      <c r="WTJ146" s="35"/>
      <c r="WTK146" s="35"/>
      <c r="WTL146" s="35"/>
      <c r="WTM146" s="35"/>
      <c r="WTN146" s="35"/>
      <c r="WTO146" s="35"/>
      <c r="WTP146" s="35"/>
      <c r="WTQ146" s="35"/>
      <c r="WTR146" s="35"/>
      <c r="WTS146" s="35"/>
      <c r="WTT146" s="35"/>
      <c r="WTU146" s="35"/>
      <c r="WTV146" s="35"/>
      <c r="WTW146" s="35"/>
      <c r="WTX146" s="35"/>
      <c r="WTY146" s="35"/>
      <c r="WTZ146" s="35"/>
      <c r="WUA146" s="35"/>
      <c r="WUB146" s="35"/>
      <c r="WUC146" s="35"/>
      <c r="WUD146" s="35"/>
      <c r="WUE146" s="35"/>
      <c r="WUF146" s="35"/>
      <c r="WUG146" s="35"/>
      <c r="WUH146" s="35"/>
      <c r="WUI146" s="35"/>
      <c r="WUJ146" s="35"/>
      <c r="WUK146" s="35"/>
      <c r="WUL146" s="35"/>
      <c r="WUM146" s="35"/>
      <c r="WUN146" s="35"/>
      <c r="WUO146" s="35"/>
      <c r="WUP146" s="35"/>
      <c r="WUQ146" s="35"/>
      <c r="WUR146" s="35"/>
      <c r="WUS146" s="35"/>
      <c r="WUT146" s="35"/>
      <c r="WUU146" s="35"/>
      <c r="WUV146" s="35"/>
      <c r="WUW146" s="35"/>
      <c r="WUX146" s="35"/>
      <c r="WUY146" s="35"/>
      <c r="WUZ146" s="35"/>
      <c r="WVA146" s="35"/>
      <c r="WVB146" s="35"/>
      <c r="WVC146" s="35"/>
      <c r="WVD146" s="35"/>
      <c r="WVE146" s="35"/>
      <c r="WVF146" s="35"/>
      <c r="WVG146" s="35"/>
      <c r="WVH146" s="35"/>
      <c r="WVI146" s="35"/>
      <c r="WVJ146" s="35"/>
      <c r="WVK146" s="35"/>
      <c r="WVL146" s="35"/>
      <c r="WVM146" s="35"/>
      <c r="WVN146" s="35"/>
      <c r="WVO146" s="35"/>
      <c r="WVP146" s="35"/>
      <c r="WVQ146" s="35"/>
      <c r="WVR146" s="35"/>
      <c r="WVS146" s="35"/>
      <c r="WVT146" s="35"/>
      <c r="WVU146" s="35"/>
      <c r="WVV146" s="35"/>
      <c r="WVW146" s="35"/>
      <c r="WVX146" s="35"/>
      <c r="WVY146" s="35"/>
      <c r="WVZ146" s="35"/>
      <c r="WWA146" s="35"/>
      <c r="WWB146" s="35"/>
      <c r="WWC146" s="35"/>
      <c r="WWD146" s="35"/>
      <c r="WWE146" s="35"/>
      <c r="WWF146" s="35"/>
      <c r="WWG146" s="35"/>
      <c r="WWH146" s="35"/>
      <c r="WWI146" s="35"/>
      <c r="WWJ146" s="35"/>
      <c r="WWK146" s="35"/>
      <c r="WWL146" s="35"/>
      <c r="WWM146" s="35"/>
      <c r="WWN146" s="35"/>
      <c r="WWO146" s="35"/>
      <c r="WWP146" s="35"/>
      <c r="WWQ146" s="35"/>
      <c r="WWR146" s="35"/>
      <c r="WWS146" s="35"/>
      <c r="WWT146" s="35"/>
      <c r="WWU146" s="35"/>
      <c r="WWV146" s="35"/>
      <c r="WWW146" s="35"/>
      <c r="WWX146" s="35"/>
      <c r="WWY146" s="35"/>
      <c r="WWZ146" s="35"/>
      <c r="WXA146" s="35"/>
      <c r="WXB146" s="35"/>
      <c r="WXC146" s="35"/>
      <c r="WXD146" s="35"/>
      <c r="WXE146" s="35"/>
      <c r="WXF146" s="35"/>
      <c r="WXG146" s="35"/>
      <c r="WXH146" s="35"/>
      <c r="WXI146" s="35"/>
      <c r="WXJ146" s="35"/>
      <c r="WXK146" s="35"/>
      <c r="WXL146" s="35"/>
      <c r="WXM146" s="35"/>
      <c r="WXN146" s="35"/>
      <c r="WXO146" s="35"/>
      <c r="WXP146" s="35"/>
      <c r="WXQ146" s="35"/>
      <c r="WXR146" s="35"/>
      <c r="WXS146" s="35"/>
      <c r="WXT146" s="35"/>
      <c r="WXU146" s="35"/>
      <c r="WXV146" s="35"/>
      <c r="WXW146" s="35"/>
      <c r="WXX146" s="35"/>
      <c r="WXY146" s="35"/>
      <c r="WXZ146" s="35"/>
      <c r="WYA146" s="35"/>
      <c r="WYB146" s="35"/>
      <c r="WYC146" s="35"/>
      <c r="WYD146" s="35"/>
      <c r="WYE146" s="35"/>
      <c r="WYF146" s="35"/>
      <c r="WYG146" s="35"/>
      <c r="WYH146" s="35"/>
      <c r="WYI146" s="35"/>
      <c r="WYJ146" s="35"/>
      <c r="WYK146" s="35"/>
      <c r="WYL146" s="35"/>
      <c r="WYM146" s="35"/>
      <c r="WYN146" s="35"/>
      <c r="WYO146" s="35"/>
      <c r="WYP146" s="35"/>
      <c r="WYQ146" s="35"/>
      <c r="WYR146" s="35"/>
      <c r="WYS146" s="35"/>
      <c r="WYT146" s="35"/>
      <c r="WYU146" s="35"/>
      <c r="WYV146" s="35"/>
      <c r="WYW146" s="35"/>
      <c r="WYX146" s="35"/>
      <c r="WYY146" s="35"/>
      <c r="WYZ146" s="35"/>
      <c r="WZA146" s="35"/>
      <c r="WZB146" s="35"/>
      <c r="WZC146" s="35"/>
      <c r="WZD146" s="35"/>
      <c r="WZE146" s="35"/>
      <c r="WZF146" s="35"/>
      <c r="WZG146" s="35"/>
      <c r="WZH146" s="35"/>
      <c r="WZI146" s="35"/>
      <c r="WZJ146" s="35"/>
      <c r="WZK146" s="35"/>
      <c r="WZL146" s="35"/>
      <c r="WZM146" s="35"/>
      <c r="WZN146" s="35"/>
      <c r="WZO146" s="35"/>
      <c r="WZP146" s="35"/>
      <c r="WZQ146" s="35"/>
      <c r="WZR146" s="35"/>
      <c r="WZS146" s="35"/>
      <c r="WZT146" s="35"/>
      <c r="WZU146" s="35"/>
      <c r="WZV146" s="35"/>
      <c r="WZW146" s="35"/>
      <c r="WZX146" s="35"/>
      <c r="WZY146" s="35"/>
      <c r="WZZ146" s="35"/>
      <c r="XAA146" s="35"/>
      <c r="XAB146" s="35"/>
      <c r="XAC146" s="35"/>
      <c r="XAD146" s="35"/>
      <c r="XAE146" s="35"/>
      <c r="XAF146" s="35"/>
      <c r="XAG146" s="35"/>
      <c r="XAH146" s="35"/>
      <c r="XAI146" s="35"/>
      <c r="XAJ146" s="35"/>
      <c r="XAK146" s="35"/>
      <c r="XAL146" s="35"/>
      <c r="XAM146" s="35"/>
      <c r="XAN146" s="35"/>
      <c r="XAO146" s="35"/>
      <c r="XAP146" s="35"/>
      <c r="XAQ146" s="35"/>
      <c r="XAR146" s="35"/>
      <c r="XAS146" s="35"/>
      <c r="XAT146" s="35"/>
      <c r="XAU146" s="35"/>
      <c r="XAV146" s="35"/>
      <c r="XAW146" s="35"/>
      <c r="XAX146" s="35"/>
      <c r="XAY146" s="35"/>
      <c r="XAZ146" s="35"/>
      <c r="XBA146" s="35"/>
      <c r="XBB146" s="35"/>
      <c r="XBC146" s="35"/>
      <c r="XBD146" s="35"/>
      <c r="XBE146" s="35"/>
      <c r="XBF146" s="35"/>
      <c r="XBG146" s="35"/>
      <c r="XBH146" s="35"/>
      <c r="XBI146" s="35"/>
      <c r="XBJ146" s="35"/>
      <c r="XBK146" s="35"/>
      <c r="XBL146" s="35"/>
      <c r="XBM146" s="35"/>
      <c r="XBN146" s="35"/>
      <c r="XBO146" s="35"/>
      <c r="XBP146" s="35"/>
      <c r="XBQ146" s="35"/>
      <c r="XBR146" s="35"/>
      <c r="XBS146" s="35"/>
      <c r="XBT146" s="35"/>
      <c r="XBU146" s="35"/>
      <c r="XBV146" s="35"/>
      <c r="XBW146" s="35"/>
      <c r="XBX146" s="35"/>
      <c r="XBY146" s="35"/>
      <c r="XBZ146" s="35"/>
      <c r="XCA146" s="35"/>
      <c r="XCB146" s="35"/>
      <c r="XCC146" s="35"/>
      <c r="XCD146" s="35"/>
      <c r="XCE146" s="35"/>
      <c r="XCF146" s="35"/>
      <c r="XCG146" s="35"/>
      <c r="XCH146" s="35"/>
      <c r="XCI146" s="35"/>
      <c r="XCJ146" s="35"/>
      <c r="XCK146" s="35"/>
      <c r="XCL146" s="35"/>
      <c r="XCM146" s="35"/>
      <c r="XCN146" s="35"/>
      <c r="XCO146" s="35"/>
      <c r="XCP146" s="35"/>
      <c r="XCQ146" s="35"/>
      <c r="XCR146" s="35"/>
      <c r="XCS146" s="35"/>
      <c r="XCT146" s="35"/>
      <c r="XCU146" s="35"/>
      <c r="XCV146" s="35"/>
      <c r="XCW146" s="35"/>
      <c r="XCX146" s="35"/>
      <c r="XCY146" s="35"/>
      <c r="XCZ146" s="35"/>
      <c r="XDA146" s="35"/>
      <c r="XDB146" s="35"/>
      <c r="XDC146" s="35"/>
      <c r="XDD146" s="35"/>
      <c r="XDE146" s="35"/>
      <c r="XDF146" s="35"/>
      <c r="XDG146" s="35"/>
      <c r="XDH146" s="35"/>
      <c r="XDI146" s="35"/>
      <c r="XDJ146" s="35"/>
      <c r="XDK146" s="35"/>
      <c r="XDL146" s="35"/>
      <c r="XDM146" s="35"/>
      <c r="XDN146" s="35"/>
      <c r="XDO146" s="35"/>
      <c r="XDP146" s="35"/>
      <c r="XDQ146" s="35"/>
      <c r="XDR146" s="35"/>
      <c r="XDS146" s="35"/>
      <c r="XDT146" s="35"/>
      <c r="XDU146" s="35"/>
      <c r="XDV146" s="35"/>
      <c r="XDW146" s="35"/>
      <c r="XDX146" s="35"/>
      <c r="XDY146" s="35"/>
      <c r="XDZ146" s="35"/>
      <c r="XEA146" s="35"/>
      <c r="XEB146" s="35"/>
      <c r="XEC146" s="35"/>
      <c r="XED146" s="35"/>
      <c r="XEE146" s="35"/>
      <c r="XEF146" s="35"/>
      <c r="XEG146" s="35"/>
      <c r="XEH146" s="35"/>
      <c r="XEI146" s="35"/>
      <c r="XEJ146" s="35"/>
      <c r="XEK146" s="35"/>
      <c r="XEL146" s="35"/>
      <c r="XEM146" s="35"/>
      <c r="XEN146" s="35"/>
      <c r="XEO146" s="35"/>
      <c r="XEP146" s="35"/>
      <c r="XEQ146" s="35"/>
      <c r="XER146" s="35"/>
      <c r="XES146" s="35"/>
      <c r="XET146" s="35"/>
      <c r="XEU146" s="35"/>
      <c r="XEV146" s="35"/>
      <c r="XEW146" s="35"/>
      <c r="XEX146" s="35"/>
      <c r="XEY146" s="35"/>
    </row>
    <row r="147" spans="1:16379" x14ac:dyDescent="0.25">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16379"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16379"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16379"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16379"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16379"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16379"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16379"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16379"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16379"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16379"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16379"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16379"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16379"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43</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2603174</v>
      </c>
      <c r="D5" s="43">
        <v>0.33400956232531587</v>
      </c>
      <c r="E5" s="42">
        <v>547908</v>
      </c>
      <c r="F5" s="42">
        <v>599800</v>
      </c>
      <c r="G5" s="42">
        <v>418991</v>
      </c>
      <c r="H5" s="42">
        <v>348403</v>
      </c>
      <c r="I5" s="42">
        <v>347591</v>
      </c>
      <c r="J5" s="42">
        <v>199451</v>
      </c>
      <c r="K5" s="42">
        <v>127260</v>
      </c>
      <c r="L5" s="42">
        <v>13770</v>
      </c>
      <c r="M5" s="42">
        <v>558911</v>
      </c>
      <c r="N5" s="42">
        <v>511583</v>
      </c>
      <c r="O5" s="42">
        <v>532963</v>
      </c>
      <c r="P5" s="42">
        <v>980290</v>
      </c>
      <c r="Q5" s="42">
        <v>19427</v>
      </c>
      <c r="R5" s="42">
        <v>28632</v>
      </c>
      <c r="S5" s="42">
        <v>304447</v>
      </c>
      <c r="T5" s="42">
        <v>754626</v>
      </c>
      <c r="U5" s="42">
        <v>684560</v>
      </c>
      <c r="V5" s="42">
        <v>425583</v>
      </c>
      <c r="W5" s="42">
        <v>199666</v>
      </c>
      <c r="X5" s="42">
        <v>166017</v>
      </c>
      <c r="Y5" s="42">
        <v>39643</v>
      </c>
    </row>
    <row r="6" spans="1:25" ht="15" customHeight="1" x14ac:dyDescent="0.25">
      <c r="A6" s="28" t="s">
        <v>17</v>
      </c>
      <c r="B6" s="28">
        <v>1</v>
      </c>
      <c r="C6" s="44">
        <v>27421</v>
      </c>
      <c r="D6" s="29">
        <v>17.63</v>
      </c>
      <c r="E6" s="44">
        <v>15543</v>
      </c>
      <c r="F6" s="44">
        <v>7720</v>
      </c>
      <c r="G6" s="44">
        <v>2462</v>
      </c>
      <c r="H6" s="44">
        <v>1193</v>
      </c>
      <c r="I6" s="44">
        <v>402</v>
      </c>
      <c r="J6" s="44">
        <v>88</v>
      </c>
      <c r="K6" s="44">
        <v>10</v>
      </c>
      <c r="L6" s="44">
        <v>3</v>
      </c>
      <c r="M6" s="44">
        <v>572</v>
      </c>
      <c r="N6" s="44">
        <v>5434</v>
      </c>
      <c r="O6" s="44">
        <v>7904</v>
      </c>
      <c r="P6" s="44">
        <v>13494</v>
      </c>
      <c r="Q6" s="44">
        <v>17</v>
      </c>
      <c r="R6" s="44">
        <v>110</v>
      </c>
      <c r="S6" s="44">
        <v>4331</v>
      </c>
      <c r="T6" s="44">
        <v>9901</v>
      </c>
      <c r="U6" s="44">
        <v>9292</v>
      </c>
      <c r="V6" s="44">
        <v>3343</v>
      </c>
      <c r="W6" s="44">
        <v>267</v>
      </c>
      <c r="X6" s="44">
        <v>155</v>
      </c>
      <c r="Y6" s="44">
        <v>22</v>
      </c>
    </row>
    <row r="7" spans="1:25" ht="15" customHeight="1" x14ac:dyDescent="0.25">
      <c r="A7" s="28" t="s">
        <v>17</v>
      </c>
      <c r="B7" s="28">
        <v>2</v>
      </c>
      <c r="C7" s="44">
        <v>31610</v>
      </c>
      <c r="D7" s="29">
        <v>14.85</v>
      </c>
      <c r="E7" s="44">
        <v>16099</v>
      </c>
      <c r="F7" s="44">
        <v>9473</v>
      </c>
      <c r="G7" s="44">
        <v>2915</v>
      </c>
      <c r="H7" s="44">
        <v>1856</v>
      </c>
      <c r="I7" s="44">
        <v>983</v>
      </c>
      <c r="J7" s="44">
        <v>239</v>
      </c>
      <c r="K7" s="44">
        <v>44</v>
      </c>
      <c r="L7" s="44">
        <v>1</v>
      </c>
      <c r="M7" s="44">
        <v>1486</v>
      </c>
      <c r="N7" s="44">
        <v>6975</v>
      </c>
      <c r="O7" s="44">
        <v>12886</v>
      </c>
      <c r="P7" s="44">
        <v>10192</v>
      </c>
      <c r="Q7" s="44">
        <v>71</v>
      </c>
      <c r="R7" s="44">
        <v>69</v>
      </c>
      <c r="S7" s="44">
        <v>3868</v>
      </c>
      <c r="T7" s="44">
        <v>8544</v>
      </c>
      <c r="U7" s="44">
        <v>12363</v>
      </c>
      <c r="V7" s="44">
        <v>5502</v>
      </c>
      <c r="W7" s="44">
        <v>820</v>
      </c>
      <c r="X7" s="44">
        <v>372</v>
      </c>
      <c r="Y7" s="44">
        <v>72</v>
      </c>
    </row>
    <row r="8" spans="1:25" ht="15" customHeight="1" x14ac:dyDescent="0.25">
      <c r="A8" s="28" t="s">
        <v>17</v>
      </c>
      <c r="B8" s="28">
        <v>3</v>
      </c>
      <c r="C8" s="44">
        <v>18937</v>
      </c>
      <c r="D8" s="29">
        <v>1.1599999999999999</v>
      </c>
      <c r="E8" s="44">
        <v>8171</v>
      </c>
      <c r="F8" s="44">
        <v>6344</v>
      </c>
      <c r="G8" s="44">
        <v>1880</v>
      </c>
      <c r="H8" s="44">
        <v>1342</v>
      </c>
      <c r="I8" s="44">
        <v>952</v>
      </c>
      <c r="J8" s="44">
        <v>217</v>
      </c>
      <c r="K8" s="44">
        <v>29</v>
      </c>
      <c r="L8" s="44">
        <v>2</v>
      </c>
      <c r="M8" s="44">
        <v>1474</v>
      </c>
      <c r="N8" s="44">
        <v>4630</v>
      </c>
      <c r="O8" s="44">
        <v>7199</v>
      </c>
      <c r="P8" s="44">
        <v>5613</v>
      </c>
      <c r="Q8" s="44">
        <v>21</v>
      </c>
      <c r="R8" s="44">
        <v>48</v>
      </c>
      <c r="S8" s="44">
        <v>2352</v>
      </c>
      <c r="T8" s="44">
        <v>5534</v>
      </c>
      <c r="U8" s="44">
        <v>6619</v>
      </c>
      <c r="V8" s="44">
        <v>3434</v>
      </c>
      <c r="W8" s="44">
        <v>581</v>
      </c>
      <c r="X8" s="44">
        <v>344</v>
      </c>
      <c r="Y8" s="44">
        <v>25</v>
      </c>
    </row>
    <row r="9" spans="1:25" ht="15" customHeight="1" x14ac:dyDescent="0.25">
      <c r="A9" s="28" t="s">
        <v>17</v>
      </c>
      <c r="B9" s="28">
        <v>4</v>
      </c>
      <c r="C9" s="44">
        <v>22542</v>
      </c>
      <c r="D9" s="29">
        <v>0.42</v>
      </c>
      <c r="E9" s="44">
        <v>7155</v>
      </c>
      <c r="F9" s="44">
        <v>7029</v>
      </c>
      <c r="G9" s="44">
        <v>2654</v>
      </c>
      <c r="H9" s="44">
        <v>2479</v>
      </c>
      <c r="I9" s="44">
        <v>2104</v>
      </c>
      <c r="J9" s="44">
        <v>823</v>
      </c>
      <c r="K9" s="44">
        <v>268</v>
      </c>
      <c r="L9" s="44">
        <v>30</v>
      </c>
      <c r="M9" s="44">
        <v>3208</v>
      </c>
      <c r="N9" s="44">
        <v>4694</v>
      </c>
      <c r="O9" s="44">
        <v>7775</v>
      </c>
      <c r="P9" s="44">
        <v>6823</v>
      </c>
      <c r="Q9" s="44">
        <v>42</v>
      </c>
      <c r="R9" s="44">
        <v>24</v>
      </c>
      <c r="S9" s="44">
        <v>2761</v>
      </c>
      <c r="T9" s="44">
        <v>6729</v>
      </c>
      <c r="U9" s="44">
        <v>7076</v>
      </c>
      <c r="V9" s="44">
        <v>3971</v>
      </c>
      <c r="W9" s="44">
        <v>1094</v>
      </c>
      <c r="X9" s="44">
        <v>842</v>
      </c>
      <c r="Y9" s="44">
        <v>45</v>
      </c>
    </row>
    <row r="10" spans="1:25" ht="15" customHeight="1" x14ac:dyDescent="0.25">
      <c r="A10" s="28" t="s">
        <v>17</v>
      </c>
      <c r="B10" s="28">
        <v>5</v>
      </c>
      <c r="C10" s="44">
        <v>20387</v>
      </c>
      <c r="D10" s="29">
        <v>0.26</v>
      </c>
      <c r="E10" s="44">
        <v>4277</v>
      </c>
      <c r="F10" s="44">
        <v>4354</v>
      </c>
      <c r="G10" s="44">
        <v>3799</v>
      </c>
      <c r="H10" s="44">
        <v>3027</v>
      </c>
      <c r="I10" s="44">
        <v>3036</v>
      </c>
      <c r="J10" s="44">
        <v>1417</v>
      </c>
      <c r="K10" s="44">
        <v>446</v>
      </c>
      <c r="L10" s="44">
        <v>31</v>
      </c>
      <c r="M10" s="44">
        <v>5303</v>
      </c>
      <c r="N10" s="44">
        <v>5598</v>
      </c>
      <c r="O10" s="44">
        <v>6022</v>
      </c>
      <c r="P10" s="44">
        <v>3419</v>
      </c>
      <c r="Q10" s="44">
        <v>45</v>
      </c>
      <c r="R10" s="44">
        <v>32</v>
      </c>
      <c r="S10" s="44">
        <v>1487</v>
      </c>
      <c r="T10" s="44">
        <v>4691</v>
      </c>
      <c r="U10" s="44">
        <v>6687</v>
      </c>
      <c r="V10" s="44">
        <v>4357</v>
      </c>
      <c r="W10" s="44">
        <v>1675</v>
      </c>
      <c r="X10" s="44">
        <v>1403</v>
      </c>
      <c r="Y10" s="44">
        <v>55</v>
      </c>
    </row>
    <row r="11" spans="1:25" ht="15" customHeight="1" x14ac:dyDescent="0.25">
      <c r="A11" s="28" t="s">
        <v>17</v>
      </c>
      <c r="B11" s="28">
        <v>6</v>
      </c>
      <c r="C11" s="44">
        <v>11815</v>
      </c>
      <c r="D11" s="29">
        <v>0.16</v>
      </c>
      <c r="E11" s="44">
        <v>2096</v>
      </c>
      <c r="F11" s="44">
        <v>1586</v>
      </c>
      <c r="G11" s="44">
        <v>1912</v>
      </c>
      <c r="H11" s="44">
        <v>2232</v>
      </c>
      <c r="I11" s="44">
        <v>2453</v>
      </c>
      <c r="J11" s="44">
        <v>1171</v>
      </c>
      <c r="K11" s="44">
        <v>321</v>
      </c>
      <c r="L11" s="44">
        <v>44</v>
      </c>
      <c r="M11" s="44">
        <v>4189</v>
      </c>
      <c r="N11" s="44">
        <v>3077</v>
      </c>
      <c r="O11" s="44">
        <v>2392</v>
      </c>
      <c r="P11" s="44">
        <v>2125</v>
      </c>
      <c r="Q11" s="44">
        <v>32</v>
      </c>
      <c r="R11" s="44">
        <v>20</v>
      </c>
      <c r="S11" s="44">
        <v>869</v>
      </c>
      <c r="T11" s="44">
        <v>2727</v>
      </c>
      <c r="U11" s="44">
        <v>3283</v>
      </c>
      <c r="V11" s="44">
        <v>2443</v>
      </c>
      <c r="W11" s="44">
        <v>1317</v>
      </c>
      <c r="X11" s="44">
        <v>1124</v>
      </c>
      <c r="Y11" s="44">
        <v>32</v>
      </c>
    </row>
    <row r="12" spans="1:25" ht="15" customHeight="1" x14ac:dyDescent="0.25">
      <c r="A12" s="28" t="s">
        <v>17</v>
      </c>
      <c r="B12" s="28">
        <v>7</v>
      </c>
      <c r="C12" s="44">
        <v>13903</v>
      </c>
      <c r="D12" s="29">
        <v>0.17</v>
      </c>
      <c r="E12" s="44">
        <v>1141</v>
      </c>
      <c r="F12" s="44">
        <v>2247</v>
      </c>
      <c r="G12" s="44">
        <v>2133</v>
      </c>
      <c r="H12" s="44">
        <v>2483</v>
      </c>
      <c r="I12" s="44">
        <v>3821</v>
      </c>
      <c r="J12" s="44">
        <v>1401</v>
      </c>
      <c r="K12" s="44">
        <v>631</v>
      </c>
      <c r="L12" s="44">
        <v>46</v>
      </c>
      <c r="M12" s="44">
        <v>5005</v>
      </c>
      <c r="N12" s="44">
        <v>4290</v>
      </c>
      <c r="O12" s="44">
        <v>2035</v>
      </c>
      <c r="P12" s="44">
        <v>2428</v>
      </c>
      <c r="Q12" s="44">
        <v>145</v>
      </c>
      <c r="R12" s="44">
        <v>28</v>
      </c>
      <c r="S12" s="44">
        <v>908</v>
      </c>
      <c r="T12" s="44">
        <v>2945</v>
      </c>
      <c r="U12" s="44">
        <v>3855</v>
      </c>
      <c r="V12" s="44">
        <v>2857</v>
      </c>
      <c r="W12" s="44">
        <v>1649</v>
      </c>
      <c r="X12" s="44">
        <v>1520</v>
      </c>
      <c r="Y12" s="44">
        <v>141</v>
      </c>
    </row>
    <row r="13" spans="1:25" ht="15" customHeight="1" x14ac:dyDescent="0.25">
      <c r="A13" s="28" t="s">
        <v>17</v>
      </c>
      <c r="B13" s="28">
        <v>8</v>
      </c>
      <c r="C13" s="44">
        <v>12254</v>
      </c>
      <c r="D13" s="29">
        <v>0.44</v>
      </c>
      <c r="E13" s="44">
        <v>543</v>
      </c>
      <c r="F13" s="44">
        <v>1085</v>
      </c>
      <c r="G13" s="44">
        <v>1561</v>
      </c>
      <c r="H13" s="44">
        <v>2971</v>
      </c>
      <c r="I13" s="44">
        <v>3251</v>
      </c>
      <c r="J13" s="44">
        <v>2055</v>
      </c>
      <c r="K13" s="44">
        <v>759</v>
      </c>
      <c r="L13" s="44">
        <v>29</v>
      </c>
      <c r="M13" s="44">
        <v>5884</v>
      </c>
      <c r="N13" s="44">
        <v>3479</v>
      </c>
      <c r="O13" s="44">
        <v>1484</v>
      </c>
      <c r="P13" s="44">
        <v>1372</v>
      </c>
      <c r="Q13" s="44">
        <v>35</v>
      </c>
      <c r="R13" s="44">
        <v>21</v>
      </c>
      <c r="S13" s="44">
        <v>612</v>
      </c>
      <c r="T13" s="44">
        <v>2072</v>
      </c>
      <c r="U13" s="44">
        <v>3110</v>
      </c>
      <c r="V13" s="44">
        <v>3126</v>
      </c>
      <c r="W13" s="44">
        <v>1841</v>
      </c>
      <c r="X13" s="44">
        <v>1438</v>
      </c>
      <c r="Y13" s="44">
        <v>34</v>
      </c>
    </row>
    <row r="14" spans="1:25" ht="15" customHeight="1" x14ac:dyDescent="0.25">
      <c r="A14" s="28" t="s">
        <v>17</v>
      </c>
      <c r="B14" s="28">
        <v>9</v>
      </c>
      <c r="C14" s="44">
        <v>15605</v>
      </c>
      <c r="D14" s="29">
        <v>7.44</v>
      </c>
      <c r="E14" s="44">
        <v>154</v>
      </c>
      <c r="F14" s="44">
        <v>394</v>
      </c>
      <c r="G14" s="44">
        <v>1476</v>
      </c>
      <c r="H14" s="44">
        <v>3252</v>
      </c>
      <c r="I14" s="44">
        <v>5217</v>
      </c>
      <c r="J14" s="44">
        <v>3343</v>
      </c>
      <c r="K14" s="44">
        <v>1652</v>
      </c>
      <c r="L14" s="44">
        <v>117</v>
      </c>
      <c r="M14" s="44">
        <v>8400</v>
      </c>
      <c r="N14" s="44">
        <v>4455</v>
      </c>
      <c r="O14" s="44">
        <v>1001</v>
      </c>
      <c r="P14" s="44">
        <v>1743</v>
      </c>
      <c r="Q14" s="44">
        <v>6</v>
      </c>
      <c r="R14" s="44">
        <v>9</v>
      </c>
      <c r="S14" s="44">
        <v>416</v>
      </c>
      <c r="T14" s="44">
        <v>1984</v>
      </c>
      <c r="U14" s="44">
        <v>3322</v>
      </c>
      <c r="V14" s="44">
        <v>4897</v>
      </c>
      <c r="W14" s="44">
        <v>2980</v>
      </c>
      <c r="X14" s="44">
        <v>1991</v>
      </c>
      <c r="Y14" s="44">
        <v>6</v>
      </c>
    </row>
    <row r="15" spans="1:25" ht="15" customHeight="1" x14ac:dyDescent="0.25">
      <c r="A15" s="28" t="s">
        <v>17</v>
      </c>
      <c r="B15" s="28">
        <v>10</v>
      </c>
      <c r="C15" s="44">
        <v>7173</v>
      </c>
      <c r="D15" s="29">
        <v>7.95</v>
      </c>
      <c r="E15" s="44">
        <v>119</v>
      </c>
      <c r="F15" s="44">
        <v>119</v>
      </c>
      <c r="G15" s="44">
        <v>365</v>
      </c>
      <c r="H15" s="44">
        <v>1058</v>
      </c>
      <c r="I15" s="44">
        <v>2616</v>
      </c>
      <c r="J15" s="44">
        <v>1619</v>
      </c>
      <c r="K15" s="44">
        <v>1178</v>
      </c>
      <c r="L15" s="44">
        <v>99</v>
      </c>
      <c r="M15" s="44">
        <v>4231</v>
      </c>
      <c r="N15" s="44">
        <v>1899</v>
      </c>
      <c r="O15" s="44">
        <v>318</v>
      </c>
      <c r="P15" s="44">
        <v>721</v>
      </c>
      <c r="Q15" s="44">
        <v>4</v>
      </c>
      <c r="R15" s="44">
        <v>4</v>
      </c>
      <c r="S15" s="44">
        <v>240</v>
      </c>
      <c r="T15" s="44">
        <v>706</v>
      </c>
      <c r="U15" s="44">
        <v>1332</v>
      </c>
      <c r="V15" s="44">
        <v>1930</v>
      </c>
      <c r="W15" s="44">
        <v>1500</v>
      </c>
      <c r="X15" s="44">
        <v>1457</v>
      </c>
      <c r="Y15" s="44">
        <v>4</v>
      </c>
    </row>
    <row r="16" spans="1:25" ht="15" customHeight="1" x14ac:dyDescent="0.25">
      <c r="A16" s="28" t="s">
        <v>18</v>
      </c>
      <c r="B16" s="28">
        <v>1</v>
      </c>
      <c r="C16" s="44">
        <v>1244</v>
      </c>
      <c r="D16" s="29">
        <v>12.62</v>
      </c>
      <c r="E16" s="44">
        <v>1119</v>
      </c>
      <c r="F16" s="44">
        <v>98</v>
      </c>
      <c r="G16" s="44">
        <v>4</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2675</v>
      </c>
      <c r="D17" s="29">
        <v>15.02</v>
      </c>
      <c r="E17" s="44">
        <v>1934</v>
      </c>
      <c r="F17" s="44">
        <v>471</v>
      </c>
      <c r="G17" s="44">
        <v>157</v>
      </c>
      <c r="H17" s="44">
        <v>60</v>
      </c>
      <c r="I17" s="44">
        <v>29</v>
      </c>
      <c r="J17" s="44">
        <v>11</v>
      </c>
      <c r="K17" s="44">
        <v>11</v>
      </c>
      <c r="L17" s="44">
        <v>2</v>
      </c>
      <c r="M17" s="44">
        <v>74</v>
      </c>
      <c r="N17" s="44">
        <v>460</v>
      </c>
      <c r="O17" s="44">
        <v>755</v>
      </c>
      <c r="P17" s="44">
        <v>1383</v>
      </c>
      <c r="Q17" s="44">
        <v>3</v>
      </c>
      <c r="R17" s="44">
        <v>28</v>
      </c>
      <c r="S17" s="44">
        <v>614</v>
      </c>
      <c r="T17" s="44">
        <v>1071</v>
      </c>
      <c r="U17" s="44">
        <v>748</v>
      </c>
      <c r="V17" s="44">
        <v>150</v>
      </c>
      <c r="W17" s="44">
        <v>33</v>
      </c>
      <c r="X17" s="44">
        <v>28</v>
      </c>
      <c r="Y17" s="44">
        <v>3</v>
      </c>
    </row>
    <row r="18" spans="1:25" ht="15" customHeight="1" x14ac:dyDescent="0.25">
      <c r="A18" s="28" t="s">
        <v>18</v>
      </c>
      <c r="B18" s="28">
        <v>3</v>
      </c>
      <c r="C18" s="44">
        <v>2638</v>
      </c>
      <c r="D18" s="29">
        <v>21.47</v>
      </c>
      <c r="E18" s="44">
        <v>1415</v>
      </c>
      <c r="F18" s="44">
        <v>710</v>
      </c>
      <c r="G18" s="44">
        <v>206</v>
      </c>
      <c r="H18" s="44">
        <v>211</v>
      </c>
      <c r="I18" s="44">
        <v>74</v>
      </c>
      <c r="J18" s="44">
        <v>15</v>
      </c>
      <c r="K18" s="44">
        <v>7</v>
      </c>
      <c r="L18" s="44">
        <v>0</v>
      </c>
      <c r="M18" s="44">
        <v>83</v>
      </c>
      <c r="N18" s="44">
        <v>256</v>
      </c>
      <c r="O18" s="44">
        <v>362</v>
      </c>
      <c r="P18" s="44">
        <v>1921</v>
      </c>
      <c r="Q18" s="44">
        <v>16</v>
      </c>
      <c r="R18" s="44">
        <v>86</v>
      </c>
      <c r="S18" s="44">
        <v>747</v>
      </c>
      <c r="T18" s="44">
        <v>953</v>
      </c>
      <c r="U18" s="44">
        <v>499</v>
      </c>
      <c r="V18" s="44">
        <v>221</v>
      </c>
      <c r="W18" s="44">
        <v>74</v>
      </c>
      <c r="X18" s="44">
        <v>43</v>
      </c>
      <c r="Y18" s="44">
        <v>15</v>
      </c>
    </row>
    <row r="19" spans="1:25" ht="15" customHeight="1" x14ac:dyDescent="0.25">
      <c r="A19" s="28" t="s">
        <v>18</v>
      </c>
      <c r="B19" s="28">
        <v>4</v>
      </c>
      <c r="C19" s="44">
        <v>7347</v>
      </c>
      <c r="D19" s="29">
        <v>0.37</v>
      </c>
      <c r="E19" s="44">
        <v>3542</v>
      </c>
      <c r="F19" s="44">
        <v>2089</v>
      </c>
      <c r="G19" s="44">
        <v>682</v>
      </c>
      <c r="H19" s="44">
        <v>314</v>
      </c>
      <c r="I19" s="44">
        <v>371</v>
      </c>
      <c r="J19" s="44">
        <v>224</v>
      </c>
      <c r="K19" s="44">
        <v>121</v>
      </c>
      <c r="L19" s="44">
        <v>4</v>
      </c>
      <c r="M19" s="44">
        <v>768</v>
      </c>
      <c r="N19" s="44">
        <v>869</v>
      </c>
      <c r="O19" s="44">
        <v>1816</v>
      </c>
      <c r="P19" s="44">
        <v>3860</v>
      </c>
      <c r="Q19" s="44">
        <v>34</v>
      </c>
      <c r="R19" s="44">
        <v>135</v>
      </c>
      <c r="S19" s="44">
        <v>1473</v>
      </c>
      <c r="T19" s="44">
        <v>2648</v>
      </c>
      <c r="U19" s="44">
        <v>1857</v>
      </c>
      <c r="V19" s="44">
        <v>689</v>
      </c>
      <c r="W19" s="44">
        <v>303</v>
      </c>
      <c r="X19" s="44">
        <v>212</v>
      </c>
      <c r="Y19" s="44">
        <v>30</v>
      </c>
    </row>
    <row r="20" spans="1:25" ht="15" customHeight="1" x14ac:dyDescent="0.25">
      <c r="A20" s="28" t="s">
        <v>18</v>
      </c>
      <c r="B20" s="28">
        <v>5</v>
      </c>
      <c r="C20" s="44">
        <v>9542</v>
      </c>
      <c r="D20" s="29">
        <v>0.1</v>
      </c>
      <c r="E20" s="44">
        <v>3083</v>
      </c>
      <c r="F20" s="44">
        <v>2882</v>
      </c>
      <c r="G20" s="44">
        <v>1173</v>
      </c>
      <c r="H20" s="44">
        <v>819</v>
      </c>
      <c r="I20" s="44">
        <v>813</v>
      </c>
      <c r="J20" s="44">
        <v>445</v>
      </c>
      <c r="K20" s="44">
        <v>302</v>
      </c>
      <c r="L20" s="44">
        <v>25</v>
      </c>
      <c r="M20" s="44">
        <v>1790</v>
      </c>
      <c r="N20" s="44">
        <v>2019</v>
      </c>
      <c r="O20" s="44">
        <v>2768</v>
      </c>
      <c r="P20" s="44">
        <v>2856</v>
      </c>
      <c r="Q20" s="44">
        <v>109</v>
      </c>
      <c r="R20" s="44">
        <v>73</v>
      </c>
      <c r="S20" s="44">
        <v>1409</v>
      </c>
      <c r="T20" s="44">
        <v>2963</v>
      </c>
      <c r="U20" s="44">
        <v>2734</v>
      </c>
      <c r="V20" s="44">
        <v>1223</v>
      </c>
      <c r="W20" s="44">
        <v>556</v>
      </c>
      <c r="X20" s="44">
        <v>489</v>
      </c>
      <c r="Y20" s="44">
        <v>95</v>
      </c>
    </row>
    <row r="21" spans="1:25" ht="15" customHeight="1" x14ac:dyDescent="0.25">
      <c r="A21" s="28" t="s">
        <v>18</v>
      </c>
      <c r="B21" s="28">
        <v>6</v>
      </c>
      <c r="C21" s="44">
        <v>12203</v>
      </c>
      <c r="D21" s="29">
        <v>7.0000000000000007E-2</v>
      </c>
      <c r="E21" s="44">
        <v>2265</v>
      </c>
      <c r="F21" s="44">
        <v>2361</v>
      </c>
      <c r="G21" s="44">
        <v>1981</v>
      </c>
      <c r="H21" s="44">
        <v>1652</v>
      </c>
      <c r="I21" s="44">
        <v>1656</v>
      </c>
      <c r="J21" s="44">
        <v>1133</v>
      </c>
      <c r="K21" s="44">
        <v>1007</v>
      </c>
      <c r="L21" s="44">
        <v>148</v>
      </c>
      <c r="M21" s="44">
        <v>4504</v>
      </c>
      <c r="N21" s="44">
        <v>2882</v>
      </c>
      <c r="O21" s="44">
        <v>2548</v>
      </c>
      <c r="P21" s="44">
        <v>2087</v>
      </c>
      <c r="Q21" s="44">
        <v>182</v>
      </c>
      <c r="R21" s="44">
        <v>106</v>
      </c>
      <c r="S21" s="44">
        <v>1198</v>
      </c>
      <c r="T21" s="44">
        <v>3170</v>
      </c>
      <c r="U21" s="44">
        <v>3409</v>
      </c>
      <c r="V21" s="44">
        <v>1963</v>
      </c>
      <c r="W21" s="44">
        <v>1078</v>
      </c>
      <c r="X21" s="44">
        <v>1116</v>
      </c>
      <c r="Y21" s="44">
        <v>163</v>
      </c>
    </row>
    <row r="22" spans="1:25" ht="15" customHeight="1" x14ac:dyDescent="0.25">
      <c r="A22" s="28" t="s">
        <v>18</v>
      </c>
      <c r="B22" s="28">
        <v>7</v>
      </c>
      <c r="C22" s="44">
        <v>11250</v>
      </c>
      <c r="D22" s="29">
        <v>0.09</v>
      </c>
      <c r="E22" s="44">
        <v>1647</v>
      </c>
      <c r="F22" s="44">
        <v>2309</v>
      </c>
      <c r="G22" s="44">
        <v>1639</v>
      </c>
      <c r="H22" s="44">
        <v>1334</v>
      </c>
      <c r="I22" s="44">
        <v>1511</v>
      </c>
      <c r="J22" s="44">
        <v>1293</v>
      </c>
      <c r="K22" s="44">
        <v>1366</v>
      </c>
      <c r="L22" s="44">
        <v>151</v>
      </c>
      <c r="M22" s="44">
        <v>4926</v>
      </c>
      <c r="N22" s="44">
        <v>2401</v>
      </c>
      <c r="O22" s="44">
        <v>2447</v>
      </c>
      <c r="P22" s="44">
        <v>1301</v>
      </c>
      <c r="Q22" s="44">
        <v>175</v>
      </c>
      <c r="R22" s="44">
        <v>37</v>
      </c>
      <c r="S22" s="44">
        <v>830</v>
      </c>
      <c r="T22" s="44">
        <v>2790</v>
      </c>
      <c r="U22" s="44">
        <v>3144</v>
      </c>
      <c r="V22" s="44">
        <v>1920</v>
      </c>
      <c r="W22" s="44">
        <v>1055</v>
      </c>
      <c r="X22" s="44">
        <v>1305</v>
      </c>
      <c r="Y22" s="44">
        <v>169</v>
      </c>
    </row>
    <row r="23" spans="1:25" ht="15" customHeight="1" x14ac:dyDescent="0.25">
      <c r="A23" s="28" t="s">
        <v>18</v>
      </c>
      <c r="B23" s="28">
        <v>8</v>
      </c>
      <c r="C23" s="44">
        <v>6945</v>
      </c>
      <c r="D23" s="29">
        <v>0.16</v>
      </c>
      <c r="E23" s="44">
        <v>1182</v>
      </c>
      <c r="F23" s="44">
        <v>1290</v>
      </c>
      <c r="G23" s="44">
        <v>812</v>
      </c>
      <c r="H23" s="44">
        <v>969</v>
      </c>
      <c r="I23" s="44">
        <v>973</v>
      </c>
      <c r="J23" s="44">
        <v>825</v>
      </c>
      <c r="K23" s="44">
        <v>795</v>
      </c>
      <c r="L23" s="44">
        <v>99</v>
      </c>
      <c r="M23" s="44">
        <v>2535</v>
      </c>
      <c r="N23" s="44">
        <v>1951</v>
      </c>
      <c r="O23" s="44">
        <v>1001</v>
      </c>
      <c r="P23" s="44">
        <v>1375</v>
      </c>
      <c r="Q23" s="44">
        <v>83</v>
      </c>
      <c r="R23" s="44">
        <v>38</v>
      </c>
      <c r="S23" s="44">
        <v>739</v>
      </c>
      <c r="T23" s="44">
        <v>1699</v>
      </c>
      <c r="U23" s="44">
        <v>1828</v>
      </c>
      <c r="V23" s="44">
        <v>1161</v>
      </c>
      <c r="W23" s="44">
        <v>683</v>
      </c>
      <c r="X23" s="44">
        <v>720</v>
      </c>
      <c r="Y23" s="44">
        <v>77</v>
      </c>
    </row>
    <row r="24" spans="1:25" ht="15" customHeight="1" x14ac:dyDescent="0.25">
      <c r="A24" s="28" t="s">
        <v>18</v>
      </c>
      <c r="B24" s="28">
        <v>9</v>
      </c>
      <c r="C24" s="44">
        <v>2654</v>
      </c>
      <c r="D24" s="29">
        <v>0.55000000000000004</v>
      </c>
      <c r="E24" s="44">
        <v>232</v>
      </c>
      <c r="F24" s="44">
        <v>302</v>
      </c>
      <c r="G24" s="44">
        <v>246</v>
      </c>
      <c r="H24" s="44">
        <v>405</v>
      </c>
      <c r="I24" s="44">
        <v>617</v>
      </c>
      <c r="J24" s="44">
        <v>403</v>
      </c>
      <c r="K24" s="44">
        <v>441</v>
      </c>
      <c r="L24" s="44">
        <v>8</v>
      </c>
      <c r="M24" s="44">
        <v>1170</v>
      </c>
      <c r="N24" s="44">
        <v>568</v>
      </c>
      <c r="O24" s="44">
        <v>411</v>
      </c>
      <c r="P24" s="44">
        <v>485</v>
      </c>
      <c r="Q24" s="44">
        <v>20</v>
      </c>
      <c r="R24" s="44">
        <v>1</v>
      </c>
      <c r="S24" s="44">
        <v>252</v>
      </c>
      <c r="T24" s="44">
        <v>507</v>
      </c>
      <c r="U24" s="44">
        <v>687</v>
      </c>
      <c r="V24" s="44">
        <v>520</v>
      </c>
      <c r="W24" s="44">
        <v>321</v>
      </c>
      <c r="X24" s="44">
        <v>346</v>
      </c>
      <c r="Y24" s="44">
        <v>20</v>
      </c>
    </row>
    <row r="25" spans="1:25" ht="15" customHeight="1" x14ac:dyDescent="0.25">
      <c r="A25" s="28" t="s">
        <v>18</v>
      </c>
      <c r="B25" s="28">
        <v>10</v>
      </c>
      <c r="C25" s="44">
        <v>1728</v>
      </c>
      <c r="D25" s="29">
        <v>7.93</v>
      </c>
      <c r="E25" s="44">
        <v>150</v>
      </c>
      <c r="F25" s="44">
        <v>163</v>
      </c>
      <c r="G25" s="44">
        <v>124</v>
      </c>
      <c r="H25" s="44">
        <v>123</v>
      </c>
      <c r="I25" s="44">
        <v>347</v>
      </c>
      <c r="J25" s="44">
        <v>428</v>
      </c>
      <c r="K25" s="44">
        <v>366</v>
      </c>
      <c r="L25" s="44">
        <v>27</v>
      </c>
      <c r="M25" s="44">
        <v>849</v>
      </c>
      <c r="N25" s="44">
        <v>276</v>
      </c>
      <c r="O25" s="44">
        <v>236</v>
      </c>
      <c r="P25" s="44">
        <v>334</v>
      </c>
      <c r="Q25" s="44">
        <v>33</v>
      </c>
      <c r="R25" s="44">
        <v>7</v>
      </c>
      <c r="S25" s="44">
        <v>92</v>
      </c>
      <c r="T25" s="44">
        <v>337</v>
      </c>
      <c r="U25" s="44">
        <v>263</v>
      </c>
      <c r="V25" s="44">
        <v>406</v>
      </c>
      <c r="W25" s="44">
        <v>306</v>
      </c>
      <c r="X25" s="44">
        <v>283</v>
      </c>
      <c r="Y25" s="44">
        <v>34</v>
      </c>
    </row>
    <row r="26" spans="1:25" ht="15" customHeight="1" x14ac:dyDescent="0.25">
      <c r="A26" s="28" t="s">
        <v>0</v>
      </c>
      <c r="B26" s="28">
        <v>1</v>
      </c>
      <c r="C26" s="44">
        <v>4577</v>
      </c>
      <c r="D26" s="29">
        <v>21.56</v>
      </c>
      <c r="E26" s="44">
        <v>1722</v>
      </c>
      <c r="F26" s="44">
        <v>2142</v>
      </c>
      <c r="G26" s="44">
        <v>458</v>
      </c>
      <c r="H26" s="44">
        <v>212</v>
      </c>
      <c r="I26" s="44">
        <v>28</v>
      </c>
      <c r="J26" s="44">
        <v>12</v>
      </c>
      <c r="K26" s="44">
        <v>3</v>
      </c>
      <c r="L26" s="44">
        <v>0</v>
      </c>
      <c r="M26" s="44">
        <v>54</v>
      </c>
      <c r="N26" s="44">
        <v>571</v>
      </c>
      <c r="O26" s="44">
        <v>1484</v>
      </c>
      <c r="P26" s="44">
        <v>2466</v>
      </c>
      <c r="Q26" s="44">
        <v>2</v>
      </c>
      <c r="R26" s="44">
        <v>80</v>
      </c>
      <c r="S26" s="44">
        <v>936</v>
      </c>
      <c r="T26" s="44">
        <v>2160</v>
      </c>
      <c r="U26" s="44">
        <v>955</v>
      </c>
      <c r="V26" s="44">
        <v>272</v>
      </c>
      <c r="W26" s="44">
        <v>167</v>
      </c>
      <c r="X26" s="44">
        <v>0</v>
      </c>
      <c r="Y26" s="44">
        <v>7</v>
      </c>
    </row>
    <row r="27" spans="1:25" ht="15" customHeight="1" x14ac:dyDescent="0.25">
      <c r="A27" s="28" t="s">
        <v>0</v>
      </c>
      <c r="B27" s="28">
        <v>2</v>
      </c>
      <c r="C27" s="44">
        <v>2603</v>
      </c>
      <c r="D27" s="29">
        <v>0.52</v>
      </c>
      <c r="E27" s="44">
        <v>792</v>
      </c>
      <c r="F27" s="44">
        <v>1254</v>
      </c>
      <c r="G27" s="44">
        <v>333</v>
      </c>
      <c r="H27" s="44">
        <v>91</v>
      </c>
      <c r="I27" s="44">
        <v>69</v>
      </c>
      <c r="J27" s="44">
        <v>41</v>
      </c>
      <c r="K27" s="44">
        <v>23</v>
      </c>
      <c r="L27" s="44">
        <v>0</v>
      </c>
      <c r="M27" s="44">
        <v>254</v>
      </c>
      <c r="N27" s="44">
        <v>598</v>
      </c>
      <c r="O27" s="44">
        <v>1094</v>
      </c>
      <c r="P27" s="44">
        <v>656</v>
      </c>
      <c r="Q27" s="44">
        <v>1</v>
      </c>
      <c r="R27" s="44">
        <v>54</v>
      </c>
      <c r="S27" s="44">
        <v>247</v>
      </c>
      <c r="T27" s="44">
        <v>913</v>
      </c>
      <c r="U27" s="44">
        <v>989</v>
      </c>
      <c r="V27" s="44">
        <v>260</v>
      </c>
      <c r="W27" s="44">
        <v>132</v>
      </c>
      <c r="X27" s="44">
        <v>0</v>
      </c>
      <c r="Y27" s="44">
        <v>8</v>
      </c>
    </row>
    <row r="28" spans="1:25" ht="15" customHeight="1" x14ac:dyDescent="0.25">
      <c r="A28" s="28" t="s">
        <v>0</v>
      </c>
      <c r="B28" s="28">
        <v>3</v>
      </c>
      <c r="C28" s="44">
        <v>8148</v>
      </c>
      <c r="D28" s="29">
        <v>0.22</v>
      </c>
      <c r="E28" s="44">
        <v>2067</v>
      </c>
      <c r="F28" s="44">
        <v>3732</v>
      </c>
      <c r="G28" s="44">
        <v>1086</v>
      </c>
      <c r="H28" s="44">
        <v>658</v>
      </c>
      <c r="I28" s="44">
        <v>433</v>
      </c>
      <c r="J28" s="44">
        <v>139</v>
      </c>
      <c r="K28" s="44">
        <v>29</v>
      </c>
      <c r="L28" s="44">
        <v>4</v>
      </c>
      <c r="M28" s="44">
        <v>1125</v>
      </c>
      <c r="N28" s="44">
        <v>2053</v>
      </c>
      <c r="O28" s="44">
        <v>2691</v>
      </c>
      <c r="P28" s="44">
        <v>2246</v>
      </c>
      <c r="Q28" s="44">
        <v>33</v>
      </c>
      <c r="R28" s="44">
        <v>54</v>
      </c>
      <c r="S28" s="44">
        <v>1227</v>
      </c>
      <c r="T28" s="44">
        <v>3083</v>
      </c>
      <c r="U28" s="44">
        <v>2293</v>
      </c>
      <c r="V28" s="44">
        <v>936</v>
      </c>
      <c r="W28" s="44">
        <v>508</v>
      </c>
      <c r="X28" s="44">
        <v>0</v>
      </c>
      <c r="Y28" s="44">
        <v>47</v>
      </c>
    </row>
    <row r="29" spans="1:25" ht="15" customHeight="1" x14ac:dyDescent="0.25">
      <c r="A29" s="28" t="s">
        <v>0</v>
      </c>
      <c r="B29" s="28">
        <v>4</v>
      </c>
      <c r="C29" s="44">
        <v>10941</v>
      </c>
      <c r="D29" s="29">
        <v>0.16</v>
      </c>
      <c r="E29" s="44">
        <v>2119</v>
      </c>
      <c r="F29" s="44">
        <v>4775</v>
      </c>
      <c r="G29" s="44">
        <v>1800</v>
      </c>
      <c r="H29" s="44">
        <v>982</v>
      </c>
      <c r="I29" s="44">
        <v>852</v>
      </c>
      <c r="J29" s="44">
        <v>315</v>
      </c>
      <c r="K29" s="44">
        <v>90</v>
      </c>
      <c r="L29" s="44">
        <v>8</v>
      </c>
      <c r="M29" s="44">
        <v>2190</v>
      </c>
      <c r="N29" s="44">
        <v>2966</v>
      </c>
      <c r="O29" s="44">
        <v>4356</v>
      </c>
      <c r="P29" s="44">
        <v>1397</v>
      </c>
      <c r="Q29" s="44">
        <v>32</v>
      </c>
      <c r="R29" s="44">
        <v>47</v>
      </c>
      <c r="S29" s="44">
        <v>1170</v>
      </c>
      <c r="T29" s="44">
        <v>3454</v>
      </c>
      <c r="U29" s="44">
        <v>3625</v>
      </c>
      <c r="V29" s="44">
        <v>1434</v>
      </c>
      <c r="W29" s="44">
        <v>1165</v>
      </c>
      <c r="X29" s="44">
        <v>0</v>
      </c>
      <c r="Y29" s="44">
        <v>46</v>
      </c>
    </row>
    <row r="30" spans="1:25" ht="15" customHeight="1" x14ac:dyDescent="0.25">
      <c r="A30" s="28" t="s">
        <v>0</v>
      </c>
      <c r="B30" s="28">
        <v>5</v>
      </c>
      <c r="C30" s="44">
        <v>16548</v>
      </c>
      <c r="D30" s="29">
        <v>0.06</v>
      </c>
      <c r="E30" s="44">
        <v>2342</v>
      </c>
      <c r="F30" s="44">
        <v>4675</v>
      </c>
      <c r="G30" s="44">
        <v>2791</v>
      </c>
      <c r="H30" s="44">
        <v>2413</v>
      </c>
      <c r="I30" s="44">
        <v>2402</v>
      </c>
      <c r="J30" s="44">
        <v>1251</v>
      </c>
      <c r="K30" s="44">
        <v>624</v>
      </c>
      <c r="L30" s="44">
        <v>50</v>
      </c>
      <c r="M30" s="44">
        <v>6366</v>
      </c>
      <c r="N30" s="44">
        <v>4054</v>
      </c>
      <c r="O30" s="44">
        <v>4354</v>
      </c>
      <c r="P30" s="44">
        <v>1696</v>
      </c>
      <c r="Q30" s="44">
        <v>78</v>
      </c>
      <c r="R30" s="44">
        <v>29</v>
      </c>
      <c r="S30" s="44">
        <v>1457</v>
      </c>
      <c r="T30" s="44">
        <v>4080</v>
      </c>
      <c r="U30" s="44">
        <v>4928</v>
      </c>
      <c r="V30" s="44">
        <v>2608</v>
      </c>
      <c r="W30" s="44">
        <v>3319</v>
      </c>
      <c r="X30" s="44">
        <v>0</v>
      </c>
      <c r="Y30" s="44">
        <v>127</v>
      </c>
    </row>
    <row r="31" spans="1:25" ht="15" customHeight="1" x14ac:dyDescent="0.25">
      <c r="A31" s="28" t="s">
        <v>0</v>
      </c>
      <c r="B31" s="28">
        <v>6</v>
      </c>
      <c r="C31" s="44">
        <v>12442</v>
      </c>
      <c r="D31" s="29">
        <v>0.1</v>
      </c>
      <c r="E31" s="44">
        <v>1086</v>
      </c>
      <c r="F31" s="44">
        <v>3116</v>
      </c>
      <c r="G31" s="44">
        <v>1951</v>
      </c>
      <c r="H31" s="44">
        <v>1915</v>
      </c>
      <c r="I31" s="44">
        <v>2221</v>
      </c>
      <c r="J31" s="44">
        <v>1290</v>
      </c>
      <c r="K31" s="44">
        <v>807</v>
      </c>
      <c r="L31" s="44">
        <v>56</v>
      </c>
      <c r="M31" s="44">
        <v>5437</v>
      </c>
      <c r="N31" s="44">
        <v>3250</v>
      </c>
      <c r="O31" s="44">
        <v>2629</v>
      </c>
      <c r="P31" s="44">
        <v>1061</v>
      </c>
      <c r="Q31" s="44">
        <v>65</v>
      </c>
      <c r="R31" s="44">
        <v>29</v>
      </c>
      <c r="S31" s="44">
        <v>949</v>
      </c>
      <c r="T31" s="44">
        <v>2747</v>
      </c>
      <c r="U31" s="44">
        <v>3381</v>
      </c>
      <c r="V31" s="44">
        <v>2326</v>
      </c>
      <c r="W31" s="44">
        <v>2898</v>
      </c>
      <c r="X31" s="44">
        <v>0</v>
      </c>
      <c r="Y31" s="44">
        <v>112</v>
      </c>
    </row>
    <row r="32" spans="1:25" ht="15" customHeight="1" x14ac:dyDescent="0.25">
      <c r="A32" s="28" t="s">
        <v>0</v>
      </c>
      <c r="B32" s="28">
        <v>7</v>
      </c>
      <c r="C32" s="44">
        <v>7788</v>
      </c>
      <c r="D32" s="29">
        <v>7.0000000000000007E-2</v>
      </c>
      <c r="E32" s="44">
        <v>571</v>
      </c>
      <c r="F32" s="44">
        <v>1630</v>
      </c>
      <c r="G32" s="44">
        <v>1171</v>
      </c>
      <c r="H32" s="44">
        <v>1249</v>
      </c>
      <c r="I32" s="44">
        <v>1686</v>
      </c>
      <c r="J32" s="44">
        <v>931</v>
      </c>
      <c r="K32" s="44">
        <v>515</v>
      </c>
      <c r="L32" s="44">
        <v>35</v>
      </c>
      <c r="M32" s="44">
        <v>4254</v>
      </c>
      <c r="N32" s="44">
        <v>1804</v>
      </c>
      <c r="O32" s="44">
        <v>1333</v>
      </c>
      <c r="P32" s="44">
        <v>373</v>
      </c>
      <c r="Q32" s="44">
        <v>24</v>
      </c>
      <c r="R32" s="44">
        <v>4</v>
      </c>
      <c r="S32" s="44">
        <v>414</v>
      </c>
      <c r="T32" s="44">
        <v>1452</v>
      </c>
      <c r="U32" s="44">
        <v>2290</v>
      </c>
      <c r="V32" s="44">
        <v>1590</v>
      </c>
      <c r="W32" s="44">
        <v>1991</v>
      </c>
      <c r="X32" s="44">
        <v>0</v>
      </c>
      <c r="Y32" s="44">
        <v>47</v>
      </c>
    </row>
    <row r="33" spans="1:25" ht="15" customHeight="1" x14ac:dyDescent="0.25">
      <c r="A33" s="28" t="s">
        <v>0</v>
      </c>
      <c r="B33" s="28">
        <v>8</v>
      </c>
      <c r="C33" s="44">
        <v>5784</v>
      </c>
      <c r="D33" s="29">
        <v>0.52</v>
      </c>
      <c r="E33" s="44">
        <v>486</v>
      </c>
      <c r="F33" s="44">
        <v>981</v>
      </c>
      <c r="G33" s="44">
        <v>1290</v>
      </c>
      <c r="H33" s="44">
        <v>1249</v>
      </c>
      <c r="I33" s="44">
        <v>1134</v>
      </c>
      <c r="J33" s="44">
        <v>474</v>
      </c>
      <c r="K33" s="44">
        <v>166</v>
      </c>
      <c r="L33" s="44">
        <v>4</v>
      </c>
      <c r="M33" s="44">
        <v>2370</v>
      </c>
      <c r="N33" s="44">
        <v>1803</v>
      </c>
      <c r="O33" s="44">
        <v>1001</v>
      </c>
      <c r="P33" s="44">
        <v>595</v>
      </c>
      <c r="Q33" s="44">
        <v>15</v>
      </c>
      <c r="R33" s="44">
        <v>20</v>
      </c>
      <c r="S33" s="44">
        <v>342</v>
      </c>
      <c r="T33" s="44">
        <v>1314</v>
      </c>
      <c r="U33" s="44">
        <v>1739</v>
      </c>
      <c r="V33" s="44">
        <v>1360</v>
      </c>
      <c r="W33" s="44">
        <v>987</v>
      </c>
      <c r="X33" s="44">
        <v>0</v>
      </c>
      <c r="Y33" s="44">
        <v>22</v>
      </c>
    </row>
    <row r="34" spans="1:25" ht="15" customHeight="1" x14ac:dyDescent="0.25">
      <c r="A34" s="28" t="s">
        <v>0</v>
      </c>
      <c r="B34" s="28">
        <v>9</v>
      </c>
      <c r="C34" s="44">
        <v>3415</v>
      </c>
      <c r="D34" s="29">
        <v>11.75</v>
      </c>
      <c r="E34" s="44">
        <v>43</v>
      </c>
      <c r="F34" s="44">
        <v>321</v>
      </c>
      <c r="G34" s="44">
        <v>783</v>
      </c>
      <c r="H34" s="44">
        <v>802</v>
      </c>
      <c r="I34" s="44">
        <v>968</v>
      </c>
      <c r="J34" s="44">
        <v>382</v>
      </c>
      <c r="K34" s="44">
        <v>115</v>
      </c>
      <c r="L34" s="44">
        <v>1</v>
      </c>
      <c r="M34" s="44">
        <v>1731</v>
      </c>
      <c r="N34" s="44">
        <v>1260</v>
      </c>
      <c r="O34" s="44">
        <v>320</v>
      </c>
      <c r="P34" s="44">
        <v>103</v>
      </c>
      <c r="Q34" s="44">
        <v>1</v>
      </c>
      <c r="R34" s="44">
        <v>0</v>
      </c>
      <c r="S34" s="44">
        <v>90</v>
      </c>
      <c r="T34" s="44">
        <v>481</v>
      </c>
      <c r="U34" s="44">
        <v>979</v>
      </c>
      <c r="V34" s="44">
        <v>1120</v>
      </c>
      <c r="W34" s="44">
        <v>741</v>
      </c>
      <c r="X34" s="44">
        <v>0</v>
      </c>
      <c r="Y34" s="44">
        <v>4</v>
      </c>
    </row>
    <row r="35" spans="1:25" ht="15" customHeight="1" x14ac:dyDescent="0.25">
      <c r="A35" s="28" t="s">
        <v>0</v>
      </c>
      <c r="B35" s="28">
        <v>10</v>
      </c>
      <c r="C35" s="44">
        <v>2493</v>
      </c>
      <c r="D35" s="29">
        <v>2.13</v>
      </c>
      <c r="E35" s="44">
        <v>41</v>
      </c>
      <c r="F35" s="44">
        <v>125</v>
      </c>
      <c r="G35" s="44">
        <v>352</v>
      </c>
      <c r="H35" s="44">
        <v>566</v>
      </c>
      <c r="I35" s="44">
        <v>874</v>
      </c>
      <c r="J35" s="44">
        <v>425</v>
      </c>
      <c r="K35" s="44">
        <v>110</v>
      </c>
      <c r="L35" s="44">
        <v>0</v>
      </c>
      <c r="M35" s="44">
        <v>1334</v>
      </c>
      <c r="N35" s="44">
        <v>780</v>
      </c>
      <c r="O35" s="44">
        <v>249</v>
      </c>
      <c r="P35" s="44">
        <v>127</v>
      </c>
      <c r="Q35" s="44">
        <v>3</v>
      </c>
      <c r="R35" s="44">
        <v>0</v>
      </c>
      <c r="S35" s="44">
        <v>52</v>
      </c>
      <c r="T35" s="44">
        <v>209</v>
      </c>
      <c r="U35" s="44">
        <v>597</v>
      </c>
      <c r="V35" s="44">
        <v>895</v>
      </c>
      <c r="W35" s="44">
        <v>734</v>
      </c>
      <c r="X35" s="44">
        <v>0</v>
      </c>
      <c r="Y35" s="44">
        <v>6</v>
      </c>
    </row>
    <row r="36" spans="1:25" ht="15" customHeight="1" x14ac:dyDescent="0.25">
      <c r="A36" s="28" t="s">
        <v>1</v>
      </c>
      <c r="B36" s="28">
        <v>1</v>
      </c>
      <c r="C36" s="44">
        <v>15247</v>
      </c>
      <c r="D36" s="29">
        <v>19.010000000000002</v>
      </c>
      <c r="E36" s="44">
        <v>9027</v>
      </c>
      <c r="F36" s="44">
        <v>4412</v>
      </c>
      <c r="G36" s="44">
        <v>1209</v>
      </c>
      <c r="H36" s="44">
        <v>364</v>
      </c>
      <c r="I36" s="44">
        <v>190</v>
      </c>
      <c r="J36" s="44">
        <v>37</v>
      </c>
      <c r="K36" s="44">
        <v>8</v>
      </c>
      <c r="L36" s="44">
        <v>0</v>
      </c>
      <c r="M36" s="44">
        <v>348</v>
      </c>
      <c r="N36" s="44">
        <v>2131</v>
      </c>
      <c r="O36" s="44">
        <v>4228</v>
      </c>
      <c r="P36" s="44">
        <v>8539</v>
      </c>
      <c r="Q36" s="44">
        <v>1</v>
      </c>
      <c r="R36" s="44">
        <v>112</v>
      </c>
      <c r="S36" s="44">
        <v>2653</v>
      </c>
      <c r="T36" s="44">
        <v>7060</v>
      </c>
      <c r="U36" s="44">
        <v>3720</v>
      </c>
      <c r="V36" s="44">
        <v>1483</v>
      </c>
      <c r="W36" s="44">
        <v>139</v>
      </c>
      <c r="X36" s="44">
        <v>79</v>
      </c>
      <c r="Y36" s="44">
        <v>1</v>
      </c>
    </row>
    <row r="37" spans="1:25" ht="15" customHeight="1" x14ac:dyDescent="0.25">
      <c r="A37" s="28" t="s">
        <v>1</v>
      </c>
      <c r="B37" s="28">
        <v>2</v>
      </c>
      <c r="C37" s="44">
        <v>22882</v>
      </c>
      <c r="D37" s="29">
        <v>6.06</v>
      </c>
      <c r="E37" s="44">
        <v>10507</v>
      </c>
      <c r="F37" s="44">
        <v>8525</v>
      </c>
      <c r="G37" s="44">
        <v>2146</v>
      </c>
      <c r="H37" s="44">
        <v>901</v>
      </c>
      <c r="I37" s="44">
        <v>597</v>
      </c>
      <c r="J37" s="44">
        <v>142</v>
      </c>
      <c r="K37" s="44">
        <v>61</v>
      </c>
      <c r="L37" s="44">
        <v>3</v>
      </c>
      <c r="M37" s="44">
        <v>1140</v>
      </c>
      <c r="N37" s="44">
        <v>4655</v>
      </c>
      <c r="O37" s="44">
        <v>7794</v>
      </c>
      <c r="P37" s="44">
        <v>9268</v>
      </c>
      <c r="Q37" s="44">
        <v>25</v>
      </c>
      <c r="R37" s="44">
        <v>91</v>
      </c>
      <c r="S37" s="44">
        <v>3040</v>
      </c>
      <c r="T37" s="44">
        <v>10177</v>
      </c>
      <c r="U37" s="44">
        <v>7315</v>
      </c>
      <c r="V37" s="44">
        <v>1788</v>
      </c>
      <c r="W37" s="44">
        <v>269</v>
      </c>
      <c r="X37" s="44">
        <v>176</v>
      </c>
      <c r="Y37" s="44">
        <v>26</v>
      </c>
    </row>
    <row r="38" spans="1:25" ht="15" customHeight="1" x14ac:dyDescent="0.25">
      <c r="A38" s="28" t="s">
        <v>1</v>
      </c>
      <c r="B38" s="28">
        <v>3</v>
      </c>
      <c r="C38" s="44">
        <v>18076</v>
      </c>
      <c r="D38" s="29">
        <v>2.39</v>
      </c>
      <c r="E38" s="44">
        <v>5969</v>
      </c>
      <c r="F38" s="44">
        <v>8585</v>
      </c>
      <c r="G38" s="44">
        <v>1707</v>
      </c>
      <c r="H38" s="44">
        <v>792</v>
      </c>
      <c r="I38" s="44">
        <v>699</v>
      </c>
      <c r="J38" s="44">
        <v>241</v>
      </c>
      <c r="K38" s="44">
        <v>82</v>
      </c>
      <c r="L38" s="44">
        <v>1</v>
      </c>
      <c r="M38" s="44">
        <v>1331</v>
      </c>
      <c r="N38" s="44">
        <v>3756</v>
      </c>
      <c r="O38" s="44">
        <v>7790</v>
      </c>
      <c r="P38" s="44">
        <v>5190</v>
      </c>
      <c r="Q38" s="44">
        <v>9</v>
      </c>
      <c r="R38" s="44">
        <v>147</v>
      </c>
      <c r="S38" s="44">
        <v>2347</v>
      </c>
      <c r="T38" s="44">
        <v>7033</v>
      </c>
      <c r="U38" s="44">
        <v>6648</v>
      </c>
      <c r="V38" s="44">
        <v>1350</v>
      </c>
      <c r="W38" s="44">
        <v>344</v>
      </c>
      <c r="X38" s="44">
        <v>198</v>
      </c>
      <c r="Y38" s="44">
        <v>9</v>
      </c>
    </row>
    <row r="39" spans="1:25" ht="15" customHeight="1" x14ac:dyDescent="0.25">
      <c r="A39" s="28" t="s">
        <v>1</v>
      </c>
      <c r="B39" s="28">
        <v>4</v>
      </c>
      <c r="C39" s="44">
        <v>19341</v>
      </c>
      <c r="D39" s="29">
        <v>3.12</v>
      </c>
      <c r="E39" s="44">
        <v>5196</v>
      </c>
      <c r="F39" s="44">
        <v>8196</v>
      </c>
      <c r="G39" s="44">
        <v>2423</v>
      </c>
      <c r="H39" s="44">
        <v>1535</v>
      </c>
      <c r="I39" s="44">
        <v>1380</v>
      </c>
      <c r="J39" s="44">
        <v>464</v>
      </c>
      <c r="K39" s="44">
        <v>135</v>
      </c>
      <c r="L39" s="44">
        <v>12</v>
      </c>
      <c r="M39" s="44">
        <v>1881</v>
      </c>
      <c r="N39" s="44">
        <v>3531</v>
      </c>
      <c r="O39" s="44">
        <v>7485</v>
      </c>
      <c r="P39" s="44">
        <v>6414</v>
      </c>
      <c r="Q39" s="44">
        <v>30</v>
      </c>
      <c r="R39" s="44">
        <v>121</v>
      </c>
      <c r="S39" s="44">
        <v>2446</v>
      </c>
      <c r="T39" s="44">
        <v>8188</v>
      </c>
      <c r="U39" s="44">
        <v>5897</v>
      </c>
      <c r="V39" s="44">
        <v>1698</v>
      </c>
      <c r="W39" s="44">
        <v>586</v>
      </c>
      <c r="X39" s="44">
        <v>376</v>
      </c>
      <c r="Y39" s="44">
        <v>29</v>
      </c>
    </row>
    <row r="40" spans="1:25" ht="15" customHeight="1" x14ac:dyDescent="0.25">
      <c r="A40" s="28" t="s">
        <v>1</v>
      </c>
      <c r="B40" s="28">
        <v>5</v>
      </c>
      <c r="C40" s="44">
        <v>20459</v>
      </c>
      <c r="D40" s="29">
        <v>1.47</v>
      </c>
      <c r="E40" s="44">
        <v>4011</v>
      </c>
      <c r="F40" s="44">
        <v>7651</v>
      </c>
      <c r="G40" s="44">
        <v>3630</v>
      </c>
      <c r="H40" s="44">
        <v>2128</v>
      </c>
      <c r="I40" s="44">
        <v>2026</v>
      </c>
      <c r="J40" s="44">
        <v>750</v>
      </c>
      <c r="K40" s="44">
        <v>236</v>
      </c>
      <c r="L40" s="44">
        <v>27</v>
      </c>
      <c r="M40" s="44">
        <v>3348</v>
      </c>
      <c r="N40" s="44">
        <v>3980</v>
      </c>
      <c r="O40" s="44">
        <v>8226</v>
      </c>
      <c r="P40" s="44">
        <v>4860</v>
      </c>
      <c r="Q40" s="44">
        <v>45</v>
      </c>
      <c r="R40" s="44">
        <v>76</v>
      </c>
      <c r="S40" s="44">
        <v>1885</v>
      </c>
      <c r="T40" s="44">
        <v>7567</v>
      </c>
      <c r="U40" s="44">
        <v>7371</v>
      </c>
      <c r="V40" s="44">
        <v>2231</v>
      </c>
      <c r="W40" s="44">
        <v>776</v>
      </c>
      <c r="X40" s="44">
        <v>507</v>
      </c>
      <c r="Y40" s="44">
        <v>46</v>
      </c>
    </row>
    <row r="41" spans="1:25" ht="15" customHeight="1" x14ac:dyDescent="0.25">
      <c r="A41" s="28" t="s">
        <v>1</v>
      </c>
      <c r="B41" s="28">
        <v>6</v>
      </c>
      <c r="C41" s="44">
        <v>13391</v>
      </c>
      <c r="D41" s="29">
        <v>0.76</v>
      </c>
      <c r="E41" s="44">
        <v>2286</v>
      </c>
      <c r="F41" s="44">
        <v>3672</v>
      </c>
      <c r="G41" s="44">
        <v>2340</v>
      </c>
      <c r="H41" s="44">
        <v>1722</v>
      </c>
      <c r="I41" s="44">
        <v>1824</v>
      </c>
      <c r="J41" s="44">
        <v>983</v>
      </c>
      <c r="K41" s="44">
        <v>534</v>
      </c>
      <c r="L41" s="44">
        <v>30</v>
      </c>
      <c r="M41" s="44">
        <v>3496</v>
      </c>
      <c r="N41" s="44">
        <v>2926</v>
      </c>
      <c r="O41" s="44">
        <v>3360</v>
      </c>
      <c r="P41" s="44">
        <v>3412</v>
      </c>
      <c r="Q41" s="44">
        <v>197</v>
      </c>
      <c r="R41" s="44">
        <v>22</v>
      </c>
      <c r="S41" s="44">
        <v>1195</v>
      </c>
      <c r="T41" s="44">
        <v>4189</v>
      </c>
      <c r="U41" s="44">
        <v>4431</v>
      </c>
      <c r="V41" s="44">
        <v>1830</v>
      </c>
      <c r="W41" s="44">
        <v>895</v>
      </c>
      <c r="X41" s="44">
        <v>629</v>
      </c>
      <c r="Y41" s="44">
        <v>200</v>
      </c>
    </row>
    <row r="42" spans="1:25" ht="15" customHeight="1" x14ac:dyDescent="0.25">
      <c r="A42" s="28" t="s">
        <v>1</v>
      </c>
      <c r="B42" s="28">
        <v>7</v>
      </c>
      <c r="C42" s="44">
        <v>16622</v>
      </c>
      <c r="D42" s="29">
        <v>0.37</v>
      </c>
      <c r="E42" s="44">
        <v>1380</v>
      </c>
      <c r="F42" s="44">
        <v>3562</v>
      </c>
      <c r="G42" s="44">
        <v>3106</v>
      </c>
      <c r="H42" s="44">
        <v>3076</v>
      </c>
      <c r="I42" s="44">
        <v>3048</v>
      </c>
      <c r="J42" s="44">
        <v>1476</v>
      </c>
      <c r="K42" s="44">
        <v>878</v>
      </c>
      <c r="L42" s="44">
        <v>96</v>
      </c>
      <c r="M42" s="44">
        <v>5411</v>
      </c>
      <c r="N42" s="44">
        <v>3581</v>
      </c>
      <c r="O42" s="44">
        <v>4288</v>
      </c>
      <c r="P42" s="44">
        <v>3242</v>
      </c>
      <c r="Q42" s="44">
        <v>100</v>
      </c>
      <c r="R42" s="44">
        <v>71</v>
      </c>
      <c r="S42" s="44">
        <v>1393</v>
      </c>
      <c r="T42" s="44">
        <v>4936</v>
      </c>
      <c r="U42" s="44">
        <v>5077</v>
      </c>
      <c r="V42" s="44">
        <v>2497</v>
      </c>
      <c r="W42" s="44">
        <v>1382</v>
      </c>
      <c r="X42" s="44">
        <v>1159</v>
      </c>
      <c r="Y42" s="44">
        <v>107</v>
      </c>
    </row>
    <row r="43" spans="1:25" ht="15" customHeight="1" x14ac:dyDescent="0.25">
      <c r="A43" s="28" t="s">
        <v>1</v>
      </c>
      <c r="B43" s="28">
        <v>8</v>
      </c>
      <c r="C43" s="44">
        <v>19505</v>
      </c>
      <c r="D43" s="29">
        <v>0.67</v>
      </c>
      <c r="E43" s="44">
        <v>1453</v>
      </c>
      <c r="F43" s="44">
        <v>2512</v>
      </c>
      <c r="G43" s="44">
        <v>3105</v>
      </c>
      <c r="H43" s="44">
        <v>3980</v>
      </c>
      <c r="I43" s="44">
        <v>4494</v>
      </c>
      <c r="J43" s="44">
        <v>2467</v>
      </c>
      <c r="K43" s="44">
        <v>1386</v>
      </c>
      <c r="L43" s="44">
        <v>108</v>
      </c>
      <c r="M43" s="44">
        <v>7884</v>
      </c>
      <c r="N43" s="44">
        <v>4751</v>
      </c>
      <c r="O43" s="44">
        <v>3485</v>
      </c>
      <c r="P43" s="44">
        <v>3288</v>
      </c>
      <c r="Q43" s="44">
        <v>97</v>
      </c>
      <c r="R43" s="44">
        <v>56</v>
      </c>
      <c r="S43" s="44">
        <v>1332</v>
      </c>
      <c r="T43" s="44">
        <v>4771</v>
      </c>
      <c r="U43" s="44">
        <v>5983</v>
      </c>
      <c r="V43" s="44">
        <v>3469</v>
      </c>
      <c r="W43" s="44">
        <v>2030</v>
      </c>
      <c r="X43" s="44">
        <v>1704</v>
      </c>
      <c r="Y43" s="44">
        <v>160</v>
      </c>
    </row>
    <row r="44" spans="1:25" ht="15" customHeight="1" x14ac:dyDescent="0.25">
      <c r="A44" s="28" t="s">
        <v>1</v>
      </c>
      <c r="B44" s="28">
        <v>9</v>
      </c>
      <c r="C44" s="44">
        <v>15065</v>
      </c>
      <c r="D44" s="29">
        <v>2.35</v>
      </c>
      <c r="E44" s="44">
        <v>353</v>
      </c>
      <c r="F44" s="44">
        <v>893</v>
      </c>
      <c r="G44" s="44">
        <v>2018</v>
      </c>
      <c r="H44" s="44">
        <v>3677</v>
      </c>
      <c r="I44" s="44">
        <v>4437</v>
      </c>
      <c r="J44" s="44">
        <v>2740</v>
      </c>
      <c r="K44" s="44">
        <v>902</v>
      </c>
      <c r="L44" s="44">
        <v>45</v>
      </c>
      <c r="M44" s="44">
        <v>7465</v>
      </c>
      <c r="N44" s="44">
        <v>4093</v>
      </c>
      <c r="O44" s="44">
        <v>1568</v>
      </c>
      <c r="P44" s="44">
        <v>1687</v>
      </c>
      <c r="Q44" s="44">
        <v>252</v>
      </c>
      <c r="R44" s="44">
        <v>24</v>
      </c>
      <c r="S44" s="44">
        <v>534</v>
      </c>
      <c r="T44" s="44">
        <v>2873</v>
      </c>
      <c r="U44" s="44">
        <v>5082</v>
      </c>
      <c r="V44" s="44">
        <v>3238</v>
      </c>
      <c r="W44" s="44">
        <v>2025</v>
      </c>
      <c r="X44" s="44">
        <v>1037</v>
      </c>
      <c r="Y44" s="44">
        <v>252</v>
      </c>
    </row>
    <row r="45" spans="1:25" ht="15" customHeight="1" x14ac:dyDescent="0.25">
      <c r="A45" s="28" t="s">
        <v>1</v>
      </c>
      <c r="B45" s="28">
        <v>10</v>
      </c>
      <c r="C45" s="44">
        <v>15865</v>
      </c>
      <c r="D45" s="29">
        <v>7.31</v>
      </c>
      <c r="E45" s="44">
        <v>281</v>
      </c>
      <c r="F45" s="44">
        <v>477</v>
      </c>
      <c r="G45" s="44">
        <v>1363</v>
      </c>
      <c r="H45" s="44">
        <v>2526</v>
      </c>
      <c r="I45" s="44">
        <v>4655</v>
      </c>
      <c r="J45" s="44">
        <v>4134</v>
      </c>
      <c r="K45" s="44">
        <v>2249</v>
      </c>
      <c r="L45" s="44">
        <v>180</v>
      </c>
      <c r="M45" s="44">
        <v>8578</v>
      </c>
      <c r="N45" s="44">
        <v>2917</v>
      </c>
      <c r="O45" s="44">
        <v>1302</v>
      </c>
      <c r="P45" s="44">
        <v>2847</v>
      </c>
      <c r="Q45" s="44">
        <v>221</v>
      </c>
      <c r="R45" s="44">
        <v>192</v>
      </c>
      <c r="S45" s="44">
        <v>682</v>
      </c>
      <c r="T45" s="44">
        <v>2726</v>
      </c>
      <c r="U45" s="44">
        <v>4122</v>
      </c>
      <c r="V45" s="44">
        <v>3361</v>
      </c>
      <c r="W45" s="44">
        <v>2842</v>
      </c>
      <c r="X45" s="44">
        <v>1717</v>
      </c>
      <c r="Y45" s="44">
        <v>223</v>
      </c>
    </row>
    <row r="46" spans="1:25" ht="15" customHeight="1" x14ac:dyDescent="0.25">
      <c r="A46" s="28" t="s">
        <v>19</v>
      </c>
      <c r="B46" s="28">
        <v>1</v>
      </c>
      <c r="C46" s="44">
        <v>9908</v>
      </c>
      <c r="D46" s="29">
        <v>20.5</v>
      </c>
      <c r="E46" s="44">
        <v>5837</v>
      </c>
      <c r="F46" s="44">
        <v>3004</v>
      </c>
      <c r="G46" s="44">
        <v>633</v>
      </c>
      <c r="H46" s="44">
        <v>312</v>
      </c>
      <c r="I46" s="44">
        <v>95</v>
      </c>
      <c r="J46" s="44">
        <v>9</v>
      </c>
      <c r="K46" s="44">
        <v>18</v>
      </c>
      <c r="L46" s="44">
        <v>0</v>
      </c>
      <c r="M46" s="44">
        <v>117</v>
      </c>
      <c r="N46" s="44">
        <v>1143</v>
      </c>
      <c r="O46" s="44">
        <v>2960</v>
      </c>
      <c r="P46" s="44">
        <v>5300</v>
      </c>
      <c r="Q46" s="44">
        <v>388</v>
      </c>
      <c r="R46" s="44">
        <v>111</v>
      </c>
      <c r="S46" s="44">
        <v>1655</v>
      </c>
      <c r="T46" s="44">
        <v>4445</v>
      </c>
      <c r="U46" s="44">
        <v>2824</v>
      </c>
      <c r="V46" s="44">
        <v>421</v>
      </c>
      <c r="W46" s="44">
        <v>37</v>
      </c>
      <c r="X46" s="44">
        <v>23</v>
      </c>
      <c r="Y46" s="44">
        <v>392</v>
      </c>
    </row>
    <row r="47" spans="1:25" ht="15" customHeight="1" x14ac:dyDescent="0.25">
      <c r="A47" s="28" t="s">
        <v>19</v>
      </c>
      <c r="B47" s="28">
        <v>2</v>
      </c>
      <c r="C47" s="44">
        <v>15283</v>
      </c>
      <c r="D47" s="29">
        <v>7.14</v>
      </c>
      <c r="E47" s="44">
        <v>8037</v>
      </c>
      <c r="F47" s="44">
        <v>5124</v>
      </c>
      <c r="G47" s="44">
        <v>1089</v>
      </c>
      <c r="H47" s="44">
        <v>512</v>
      </c>
      <c r="I47" s="44">
        <v>332</v>
      </c>
      <c r="J47" s="44">
        <v>144</v>
      </c>
      <c r="K47" s="44">
        <v>45</v>
      </c>
      <c r="L47" s="44">
        <v>0</v>
      </c>
      <c r="M47" s="44">
        <v>453</v>
      </c>
      <c r="N47" s="44">
        <v>2832</v>
      </c>
      <c r="O47" s="44">
        <v>4374</v>
      </c>
      <c r="P47" s="44">
        <v>7134</v>
      </c>
      <c r="Q47" s="44">
        <v>490</v>
      </c>
      <c r="R47" s="44">
        <v>134</v>
      </c>
      <c r="S47" s="44">
        <v>2343</v>
      </c>
      <c r="T47" s="44">
        <v>6454</v>
      </c>
      <c r="U47" s="44">
        <v>4784</v>
      </c>
      <c r="V47" s="44">
        <v>885</v>
      </c>
      <c r="W47" s="44">
        <v>116</v>
      </c>
      <c r="X47" s="44">
        <v>76</v>
      </c>
      <c r="Y47" s="44">
        <v>491</v>
      </c>
    </row>
    <row r="48" spans="1:25" ht="15" customHeight="1" x14ac:dyDescent="0.25">
      <c r="A48" s="28" t="s">
        <v>19</v>
      </c>
      <c r="B48" s="28">
        <v>3</v>
      </c>
      <c r="C48" s="44">
        <v>16100</v>
      </c>
      <c r="D48" s="29">
        <v>4.83</v>
      </c>
      <c r="E48" s="44">
        <v>6697</v>
      </c>
      <c r="F48" s="44">
        <v>6046</v>
      </c>
      <c r="G48" s="44">
        <v>1386</v>
      </c>
      <c r="H48" s="44">
        <v>895</v>
      </c>
      <c r="I48" s="44">
        <v>775</v>
      </c>
      <c r="J48" s="44">
        <v>210</v>
      </c>
      <c r="K48" s="44">
        <v>89</v>
      </c>
      <c r="L48" s="44">
        <v>2</v>
      </c>
      <c r="M48" s="44">
        <v>997</v>
      </c>
      <c r="N48" s="44">
        <v>3514</v>
      </c>
      <c r="O48" s="44">
        <v>5373</v>
      </c>
      <c r="P48" s="44">
        <v>5912</v>
      </c>
      <c r="Q48" s="44">
        <v>304</v>
      </c>
      <c r="R48" s="44">
        <v>169</v>
      </c>
      <c r="S48" s="44">
        <v>2117</v>
      </c>
      <c r="T48" s="44">
        <v>6524</v>
      </c>
      <c r="U48" s="44">
        <v>5651</v>
      </c>
      <c r="V48" s="44">
        <v>915</v>
      </c>
      <c r="W48" s="44">
        <v>243</v>
      </c>
      <c r="X48" s="44">
        <v>158</v>
      </c>
      <c r="Y48" s="44">
        <v>323</v>
      </c>
    </row>
    <row r="49" spans="1:25" ht="15" customHeight="1" x14ac:dyDescent="0.25">
      <c r="A49" s="28" t="s">
        <v>19</v>
      </c>
      <c r="B49" s="28">
        <v>4</v>
      </c>
      <c r="C49" s="44">
        <v>14121</v>
      </c>
      <c r="D49" s="29">
        <v>0.46</v>
      </c>
      <c r="E49" s="44">
        <v>4503</v>
      </c>
      <c r="F49" s="44">
        <v>6089</v>
      </c>
      <c r="G49" s="44">
        <v>1053</v>
      </c>
      <c r="H49" s="44">
        <v>1037</v>
      </c>
      <c r="I49" s="44">
        <v>898</v>
      </c>
      <c r="J49" s="44">
        <v>415</v>
      </c>
      <c r="K49" s="44">
        <v>123</v>
      </c>
      <c r="L49" s="44">
        <v>3</v>
      </c>
      <c r="M49" s="44">
        <v>1299</v>
      </c>
      <c r="N49" s="44">
        <v>3238</v>
      </c>
      <c r="O49" s="44">
        <v>5152</v>
      </c>
      <c r="P49" s="44">
        <v>4129</v>
      </c>
      <c r="Q49" s="44">
        <v>303</v>
      </c>
      <c r="R49" s="44">
        <v>94</v>
      </c>
      <c r="S49" s="44">
        <v>1652</v>
      </c>
      <c r="T49" s="44">
        <v>5687</v>
      </c>
      <c r="U49" s="44">
        <v>4877</v>
      </c>
      <c r="V49" s="44">
        <v>997</v>
      </c>
      <c r="W49" s="44">
        <v>345</v>
      </c>
      <c r="X49" s="44">
        <v>161</v>
      </c>
      <c r="Y49" s="44">
        <v>308</v>
      </c>
    </row>
    <row r="50" spans="1:25" ht="15" customHeight="1" x14ac:dyDescent="0.25">
      <c r="A50" s="28" t="s">
        <v>19</v>
      </c>
      <c r="B50" s="28">
        <v>5</v>
      </c>
      <c r="C50" s="44">
        <v>15764</v>
      </c>
      <c r="D50" s="29">
        <v>0.5</v>
      </c>
      <c r="E50" s="44">
        <v>3827</v>
      </c>
      <c r="F50" s="44">
        <v>5998</v>
      </c>
      <c r="G50" s="44">
        <v>1741</v>
      </c>
      <c r="H50" s="44">
        <v>1921</v>
      </c>
      <c r="I50" s="44">
        <v>1349</v>
      </c>
      <c r="J50" s="44">
        <v>584</v>
      </c>
      <c r="K50" s="44">
        <v>325</v>
      </c>
      <c r="L50" s="44">
        <v>19</v>
      </c>
      <c r="M50" s="44">
        <v>1987</v>
      </c>
      <c r="N50" s="44">
        <v>4206</v>
      </c>
      <c r="O50" s="44">
        <v>4803</v>
      </c>
      <c r="P50" s="44">
        <v>4441</v>
      </c>
      <c r="Q50" s="44">
        <v>327</v>
      </c>
      <c r="R50" s="44">
        <v>77</v>
      </c>
      <c r="S50" s="44">
        <v>1483</v>
      </c>
      <c r="T50" s="44">
        <v>6123</v>
      </c>
      <c r="U50" s="44">
        <v>5468</v>
      </c>
      <c r="V50" s="44">
        <v>1301</v>
      </c>
      <c r="W50" s="44">
        <v>601</v>
      </c>
      <c r="X50" s="44">
        <v>380</v>
      </c>
      <c r="Y50" s="44">
        <v>331</v>
      </c>
    </row>
    <row r="51" spans="1:25" ht="15" customHeight="1" x14ac:dyDescent="0.25">
      <c r="A51" s="28" t="s">
        <v>19</v>
      </c>
      <c r="B51" s="28">
        <v>6</v>
      </c>
      <c r="C51" s="44">
        <v>13750</v>
      </c>
      <c r="D51" s="29">
        <v>0.31</v>
      </c>
      <c r="E51" s="44">
        <v>2688</v>
      </c>
      <c r="F51" s="44">
        <v>3507</v>
      </c>
      <c r="G51" s="44">
        <v>1490</v>
      </c>
      <c r="H51" s="44">
        <v>2073</v>
      </c>
      <c r="I51" s="44">
        <v>1992</v>
      </c>
      <c r="J51" s="44">
        <v>1190</v>
      </c>
      <c r="K51" s="44">
        <v>763</v>
      </c>
      <c r="L51" s="44">
        <v>47</v>
      </c>
      <c r="M51" s="44">
        <v>3160</v>
      </c>
      <c r="N51" s="44">
        <v>3815</v>
      </c>
      <c r="O51" s="44">
        <v>2952</v>
      </c>
      <c r="P51" s="44">
        <v>3006</v>
      </c>
      <c r="Q51" s="44">
        <v>817</v>
      </c>
      <c r="R51" s="44">
        <v>88</v>
      </c>
      <c r="S51" s="44">
        <v>995</v>
      </c>
      <c r="T51" s="44">
        <v>4777</v>
      </c>
      <c r="U51" s="44">
        <v>4053</v>
      </c>
      <c r="V51" s="44">
        <v>1571</v>
      </c>
      <c r="W51" s="44">
        <v>875</v>
      </c>
      <c r="X51" s="44">
        <v>560</v>
      </c>
      <c r="Y51" s="44">
        <v>831</v>
      </c>
    </row>
    <row r="52" spans="1:25" ht="15" customHeight="1" x14ac:dyDescent="0.25">
      <c r="A52" s="28" t="s">
        <v>19</v>
      </c>
      <c r="B52" s="28">
        <v>7</v>
      </c>
      <c r="C52" s="44">
        <v>11927</v>
      </c>
      <c r="D52" s="29">
        <v>0.15</v>
      </c>
      <c r="E52" s="44">
        <v>1054</v>
      </c>
      <c r="F52" s="44">
        <v>1997</v>
      </c>
      <c r="G52" s="44">
        <v>1594</v>
      </c>
      <c r="H52" s="44">
        <v>1992</v>
      </c>
      <c r="I52" s="44">
        <v>2267</v>
      </c>
      <c r="J52" s="44">
        <v>1591</v>
      </c>
      <c r="K52" s="44">
        <v>1214</v>
      </c>
      <c r="L52" s="44">
        <v>218</v>
      </c>
      <c r="M52" s="44">
        <v>4253</v>
      </c>
      <c r="N52" s="44">
        <v>2898</v>
      </c>
      <c r="O52" s="44">
        <v>1809</v>
      </c>
      <c r="P52" s="44">
        <v>2582</v>
      </c>
      <c r="Q52" s="44">
        <v>385</v>
      </c>
      <c r="R52" s="44">
        <v>113</v>
      </c>
      <c r="S52" s="44">
        <v>1148</v>
      </c>
      <c r="T52" s="44">
        <v>3206</v>
      </c>
      <c r="U52" s="44">
        <v>3304</v>
      </c>
      <c r="V52" s="44">
        <v>1727</v>
      </c>
      <c r="W52" s="44">
        <v>1060</v>
      </c>
      <c r="X52" s="44">
        <v>959</v>
      </c>
      <c r="Y52" s="44">
        <v>410</v>
      </c>
    </row>
    <row r="53" spans="1:25" ht="15" customHeight="1" x14ac:dyDescent="0.25">
      <c r="A53" s="28" t="s">
        <v>19</v>
      </c>
      <c r="B53" s="28">
        <v>8</v>
      </c>
      <c r="C53" s="44">
        <v>15622</v>
      </c>
      <c r="D53" s="29">
        <v>0.42</v>
      </c>
      <c r="E53" s="44">
        <v>992</v>
      </c>
      <c r="F53" s="44">
        <v>2136</v>
      </c>
      <c r="G53" s="44">
        <v>2335</v>
      </c>
      <c r="H53" s="44">
        <v>2974</v>
      </c>
      <c r="I53" s="44">
        <v>3254</v>
      </c>
      <c r="J53" s="44">
        <v>2108</v>
      </c>
      <c r="K53" s="44">
        <v>1660</v>
      </c>
      <c r="L53" s="44">
        <v>163</v>
      </c>
      <c r="M53" s="44">
        <v>5643</v>
      </c>
      <c r="N53" s="44">
        <v>3758</v>
      </c>
      <c r="O53" s="44">
        <v>2339</v>
      </c>
      <c r="P53" s="44">
        <v>2787</v>
      </c>
      <c r="Q53" s="44">
        <v>1095</v>
      </c>
      <c r="R53" s="44">
        <v>67</v>
      </c>
      <c r="S53" s="44">
        <v>1036</v>
      </c>
      <c r="T53" s="44">
        <v>3773</v>
      </c>
      <c r="U53" s="44">
        <v>4429</v>
      </c>
      <c r="V53" s="44">
        <v>2492</v>
      </c>
      <c r="W53" s="44">
        <v>1601</v>
      </c>
      <c r="X53" s="44">
        <v>1117</v>
      </c>
      <c r="Y53" s="44">
        <v>1107</v>
      </c>
    </row>
    <row r="54" spans="1:25" ht="15" customHeight="1" x14ac:dyDescent="0.25">
      <c r="A54" s="28" t="s">
        <v>19</v>
      </c>
      <c r="B54" s="28">
        <v>9</v>
      </c>
      <c r="C54" s="44">
        <v>16749</v>
      </c>
      <c r="D54" s="29">
        <v>0.54</v>
      </c>
      <c r="E54" s="44">
        <v>476</v>
      </c>
      <c r="F54" s="44">
        <v>1330</v>
      </c>
      <c r="G54" s="44">
        <v>1617</v>
      </c>
      <c r="H54" s="44">
        <v>3264</v>
      </c>
      <c r="I54" s="44">
        <v>4424</v>
      </c>
      <c r="J54" s="44">
        <v>3503</v>
      </c>
      <c r="K54" s="44">
        <v>2020</v>
      </c>
      <c r="L54" s="44">
        <v>115</v>
      </c>
      <c r="M54" s="44">
        <v>7650</v>
      </c>
      <c r="N54" s="44">
        <v>3854</v>
      </c>
      <c r="O54" s="44">
        <v>1315</v>
      </c>
      <c r="P54" s="44">
        <v>2749</v>
      </c>
      <c r="Q54" s="44">
        <v>1181</v>
      </c>
      <c r="R54" s="44">
        <v>80</v>
      </c>
      <c r="S54" s="44">
        <v>660</v>
      </c>
      <c r="T54" s="44">
        <v>3993</v>
      </c>
      <c r="U54" s="44">
        <v>4184</v>
      </c>
      <c r="V54" s="44">
        <v>2729</v>
      </c>
      <c r="W54" s="44">
        <v>2400</v>
      </c>
      <c r="X54" s="44">
        <v>1518</v>
      </c>
      <c r="Y54" s="44">
        <v>1185</v>
      </c>
    </row>
    <row r="55" spans="1:25" ht="15" customHeight="1" x14ac:dyDescent="0.25">
      <c r="A55" s="28" t="s">
        <v>19</v>
      </c>
      <c r="B55" s="28">
        <v>10</v>
      </c>
      <c r="C55" s="44">
        <v>11024</v>
      </c>
      <c r="D55" s="29">
        <v>2.77</v>
      </c>
      <c r="E55" s="44">
        <v>115</v>
      </c>
      <c r="F55" s="44">
        <v>210</v>
      </c>
      <c r="G55" s="44">
        <v>576</v>
      </c>
      <c r="H55" s="44">
        <v>1336</v>
      </c>
      <c r="I55" s="44">
        <v>3091</v>
      </c>
      <c r="J55" s="44">
        <v>2872</v>
      </c>
      <c r="K55" s="44">
        <v>2562</v>
      </c>
      <c r="L55" s="44">
        <v>262</v>
      </c>
      <c r="M55" s="44">
        <v>6395</v>
      </c>
      <c r="N55" s="44">
        <v>2326</v>
      </c>
      <c r="O55" s="44">
        <v>459</v>
      </c>
      <c r="P55" s="44">
        <v>1396</v>
      </c>
      <c r="Q55" s="44">
        <v>448</v>
      </c>
      <c r="R55" s="44">
        <v>11</v>
      </c>
      <c r="S55" s="44">
        <v>267</v>
      </c>
      <c r="T55" s="44">
        <v>1480</v>
      </c>
      <c r="U55" s="44">
        <v>2477</v>
      </c>
      <c r="V55" s="44">
        <v>2287</v>
      </c>
      <c r="W55" s="44">
        <v>2214</v>
      </c>
      <c r="X55" s="44">
        <v>1822</v>
      </c>
      <c r="Y55" s="44">
        <v>466</v>
      </c>
    </row>
    <row r="56" spans="1:25" ht="15" customHeight="1" x14ac:dyDescent="0.25">
      <c r="A56" s="28" t="s">
        <v>20</v>
      </c>
      <c r="B56" s="28">
        <v>1</v>
      </c>
      <c r="C56" s="44">
        <v>3455</v>
      </c>
      <c r="D56" s="29">
        <v>7.69</v>
      </c>
      <c r="E56" s="44">
        <v>1744</v>
      </c>
      <c r="F56" s="44">
        <v>1111</v>
      </c>
      <c r="G56" s="44">
        <v>417</v>
      </c>
      <c r="H56" s="44">
        <v>137</v>
      </c>
      <c r="I56" s="44">
        <v>17</v>
      </c>
      <c r="J56" s="44">
        <v>10</v>
      </c>
      <c r="K56" s="44">
        <v>19</v>
      </c>
      <c r="L56" s="44">
        <v>0</v>
      </c>
      <c r="M56" s="44">
        <v>86</v>
      </c>
      <c r="N56" s="44">
        <v>349</v>
      </c>
      <c r="O56" s="44">
        <v>610</v>
      </c>
      <c r="P56" s="44">
        <v>2410</v>
      </c>
      <c r="Q56" s="44">
        <v>0</v>
      </c>
      <c r="R56" s="44">
        <v>64</v>
      </c>
      <c r="S56" s="44">
        <v>1050</v>
      </c>
      <c r="T56" s="44">
        <v>1208</v>
      </c>
      <c r="U56" s="44">
        <v>703</v>
      </c>
      <c r="V56" s="44">
        <v>308</v>
      </c>
      <c r="W56" s="44">
        <v>80</v>
      </c>
      <c r="X56" s="44">
        <v>42</v>
      </c>
      <c r="Y56" s="44">
        <v>0</v>
      </c>
    </row>
    <row r="57" spans="1:25" ht="15" customHeight="1" x14ac:dyDescent="0.25">
      <c r="A57" s="28" t="s">
        <v>20</v>
      </c>
      <c r="B57" s="28">
        <v>2</v>
      </c>
      <c r="C57" s="44">
        <v>15021</v>
      </c>
      <c r="D57" s="29">
        <v>20.25</v>
      </c>
      <c r="E57" s="44">
        <v>7092</v>
      </c>
      <c r="F57" s="44">
        <v>5861</v>
      </c>
      <c r="G57" s="44">
        <v>1409</v>
      </c>
      <c r="H57" s="44">
        <v>539</v>
      </c>
      <c r="I57" s="44">
        <v>94</v>
      </c>
      <c r="J57" s="44">
        <v>25</v>
      </c>
      <c r="K57" s="44">
        <v>1</v>
      </c>
      <c r="L57" s="44">
        <v>0</v>
      </c>
      <c r="M57" s="44">
        <v>235</v>
      </c>
      <c r="N57" s="44">
        <v>1229</v>
      </c>
      <c r="O57" s="44">
        <v>2425</v>
      </c>
      <c r="P57" s="44">
        <v>11132</v>
      </c>
      <c r="Q57" s="44">
        <v>0</v>
      </c>
      <c r="R57" s="44">
        <v>287</v>
      </c>
      <c r="S57" s="44">
        <v>3858</v>
      </c>
      <c r="T57" s="44">
        <v>6719</v>
      </c>
      <c r="U57" s="44">
        <v>2787</v>
      </c>
      <c r="V57" s="44">
        <v>1118</v>
      </c>
      <c r="W57" s="44">
        <v>175</v>
      </c>
      <c r="X57" s="44">
        <v>77</v>
      </c>
      <c r="Y57" s="44">
        <v>0</v>
      </c>
    </row>
    <row r="58" spans="1:25" ht="15" customHeight="1" x14ac:dyDescent="0.25">
      <c r="A58" s="28" t="s">
        <v>20</v>
      </c>
      <c r="B58" s="28">
        <v>3</v>
      </c>
      <c r="C58" s="44">
        <v>17638</v>
      </c>
      <c r="D58" s="29">
        <v>17.95</v>
      </c>
      <c r="E58" s="44">
        <v>6820</v>
      </c>
      <c r="F58" s="44">
        <v>6330</v>
      </c>
      <c r="G58" s="44">
        <v>3232</v>
      </c>
      <c r="H58" s="44">
        <v>751</v>
      </c>
      <c r="I58" s="44">
        <v>361</v>
      </c>
      <c r="J58" s="44">
        <v>83</v>
      </c>
      <c r="K58" s="44">
        <v>59</v>
      </c>
      <c r="L58" s="44">
        <v>2</v>
      </c>
      <c r="M58" s="44">
        <v>453</v>
      </c>
      <c r="N58" s="44">
        <v>3090</v>
      </c>
      <c r="O58" s="44">
        <v>5725</v>
      </c>
      <c r="P58" s="44">
        <v>8370</v>
      </c>
      <c r="Q58" s="44">
        <v>0</v>
      </c>
      <c r="R58" s="44">
        <v>423</v>
      </c>
      <c r="S58" s="44">
        <v>3661</v>
      </c>
      <c r="T58" s="44">
        <v>6129</v>
      </c>
      <c r="U58" s="44">
        <v>4961</v>
      </c>
      <c r="V58" s="44">
        <v>1944</v>
      </c>
      <c r="W58" s="44">
        <v>316</v>
      </c>
      <c r="X58" s="44">
        <v>204</v>
      </c>
      <c r="Y58" s="44">
        <v>0</v>
      </c>
    </row>
    <row r="59" spans="1:25" ht="15" customHeight="1" x14ac:dyDescent="0.25">
      <c r="A59" s="28" t="s">
        <v>20</v>
      </c>
      <c r="B59" s="28">
        <v>4</v>
      </c>
      <c r="C59" s="44">
        <v>28180</v>
      </c>
      <c r="D59" s="29">
        <v>6.49</v>
      </c>
      <c r="E59" s="44">
        <v>10325</v>
      </c>
      <c r="F59" s="44">
        <v>9381</v>
      </c>
      <c r="G59" s="44">
        <v>4794</v>
      </c>
      <c r="H59" s="44">
        <v>2166</v>
      </c>
      <c r="I59" s="44">
        <v>1051</v>
      </c>
      <c r="J59" s="44">
        <v>321</v>
      </c>
      <c r="K59" s="44">
        <v>140</v>
      </c>
      <c r="L59" s="44">
        <v>2</v>
      </c>
      <c r="M59" s="44">
        <v>1893</v>
      </c>
      <c r="N59" s="44">
        <v>5546</v>
      </c>
      <c r="O59" s="44">
        <v>7011</v>
      </c>
      <c r="P59" s="44">
        <v>13730</v>
      </c>
      <c r="Q59" s="44">
        <v>0</v>
      </c>
      <c r="R59" s="44">
        <v>1267</v>
      </c>
      <c r="S59" s="44">
        <v>6306</v>
      </c>
      <c r="T59" s="44">
        <v>8069</v>
      </c>
      <c r="U59" s="44">
        <v>7385</v>
      </c>
      <c r="V59" s="44">
        <v>3523</v>
      </c>
      <c r="W59" s="44">
        <v>951</v>
      </c>
      <c r="X59" s="44">
        <v>679</v>
      </c>
      <c r="Y59" s="44">
        <v>0</v>
      </c>
    </row>
    <row r="60" spans="1:25" ht="15" customHeight="1" x14ac:dyDescent="0.25">
      <c r="A60" s="28" t="s">
        <v>20</v>
      </c>
      <c r="B60" s="28">
        <v>5</v>
      </c>
      <c r="C60" s="44">
        <v>23852</v>
      </c>
      <c r="D60" s="29">
        <v>0.68</v>
      </c>
      <c r="E60" s="44">
        <v>7022</v>
      </c>
      <c r="F60" s="44">
        <v>6727</v>
      </c>
      <c r="G60" s="44">
        <v>4534</v>
      </c>
      <c r="H60" s="44">
        <v>2855</v>
      </c>
      <c r="I60" s="44">
        <v>1988</v>
      </c>
      <c r="J60" s="44">
        <v>528</v>
      </c>
      <c r="K60" s="44">
        <v>180</v>
      </c>
      <c r="L60" s="44">
        <v>18</v>
      </c>
      <c r="M60" s="44">
        <v>4842</v>
      </c>
      <c r="N60" s="44">
        <v>6585</v>
      </c>
      <c r="O60" s="44">
        <v>5512</v>
      </c>
      <c r="P60" s="44">
        <v>6913</v>
      </c>
      <c r="Q60" s="44">
        <v>0</v>
      </c>
      <c r="R60" s="44">
        <v>360</v>
      </c>
      <c r="S60" s="44">
        <v>3889</v>
      </c>
      <c r="T60" s="44">
        <v>5799</v>
      </c>
      <c r="U60" s="44">
        <v>6445</v>
      </c>
      <c r="V60" s="44">
        <v>4151</v>
      </c>
      <c r="W60" s="44">
        <v>1751</v>
      </c>
      <c r="X60" s="44">
        <v>1457</v>
      </c>
      <c r="Y60" s="44">
        <v>0</v>
      </c>
    </row>
    <row r="61" spans="1:25" ht="15" customHeight="1" x14ac:dyDescent="0.25">
      <c r="A61" s="28" t="s">
        <v>20</v>
      </c>
      <c r="B61" s="28">
        <v>6</v>
      </c>
      <c r="C61" s="44">
        <v>37086</v>
      </c>
      <c r="D61" s="29">
        <v>0.13</v>
      </c>
      <c r="E61" s="44">
        <v>8192</v>
      </c>
      <c r="F61" s="44">
        <v>7905</v>
      </c>
      <c r="G61" s="44">
        <v>7333</v>
      </c>
      <c r="H61" s="44">
        <v>5917</v>
      </c>
      <c r="I61" s="44">
        <v>4474</v>
      </c>
      <c r="J61" s="44">
        <v>2040</v>
      </c>
      <c r="K61" s="44">
        <v>1011</v>
      </c>
      <c r="L61" s="44">
        <v>214</v>
      </c>
      <c r="M61" s="44">
        <v>12498</v>
      </c>
      <c r="N61" s="44">
        <v>8713</v>
      </c>
      <c r="O61" s="44">
        <v>5090</v>
      </c>
      <c r="P61" s="44">
        <v>10785</v>
      </c>
      <c r="Q61" s="44">
        <v>0</v>
      </c>
      <c r="R61" s="44">
        <v>1083</v>
      </c>
      <c r="S61" s="44">
        <v>5734</v>
      </c>
      <c r="T61" s="44">
        <v>8076</v>
      </c>
      <c r="U61" s="44">
        <v>8533</v>
      </c>
      <c r="V61" s="44">
        <v>6124</v>
      </c>
      <c r="W61" s="44">
        <v>3434</v>
      </c>
      <c r="X61" s="44">
        <v>4102</v>
      </c>
      <c r="Y61" s="44">
        <v>0</v>
      </c>
    </row>
    <row r="62" spans="1:25" ht="15" customHeight="1" x14ac:dyDescent="0.25">
      <c r="A62" s="28" t="s">
        <v>20</v>
      </c>
      <c r="B62" s="28">
        <v>7</v>
      </c>
      <c r="C62" s="44">
        <v>35233</v>
      </c>
      <c r="D62" s="29">
        <v>0.19</v>
      </c>
      <c r="E62" s="44">
        <v>5702</v>
      </c>
      <c r="F62" s="44">
        <v>6871</v>
      </c>
      <c r="G62" s="44">
        <v>5687</v>
      </c>
      <c r="H62" s="44">
        <v>6351</v>
      </c>
      <c r="I62" s="44">
        <v>5321</v>
      </c>
      <c r="J62" s="44">
        <v>3232</v>
      </c>
      <c r="K62" s="44">
        <v>1964</v>
      </c>
      <c r="L62" s="44">
        <v>105</v>
      </c>
      <c r="M62" s="44">
        <v>13028</v>
      </c>
      <c r="N62" s="44">
        <v>10397</v>
      </c>
      <c r="O62" s="44">
        <v>5391</v>
      </c>
      <c r="P62" s="44">
        <v>6417</v>
      </c>
      <c r="Q62" s="44">
        <v>0</v>
      </c>
      <c r="R62" s="44">
        <v>535</v>
      </c>
      <c r="S62" s="44">
        <v>4054</v>
      </c>
      <c r="T62" s="44">
        <v>7613</v>
      </c>
      <c r="U62" s="44">
        <v>7653</v>
      </c>
      <c r="V62" s="44">
        <v>6521</v>
      </c>
      <c r="W62" s="44">
        <v>4096</v>
      </c>
      <c r="X62" s="44">
        <v>4761</v>
      </c>
      <c r="Y62" s="44">
        <v>0</v>
      </c>
    </row>
    <row r="63" spans="1:25" ht="15" customHeight="1" x14ac:dyDescent="0.25">
      <c r="A63" s="28" t="s">
        <v>20</v>
      </c>
      <c r="B63" s="28">
        <v>8</v>
      </c>
      <c r="C63" s="44">
        <v>43383</v>
      </c>
      <c r="D63" s="29">
        <v>0.21</v>
      </c>
      <c r="E63" s="44">
        <v>4915</v>
      </c>
      <c r="F63" s="44">
        <v>4906</v>
      </c>
      <c r="G63" s="44">
        <v>6213</v>
      </c>
      <c r="H63" s="44">
        <v>7817</v>
      </c>
      <c r="I63" s="44">
        <v>9265</v>
      </c>
      <c r="J63" s="44">
        <v>6015</v>
      </c>
      <c r="K63" s="44">
        <v>3954</v>
      </c>
      <c r="L63" s="44">
        <v>298</v>
      </c>
      <c r="M63" s="44">
        <v>20745</v>
      </c>
      <c r="N63" s="44">
        <v>10277</v>
      </c>
      <c r="O63" s="44">
        <v>5121</v>
      </c>
      <c r="P63" s="44">
        <v>7240</v>
      </c>
      <c r="Q63" s="44">
        <v>0</v>
      </c>
      <c r="R63" s="44">
        <v>1291</v>
      </c>
      <c r="S63" s="44">
        <v>3833</v>
      </c>
      <c r="T63" s="44">
        <v>7339</v>
      </c>
      <c r="U63" s="44">
        <v>8154</v>
      </c>
      <c r="V63" s="44">
        <v>8416</v>
      </c>
      <c r="W63" s="44">
        <v>6129</v>
      </c>
      <c r="X63" s="44">
        <v>8221</v>
      </c>
      <c r="Y63" s="44">
        <v>0</v>
      </c>
    </row>
    <row r="64" spans="1:25" ht="15" customHeight="1" x14ac:dyDescent="0.25">
      <c r="A64" s="28" t="s">
        <v>20</v>
      </c>
      <c r="B64" s="28">
        <v>9</v>
      </c>
      <c r="C64" s="44">
        <v>37078</v>
      </c>
      <c r="D64" s="29">
        <v>0.26</v>
      </c>
      <c r="E64" s="44">
        <v>2190</v>
      </c>
      <c r="F64" s="44">
        <v>3132</v>
      </c>
      <c r="G64" s="44">
        <v>3869</v>
      </c>
      <c r="H64" s="44">
        <v>6812</v>
      </c>
      <c r="I64" s="44">
        <v>8883</v>
      </c>
      <c r="J64" s="44">
        <v>7038</v>
      </c>
      <c r="K64" s="44">
        <v>4779</v>
      </c>
      <c r="L64" s="44">
        <v>375</v>
      </c>
      <c r="M64" s="44">
        <v>17626</v>
      </c>
      <c r="N64" s="44">
        <v>9074</v>
      </c>
      <c r="O64" s="44">
        <v>3273</v>
      </c>
      <c r="P64" s="44">
        <v>7105</v>
      </c>
      <c r="Q64" s="44">
        <v>0</v>
      </c>
      <c r="R64" s="44">
        <v>585</v>
      </c>
      <c r="S64" s="44">
        <v>3146</v>
      </c>
      <c r="T64" s="44">
        <v>6768</v>
      </c>
      <c r="U64" s="44">
        <v>5744</v>
      </c>
      <c r="V64" s="44">
        <v>7351</v>
      </c>
      <c r="W64" s="44">
        <v>5723</v>
      </c>
      <c r="X64" s="44">
        <v>7761</v>
      </c>
      <c r="Y64" s="44">
        <v>0</v>
      </c>
    </row>
    <row r="65" spans="1:25" ht="15" customHeight="1" x14ac:dyDescent="0.25">
      <c r="A65" s="28" t="s">
        <v>20</v>
      </c>
      <c r="B65" s="28">
        <v>10</v>
      </c>
      <c r="C65" s="44">
        <v>39053</v>
      </c>
      <c r="D65" s="29">
        <v>11.09</v>
      </c>
      <c r="E65" s="44">
        <v>1697</v>
      </c>
      <c r="F65" s="44">
        <v>2638</v>
      </c>
      <c r="G65" s="44">
        <v>2839</v>
      </c>
      <c r="H65" s="44">
        <v>6314</v>
      </c>
      <c r="I65" s="44">
        <v>10643</v>
      </c>
      <c r="J65" s="44">
        <v>7746</v>
      </c>
      <c r="K65" s="44">
        <v>6490</v>
      </c>
      <c r="L65" s="44">
        <v>686</v>
      </c>
      <c r="M65" s="44">
        <v>13071</v>
      </c>
      <c r="N65" s="44">
        <v>11590</v>
      </c>
      <c r="O65" s="44">
        <v>3242</v>
      </c>
      <c r="P65" s="44">
        <v>11150</v>
      </c>
      <c r="Q65" s="44">
        <v>0</v>
      </c>
      <c r="R65" s="44">
        <v>489</v>
      </c>
      <c r="S65" s="44">
        <v>4072</v>
      </c>
      <c r="T65" s="44">
        <v>7488</v>
      </c>
      <c r="U65" s="44">
        <v>5804</v>
      </c>
      <c r="V65" s="44">
        <v>7815</v>
      </c>
      <c r="W65" s="44">
        <v>6015</v>
      </c>
      <c r="X65" s="44">
        <v>7370</v>
      </c>
      <c r="Y65" s="44">
        <v>0</v>
      </c>
    </row>
    <row r="66" spans="1:25" ht="15" customHeight="1" x14ac:dyDescent="0.25">
      <c r="A66" s="28" t="s">
        <v>21</v>
      </c>
      <c r="B66" s="28">
        <v>1</v>
      </c>
      <c r="C66" s="44">
        <v>131719</v>
      </c>
      <c r="D66" s="29">
        <v>20.55</v>
      </c>
      <c r="E66" s="44">
        <v>56484</v>
      </c>
      <c r="F66" s="44">
        <v>47346</v>
      </c>
      <c r="G66" s="44">
        <v>20482</v>
      </c>
      <c r="H66" s="44">
        <v>5834</v>
      </c>
      <c r="I66" s="44">
        <v>1174</v>
      </c>
      <c r="J66" s="44">
        <v>292</v>
      </c>
      <c r="K66" s="44">
        <v>98</v>
      </c>
      <c r="L66" s="44">
        <v>9</v>
      </c>
      <c r="M66" s="44">
        <v>1001</v>
      </c>
      <c r="N66" s="44">
        <v>11719</v>
      </c>
      <c r="O66" s="44">
        <v>19119</v>
      </c>
      <c r="P66" s="44">
        <v>99292</v>
      </c>
      <c r="Q66" s="44">
        <v>588</v>
      </c>
      <c r="R66" s="44">
        <v>446</v>
      </c>
      <c r="S66" s="44">
        <v>25454</v>
      </c>
      <c r="T66" s="44">
        <v>61453</v>
      </c>
      <c r="U66" s="44">
        <v>31461</v>
      </c>
      <c r="V66" s="44">
        <v>8425</v>
      </c>
      <c r="W66" s="44">
        <v>1360</v>
      </c>
      <c r="X66" s="44">
        <v>440</v>
      </c>
      <c r="Y66" s="44">
        <v>2680</v>
      </c>
    </row>
    <row r="67" spans="1:25" ht="15" customHeight="1" x14ac:dyDescent="0.25">
      <c r="A67" s="28" t="s">
        <v>21</v>
      </c>
      <c r="B67" s="28">
        <v>2</v>
      </c>
      <c r="C67" s="44">
        <v>79759</v>
      </c>
      <c r="D67" s="29">
        <v>14.33</v>
      </c>
      <c r="E67" s="44">
        <v>24101</v>
      </c>
      <c r="F67" s="44">
        <v>27668</v>
      </c>
      <c r="G67" s="44">
        <v>17946</v>
      </c>
      <c r="H67" s="44">
        <v>6833</v>
      </c>
      <c r="I67" s="44">
        <v>2203</v>
      </c>
      <c r="J67" s="44">
        <v>705</v>
      </c>
      <c r="K67" s="44">
        <v>278</v>
      </c>
      <c r="L67" s="44">
        <v>25</v>
      </c>
      <c r="M67" s="44">
        <v>1190</v>
      </c>
      <c r="N67" s="44">
        <v>8028</v>
      </c>
      <c r="O67" s="44">
        <v>12642</v>
      </c>
      <c r="P67" s="44">
        <v>57701</v>
      </c>
      <c r="Q67" s="44">
        <v>198</v>
      </c>
      <c r="R67" s="44">
        <v>1170</v>
      </c>
      <c r="S67" s="44">
        <v>14133</v>
      </c>
      <c r="T67" s="44">
        <v>34079</v>
      </c>
      <c r="U67" s="44">
        <v>20449</v>
      </c>
      <c r="V67" s="44">
        <v>6342</v>
      </c>
      <c r="W67" s="44">
        <v>1065</v>
      </c>
      <c r="X67" s="44">
        <v>605</v>
      </c>
      <c r="Y67" s="44">
        <v>1916</v>
      </c>
    </row>
    <row r="68" spans="1:25" ht="15" customHeight="1" x14ac:dyDescent="0.25">
      <c r="A68" s="28" t="s">
        <v>21</v>
      </c>
      <c r="B68" s="28">
        <v>3</v>
      </c>
      <c r="C68" s="44">
        <v>57541</v>
      </c>
      <c r="D68" s="29">
        <v>10.74</v>
      </c>
      <c r="E68" s="44">
        <v>10035</v>
      </c>
      <c r="F68" s="44">
        <v>19352</v>
      </c>
      <c r="G68" s="44">
        <v>16698</v>
      </c>
      <c r="H68" s="44">
        <v>7824</v>
      </c>
      <c r="I68" s="44">
        <v>2595</v>
      </c>
      <c r="J68" s="44">
        <v>844</v>
      </c>
      <c r="K68" s="44">
        <v>182</v>
      </c>
      <c r="L68" s="44">
        <v>11</v>
      </c>
      <c r="M68" s="44">
        <v>1670</v>
      </c>
      <c r="N68" s="44">
        <v>9535</v>
      </c>
      <c r="O68" s="44">
        <v>11847</v>
      </c>
      <c r="P68" s="44">
        <v>34280</v>
      </c>
      <c r="Q68" s="44">
        <v>209</v>
      </c>
      <c r="R68" s="44">
        <v>675</v>
      </c>
      <c r="S68" s="44">
        <v>7182</v>
      </c>
      <c r="T68" s="44">
        <v>21921</v>
      </c>
      <c r="U68" s="44">
        <v>19717</v>
      </c>
      <c r="V68" s="44">
        <v>5375</v>
      </c>
      <c r="W68" s="44">
        <v>1090</v>
      </c>
      <c r="X68" s="44">
        <v>560</v>
      </c>
      <c r="Y68" s="44">
        <v>1021</v>
      </c>
    </row>
    <row r="69" spans="1:25" ht="15" customHeight="1" x14ac:dyDescent="0.25">
      <c r="A69" s="28" t="s">
        <v>21</v>
      </c>
      <c r="B69" s="28">
        <v>4</v>
      </c>
      <c r="C69" s="44">
        <v>47005</v>
      </c>
      <c r="D69" s="29">
        <v>10.85</v>
      </c>
      <c r="E69" s="44">
        <v>7131</v>
      </c>
      <c r="F69" s="44">
        <v>14556</v>
      </c>
      <c r="G69" s="44">
        <v>13102</v>
      </c>
      <c r="H69" s="44">
        <v>6830</v>
      </c>
      <c r="I69" s="44">
        <v>3125</v>
      </c>
      <c r="J69" s="44">
        <v>1391</v>
      </c>
      <c r="K69" s="44">
        <v>801</v>
      </c>
      <c r="L69" s="44">
        <v>69</v>
      </c>
      <c r="M69" s="44">
        <v>2437</v>
      </c>
      <c r="N69" s="44">
        <v>7650</v>
      </c>
      <c r="O69" s="44">
        <v>9625</v>
      </c>
      <c r="P69" s="44">
        <v>27199</v>
      </c>
      <c r="Q69" s="44">
        <v>94</v>
      </c>
      <c r="R69" s="44">
        <v>1384</v>
      </c>
      <c r="S69" s="44">
        <v>6310</v>
      </c>
      <c r="T69" s="44">
        <v>17171</v>
      </c>
      <c r="U69" s="44">
        <v>13061</v>
      </c>
      <c r="V69" s="44">
        <v>5601</v>
      </c>
      <c r="W69" s="44">
        <v>1534</v>
      </c>
      <c r="X69" s="44">
        <v>934</v>
      </c>
      <c r="Y69" s="44">
        <v>1010</v>
      </c>
    </row>
    <row r="70" spans="1:25" ht="15" customHeight="1" x14ac:dyDescent="0.25">
      <c r="A70" s="28" t="s">
        <v>21</v>
      </c>
      <c r="B70" s="28">
        <v>5</v>
      </c>
      <c r="C70" s="44">
        <v>39483</v>
      </c>
      <c r="D70" s="29">
        <v>2.5</v>
      </c>
      <c r="E70" s="44">
        <v>3622</v>
      </c>
      <c r="F70" s="44">
        <v>10332</v>
      </c>
      <c r="G70" s="44">
        <v>11149</v>
      </c>
      <c r="H70" s="44">
        <v>6719</v>
      </c>
      <c r="I70" s="44">
        <v>4614</v>
      </c>
      <c r="J70" s="44">
        <v>1934</v>
      </c>
      <c r="K70" s="44">
        <v>992</v>
      </c>
      <c r="L70" s="44">
        <v>121</v>
      </c>
      <c r="M70" s="44">
        <v>3863</v>
      </c>
      <c r="N70" s="44">
        <v>6710</v>
      </c>
      <c r="O70" s="44">
        <v>7846</v>
      </c>
      <c r="P70" s="44">
        <v>20970</v>
      </c>
      <c r="Q70" s="44">
        <v>94</v>
      </c>
      <c r="R70" s="44">
        <v>329</v>
      </c>
      <c r="S70" s="44">
        <v>4859</v>
      </c>
      <c r="T70" s="44">
        <v>11862</v>
      </c>
      <c r="U70" s="44">
        <v>12630</v>
      </c>
      <c r="V70" s="44">
        <v>5494</v>
      </c>
      <c r="W70" s="44">
        <v>2179</v>
      </c>
      <c r="X70" s="44">
        <v>1352</v>
      </c>
      <c r="Y70" s="44">
        <v>778</v>
      </c>
    </row>
    <row r="71" spans="1:25" ht="15" customHeight="1" x14ac:dyDescent="0.25">
      <c r="A71" s="28" t="s">
        <v>21</v>
      </c>
      <c r="B71" s="28">
        <v>6</v>
      </c>
      <c r="C71" s="44">
        <v>33226</v>
      </c>
      <c r="D71" s="29">
        <v>2.82</v>
      </c>
      <c r="E71" s="44">
        <v>3572</v>
      </c>
      <c r="F71" s="44">
        <v>7213</v>
      </c>
      <c r="G71" s="44">
        <v>7622</v>
      </c>
      <c r="H71" s="44">
        <v>6749</v>
      </c>
      <c r="I71" s="44">
        <v>4671</v>
      </c>
      <c r="J71" s="44">
        <v>2413</v>
      </c>
      <c r="K71" s="44">
        <v>926</v>
      </c>
      <c r="L71" s="44">
        <v>60</v>
      </c>
      <c r="M71" s="44">
        <v>3046</v>
      </c>
      <c r="N71" s="44">
        <v>5312</v>
      </c>
      <c r="O71" s="44">
        <v>4281</v>
      </c>
      <c r="P71" s="44">
        <v>20495</v>
      </c>
      <c r="Q71" s="44">
        <v>92</v>
      </c>
      <c r="R71" s="44">
        <v>1504</v>
      </c>
      <c r="S71" s="44">
        <v>3990</v>
      </c>
      <c r="T71" s="44">
        <v>10901</v>
      </c>
      <c r="U71" s="44">
        <v>9395</v>
      </c>
      <c r="V71" s="44">
        <v>4037</v>
      </c>
      <c r="W71" s="44">
        <v>1639</v>
      </c>
      <c r="X71" s="44">
        <v>1074</v>
      </c>
      <c r="Y71" s="44">
        <v>686</v>
      </c>
    </row>
    <row r="72" spans="1:25" ht="15" customHeight="1" x14ac:dyDescent="0.25">
      <c r="A72" s="28" t="s">
        <v>21</v>
      </c>
      <c r="B72" s="28">
        <v>7</v>
      </c>
      <c r="C72" s="44">
        <v>35760</v>
      </c>
      <c r="D72" s="29">
        <v>2.64</v>
      </c>
      <c r="E72" s="44">
        <v>1538</v>
      </c>
      <c r="F72" s="44">
        <v>5122</v>
      </c>
      <c r="G72" s="44">
        <v>7281</v>
      </c>
      <c r="H72" s="44">
        <v>9057</v>
      </c>
      <c r="I72" s="44">
        <v>8220</v>
      </c>
      <c r="J72" s="44">
        <v>3158</v>
      </c>
      <c r="K72" s="44">
        <v>1267</v>
      </c>
      <c r="L72" s="44">
        <v>117</v>
      </c>
      <c r="M72" s="44">
        <v>5830</v>
      </c>
      <c r="N72" s="44">
        <v>8435</v>
      </c>
      <c r="O72" s="44">
        <v>5759</v>
      </c>
      <c r="P72" s="44">
        <v>15601</v>
      </c>
      <c r="Q72" s="44">
        <v>135</v>
      </c>
      <c r="R72" s="44">
        <v>303</v>
      </c>
      <c r="S72" s="44">
        <v>3215</v>
      </c>
      <c r="T72" s="44">
        <v>10297</v>
      </c>
      <c r="U72" s="44">
        <v>9967</v>
      </c>
      <c r="V72" s="44">
        <v>6826</v>
      </c>
      <c r="W72" s="44">
        <v>2653</v>
      </c>
      <c r="X72" s="44">
        <v>1587</v>
      </c>
      <c r="Y72" s="44">
        <v>912</v>
      </c>
    </row>
    <row r="73" spans="1:25" ht="15" customHeight="1" x14ac:dyDescent="0.25">
      <c r="A73" s="28" t="s">
        <v>21</v>
      </c>
      <c r="B73" s="28">
        <v>8</v>
      </c>
      <c r="C73" s="44">
        <v>38583</v>
      </c>
      <c r="D73" s="29">
        <v>1.6</v>
      </c>
      <c r="E73" s="44">
        <v>810</v>
      </c>
      <c r="F73" s="44">
        <v>2816</v>
      </c>
      <c r="G73" s="44">
        <v>5011</v>
      </c>
      <c r="H73" s="44">
        <v>8582</v>
      </c>
      <c r="I73" s="44">
        <v>11150</v>
      </c>
      <c r="J73" s="44">
        <v>6014</v>
      </c>
      <c r="K73" s="44">
        <v>3855</v>
      </c>
      <c r="L73" s="44">
        <v>345</v>
      </c>
      <c r="M73" s="44">
        <v>10354</v>
      </c>
      <c r="N73" s="44">
        <v>8653</v>
      </c>
      <c r="O73" s="44">
        <v>5464</v>
      </c>
      <c r="P73" s="44">
        <v>13770</v>
      </c>
      <c r="Q73" s="44">
        <v>342</v>
      </c>
      <c r="R73" s="44">
        <v>543</v>
      </c>
      <c r="S73" s="44">
        <v>2656</v>
      </c>
      <c r="T73" s="44">
        <v>9057</v>
      </c>
      <c r="U73" s="44">
        <v>9092</v>
      </c>
      <c r="V73" s="44">
        <v>8802</v>
      </c>
      <c r="W73" s="44">
        <v>4498</v>
      </c>
      <c r="X73" s="44">
        <v>3123</v>
      </c>
      <c r="Y73" s="44">
        <v>812</v>
      </c>
    </row>
    <row r="74" spans="1:25" ht="15" customHeight="1" x14ac:dyDescent="0.25">
      <c r="A74" s="28" t="s">
        <v>21</v>
      </c>
      <c r="B74" s="28">
        <v>9</v>
      </c>
      <c r="C74" s="44">
        <v>52327</v>
      </c>
      <c r="D74" s="29">
        <v>2.8</v>
      </c>
      <c r="E74" s="44">
        <v>2595</v>
      </c>
      <c r="F74" s="44">
        <v>2029</v>
      </c>
      <c r="G74" s="44">
        <v>5637</v>
      </c>
      <c r="H74" s="44">
        <v>11969</v>
      </c>
      <c r="I74" s="44">
        <v>15126</v>
      </c>
      <c r="J74" s="44">
        <v>8481</v>
      </c>
      <c r="K74" s="44">
        <v>6105</v>
      </c>
      <c r="L74" s="44">
        <v>385</v>
      </c>
      <c r="M74" s="44">
        <v>13894</v>
      </c>
      <c r="N74" s="44">
        <v>13624</v>
      </c>
      <c r="O74" s="44">
        <v>6601</v>
      </c>
      <c r="P74" s="44">
        <v>18010</v>
      </c>
      <c r="Q74" s="44">
        <v>198</v>
      </c>
      <c r="R74" s="44">
        <v>2283</v>
      </c>
      <c r="S74" s="44">
        <v>2895</v>
      </c>
      <c r="T74" s="44">
        <v>10217</v>
      </c>
      <c r="U74" s="44">
        <v>12286</v>
      </c>
      <c r="V74" s="44">
        <v>12640</v>
      </c>
      <c r="W74" s="44">
        <v>6766</v>
      </c>
      <c r="X74" s="44">
        <v>4790</v>
      </c>
      <c r="Y74" s="44">
        <v>450</v>
      </c>
    </row>
    <row r="75" spans="1:25" ht="15" customHeight="1" x14ac:dyDescent="0.25">
      <c r="A75" s="28" t="s">
        <v>21</v>
      </c>
      <c r="B75" s="28">
        <v>10</v>
      </c>
      <c r="C75" s="44">
        <v>50725</v>
      </c>
      <c r="D75" s="29">
        <v>10.58</v>
      </c>
      <c r="E75" s="44">
        <v>1192</v>
      </c>
      <c r="F75" s="44">
        <v>459</v>
      </c>
      <c r="G75" s="44">
        <v>1993</v>
      </c>
      <c r="H75" s="44">
        <v>8698</v>
      </c>
      <c r="I75" s="44">
        <v>14654</v>
      </c>
      <c r="J75" s="44">
        <v>11490</v>
      </c>
      <c r="K75" s="44">
        <v>10848</v>
      </c>
      <c r="L75" s="44">
        <v>1391</v>
      </c>
      <c r="M75" s="44">
        <v>15537</v>
      </c>
      <c r="N75" s="44">
        <v>13282</v>
      </c>
      <c r="O75" s="44">
        <v>4838</v>
      </c>
      <c r="P75" s="44">
        <v>16975</v>
      </c>
      <c r="Q75" s="44">
        <v>93</v>
      </c>
      <c r="R75" s="44">
        <v>1092</v>
      </c>
      <c r="S75" s="44">
        <v>1892</v>
      </c>
      <c r="T75" s="44">
        <v>7791</v>
      </c>
      <c r="U75" s="44">
        <v>10656</v>
      </c>
      <c r="V75" s="44">
        <v>14204</v>
      </c>
      <c r="W75" s="44">
        <v>7315</v>
      </c>
      <c r="X75" s="44">
        <v>7117</v>
      </c>
      <c r="Y75" s="44">
        <v>658</v>
      </c>
    </row>
    <row r="76" spans="1:25" ht="15" customHeight="1" x14ac:dyDescent="0.25">
      <c r="A76" s="28" t="s">
        <v>2</v>
      </c>
      <c r="B76" s="28">
        <v>1</v>
      </c>
      <c r="C76" s="44">
        <v>6641</v>
      </c>
      <c r="D76" s="29">
        <v>21.1</v>
      </c>
      <c r="E76" s="44">
        <v>3388</v>
      </c>
      <c r="F76" s="44">
        <v>2105</v>
      </c>
      <c r="G76" s="44">
        <v>761</v>
      </c>
      <c r="H76" s="44">
        <v>227</v>
      </c>
      <c r="I76" s="44">
        <v>118</v>
      </c>
      <c r="J76" s="44">
        <v>30</v>
      </c>
      <c r="K76" s="44">
        <v>8</v>
      </c>
      <c r="L76" s="44">
        <v>4</v>
      </c>
      <c r="M76" s="44">
        <v>292</v>
      </c>
      <c r="N76" s="44">
        <v>719</v>
      </c>
      <c r="O76" s="44">
        <v>2124</v>
      </c>
      <c r="P76" s="44">
        <v>3301</v>
      </c>
      <c r="Q76" s="44">
        <v>205</v>
      </c>
      <c r="R76" s="44">
        <v>138</v>
      </c>
      <c r="S76" s="44">
        <v>1493</v>
      </c>
      <c r="T76" s="44">
        <v>2484</v>
      </c>
      <c r="U76" s="44">
        <v>1767</v>
      </c>
      <c r="V76" s="44">
        <v>340</v>
      </c>
      <c r="W76" s="44">
        <v>132</v>
      </c>
      <c r="X76" s="44">
        <v>64</v>
      </c>
      <c r="Y76" s="44">
        <v>223</v>
      </c>
    </row>
    <row r="77" spans="1:25" ht="15" customHeight="1" x14ac:dyDescent="0.25">
      <c r="A77" s="28" t="s">
        <v>2</v>
      </c>
      <c r="B77" s="28">
        <v>2</v>
      </c>
      <c r="C77" s="44">
        <v>9444</v>
      </c>
      <c r="D77" s="29">
        <v>2.93</v>
      </c>
      <c r="E77" s="44">
        <v>3512</v>
      </c>
      <c r="F77" s="44">
        <v>3042</v>
      </c>
      <c r="G77" s="44">
        <v>1783</v>
      </c>
      <c r="H77" s="44">
        <v>571</v>
      </c>
      <c r="I77" s="44">
        <v>363</v>
      </c>
      <c r="J77" s="44">
        <v>140</v>
      </c>
      <c r="K77" s="44">
        <v>29</v>
      </c>
      <c r="L77" s="44">
        <v>4</v>
      </c>
      <c r="M77" s="44">
        <v>628</v>
      </c>
      <c r="N77" s="44">
        <v>1479</v>
      </c>
      <c r="O77" s="44">
        <v>3086</v>
      </c>
      <c r="P77" s="44">
        <v>4049</v>
      </c>
      <c r="Q77" s="44">
        <v>202</v>
      </c>
      <c r="R77" s="44">
        <v>110</v>
      </c>
      <c r="S77" s="44">
        <v>1541</v>
      </c>
      <c r="T77" s="44">
        <v>3492</v>
      </c>
      <c r="U77" s="44">
        <v>2727</v>
      </c>
      <c r="V77" s="44">
        <v>786</v>
      </c>
      <c r="W77" s="44">
        <v>315</v>
      </c>
      <c r="X77" s="44">
        <v>180</v>
      </c>
      <c r="Y77" s="44">
        <v>293</v>
      </c>
    </row>
    <row r="78" spans="1:25" ht="15" customHeight="1" x14ac:dyDescent="0.25">
      <c r="A78" s="28" t="s">
        <v>2</v>
      </c>
      <c r="B78" s="28">
        <v>3</v>
      </c>
      <c r="C78" s="44">
        <v>11760</v>
      </c>
      <c r="D78" s="29">
        <v>1.89</v>
      </c>
      <c r="E78" s="44">
        <v>4158</v>
      </c>
      <c r="F78" s="44">
        <v>3767</v>
      </c>
      <c r="G78" s="44">
        <v>1989</v>
      </c>
      <c r="H78" s="44">
        <v>1020</v>
      </c>
      <c r="I78" s="44">
        <v>574</v>
      </c>
      <c r="J78" s="44">
        <v>177</v>
      </c>
      <c r="K78" s="44">
        <v>72</v>
      </c>
      <c r="L78" s="44">
        <v>3</v>
      </c>
      <c r="M78" s="44">
        <v>1533</v>
      </c>
      <c r="N78" s="44">
        <v>2400</v>
      </c>
      <c r="O78" s="44">
        <v>3285</v>
      </c>
      <c r="P78" s="44">
        <v>4396</v>
      </c>
      <c r="Q78" s="44">
        <v>146</v>
      </c>
      <c r="R78" s="44">
        <v>105</v>
      </c>
      <c r="S78" s="44">
        <v>1656</v>
      </c>
      <c r="T78" s="44">
        <v>3843</v>
      </c>
      <c r="U78" s="44">
        <v>3854</v>
      </c>
      <c r="V78" s="44">
        <v>1307</v>
      </c>
      <c r="W78" s="44">
        <v>457</v>
      </c>
      <c r="X78" s="44">
        <v>324</v>
      </c>
      <c r="Y78" s="44">
        <v>214</v>
      </c>
    </row>
    <row r="79" spans="1:25" ht="15" customHeight="1" x14ac:dyDescent="0.25">
      <c r="A79" s="28" t="s">
        <v>2</v>
      </c>
      <c r="B79" s="28">
        <v>4</v>
      </c>
      <c r="C79" s="44">
        <v>17040</v>
      </c>
      <c r="D79" s="29">
        <v>0.06</v>
      </c>
      <c r="E79" s="44">
        <v>3837</v>
      </c>
      <c r="F79" s="44">
        <v>5188</v>
      </c>
      <c r="G79" s="44">
        <v>3921</v>
      </c>
      <c r="H79" s="44">
        <v>1842</v>
      </c>
      <c r="I79" s="44">
        <v>1455</v>
      </c>
      <c r="J79" s="44">
        <v>607</v>
      </c>
      <c r="K79" s="44">
        <v>174</v>
      </c>
      <c r="L79" s="44">
        <v>16</v>
      </c>
      <c r="M79" s="44">
        <v>4210</v>
      </c>
      <c r="N79" s="44">
        <v>4170</v>
      </c>
      <c r="O79" s="44">
        <v>4589</v>
      </c>
      <c r="P79" s="44">
        <v>3431</v>
      </c>
      <c r="Q79" s="44">
        <v>640</v>
      </c>
      <c r="R79" s="44">
        <v>188</v>
      </c>
      <c r="S79" s="44">
        <v>2208</v>
      </c>
      <c r="T79" s="44">
        <v>4898</v>
      </c>
      <c r="U79" s="44">
        <v>5168</v>
      </c>
      <c r="V79" s="44">
        <v>2004</v>
      </c>
      <c r="W79" s="44">
        <v>921</v>
      </c>
      <c r="X79" s="44">
        <v>774</v>
      </c>
      <c r="Y79" s="44">
        <v>879</v>
      </c>
    </row>
    <row r="80" spans="1:25" ht="15" customHeight="1" x14ac:dyDescent="0.25">
      <c r="A80" s="28" t="s">
        <v>2</v>
      </c>
      <c r="B80" s="28">
        <v>5</v>
      </c>
      <c r="C80" s="44">
        <v>27606</v>
      </c>
      <c r="D80" s="29">
        <v>0.04</v>
      </c>
      <c r="E80" s="44">
        <v>4880</v>
      </c>
      <c r="F80" s="44">
        <v>5946</v>
      </c>
      <c r="G80" s="44">
        <v>6175</v>
      </c>
      <c r="H80" s="44">
        <v>4100</v>
      </c>
      <c r="I80" s="44">
        <v>3927</v>
      </c>
      <c r="J80" s="44">
        <v>1728</v>
      </c>
      <c r="K80" s="44">
        <v>760</v>
      </c>
      <c r="L80" s="44">
        <v>90</v>
      </c>
      <c r="M80" s="44">
        <v>11658</v>
      </c>
      <c r="N80" s="44">
        <v>6552</v>
      </c>
      <c r="O80" s="44">
        <v>4959</v>
      </c>
      <c r="P80" s="44">
        <v>3716</v>
      </c>
      <c r="Q80" s="44">
        <v>721</v>
      </c>
      <c r="R80" s="44">
        <v>132</v>
      </c>
      <c r="S80" s="44">
        <v>2115</v>
      </c>
      <c r="T80" s="44">
        <v>6459</v>
      </c>
      <c r="U80" s="44">
        <v>8834</v>
      </c>
      <c r="V80" s="44">
        <v>4517</v>
      </c>
      <c r="W80" s="44">
        <v>2197</v>
      </c>
      <c r="X80" s="44">
        <v>2231</v>
      </c>
      <c r="Y80" s="44">
        <v>1121</v>
      </c>
    </row>
    <row r="81" spans="1:25" ht="15" customHeight="1" x14ac:dyDescent="0.25">
      <c r="A81" s="28" t="s">
        <v>2</v>
      </c>
      <c r="B81" s="28">
        <v>6</v>
      </c>
      <c r="C81" s="44">
        <v>34808</v>
      </c>
      <c r="D81" s="29">
        <v>0.02</v>
      </c>
      <c r="E81" s="44">
        <v>4059</v>
      </c>
      <c r="F81" s="44">
        <v>6710</v>
      </c>
      <c r="G81" s="44">
        <v>7389</v>
      </c>
      <c r="H81" s="44">
        <v>5624</v>
      </c>
      <c r="I81" s="44">
        <v>6336</v>
      </c>
      <c r="J81" s="44">
        <v>3022</v>
      </c>
      <c r="K81" s="44">
        <v>1530</v>
      </c>
      <c r="L81" s="44">
        <v>138</v>
      </c>
      <c r="M81" s="44">
        <v>17902</v>
      </c>
      <c r="N81" s="44">
        <v>7513</v>
      </c>
      <c r="O81" s="44">
        <v>4993</v>
      </c>
      <c r="P81" s="44">
        <v>3071</v>
      </c>
      <c r="Q81" s="44">
        <v>1329</v>
      </c>
      <c r="R81" s="44">
        <v>141</v>
      </c>
      <c r="S81" s="44">
        <v>1996</v>
      </c>
      <c r="T81" s="44">
        <v>6771</v>
      </c>
      <c r="U81" s="44">
        <v>10790</v>
      </c>
      <c r="V81" s="44">
        <v>6209</v>
      </c>
      <c r="W81" s="44">
        <v>3386</v>
      </c>
      <c r="X81" s="44">
        <v>3730</v>
      </c>
      <c r="Y81" s="44">
        <v>1785</v>
      </c>
    </row>
    <row r="82" spans="1:25" ht="15" customHeight="1" x14ac:dyDescent="0.25">
      <c r="A82" s="28" t="s">
        <v>2</v>
      </c>
      <c r="B82" s="28">
        <v>7</v>
      </c>
      <c r="C82" s="44">
        <v>30089</v>
      </c>
      <c r="D82" s="29">
        <v>0.05</v>
      </c>
      <c r="E82" s="44">
        <v>2507</v>
      </c>
      <c r="F82" s="44">
        <v>4454</v>
      </c>
      <c r="G82" s="44">
        <v>6665</v>
      </c>
      <c r="H82" s="44">
        <v>4662</v>
      </c>
      <c r="I82" s="44">
        <v>5974</v>
      </c>
      <c r="J82" s="44">
        <v>3567</v>
      </c>
      <c r="K82" s="44">
        <v>2102</v>
      </c>
      <c r="L82" s="44">
        <v>158</v>
      </c>
      <c r="M82" s="44">
        <v>14068</v>
      </c>
      <c r="N82" s="44">
        <v>6828</v>
      </c>
      <c r="O82" s="44">
        <v>3414</v>
      </c>
      <c r="P82" s="44">
        <v>4963</v>
      </c>
      <c r="Q82" s="44">
        <v>816</v>
      </c>
      <c r="R82" s="44">
        <v>206</v>
      </c>
      <c r="S82" s="44">
        <v>1910</v>
      </c>
      <c r="T82" s="44">
        <v>6342</v>
      </c>
      <c r="U82" s="44">
        <v>8218</v>
      </c>
      <c r="V82" s="44">
        <v>5541</v>
      </c>
      <c r="W82" s="44">
        <v>3142</v>
      </c>
      <c r="X82" s="44">
        <v>3565</v>
      </c>
      <c r="Y82" s="44">
        <v>1165</v>
      </c>
    </row>
    <row r="83" spans="1:25" ht="15" customHeight="1" x14ac:dyDescent="0.25">
      <c r="A83" s="28" t="s">
        <v>2</v>
      </c>
      <c r="B83" s="28">
        <v>8</v>
      </c>
      <c r="C83" s="44">
        <v>17518</v>
      </c>
      <c r="D83" s="29">
        <v>0.18</v>
      </c>
      <c r="E83" s="44">
        <v>761</v>
      </c>
      <c r="F83" s="44">
        <v>1712</v>
      </c>
      <c r="G83" s="44">
        <v>3238</v>
      </c>
      <c r="H83" s="44">
        <v>4070</v>
      </c>
      <c r="I83" s="44">
        <v>4029</v>
      </c>
      <c r="J83" s="44">
        <v>2240</v>
      </c>
      <c r="K83" s="44">
        <v>1380</v>
      </c>
      <c r="L83" s="44">
        <v>88</v>
      </c>
      <c r="M83" s="44">
        <v>8761</v>
      </c>
      <c r="N83" s="44">
        <v>4466</v>
      </c>
      <c r="O83" s="44">
        <v>1274</v>
      </c>
      <c r="P83" s="44">
        <v>2654</v>
      </c>
      <c r="Q83" s="44">
        <v>363</v>
      </c>
      <c r="R83" s="44">
        <v>64</v>
      </c>
      <c r="S83" s="44">
        <v>1114</v>
      </c>
      <c r="T83" s="44">
        <v>3505</v>
      </c>
      <c r="U83" s="44">
        <v>4167</v>
      </c>
      <c r="V83" s="44">
        <v>3699</v>
      </c>
      <c r="W83" s="44">
        <v>2084</v>
      </c>
      <c r="X83" s="44">
        <v>2084</v>
      </c>
      <c r="Y83" s="44">
        <v>801</v>
      </c>
    </row>
    <row r="84" spans="1:25" ht="15" customHeight="1" x14ac:dyDescent="0.25">
      <c r="A84" s="28" t="s">
        <v>2</v>
      </c>
      <c r="B84" s="28">
        <v>9</v>
      </c>
      <c r="C84" s="44">
        <v>6708</v>
      </c>
      <c r="D84" s="29">
        <v>2.14</v>
      </c>
      <c r="E84" s="44">
        <v>102</v>
      </c>
      <c r="F84" s="44">
        <v>259</v>
      </c>
      <c r="G84" s="44">
        <v>817</v>
      </c>
      <c r="H84" s="44">
        <v>1749</v>
      </c>
      <c r="I84" s="44">
        <v>2008</v>
      </c>
      <c r="J84" s="44">
        <v>1081</v>
      </c>
      <c r="K84" s="44">
        <v>669</v>
      </c>
      <c r="L84" s="44">
        <v>23</v>
      </c>
      <c r="M84" s="44">
        <v>3507</v>
      </c>
      <c r="N84" s="44">
        <v>1817</v>
      </c>
      <c r="O84" s="44">
        <v>301</v>
      </c>
      <c r="P84" s="44">
        <v>1019</v>
      </c>
      <c r="Q84" s="44">
        <v>64</v>
      </c>
      <c r="R84" s="44">
        <v>9</v>
      </c>
      <c r="S84" s="44">
        <v>218</v>
      </c>
      <c r="T84" s="44">
        <v>1241</v>
      </c>
      <c r="U84" s="44">
        <v>1592</v>
      </c>
      <c r="V84" s="44">
        <v>1617</v>
      </c>
      <c r="W84" s="44">
        <v>796</v>
      </c>
      <c r="X84" s="44">
        <v>1080</v>
      </c>
      <c r="Y84" s="44">
        <v>155</v>
      </c>
    </row>
    <row r="85" spans="1:25" ht="15" customHeight="1" x14ac:dyDescent="0.25">
      <c r="A85" s="28" t="s">
        <v>2</v>
      </c>
      <c r="B85" s="28">
        <v>10</v>
      </c>
      <c r="C85" s="44">
        <v>3967</v>
      </c>
      <c r="D85" s="29">
        <v>0.9</v>
      </c>
      <c r="E85" s="44">
        <v>21</v>
      </c>
      <c r="F85" s="44">
        <v>58</v>
      </c>
      <c r="G85" s="44">
        <v>406</v>
      </c>
      <c r="H85" s="44">
        <v>948</v>
      </c>
      <c r="I85" s="44">
        <v>1235</v>
      </c>
      <c r="J85" s="44">
        <v>700</v>
      </c>
      <c r="K85" s="44">
        <v>548</v>
      </c>
      <c r="L85" s="44">
        <v>51</v>
      </c>
      <c r="M85" s="44">
        <v>2518</v>
      </c>
      <c r="N85" s="44">
        <v>1124</v>
      </c>
      <c r="O85" s="44">
        <v>44</v>
      </c>
      <c r="P85" s="44">
        <v>232</v>
      </c>
      <c r="Q85" s="44">
        <v>49</v>
      </c>
      <c r="R85" s="44">
        <v>3</v>
      </c>
      <c r="S85" s="44">
        <v>57</v>
      </c>
      <c r="T85" s="44">
        <v>528</v>
      </c>
      <c r="U85" s="44">
        <v>626</v>
      </c>
      <c r="V85" s="44">
        <v>1452</v>
      </c>
      <c r="W85" s="44">
        <v>622</v>
      </c>
      <c r="X85" s="44">
        <v>559</v>
      </c>
      <c r="Y85" s="44">
        <v>120</v>
      </c>
    </row>
    <row r="86" spans="1:25" ht="15" customHeight="1" x14ac:dyDescent="0.25">
      <c r="A86" s="28" t="s">
        <v>22</v>
      </c>
      <c r="B86" s="28">
        <v>1</v>
      </c>
      <c r="C86" s="44">
        <v>38513</v>
      </c>
      <c r="D86" s="29">
        <v>13.85</v>
      </c>
      <c r="E86" s="44">
        <v>23357</v>
      </c>
      <c r="F86" s="44">
        <v>9660</v>
      </c>
      <c r="G86" s="44">
        <v>3950</v>
      </c>
      <c r="H86" s="44">
        <v>906</v>
      </c>
      <c r="I86" s="44">
        <v>420</v>
      </c>
      <c r="J86" s="44">
        <v>176</v>
      </c>
      <c r="K86" s="44">
        <v>42</v>
      </c>
      <c r="L86" s="44">
        <v>2</v>
      </c>
      <c r="M86" s="44">
        <v>620</v>
      </c>
      <c r="N86" s="44">
        <v>4721</v>
      </c>
      <c r="O86" s="44">
        <v>9864</v>
      </c>
      <c r="P86" s="44">
        <v>23282</v>
      </c>
      <c r="Q86" s="44">
        <v>26</v>
      </c>
      <c r="R86" s="44">
        <v>122</v>
      </c>
      <c r="S86" s="44">
        <v>5478</v>
      </c>
      <c r="T86" s="44">
        <v>16901</v>
      </c>
      <c r="U86" s="44">
        <v>11101</v>
      </c>
      <c r="V86" s="44">
        <v>4331</v>
      </c>
      <c r="W86" s="44">
        <v>352</v>
      </c>
      <c r="X86" s="44">
        <v>203</v>
      </c>
      <c r="Y86" s="44">
        <v>25</v>
      </c>
    </row>
    <row r="87" spans="1:25" ht="15" customHeight="1" x14ac:dyDescent="0.25">
      <c r="A87" s="28" t="s">
        <v>22</v>
      </c>
      <c r="B87" s="28">
        <v>2</v>
      </c>
      <c r="C87" s="44">
        <v>47957</v>
      </c>
      <c r="D87" s="29">
        <v>5.26</v>
      </c>
      <c r="E87" s="44">
        <v>24437</v>
      </c>
      <c r="F87" s="44">
        <v>13475</v>
      </c>
      <c r="G87" s="44">
        <v>5702</v>
      </c>
      <c r="H87" s="44">
        <v>2345</v>
      </c>
      <c r="I87" s="44">
        <v>1352</v>
      </c>
      <c r="J87" s="44">
        <v>507</v>
      </c>
      <c r="K87" s="44">
        <v>135</v>
      </c>
      <c r="L87" s="44">
        <v>4</v>
      </c>
      <c r="M87" s="44">
        <v>1956</v>
      </c>
      <c r="N87" s="44">
        <v>7592</v>
      </c>
      <c r="O87" s="44">
        <v>19024</v>
      </c>
      <c r="P87" s="44">
        <v>19338</v>
      </c>
      <c r="Q87" s="44">
        <v>47</v>
      </c>
      <c r="R87" s="44">
        <v>183</v>
      </c>
      <c r="S87" s="44">
        <v>5282</v>
      </c>
      <c r="T87" s="44">
        <v>16789</v>
      </c>
      <c r="U87" s="44">
        <v>16304</v>
      </c>
      <c r="V87" s="44">
        <v>7768</v>
      </c>
      <c r="W87" s="44">
        <v>996</v>
      </c>
      <c r="X87" s="44">
        <v>542</v>
      </c>
      <c r="Y87" s="44">
        <v>93</v>
      </c>
    </row>
    <row r="88" spans="1:25" ht="15" customHeight="1" x14ac:dyDescent="0.25">
      <c r="A88" s="28" t="s">
        <v>22</v>
      </c>
      <c r="B88" s="28">
        <v>3</v>
      </c>
      <c r="C88" s="44">
        <v>45014</v>
      </c>
      <c r="D88" s="29">
        <v>1.46</v>
      </c>
      <c r="E88" s="44">
        <v>18616</v>
      </c>
      <c r="F88" s="44">
        <v>13669</v>
      </c>
      <c r="G88" s="44">
        <v>6035</v>
      </c>
      <c r="H88" s="44">
        <v>3209</v>
      </c>
      <c r="I88" s="44">
        <v>2085</v>
      </c>
      <c r="J88" s="44">
        <v>1094</v>
      </c>
      <c r="K88" s="44">
        <v>296</v>
      </c>
      <c r="L88" s="44">
        <v>10</v>
      </c>
      <c r="M88" s="44">
        <v>3591</v>
      </c>
      <c r="N88" s="44">
        <v>7880</v>
      </c>
      <c r="O88" s="44">
        <v>17567</v>
      </c>
      <c r="P88" s="44">
        <v>15898</v>
      </c>
      <c r="Q88" s="44">
        <v>78</v>
      </c>
      <c r="R88" s="44">
        <v>168</v>
      </c>
      <c r="S88" s="44">
        <v>5634</v>
      </c>
      <c r="T88" s="44">
        <v>14312</v>
      </c>
      <c r="U88" s="44">
        <v>14510</v>
      </c>
      <c r="V88" s="44">
        <v>7427</v>
      </c>
      <c r="W88" s="44">
        <v>1810</v>
      </c>
      <c r="X88" s="44">
        <v>1043</v>
      </c>
      <c r="Y88" s="44">
        <v>110</v>
      </c>
    </row>
    <row r="89" spans="1:25" ht="15" customHeight="1" x14ac:dyDescent="0.25">
      <c r="A89" s="28" t="s">
        <v>22</v>
      </c>
      <c r="B89" s="28">
        <v>4</v>
      </c>
      <c r="C89" s="44">
        <v>37007</v>
      </c>
      <c r="D89" s="29">
        <v>1.76</v>
      </c>
      <c r="E89" s="44">
        <v>11918</v>
      </c>
      <c r="F89" s="44">
        <v>10119</v>
      </c>
      <c r="G89" s="44">
        <v>6390</v>
      </c>
      <c r="H89" s="44">
        <v>3835</v>
      </c>
      <c r="I89" s="44">
        <v>2751</v>
      </c>
      <c r="J89" s="44">
        <v>1438</v>
      </c>
      <c r="K89" s="44">
        <v>536</v>
      </c>
      <c r="L89" s="44">
        <v>20</v>
      </c>
      <c r="M89" s="44">
        <v>4740</v>
      </c>
      <c r="N89" s="44">
        <v>6923</v>
      </c>
      <c r="O89" s="44">
        <v>13893</v>
      </c>
      <c r="P89" s="44">
        <v>11201</v>
      </c>
      <c r="Q89" s="44">
        <v>250</v>
      </c>
      <c r="R89" s="44">
        <v>198</v>
      </c>
      <c r="S89" s="44">
        <v>3782</v>
      </c>
      <c r="T89" s="44">
        <v>9615</v>
      </c>
      <c r="U89" s="44">
        <v>12072</v>
      </c>
      <c r="V89" s="44">
        <v>7954</v>
      </c>
      <c r="W89" s="44">
        <v>1909</v>
      </c>
      <c r="X89" s="44">
        <v>1280</v>
      </c>
      <c r="Y89" s="44">
        <v>197</v>
      </c>
    </row>
    <row r="90" spans="1:25" ht="15" customHeight="1" x14ac:dyDescent="0.25">
      <c r="A90" s="28" t="s">
        <v>22</v>
      </c>
      <c r="B90" s="28">
        <v>5</v>
      </c>
      <c r="C90" s="44">
        <v>29222</v>
      </c>
      <c r="D90" s="29">
        <v>0.68</v>
      </c>
      <c r="E90" s="44">
        <v>5180</v>
      </c>
      <c r="F90" s="44">
        <v>8713</v>
      </c>
      <c r="G90" s="44">
        <v>6574</v>
      </c>
      <c r="H90" s="44">
        <v>4055</v>
      </c>
      <c r="I90" s="44">
        <v>2674</v>
      </c>
      <c r="J90" s="44">
        <v>1497</v>
      </c>
      <c r="K90" s="44">
        <v>495</v>
      </c>
      <c r="L90" s="44">
        <v>34</v>
      </c>
      <c r="M90" s="44">
        <v>4275</v>
      </c>
      <c r="N90" s="44">
        <v>5733</v>
      </c>
      <c r="O90" s="44">
        <v>10959</v>
      </c>
      <c r="P90" s="44">
        <v>8193</v>
      </c>
      <c r="Q90" s="44">
        <v>62</v>
      </c>
      <c r="R90" s="44">
        <v>163</v>
      </c>
      <c r="S90" s="44">
        <v>3026</v>
      </c>
      <c r="T90" s="44">
        <v>6919</v>
      </c>
      <c r="U90" s="44">
        <v>8419</v>
      </c>
      <c r="V90" s="44">
        <v>7199</v>
      </c>
      <c r="W90" s="44">
        <v>2222</v>
      </c>
      <c r="X90" s="44">
        <v>1202</v>
      </c>
      <c r="Y90" s="44">
        <v>72</v>
      </c>
    </row>
    <row r="91" spans="1:25" ht="15" customHeight="1" x14ac:dyDescent="0.25">
      <c r="A91" s="28" t="s">
        <v>22</v>
      </c>
      <c r="B91" s="28">
        <v>6</v>
      </c>
      <c r="C91" s="44">
        <v>21942</v>
      </c>
      <c r="D91" s="29">
        <v>0.59</v>
      </c>
      <c r="E91" s="44">
        <v>2534</v>
      </c>
      <c r="F91" s="44">
        <v>4592</v>
      </c>
      <c r="G91" s="44">
        <v>5486</v>
      </c>
      <c r="H91" s="44">
        <v>3570</v>
      </c>
      <c r="I91" s="44">
        <v>3303</v>
      </c>
      <c r="J91" s="44">
        <v>1723</v>
      </c>
      <c r="K91" s="44">
        <v>696</v>
      </c>
      <c r="L91" s="44">
        <v>38</v>
      </c>
      <c r="M91" s="44">
        <v>4763</v>
      </c>
      <c r="N91" s="44">
        <v>4874</v>
      </c>
      <c r="O91" s="44">
        <v>6124</v>
      </c>
      <c r="P91" s="44">
        <v>6101</v>
      </c>
      <c r="Q91" s="44">
        <v>80</v>
      </c>
      <c r="R91" s="44">
        <v>113</v>
      </c>
      <c r="S91" s="44">
        <v>1969</v>
      </c>
      <c r="T91" s="44">
        <v>4293</v>
      </c>
      <c r="U91" s="44">
        <v>7023</v>
      </c>
      <c r="V91" s="44">
        <v>4806</v>
      </c>
      <c r="W91" s="44">
        <v>2133</v>
      </c>
      <c r="X91" s="44">
        <v>1516</v>
      </c>
      <c r="Y91" s="44">
        <v>89</v>
      </c>
    </row>
    <row r="92" spans="1:25" ht="15" customHeight="1" x14ac:dyDescent="0.25">
      <c r="A92" s="28" t="s">
        <v>22</v>
      </c>
      <c r="B92" s="28">
        <v>7</v>
      </c>
      <c r="C92" s="44">
        <v>24472</v>
      </c>
      <c r="D92" s="29">
        <v>0.52</v>
      </c>
      <c r="E92" s="44">
        <v>2244</v>
      </c>
      <c r="F92" s="44">
        <v>4194</v>
      </c>
      <c r="G92" s="44">
        <v>4106</v>
      </c>
      <c r="H92" s="44">
        <v>5279</v>
      </c>
      <c r="I92" s="44">
        <v>5138</v>
      </c>
      <c r="J92" s="44">
        <v>2441</v>
      </c>
      <c r="K92" s="44">
        <v>1029</v>
      </c>
      <c r="L92" s="44">
        <v>41</v>
      </c>
      <c r="M92" s="44">
        <v>8316</v>
      </c>
      <c r="N92" s="44">
        <v>6257</v>
      </c>
      <c r="O92" s="44">
        <v>5761</v>
      </c>
      <c r="P92" s="44">
        <v>4087</v>
      </c>
      <c r="Q92" s="44">
        <v>51</v>
      </c>
      <c r="R92" s="44">
        <v>156</v>
      </c>
      <c r="S92" s="44">
        <v>1622</v>
      </c>
      <c r="T92" s="44">
        <v>4815</v>
      </c>
      <c r="U92" s="44">
        <v>5692</v>
      </c>
      <c r="V92" s="44">
        <v>6546</v>
      </c>
      <c r="W92" s="44">
        <v>3274</v>
      </c>
      <c r="X92" s="44">
        <v>2296</v>
      </c>
      <c r="Y92" s="44">
        <v>71</v>
      </c>
    </row>
    <row r="93" spans="1:25" ht="15" customHeight="1" x14ac:dyDescent="0.25">
      <c r="A93" s="28" t="s">
        <v>22</v>
      </c>
      <c r="B93" s="28">
        <v>8</v>
      </c>
      <c r="C93" s="44">
        <v>24221</v>
      </c>
      <c r="D93" s="29">
        <v>1.03</v>
      </c>
      <c r="E93" s="44">
        <v>1111</v>
      </c>
      <c r="F93" s="44">
        <v>1638</v>
      </c>
      <c r="G93" s="44">
        <v>3420</v>
      </c>
      <c r="H93" s="44">
        <v>5568</v>
      </c>
      <c r="I93" s="44">
        <v>6813</v>
      </c>
      <c r="J93" s="44">
        <v>4030</v>
      </c>
      <c r="K93" s="44">
        <v>1573</v>
      </c>
      <c r="L93" s="44">
        <v>68</v>
      </c>
      <c r="M93" s="44">
        <v>10648</v>
      </c>
      <c r="N93" s="44">
        <v>7209</v>
      </c>
      <c r="O93" s="44">
        <v>2826</v>
      </c>
      <c r="P93" s="44">
        <v>3496</v>
      </c>
      <c r="Q93" s="44">
        <v>42</v>
      </c>
      <c r="R93" s="44">
        <v>151</v>
      </c>
      <c r="S93" s="44">
        <v>1045</v>
      </c>
      <c r="T93" s="44">
        <v>3706</v>
      </c>
      <c r="U93" s="44">
        <v>4599</v>
      </c>
      <c r="V93" s="44">
        <v>7124</v>
      </c>
      <c r="W93" s="44">
        <v>4281</v>
      </c>
      <c r="X93" s="44">
        <v>3264</v>
      </c>
      <c r="Y93" s="44">
        <v>51</v>
      </c>
    </row>
    <row r="94" spans="1:25" ht="15" customHeight="1" x14ac:dyDescent="0.25">
      <c r="A94" s="28" t="s">
        <v>22</v>
      </c>
      <c r="B94" s="28">
        <v>9</v>
      </c>
      <c r="C94" s="44">
        <v>27618</v>
      </c>
      <c r="D94" s="29">
        <v>3.01</v>
      </c>
      <c r="E94" s="44">
        <v>288</v>
      </c>
      <c r="F94" s="44">
        <v>1324</v>
      </c>
      <c r="G94" s="44">
        <v>2738</v>
      </c>
      <c r="H94" s="44">
        <v>6079</v>
      </c>
      <c r="I94" s="44">
        <v>8093</v>
      </c>
      <c r="J94" s="44">
        <v>5587</v>
      </c>
      <c r="K94" s="44">
        <v>3130</v>
      </c>
      <c r="L94" s="44">
        <v>379</v>
      </c>
      <c r="M94" s="44">
        <v>14170</v>
      </c>
      <c r="N94" s="44">
        <v>7564</v>
      </c>
      <c r="O94" s="44">
        <v>2308</v>
      </c>
      <c r="P94" s="44">
        <v>3546</v>
      </c>
      <c r="Q94" s="44">
        <v>30</v>
      </c>
      <c r="R94" s="44">
        <v>222</v>
      </c>
      <c r="S94" s="44">
        <v>846</v>
      </c>
      <c r="T94" s="44">
        <v>3394</v>
      </c>
      <c r="U94" s="44">
        <v>3939</v>
      </c>
      <c r="V94" s="44">
        <v>9109</v>
      </c>
      <c r="W94" s="44">
        <v>5319</v>
      </c>
      <c r="X94" s="44">
        <v>4748</v>
      </c>
      <c r="Y94" s="44">
        <v>41</v>
      </c>
    </row>
    <row r="95" spans="1:25" ht="15" customHeight="1" x14ac:dyDescent="0.25">
      <c r="A95" s="28" t="s">
        <v>22</v>
      </c>
      <c r="B95" s="28">
        <v>10</v>
      </c>
      <c r="C95" s="44">
        <v>8926</v>
      </c>
      <c r="D95" s="29">
        <v>11.19</v>
      </c>
      <c r="E95" s="44">
        <v>55</v>
      </c>
      <c r="F95" s="44">
        <v>244</v>
      </c>
      <c r="G95" s="44">
        <v>755</v>
      </c>
      <c r="H95" s="44">
        <v>2097</v>
      </c>
      <c r="I95" s="44">
        <v>2649</v>
      </c>
      <c r="J95" s="44">
        <v>1936</v>
      </c>
      <c r="K95" s="44">
        <v>1120</v>
      </c>
      <c r="L95" s="44">
        <v>70</v>
      </c>
      <c r="M95" s="44">
        <v>4225</v>
      </c>
      <c r="N95" s="44">
        <v>3009</v>
      </c>
      <c r="O95" s="44">
        <v>805</v>
      </c>
      <c r="P95" s="44">
        <v>883</v>
      </c>
      <c r="Q95" s="44">
        <v>4</v>
      </c>
      <c r="R95" s="44">
        <v>70</v>
      </c>
      <c r="S95" s="44">
        <v>188</v>
      </c>
      <c r="T95" s="44">
        <v>813</v>
      </c>
      <c r="U95" s="44">
        <v>1220</v>
      </c>
      <c r="V95" s="44">
        <v>3239</v>
      </c>
      <c r="W95" s="44">
        <v>1710</v>
      </c>
      <c r="X95" s="44">
        <v>1681</v>
      </c>
      <c r="Y95" s="44">
        <v>5</v>
      </c>
    </row>
    <row r="96" spans="1:25" ht="15" customHeight="1" x14ac:dyDescent="0.25">
      <c r="A96" s="28" t="s">
        <v>23</v>
      </c>
      <c r="B96" s="28">
        <v>1</v>
      </c>
      <c r="C96" s="44">
        <v>18300</v>
      </c>
      <c r="D96" s="29">
        <v>28.84</v>
      </c>
      <c r="E96" s="44">
        <v>9658</v>
      </c>
      <c r="F96" s="44">
        <v>5879</v>
      </c>
      <c r="G96" s="44">
        <v>1981</v>
      </c>
      <c r="H96" s="44">
        <v>470</v>
      </c>
      <c r="I96" s="44">
        <v>247</v>
      </c>
      <c r="J96" s="44">
        <v>52</v>
      </c>
      <c r="K96" s="44">
        <v>12</v>
      </c>
      <c r="L96" s="44">
        <v>1</v>
      </c>
      <c r="M96" s="44">
        <v>230</v>
      </c>
      <c r="N96" s="44">
        <v>1146</v>
      </c>
      <c r="O96" s="44">
        <v>3022</v>
      </c>
      <c r="P96" s="44">
        <v>13902</v>
      </c>
      <c r="Q96" s="44">
        <v>0</v>
      </c>
      <c r="R96" s="44">
        <v>69</v>
      </c>
      <c r="S96" s="44">
        <v>3175</v>
      </c>
      <c r="T96" s="44">
        <v>7667</v>
      </c>
      <c r="U96" s="44">
        <v>4441</v>
      </c>
      <c r="V96" s="44">
        <v>2290</v>
      </c>
      <c r="W96" s="44">
        <v>569</v>
      </c>
      <c r="X96" s="44">
        <v>89</v>
      </c>
      <c r="Y96" s="44">
        <v>0</v>
      </c>
    </row>
    <row r="97" spans="1:25" ht="15" customHeight="1" x14ac:dyDescent="0.25">
      <c r="A97" s="28" t="s">
        <v>23</v>
      </c>
      <c r="B97" s="28">
        <v>2</v>
      </c>
      <c r="C97" s="44">
        <v>30556</v>
      </c>
      <c r="D97" s="29">
        <v>19.61</v>
      </c>
      <c r="E97" s="44">
        <v>10535</v>
      </c>
      <c r="F97" s="44">
        <v>12461</v>
      </c>
      <c r="G97" s="44">
        <v>4928</v>
      </c>
      <c r="H97" s="44">
        <v>1760</v>
      </c>
      <c r="I97" s="44">
        <v>593</v>
      </c>
      <c r="J97" s="44">
        <v>209</v>
      </c>
      <c r="K97" s="44">
        <v>62</v>
      </c>
      <c r="L97" s="44">
        <v>8</v>
      </c>
      <c r="M97" s="44">
        <v>592</v>
      </c>
      <c r="N97" s="44">
        <v>3793</v>
      </c>
      <c r="O97" s="44">
        <v>8596</v>
      </c>
      <c r="P97" s="44">
        <v>17573</v>
      </c>
      <c r="Q97" s="44">
        <v>2</v>
      </c>
      <c r="R97" s="44">
        <v>172</v>
      </c>
      <c r="S97" s="44">
        <v>4804</v>
      </c>
      <c r="T97" s="44">
        <v>10966</v>
      </c>
      <c r="U97" s="44">
        <v>8015</v>
      </c>
      <c r="V97" s="44">
        <v>5550</v>
      </c>
      <c r="W97" s="44">
        <v>736</v>
      </c>
      <c r="X97" s="44">
        <v>310</v>
      </c>
      <c r="Y97" s="44">
        <v>3</v>
      </c>
    </row>
    <row r="98" spans="1:25" ht="15" customHeight="1" x14ac:dyDescent="0.25">
      <c r="A98" s="28" t="s">
        <v>23</v>
      </c>
      <c r="B98" s="28">
        <v>3</v>
      </c>
      <c r="C98" s="44">
        <v>46084</v>
      </c>
      <c r="D98" s="29">
        <v>9.0399999999999991</v>
      </c>
      <c r="E98" s="44">
        <v>8347</v>
      </c>
      <c r="F98" s="44">
        <v>20768</v>
      </c>
      <c r="G98" s="44">
        <v>11328</v>
      </c>
      <c r="H98" s="44">
        <v>3053</v>
      </c>
      <c r="I98" s="44">
        <v>1678</v>
      </c>
      <c r="J98" s="44">
        <v>637</v>
      </c>
      <c r="K98" s="44">
        <v>259</v>
      </c>
      <c r="L98" s="44">
        <v>14</v>
      </c>
      <c r="M98" s="44">
        <v>1624</v>
      </c>
      <c r="N98" s="44">
        <v>6768</v>
      </c>
      <c r="O98" s="44">
        <v>14503</v>
      </c>
      <c r="P98" s="44">
        <v>23172</v>
      </c>
      <c r="Q98" s="44">
        <v>17</v>
      </c>
      <c r="R98" s="44">
        <v>264</v>
      </c>
      <c r="S98" s="44">
        <v>7057</v>
      </c>
      <c r="T98" s="44">
        <v>15508</v>
      </c>
      <c r="U98" s="44">
        <v>13705</v>
      </c>
      <c r="V98" s="44">
        <v>7778</v>
      </c>
      <c r="W98" s="44">
        <v>1262</v>
      </c>
      <c r="X98" s="44">
        <v>493</v>
      </c>
      <c r="Y98" s="44">
        <v>17</v>
      </c>
    </row>
    <row r="99" spans="1:25" ht="15" customHeight="1" x14ac:dyDescent="0.25">
      <c r="A99" s="28" t="s">
        <v>23</v>
      </c>
      <c r="B99" s="28">
        <v>4</v>
      </c>
      <c r="C99" s="44">
        <v>43097</v>
      </c>
      <c r="D99" s="29">
        <v>4.79</v>
      </c>
      <c r="E99" s="44">
        <v>5479</v>
      </c>
      <c r="F99" s="44">
        <v>15896</v>
      </c>
      <c r="G99" s="44">
        <v>11914</v>
      </c>
      <c r="H99" s="44">
        <v>5414</v>
      </c>
      <c r="I99" s="44">
        <v>2697</v>
      </c>
      <c r="J99" s="44">
        <v>1208</v>
      </c>
      <c r="K99" s="44">
        <v>447</v>
      </c>
      <c r="L99" s="44">
        <v>42</v>
      </c>
      <c r="M99" s="44">
        <v>2455</v>
      </c>
      <c r="N99" s="44">
        <v>6636</v>
      </c>
      <c r="O99" s="44">
        <v>12211</v>
      </c>
      <c r="P99" s="44">
        <v>21636</v>
      </c>
      <c r="Q99" s="44">
        <v>159</v>
      </c>
      <c r="R99" s="44">
        <v>516</v>
      </c>
      <c r="S99" s="44">
        <v>7110</v>
      </c>
      <c r="T99" s="44">
        <v>14662</v>
      </c>
      <c r="U99" s="44">
        <v>11353</v>
      </c>
      <c r="V99" s="44">
        <v>6853</v>
      </c>
      <c r="W99" s="44">
        <v>1588</v>
      </c>
      <c r="X99" s="44">
        <v>899</v>
      </c>
      <c r="Y99" s="44">
        <v>116</v>
      </c>
    </row>
    <row r="100" spans="1:25" ht="15" customHeight="1" x14ac:dyDescent="0.25">
      <c r="A100" s="28" t="s">
        <v>23</v>
      </c>
      <c r="B100" s="28">
        <v>5</v>
      </c>
      <c r="C100" s="44">
        <v>33446</v>
      </c>
      <c r="D100" s="29">
        <v>5.16</v>
      </c>
      <c r="E100" s="44">
        <v>3138</v>
      </c>
      <c r="F100" s="44">
        <v>10481</v>
      </c>
      <c r="G100" s="44">
        <v>9254</v>
      </c>
      <c r="H100" s="44">
        <v>5118</v>
      </c>
      <c r="I100" s="44">
        <v>3430</v>
      </c>
      <c r="J100" s="44">
        <v>1410</v>
      </c>
      <c r="K100" s="44">
        <v>569</v>
      </c>
      <c r="L100" s="44">
        <v>46</v>
      </c>
      <c r="M100" s="44">
        <v>2752</v>
      </c>
      <c r="N100" s="44">
        <v>4349</v>
      </c>
      <c r="O100" s="44">
        <v>6925</v>
      </c>
      <c r="P100" s="44">
        <v>19371</v>
      </c>
      <c r="Q100" s="44">
        <v>49</v>
      </c>
      <c r="R100" s="44">
        <v>682</v>
      </c>
      <c r="S100" s="44">
        <v>6549</v>
      </c>
      <c r="T100" s="44">
        <v>11602</v>
      </c>
      <c r="U100" s="44">
        <v>7947</v>
      </c>
      <c r="V100" s="44">
        <v>4380</v>
      </c>
      <c r="W100" s="44">
        <v>1392</v>
      </c>
      <c r="X100" s="44">
        <v>843</v>
      </c>
      <c r="Y100" s="44">
        <v>51</v>
      </c>
    </row>
    <row r="101" spans="1:25" ht="15" customHeight="1" x14ac:dyDescent="0.25">
      <c r="A101" s="28" t="s">
        <v>23</v>
      </c>
      <c r="B101" s="28">
        <v>6</v>
      </c>
      <c r="C101" s="44">
        <v>40555</v>
      </c>
      <c r="D101" s="29">
        <v>0.89</v>
      </c>
      <c r="E101" s="44">
        <v>2645</v>
      </c>
      <c r="F101" s="44">
        <v>10301</v>
      </c>
      <c r="G101" s="44">
        <v>11480</v>
      </c>
      <c r="H101" s="44">
        <v>6726</v>
      </c>
      <c r="I101" s="44">
        <v>5295</v>
      </c>
      <c r="J101" s="44">
        <v>2484</v>
      </c>
      <c r="K101" s="44">
        <v>1422</v>
      </c>
      <c r="L101" s="44">
        <v>202</v>
      </c>
      <c r="M101" s="44">
        <v>5674</v>
      </c>
      <c r="N101" s="44">
        <v>6743</v>
      </c>
      <c r="O101" s="44">
        <v>9637</v>
      </c>
      <c r="P101" s="44">
        <v>18482</v>
      </c>
      <c r="Q101" s="44">
        <v>19</v>
      </c>
      <c r="R101" s="44">
        <v>677</v>
      </c>
      <c r="S101" s="44">
        <v>5785</v>
      </c>
      <c r="T101" s="44">
        <v>11779</v>
      </c>
      <c r="U101" s="44">
        <v>10166</v>
      </c>
      <c r="V101" s="44">
        <v>7566</v>
      </c>
      <c r="W101" s="44">
        <v>2679</v>
      </c>
      <c r="X101" s="44">
        <v>1884</v>
      </c>
      <c r="Y101" s="44">
        <v>19</v>
      </c>
    </row>
    <row r="102" spans="1:25" ht="15" customHeight="1" x14ac:dyDescent="0.25">
      <c r="A102" s="28" t="s">
        <v>23</v>
      </c>
      <c r="B102" s="28">
        <v>7</v>
      </c>
      <c r="C102" s="44">
        <v>35452</v>
      </c>
      <c r="D102" s="29">
        <v>1.35</v>
      </c>
      <c r="E102" s="44">
        <v>1275</v>
      </c>
      <c r="F102" s="44">
        <v>8268</v>
      </c>
      <c r="G102" s="44">
        <v>8368</v>
      </c>
      <c r="H102" s="44">
        <v>6652</v>
      </c>
      <c r="I102" s="44">
        <v>6031</v>
      </c>
      <c r="J102" s="44">
        <v>2895</v>
      </c>
      <c r="K102" s="44">
        <v>1655</v>
      </c>
      <c r="L102" s="44">
        <v>308</v>
      </c>
      <c r="M102" s="44">
        <v>5699</v>
      </c>
      <c r="N102" s="44">
        <v>4799</v>
      </c>
      <c r="O102" s="44">
        <v>5517</v>
      </c>
      <c r="P102" s="44">
        <v>19413</v>
      </c>
      <c r="Q102" s="44">
        <v>24</v>
      </c>
      <c r="R102" s="44">
        <v>613</v>
      </c>
      <c r="S102" s="44">
        <v>6756</v>
      </c>
      <c r="T102" s="44">
        <v>10338</v>
      </c>
      <c r="U102" s="44">
        <v>7514</v>
      </c>
      <c r="V102" s="44">
        <v>5661</v>
      </c>
      <c r="W102" s="44">
        <v>2404</v>
      </c>
      <c r="X102" s="44">
        <v>2143</v>
      </c>
      <c r="Y102" s="44">
        <v>23</v>
      </c>
    </row>
    <row r="103" spans="1:25" ht="15" customHeight="1" x14ac:dyDescent="0.25">
      <c r="A103" s="28" t="s">
        <v>23</v>
      </c>
      <c r="B103" s="28">
        <v>8</v>
      </c>
      <c r="C103" s="44">
        <v>42344</v>
      </c>
      <c r="D103" s="29">
        <v>0.93</v>
      </c>
      <c r="E103" s="44">
        <v>1496</v>
      </c>
      <c r="F103" s="44">
        <v>4941</v>
      </c>
      <c r="G103" s="44">
        <v>7788</v>
      </c>
      <c r="H103" s="44">
        <v>8907</v>
      </c>
      <c r="I103" s="44">
        <v>8682</v>
      </c>
      <c r="J103" s="44">
        <v>6327</v>
      </c>
      <c r="K103" s="44">
        <v>3799</v>
      </c>
      <c r="L103" s="44">
        <v>404</v>
      </c>
      <c r="M103" s="44">
        <v>11286</v>
      </c>
      <c r="N103" s="44">
        <v>7509</v>
      </c>
      <c r="O103" s="44">
        <v>7442</v>
      </c>
      <c r="P103" s="44">
        <v>16078</v>
      </c>
      <c r="Q103" s="44">
        <v>29</v>
      </c>
      <c r="R103" s="44">
        <v>771</v>
      </c>
      <c r="S103" s="44">
        <v>4306</v>
      </c>
      <c r="T103" s="44">
        <v>9970</v>
      </c>
      <c r="U103" s="44">
        <v>9547</v>
      </c>
      <c r="V103" s="44">
        <v>8379</v>
      </c>
      <c r="W103" s="44">
        <v>5082</v>
      </c>
      <c r="X103" s="44">
        <v>4258</v>
      </c>
      <c r="Y103" s="44">
        <v>31</v>
      </c>
    </row>
    <row r="104" spans="1:25" ht="15" customHeight="1" x14ac:dyDescent="0.25">
      <c r="A104" s="28" t="s">
        <v>23</v>
      </c>
      <c r="B104" s="28">
        <v>9</v>
      </c>
      <c r="C104" s="44">
        <v>41142</v>
      </c>
      <c r="D104" s="29">
        <v>1.74</v>
      </c>
      <c r="E104" s="44">
        <v>594</v>
      </c>
      <c r="F104" s="44">
        <v>2798</v>
      </c>
      <c r="G104" s="44">
        <v>5975</v>
      </c>
      <c r="H104" s="44">
        <v>8481</v>
      </c>
      <c r="I104" s="44">
        <v>10998</v>
      </c>
      <c r="J104" s="44">
        <v>6878</v>
      </c>
      <c r="K104" s="44">
        <v>4846</v>
      </c>
      <c r="L104" s="44">
        <v>572</v>
      </c>
      <c r="M104" s="44">
        <v>10449</v>
      </c>
      <c r="N104" s="44">
        <v>6869</v>
      </c>
      <c r="O104" s="44">
        <v>5116</v>
      </c>
      <c r="P104" s="44">
        <v>18667</v>
      </c>
      <c r="Q104" s="44">
        <v>41</v>
      </c>
      <c r="R104" s="44">
        <v>281</v>
      </c>
      <c r="S104" s="44">
        <v>3874</v>
      </c>
      <c r="T104" s="44">
        <v>9882</v>
      </c>
      <c r="U104" s="44">
        <v>7735</v>
      </c>
      <c r="V104" s="44">
        <v>9673</v>
      </c>
      <c r="W104" s="44">
        <v>4931</v>
      </c>
      <c r="X104" s="44">
        <v>4739</v>
      </c>
      <c r="Y104" s="44">
        <v>27</v>
      </c>
    </row>
    <row r="105" spans="1:25" ht="15" customHeight="1" x14ac:dyDescent="0.25">
      <c r="A105" s="28" t="s">
        <v>23</v>
      </c>
      <c r="B105" s="28">
        <v>10</v>
      </c>
      <c r="C105" s="44">
        <v>84326</v>
      </c>
      <c r="D105" s="29">
        <v>10.32</v>
      </c>
      <c r="E105" s="44">
        <v>641</v>
      </c>
      <c r="F105" s="44">
        <v>2397</v>
      </c>
      <c r="G105" s="44">
        <v>7120</v>
      </c>
      <c r="H105" s="44">
        <v>12826</v>
      </c>
      <c r="I105" s="44">
        <v>22829</v>
      </c>
      <c r="J105" s="44">
        <v>17629</v>
      </c>
      <c r="K105" s="44">
        <v>17431</v>
      </c>
      <c r="L105" s="44">
        <v>3453</v>
      </c>
      <c r="M105" s="44">
        <v>21574</v>
      </c>
      <c r="N105" s="44">
        <v>13110</v>
      </c>
      <c r="O105" s="44">
        <v>9152</v>
      </c>
      <c r="P105" s="44">
        <v>40463</v>
      </c>
      <c r="Q105" s="44">
        <v>27</v>
      </c>
      <c r="R105" s="44">
        <v>630</v>
      </c>
      <c r="S105" s="44">
        <v>5206</v>
      </c>
      <c r="T105" s="44">
        <v>15383</v>
      </c>
      <c r="U105" s="44">
        <v>19368</v>
      </c>
      <c r="V105" s="44">
        <v>20053</v>
      </c>
      <c r="W105" s="44">
        <v>11189</v>
      </c>
      <c r="X105" s="44">
        <v>12473</v>
      </c>
      <c r="Y105" s="44">
        <v>24</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239</v>
      </c>
      <c r="D108" s="29">
        <v>5.5</v>
      </c>
      <c r="E108" s="44">
        <v>57</v>
      </c>
      <c r="F108" s="44">
        <v>94</v>
      </c>
      <c r="G108" s="44">
        <v>50</v>
      </c>
      <c r="H108" s="44">
        <v>22</v>
      </c>
      <c r="I108" s="44">
        <v>13</v>
      </c>
      <c r="J108" s="44">
        <v>3</v>
      </c>
      <c r="K108" s="44">
        <v>0</v>
      </c>
      <c r="L108" s="44">
        <v>0</v>
      </c>
      <c r="M108" s="44">
        <v>35</v>
      </c>
      <c r="N108" s="44">
        <v>62</v>
      </c>
      <c r="O108" s="44">
        <v>19</v>
      </c>
      <c r="P108" s="44">
        <v>122</v>
      </c>
      <c r="Q108" s="44">
        <v>1</v>
      </c>
      <c r="R108" s="44">
        <v>2</v>
      </c>
      <c r="S108" s="44">
        <v>96</v>
      </c>
      <c r="T108" s="44">
        <v>82</v>
      </c>
      <c r="U108" s="44">
        <v>36</v>
      </c>
      <c r="V108" s="44">
        <v>16</v>
      </c>
      <c r="W108" s="44">
        <v>5</v>
      </c>
      <c r="X108" s="44">
        <v>2</v>
      </c>
      <c r="Y108" s="44">
        <v>0</v>
      </c>
    </row>
    <row r="109" spans="1:25" ht="15" customHeight="1" x14ac:dyDescent="0.25">
      <c r="A109" s="28" t="s">
        <v>24</v>
      </c>
      <c r="B109" s="28">
        <v>4</v>
      </c>
      <c r="C109" s="44">
        <v>1964</v>
      </c>
      <c r="D109" s="29">
        <v>0.06</v>
      </c>
      <c r="E109" s="44">
        <v>889</v>
      </c>
      <c r="F109" s="44">
        <v>589</v>
      </c>
      <c r="G109" s="44">
        <v>271</v>
      </c>
      <c r="H109" s="44">
        <v>135</v>
      </c>
      <c r="I109" s="44">
        <v>65</v>
      </c>
      <c r="J109" s="44">
        <v>14</v>
      </c>
      <c r="K109" s="44">
        <v>1</v>
      </c>
      <c r="L109" s="44">
        <v>0</v>
      </c>
      <c r="M109" s="44">
        <v>1077</v>
      </c>
      <c r="N109" s="44">
        <v>334</v>
      </c>
      <c r="O109" s="44">
        <v>340</v>
      </c>
      <c r="P109" s="44">
        <v>207</v>
      </c>
      <c r="Q109" s="44">
        <v>6</v>
      </c>
      <c r="R109" s="44">
        <v>69</v>
      </c>
      <c r="S109" s="44">
        <v>393</v>
      </c>
      <c r="T109" s="44">
        <v>537</v>
      </c>
      <c r="U109" s="44">
        <v>566</v>
      </c>
      <c r="V109" s="44">
        <v>229</v>
      </c>
      <c r="W109" s="44">
        <v>86</v>
      </c>
      <c r="X109" s="44">
        <v>74</v>
      </c>
      <c r="Y109" s="44">
        <v>10</v>
      </c>
    </row>
    <row r="110" spans="1:25" ht="15" customHeight="1" x14ac:dyDescent="0.25">
      <c r="A110" s="28" t="s">
        <v>24</v>
      </c>
      <c r="B110" s="28">
        <v>5</v>
      </c>
      <c r="C110" s="44">
        <v>2169</v>
      </c>
      <c r="D110" s="29">
        <v>0.14000000000000001</v>
      </c>
      <c r="E110" s="44">
        <v>565</v>
      </c>
      <c r="F110" s="44">
        <v>571</v>
      </c>
      <c r="G110" s="44">
        <v>487</v>
      </c>
      <c r="H110" s="44">
        <v>331</v>
      </c>
      <c r="I110" s="44">
        <v>186</v>
      </c>
      <c r="J110" s="44">
        <v>26</v>
      </c>
      <c r="K110" s="44">
        <v>3</v>
      </c>
      <c r="L110" s="44">
        <v>0</v>
      </c>
      <c r="M110" s="44">
        <v>1173</v>
      </c>
      <c r="N110" s="44">
        <v>549</v>
      </c>
      <c r="O110" s="44">
        <v>273</v>
      </c>
      <c r="P110" s="44">
        <v>170</v>
      </c>
      <c r="Q110" s="44">
        <v>4</v>
      </c>
      <c r="R110" s="44">
        <v>27</v>
      </c>
      <c r="S110" s="44">
        <v>317</v>
      </c>
      <c r="T110" s="44">
        <v>599</v>
      </c>
      <c r="U110" s="44">
        <v>673</v>
      </c>
      <c r="V110" s="44">
        <v>322</v>
      </c>
      <c r="W110" s="44">
        <v>148</v>
      </c>
      <c r="X110" s="44">
        <v>79</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3923</v>
      </c>
      <c r="D112" s="29">
        <v>0.15</v>
      </c>
      <c r="E112" s="44">
        <v>601</v>
      </c>
      <c r="F112" s="44">
        <v>1071</v>
      </c>
      <c r="G112" s="44">
        <v>881</v>
      </c>
      <c r="H112" s="44">
        <v>724</v>
      </c>
      <c r="I112" s="44">
        <v>520</v>
      </c>
      <c r="J112" s="44">
        <v>116</v>
      </c>
      <c r="K112" s="44">
        <v>8</v>
      </c>
      <c r="L112" s="44">
        <v>2</v>
      </c>
      <c r="M112" s="44">
        <v>2386</v>
      </c>
      <c r="N112" s="44">
        <v>937</v>
      </c>
      <c r="O112" s="44">
        <v>424</v>
      </c>
      <c r="P112" s="44">
        <v>174</v>
      </c>
      <c r="Q112" s="44">
        <v>2</v>
      </c>
      <c r="R112" s="44">
        <v>16</v>
      </c>
      <c r="S112" s="44">
        <v>391</v>
      </c>
      <c r="T112" s="44">
        <v>1053</v>
      </c>
      <c r="U112" s="44">
        <v>1321</v>
      </c>
      <c r="V112" s="44">
        <v>656</v>
      </c>
      <c r="W112" s="44">
        <v>291</v>
      </c>
      <c r="X112" s="44">
        <v>189</v>
      </c>
      <c r="Y112" s="44">
        <v>6</v>
      </c>
    </row>
    <row r="113" spans="1:25" ht="15" customHeight="1" x14ac:dyDescent="0.25">
      <c r="A113" s="28" t="s">
        <v>24</v>
      </c>
      <c r="B113" s="28">
        <v>8</v>
      </c>
      <c r="C113" s="44">
        <v>2597</v>
      </c>
      <c r="D113" s="29">
        <v>0.12</v>
      </c>
      <c r="E113" s="44">
        <v>323</v>
      </c>
      <c r="F113" s="44">
        <v>543</v>
      </c>
      <c r="G113" s="44">
        <v>635</v>
      </c>
      <c r="H113" s="44">
        <v>522</v>
      </c>
      <c r="I113" s="44">
        <v>459</v>
      </c>
      <c r="J113" s="44">
        <v>105</v>
      </c>
      <c r="K113" s="44">
        <v>8</v>
      </c>
      <c r="L113" s="44">
        <v>2</v>
      </c>
      <c r="M113" s="44">
        <v>1776</v>
      </c>
      <c r="N113" s="44">
        <v>556</v>
      </c>
      <c r="O113" s="44">
        <v>172</v>
      </c>
      <c r="P113" s="44">
        <v>91</v>
      </c>
      <c r="Q113" s="44">
        <v>2</v>
      </c>
      <c r="R113" s="44">
        <v>21</v>
      </c>
      <c r="S113" s="44">
        <v>199</v>
      </c>
      <c r="T113" s="44">
        <v>634</v>
      </c>
      <c r="U113" s="44">
        <v>885</v>
      </c>
      <c r="V113" s="44">
        <v>477</v>
      </c>
      <c r="W113" s="44">
        <v>243</v>
      </c>
      <c r="X113" s="44">
        <v>136</v>
      </c>
      <c r="Y113" s="44">
        <v>2</v>
      </c>
    </row>
    <row r="114" spans="1:25" ht="15" customHeight="1" x14ac:dyDescent="0.25">
      <c r="A114" s="28" t="s">
        <v>24</v>
      </c>
      <c r="B114" s="28">
        <v>9</v>
      </c>
      <c r="C114" s="44">
        <v>336</v>
      </c>
      <c r="D114" s="29">
        <v>0.43</v>
      </c>
      <c r="E114" s="44">
        <v>9</v>
      </c>
      <c r="F114" s="44">
        <v>26</v>
      </c>
      <c r="G114" s="44">
        <v>40</v>
      </c>
      <c r="H114" s="44">
        <v>77</v>
      </c>
      <c r="I114" s="44">
        <v>127</v>
      </c>
      <c r="J114" s="44">
        <v>54</v>
      </c>
      <c r="K114" s="44">
        <v>3</v>
      </c>
      <c r="L114" s="44">
        <v>0</v>
      </c>
      <c r="M114" s="44">
        <v>272</v>
      </c>
      <c r="N114" s="44">
        <v>40</v>
      </c>
      <c r="O114" s="44">
        <v>13</v>
      </c>
      <c r="P114" s="44">
        <v>11</v>
      </c>
      <c r="Q114" s="44">
        <v>0</v>
      </c>
      <c r="R114" s="44">
        <v>0</v>
      </c>
      <c r="S114" s="44">
        <v>22</v>
      </c>
      <c r="T114" s="44">
        <v>54</v>
      </c>
      <c r="U114" s="44">
        <v>87</v>
      </c>
      <c r="V114" s="44">
        <v>78</v>
      </c>
      <c r="W114" s="44">
        <v>65</v>
      </c>
      <c r="X114" s="44">
        <v>29</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429</v>
      </c>
      <c r="D118" s="29">
        <v>2.13</v>
      </c>
      <c r="E118" s="44">
        <v>41</v>
      </c>
      <c r="F118" s="44">
        <v>78</v>
      </c>
      <c r="G118" s="44">
        <v>228</v>
      </c>
      <c r="H118" s="44">
        <v>58</v>
      </c>
      <c r="I118" s="44">
        <v>21</v>
      </c>
      <c r="J118" s="44">
        <v>3</v>
      </c>
      <c r="K118" s="44">
        <v>0</v>
      </c>
      <c r="L118" s="44">
        <v>0</v>
      </c>
      <c r="M118" s="44">
        <v>83</v>
      </c>
      <c r="N118" s="44">
        <v>232</v>
      </c>
      <c r="O118" s="44">
        <v>11</v>
      </c>
      <c r="P118" s="44">
        <v>103</v>
      </c>
      <c r="Q118" s="44">
        <v>0</v>
      </c>
      <c r="R118" s="44">
        <v>0</v>
      </c>
      <c r="S118" s="44">
        <v>0</v>
      </c>
      <c r="T118" s="44">
        <v>7</v>
      </c>
      <c r="U118" s="44">
        <v>6</v>
      </c>
      <c r="V118" s="44">
        <v>0</v>
      </c>
      <c r="W118" s="44">
        <v>2</v>
      </c>
      <c r="X118" s="44">
        <v>0</v>
      </c>
      <c r="Y118" s="44">
        <v>414</v>
      </c>
    </row>
    <row r="119" spans="1:25" ht="15" customHeight="1" x14ac:dyDescent="0.25">
      <c r="A119" s="28" t="s">
        <v>25</v>
      </c>
      <c r="B119" s="28">
        <v>4</v>
      </c>
      <c r="C119" s="44">
        <v>285</v>
      </c>
      <c r="D119" s="29">
        <v>3.05</v>
      </c>
      <c r="E119" s="44">
        <v>0</v>
      </c>
      <c r="F119" s="44">
        <v>16</v>
      </c>
      <c r="G119" s="44">
        <v>190</v>
      </c>
      <c r="H119" s="44">
        <v>18</v>
      </c>
      <c r="I119" s="44">
        <v>34</v>
      </c>
      <c r="J119" s="44">
        <v>20</v>
      </c>
      <c r="K119" s="44">
        <v>7</v>
      </c>
      <c r="L119" s="44">
        <v>0</v>
      </c>
      <c r="M119" s="44">
        <v>78</v>
      </c>
      <c r="N119" s="44">
        <v>20</v>
      </c>
      <c r="O119" s="44">
        <v>187</v>
      </c>
      <c r="P119" s="44">
        <v>0</v>
      </c>
      <c r="Q119" s="44">
        <v>0</v>
      </c>
      <c r="R119" s="44">
        <v>0</v>
      </c>
      <c r="S119" s="44">
        <v>0</v>
      </c>
      <c r="T119" s="44">
        <v>0</v>
      </c>
      <c r="U119" s="44">
        <v>0</v>
      </c>
      <c r="V119" s="44">
        <v>0</v>
      </c>
      <c r="W119" s="44">
        <v>1</v>
      </c>
      <c r="X119" s="44">
        <v>2</v>
      </c>
      <c r="Y119" s="44">
        <v>282</v>
      </c>
    </row>
    <row r="120" spans="1:25" ht="15" customHeight="1" x14ac:dyDescent="0.25">
      <c r="A120" s="28" t="s">
        <v>25</v>
      </c>
      <c r="B120" s="28">
        <v>5</v>
      </c>
      <c r="C120" s="44">
        <v>1216</v>
      </c>
      <c r="D120" s="29">
        <v>0.04</v>
      </c>
      <c r="E120" s="44">
        <v>539</v>
      </c>
      <c r="F120" s="44">
        <v>210</v>
      </c>
      <c r="G120" s="44">
        <v>282</v>
      </c>
      <c r="H120" s="44">
        <v>135</v>
      </c>
      <c r="I120" s="44">
        <v>46</v>
      </c>
      <c r="J120" s="44">
        <v>2</v>
      </c>
      <c r="K120" s="44">
        <v>2</v>
      </c>
      <c r="L120" s="44">
        <v>0</v>
      </c>
      <c r="M120" s="44">
        <v>551</v>
      </c>
      <c r="N120" s="44">
        <v>414</v>
      </c>
      <c r="O120" s="44">
        <v>79</v>
      </c>
      <c r="P120" s="44">
        <v>172</v>
      </c>
      <c r="Q120" s="44">
        <v>0</v>
      </c>
      <c r="R120" s="44">
        <v>0</v>
      </c>
      <c r="S120" s="44">
        <v>0</v>
      </c>
      <c r="T120" s="44">
        <v>12</v>
      </c>
      <c r="U120" s="44">
        <v>6</v>
      </c>
      <c r="V120" s="44">
        <v>22</v>
      </c>
      <c r="W120" s="44">
        <v>11</v>
      </c>
      <c r="X120" s="44">
        <v>8</v>
      </c>
      <c r="Y120" s="44">
        <v>1157</v>
      </c>
    </row>
    <row r="121" spans="1:25" ht="15" customHeight="1" x14ac:dyDescent="0.25">
      <c r="A121" s="28" t="s">
        <v>25</v>
      </c>
      <c r="B121" s="28">
        <v>6</v>
      </c>
      <c r="C121" s="44">
        <v>3253</v>
      </c>
      <c r="D121" s="29">
        <v>0.05</v>
      </c>
      <c r="E121" s="44">
        <v>1381</v>
      </c>
      <c r="F121" s="44">
        <v>590</v>
      </c>
      <c r="G121" s="44">
        <v>613</v>
      </c>
      <c r="H121" s="44">
        <v>405</v>
      </c>
      <c r="I121" s="44">
        <v>226</v>
      </c>
      <c r="J121" s="44">
        <v>30</v>
      </c>
      <c r="K121" s="44">
        <v>7</v>
      </c>
      <c r="L121" s="44">
        <v>1</v>
      </c>
      <c r="M121" s="44">
        <v>1980</v>
      </c>
      <c r="N121" s="44">
        <v>703</v>
      </c>
      <c r="O121" s="44">
        <v>184</v>
      </c>
      <c r="P121" s="44">
        <v>386</v>
      </c>
      <c r="Q121" s="44">
        <v>0</v>
      </c>
      <c r="R121" s="44">
        <v>0</v>
      </c>
      <c r="S121" s="44">
        <v>2</v>
      </c>
      <c r="T121" s="44">
        <v>8</v>
      </c>
      <c r="U121" s="44">
        <v>10</v>
      </c>
      <c r="V121" s="44">
        <v>11</v>
      </c>
      <c r="W121" s="44">
        <v>28</v>
      </c>
      <c r="X121" s="44">
        <v>25</v>
      </c>
      <c r="Y121" s="44">
        <v>3169</v>
      </c>
    </row>
    <row r="122" spans="1:25" ht="15" customHeight="1" x14ac:dyDescent="0.25">
      <c r="A122" s="28" t="s">
        <v>25</v>
      </c>
      <c r="B122" s="28">
        <v>7</v>
      </c>
      <c r="C122" s="44">
        <v>4131</v>
      </c>
      <c r="D122" s="29">
        <v>0.11</v>
      </c>
      <c r="E122" s="44">
        <v>588</v>
      </c>
      <c r="F122" s="44">
        <v>627</v>
      </c>
      <c r="G122" s="44">
        <v>1210</v>
      </c>
      <c r="H122" s="44">
        <v>876</v>
      </c>
      <c r="I122" s="44">
        <v>648</v>
      </c>
      <c r="J122" s="44">
        <v>136</v>
      </c>
      <c r="K122" s="44">
        <v>45</v>
      </c>
      <c r="L122" s="44">
        <v>1</v>
      </c>
      <c r="M122" s="44">
        <v>2401</v>
      </c>
      <c r="N122" s="44">
        <v>1103</v>
      </c>
      <c r="O122" s="44">
        <v>342</v>
      </c>
      <c r="P122" s="44">
        <v>285</v>
      </c>
      <c r="Q122" s="44">
        <v>0</v>
      </c>
      <c r="R122" s="44">
        <v>0</v>
      </c>
      <c r="S122" s="44">
        <v>0</v>
      </c>
      <c r="T122" s="44">
        <v>10</v>
      </c>
      <c r="U122" s="44">
        <v>18</v>
      </c>
      <c r="V122" s="44">
        <v>10</v>
      </c>
      <c r="W122" s="44">
        <v>32</v>
      </c>
      <c r="X122" s="44">
        <v>48</v>
      </c>
      <c r="Y122" s="44">
        <v>4013</v>
      </c>
    </row>
    <row r="123" spans="1:25" ht="15" customHeight="1" x14ac:dyDescent="0.25">
      <c r="A123" s="28" t="s">
        <v>25</v>
      </c>
      <c r="B123" s="28">
        <v>8</v>
      </c>
      <c r="C123" s="44">
        <v>1910</v>
      </c>
      <c r="D123" s="29">
        <v>0.1</v>
      </c>
      <c r="E123" s="44">
        <v>419</v>
      </c>
      <c r="F123" s="44">
        <v>304</v>
      </c>
      <c r="G123" s="44">
        <v>300</v>
      </c>
      <c r="H123" s="44">
        <v>346</v>
      </c>
      <c r="I123" s="44">
        <v>437</v>
      </c>
      <c r="J123" s="44">
        <v>98</v>
      </c>
      <c r="K123" s="44">
        <v>6</v>
      </c>
      <c r="L123" s="44">
        <v>0</v>
      </c>
      <c r="M123" s="44">
        <v>1372</v>
      </c>
      <c r="N123" s="44">
        <v>456</v>
      </c>
      <c r="O123" s="44">
        <v>23</v>
      </c>
      <c r="P123" s="44">
        <v>59</v>
      </c>
      <c r="Q123" s="44">
        <v>0</v>
      </c>
      <c r="R123" s="44">
        <v>1</v>
      </c>
      <c r="S123" s="44">
        <v>0</v>
      </c>
      <c r="T123" s="44">
        <v>12</v>
      </c>
      <c r="U123" s="44">
        <v>12</v>
      </c>
      <c r="V123" s="44">
        <v>29</v>
      </c>
      <c r="W123" s="44">
        <v>20</v>
      </c>
      <c r="X123" s="44">
        <v>34</v>
      </c>
      <c r="Y123" s="44">
        <v>1802</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20761</v>
      </c>
      <c r="D126" s="29">
        <v>21.65</v>
      </c>
      <c r="E126" s="44">
        <v>13270</v>
      </c>
      <c r="F126" s="44">
        <v>4374</v>
      </c>
      <c r="G126" s="44">
        <v>2371</v>
      </c>
      <c r="H126" s="44">
        <v>622</v>
      </c>
      <c r="I126" s="44">
        <v>113</v>
      </c>
      <c r="J126" s="44">
        <v>8</v>
      </c>
      <c r="K126" s="44">
        <v>3</v>
      </c>
      <c r="L126" s="44">
        <v>0</v>
      </c>
      <c r="M126" s="44">
        <v>300</v>
      </c>
      <c r="N126" s="44">
        <v>2792</v>
      </c>
      <c r="O126" s="44">
        <v>4626</v>
      </c>
      <c r="P126" s="44">
        <v>13006</v>
      </c>
      <c r="Q126" s="44">
        <v>37</v>
      </c>
      <c r="R126" s="44">
        <v>304</v>
      </c>
      <c r="S126" s="44">
        <v>5263</v>
      </c>
      <c r="T126" s="44">
        <v>8879</v>
      </c>
      <c r="U126" s="44">
        <v>4556</v>
      </c>
      <c r="V126" s="44">
        <v>1349</v>
      </c>
      <c r="W126" s="44">
        <v>301</v>
      </c>
      <c r="X126" s="44">
        <v>108</v>
      </c>
      <c r="Y126" s="44">
        <v>1</v>
      </c>
    </row>
    <row r="127" spans="1:25" ht="15" customHeight="1" x14ac:dyDescent="0.25">
      <c r="A127" s="28" t="s">
        <v>26</v>
      </c>
      <c r="B127" s="28">
        <v>2</v>
      </c>
      <c r="C127" s="44">
        <v>17597</v>
      </c>
      <c r="D127" s="29">
        <v>22.63</v>
      </c>
      <c r="E127" s="44">
        <v>9230</v>
      </c>
      <c r="F127" s="44">
        <v>5346</v>
      </c>
      <c r="G127" s="44">
        <v>2078</v>
      </c>
      <c r="H127" s="44">
        <v>687</v>
      </c>
      <c r="I127" s="44">
        <v>182</v>
      </c>
      <c r="J127" s="44">
        <v>63</v>
      </c>
      <c r="K127" s="44">
        <v>10</v>
      </c>
      <c r="L127" s="44">
        <v>1</v>
      </c>
      <c r="M127" s="44">
        <v>442</v>
      </c>
      <c r="N127" s="44">
        <v>1724</v>
      </c>
      <c r="O127" s="44">
        <v>3991</v>
      </c>
      <c r="P127" s="44">
        <v>11365</v>
      </c>
      <c r="Q127" s="44">
        <v>75</v>
      </c>
      <c r="R127" s="44">
        <v>266</v>
      </c>
      <c r="S127" s="44">
        <v>4261</v>
      </c>
      <c r="T127" s="44">
        <v>7836</v>
      </c>
      <c r="U127" s="44">
        <v>3363</v>
      </c>
      <c r="V127" s="44">
        <v>1355</v>
      </c>
      <c r="W127" s="44">
        <v>347</v>
      </c>
      <c r="X127" s="44">
        <v>146</v>
      </c>
      <c r="Y127" s="44">
        <v>23</v>
      </c>
    </row>
    <row r="128" spans="1:25" ht="15" customHeight="1" x14ac:dyDescent="0.25">
      <c r="A128" s="28" t="s">
        <v>26</v>
      </c>
      <c r="B128" s="28">
        <v>3</v>
      </c>
      <c r="C128" s="44">
        <v>22276</v>
      </c>
      <c r="D128" s="29">
        <v>11.98</v>
      </c>
      <c r="E128" s="44">
        <v>10448</v>
      </c>
      <c r="F128" s="44">
        <v>7453</v>
      </c>
      <c r="G128" s="44">
        <v>2421</v>
      </c>
      <c r="H128" s="44">
        <v>1228</v>
      </c>
      <c r="I128" s="44">
        <v>597</v>
      </c>
      <c r="J128" s="44">
        <v>89</v>
      </c>
      <c r="K128" s="44">
        <v>37</v>
      </c>
      <c r="L128" s="44">
        <v>3</v>
      </c>
      <c r="M128" s="44">
        <v>713</v>
      </c>
      <c r="N128" s="44">
        <v>2623</v>
      </c>
      <c r="O128" s="44">
        <v>5711</v>
      </c>
      <c r="P128" s="44">
        <v>13167</v>
      </c>
      <c r="Q128" s="44">
        <v>62</v>
      </c>
      <c r="R128" s="44">
        <v>496</v>
      </c>
      <c r="S128" s="44">
        <v>5296</v>
      </c>
      <c r="T128" s="44">
        <v>9449</v>
      </c>
      <c r="U128" s="44">
        <v>4813</v>
      </c>
      <c r="V128" s="44">
        <v>1494</v>
      </c>
      <c r="W128" s="44">
        <v>436</v>
      </c>
      <c r="X128" s="44">
        <v>282</v>
      </c>
      <c r="Y128" s="44">
        <v>10</v>
      </c>
    </row>
    <row r="129" spans="1:25" ht="15" customHeight="1" x14ac:dyDescent="0.25">
      <c r="A129" s="28" t="s">
        <v>26</v>
      </c>
      <c r="B129" s="28">
        <v>4</v>
      </c>
      <c r="C129" s="44">
        <v>16142</v>
      </c>
      <c r="D129" s="29">
        <v>3.44</v>
      </c>
      <c r="E129" s="44">
        <v>5132</v>
      </c>
      <c r="F129" s="44">
        <v>5710</v>
      </c>
      <c r="G129" s="44">
        <v>2836</v>
      </c>
      <c r="H129" s="44">
        <v>1323</v>
      </c>
      <c r="I129" s="44">
        <v>711</v>
      </c>
      <c r="J129" s="44">
        <v>261</v>
      </c>
      <c r="K129" s="44">
        <v>147</v>
      </c>
      <c r="L129" s="44">
        <v>22</v>
      </c>
      <c r="M129" s="44">
        <v>1372</v>
      </c>
      <c r="N129" s="44">
        <v>2321</v>
      </c>
      <c r="O129" s="44">
        <v>5262</v>
      </c>
      <c r="P129" s="44">
        <v>7082</v>
      </c>
      <c r="Q129" s="44">
        <v>105</v>
      </c>
      <c r="R129" s="44">
        <v>184</v>
      </c>
      <c r="S129" s="44">
        <v>3122</v>
      </c>
      <c r="T129" s="44">
        <v>5697</v>
      </c>
      <c r="U129" s="44">
        <v>4220</v>
      </c>
      <c r="V129" s="44">
        <v>1795</v>
      </c>
      <c r="W129" s="44">
        <v>722</v>
      </c>
      <c r="X129" s="44">
        <v>394</v>
      </c>
      <c r="Y129" s="44">
        <v>8</v>
      </c>
    </row>
    <row r="130" spans="1:25" ht="15" customHeight="1" x14ac:dyDescent="0.25">
      <c r="A130" s="28" t="s">
        <v>26</v>
      </c>
      <c r="B130" s="28">
        <v>5</v>
      </c>
      <c r="C130" s="44">
        <v>18137</v>
      </c>
      <c r="D130" s="29">
        <v>0.18</v>
      </c>
      <c r="E130" s="44">
        <v>4505</v>
      </c>
      <c r="F130" s="44">
        <v>5210</v>
      </c>
      <c r="G130" s="44">
        <v>2873</v>
      </c>
      <c r="H130" s="44">
        <v>2365</v>
      </c>
      <c r="I130" s="44">
        <v>1817</v>
      </c>
      <c r="J130" s="44">
        <v>731</v>
      </c>
      <c r="K130" s="44">
        <v>585</v>
      </c>
      <c r="L130" s="44">
        <v>51</v>
      </c>
      <c r="M130" s="44">
        <v>3657</v>
      </c>
      <c r="N130" s="44">
        <v>3836</v>
      </c>
      <c r="O130" s="44">
        <v>3978</v>
      </c>
      <c r="P130" s="44">
        <v>6378</v>
      </c>
      <c r="Q130" s="44">
        <v>288</v>
      </c>
      <c r="R130" s="44">
        <v>231</v>
      </c>
      <c r="S130" s="44">
        <v>2977</v>
      </c>
      <c r="T130" s="44">
        <v>5818</v>
      </c>
      <c r="U130" s="44">
        <v>4343</v>
      </c>
      <c r="V130" s="44">
        <v>2243</v>
      </c>
      <c r="W130" s="44">
        <v>1190</v>
      </c>
      <c r="X130" s="44">
        <v>1321</v>
      </c>
      <c r="Y130" s="44">
        <v>14</v>
      </c>
    </row>
    <row r="131" spans="1:25" ht="15" customHeight="1" x14ac:dyDescent="0.25">
      <c r="A131" s="28" t="s">
        <v>26</v>
      </c>
      <c r="B131" s="28">
        <v>6</v>
      </c>
      <c r="C131" s="44">
        <v>23384</v>
      </c>
      <c r="D131" s="29">
        <v>7.0000000000000007E-2</v>
      </c>
      <c r="E131" s="44">
        <v>3662</v>
      </c>
      <c r="F131" s="44">
        <v>5400</v>
      </c>
      <c r="G131" s="44">
        <v>4414</v>
      </c>
      <c r="H131" s="44">
        <v>3667</v>
      </c>
      <c r="I131" s="44">
        <v>3352</v>
      </c>
      <c r="J131" s="44">
        <v>1522</v>
      </c>
      <c r="K131" s="44">
        <v>1166</v>
      </c>
      <c r="L131" s="44">
        <v>201</v>
      </c>
      <c r="M131" s="44">
        <v>8284</v>
      </c>
      <c r="N131" s="44">
        <v>4971</v>
      </c>
      <c r="O131" s="44">
        <v>3738</v>
      </c>
      <c r="P131" s="44">
        <v>6035</v>
      </c>
      <c r="Q131" s="44">
        <v>356</v>
      </c>
      <c r="R131" s="44">
        <v>123</v>
      </c>
      <c r="S131" s="44">
        <v>2705</v>
      </c>
      <c r="T131" s="44">
        <v>6579</v>
      </c>
      <c r="U131" s="44">
        <v>5319</v>
      </c>
      <c r="V131" s="44">
        <v>3613</v>
      </c>
      <c r="W131" s="44">
        <v>2165</v>
      </c>
      <c r="X131" s="44">
        <v>2839</v>
      </c>
      <c r="Y131" s="44">
        <v>41</v>
      </c>
    </row>
    <row r="132" spans="1:25" ht="15" customHeight="1" x14ac:dyDescent="0.25">
      <c r="A132" s="28" t="s">
        <v>26</v>
      </c>
      <c r="B132" s="28">
        <v>7</v>
      </c>
      <c r="C132" s="44">
        <v>28607</v>
      </c>
      <c r="D132" s="29">
        <v>0.16</v>
      </c>
      <c r="E132" s="44">
        <v>3577</v>
      </c>
      <c r="F132" s="44">
        <v>5613</v>
      </c>
      <c r="G132" s="44">
        <v>4733</v>
      </c>
      <c r="H132" s="44">
        <v>4991</v>
      </c>
      <c r="I132" s="44">
        <v>4730</v>
      </c>
      <c r="J132" s="44">
        <v>2755</v>
      </c>
      <c r="K132" s="44">
        <v>1949</v>
      </c>
      <c r="L132" s="44">
        <v>259</v>
      </c>
      <c r="M132" s="44">
        <v>11908</v>
      </c>
      <c r="N132" s="44">
        <v>6822</v>
      </c>
      <c r="O132" s="44">
        <v>4118</v>
      </c>
      <c r="P132" s="44">
        <v>5034</v>
      </c>
      <c r="Q132" s="44">
        <v>725</v>
      </c>
      <c r="R132" s="44">
        <v>168</v>
      </c>
      <c r="S132" s="44">
        <v>2558</v>
      </c>
      <c r="T132" s="44">
        <v>6908</v>
      </c>
      <c r="U132" s="44">
        <v>6177</v>
      </c>
      <c r="V132" s="44">
        <v>5230</v>
      </c>
      <c r="W132" s="44">
        <v>3212</v>
      </c>
      <c r="X132" s="44">
        <v>4100</v>
      </c>
      <c r="Y132" s="44">
        <v>254</v>
      </c>
    </row>
    <row r="133" spans="1:25" ht="15" customHeight="1" x14ac:dyDescent="0.25">
      <c r="A133" s="28" t="s">
        <v>26</v>
      </c>
      <c r="B133" s="28">
        <v>8</v>
      </c>
      <c r="C133" s="44">
        <v>22742</v>
      </c>
      <c r="D133" s="29">
        <v>0.27</v>
      </c>
      <c r="E133" s="44">
        <v>1683</v>
      </c>
      <c r="F133" s="44">
        <v>3255</v>
      </c>
      <c r="G133" s="44">
        <v>3373</v>
      </c>
      <c r="H133" s="44">
        <v>5120</v>
      </c>
      <c r="I133" s="44">
        <v>4721</v>
      </c>
      <c r="J133" s="44">
        <v>2480</v>
      </c>
      <c r="K133" s="44">
        <v>1934</v>
      </c>
      <c r="L133" s="44">
        <v>176</v>
      </c>
      <c r="M133" s="44">
        <v>10088</v>
      </c>
      <c r="N133" s="44">
        <v>6040</v>
      </c>
      <c r="O133" s="44">
        <v>2723</v>
      </c>
      <c r="P133" s="44">
        <v>3463</v>
      </c>
      <c r="Q133" s="44">
        <v>428</v>
      </c>
      <c r="R133" s="44">
        <v>112</v>
      </c>
      <c r="S133" s="44">
        <v>1486</v>
      </c>
      <c r="T133" s="44">
        <v>4979</v>
      </c>
      <c r="U133" s="44">
        <v>5150</v>
      </c>
      <c r="V133" s="44">
        <v>4505</v>
      </c>
      <c r="W133" s="44">
        <v>3095</v>
      </c>
      <c r="X133" s="44">
        <v>3333</v>
      </c>
      <c r="Y133" s="44">
        <v>82</v>
      </c>
    </row>
    <row r="134" spans="1:25" ht="15" customHeight="1" x14ac:dyDescent="0.25">
      <c r="A134" s="28" t="s">
        <v>26</v>
      </c>
      <c r="B134" s="28">
        <v>9</v>
      </c>
      <c r="C134" s="44">
        <v>22020</v>
      </c>
      <c r="D134" s="29">
        <v>0.72</v>
      </c>
      <c r="E134" s="44">
        <v>701</v>
      </c>
      <c r="F134" s="44">
        <v>1888</v>
      </c>
      <c r="G134" s="44">
        <v>2397</v>
      </c>
      <c r="H134" s="44">
        <v>5361</v>
      </c>
      <c r="I134" s="44">
        <v>6621</v>
      </c>
      <c r="J134" s="44">
        <v>3061</v>
      </c>
      <c r="K134" s="44">
        <v>1848</v>
      </c>
      <c r="L134" s="44">
        <v>143</v>
      </c>
      <c r="M134" s="44">
        <v>11424</v>
      </c>
      <c r="N134" s="44">
        <v>5757</v>
      </c>
      <c r="O134" s="44">
        <v>1575</v>
      </c>
      <c r="P134" s="44">
        <v>2950</v>
      </c>
      <c r="Q134" s="44">
        <v>314</v>
      </c>
      <c r="R134" s="44">
        <v>37</v>
      </c>
      <c r="S134" s="44">
        <v>1007</v>
      </c>
      <c r="T134" s="44">
        <v>3925</v>
      </c>
      <c r="U134" s="44">
        <v>4189</v>
      </c>
      <c r="V134" s="44">
        <v>5398</v>
      </c>
      <c r="W134" s="44">
        <v>3779</v>
      </c>
      <c r="X134" s="44">
        <v>3663</v>
      </c>
      <c r="Y134" s="44">
        <v>22</v>
      </c>
    </row>
    <row r="135" spans="1:25" ht="15" customHeight="1" x14ac:dyDescent="0.25">
      <c r="A135" s="28" t="s">
        <v>26</v>
      </c>
      <c r="B135" s="28">
        <v>10</v>
      </c>
      <c r="C135" s="44">
        <v>11137</v>
      </c>
      <c r="D135" s="29">
        <v>4.45</v>
      </c>
      <c r="E135" s="44">
        <v>116</v>
      </c>
      <c r="F135" s="44">
        <v>470</v>
      </c>
      <c r="G135" s="44">
        <v>1032</v>
      </c>
      <c r="H135" s="44">
        <v>2760</v>
      </c>
      <c r="I135" s="44">
        <v>3572</v>
      </c>
      <c r="J135" s="44">
        <v>2006</v>
      </c>
      <c r="K135" s="44">
        <v>1157</v>
      </c>
      <c r="L135" s="44">
        <v>24</v>
      </c>
      <c r="M135" s="44">
        <v>5762</v>
      </c>
      <c r="N135" s="44">
        <v>3170</v>
      </c>
      <c r="O135" s="44">
        <v>703</v>
      </c>
      <c r="P135" s="44">
        <v>1130</v>
      </c>
      <c r="Q135" s="44">
        <v>372</v>
      </c>
      <c r="R135" s="44">
        <v>10</v>
      </c>
      <c r="S135" s="44">
        <v>256</v>
      </c>
      <c r="T135" s="44">
        <v>1622</v>
      </c>
      <c r="U135" s="44">
        <v>2009</v>
      </c>
      <c r="V135" s="44">
        <v>3023</v>
      </c>
      <c r="W135" s="44">
        <v>2073</v>
      </c>
      <c r="X135" s="44">
        <v>2135</v>
      </c>
      <c r="Y135" s="44">
        <v>9</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910</v>
      </c>
      <c r="D138" s="29">
        <v>10.98</v>
      </c>
      <c r="E138" s="44">
        <v>496</v>
      </c>
      <c r="F138" s="44">
        <v>124</v>
      </c>
      <c r="G138" s="44">
        <v>74</v>
      </c>
      <c r="H138" s="44">
        <v>74</v>
      </c>
      <c r="I138" s="44">
        <v>87</v>
      </c>
      <c r="J138" s="44">
        <v>44</v>
      </c>
      <c r="K138" s="44">
        <v>9</v>
      </c>
      <c r="L138" s="44">
        <v>2</v>
      </c>
      <c r="M138" s="44">
        <v>151</v>
      </c>
      <c r="N138" s="44">
        <v>135</v>
      </c>
      <c r="O138" s="44">
        <v>261</v>
      </c>
      <c r="P138" s="44">
        <v>315</v>
      </c>
      <c r="Q138" s="44">
        <v>48</v>
      </c>
      <c r="R138" s="44">
        <v>44</v>
      </c>
      <c r="S138" s="44">
        <v>168</v>
      </c>
      <c r="T138" s="44">
        <v>224</v>
      </c>
      <c r="U138" s="44">
        <v>171</v>
      </c>
      <c r="V138" s="44">
        <v>95</v>
      </c>
      <c r="W138" s="44">
        <v>71</v>
      </c>
      <c r="X138" s="44">
        <v>73</v>
      </c>
      <c r="Y138" s="44">
        <v>64</v>
      </c>
    </row>
    <row r="139" spans="1:25" ht="15" customHeight="1" x14ac:dyDescent="0.25">
      <c r="A139" s="28" t="s">
        <v>27</v>
      </c>
      <c r="B139" s="28">
        <v>4</v>
      </c>
      <c r="C139" s="44">
        <v>1564</v>
      </c>
      <c r="D139" s="29">
        <v>0.02</v>
      </c>
      <c r="E139" s="44">
        <v>516</v>
      </c>
      <c r="F139" s="44">
        <v>377</v>
      </c>
      <c r="G139" s="44">
        <v>364</v>
      </c>
      <c r="H139" s="44">
        <v>206</v>
      </c>
      <c r="I139" s="44">
        <v>95</v>
      </c>
      <c r="J139" s="44">
        <v>4</v>
      </c>
      <c r="K139" s="44">
        <v>2</v>
      </c>
      <c r="L139" s="44">
        <v>0</v>
      </c>
      <c r="M139" s="44">
        <v>1241</v>
      </c>
      <c r="N139" s="44">
        <v>175</v>
      </c>
      <c r="O139" s="44">
        <v>18</v>
      </c>
      <c r="P139" s="44">
        <v>7</v>
      </c>
      <c r="Q139" s="44">
        <v>123</v>
      </c>
      <c r="R139" s="44">
        <v>4</v>
      </c>
      <c r="S139" s="44">
        <v>74</v>
      </c>
      <c r="T139" s="44">
        <v>243</v>
      </c>
      <c r="U139" s="44">
        <v>653</v>
      </c>
      <c r="V139" s="44">
        <v>247</v>
      </c>
      <c r="W139" s="44">
        <v>136</v>
      </c>
      <c r="X139" s="44">
        <v>58</v>
      </c>
      <c r="Y139" s="44">
        <v>149</v>
      </c>
    </row>
    <row r="140" spans="1:25" ht="15" customHeight="1" x14ac:dyDescent="0.25">
      <c r="A140" s="28" t="s">
        <v>27</v>
      </c>
      <c r="B140" s="28">
        <v>5</v>
      </c>
      <c r="C140" s="44">
        <v>5933</v>
      </c>
      <c r="D140" s="29">
        <v>0.04</v>
      </c>
      <c r="E140" s="44">
        <v>1999</v>
      </c>
      <c r="F140" s="44">
        <v>1732</v>
      </c>
      <c r="G140" s="44">
        <v>1144</v>
      </c>
      <c r="H140" s="44">
        <v>633</v>
      </c>
      <c r="I140" s="44">
        <v>367</v>
      </c>
      <c r="J140" s="44">
        <v>45</v>
      </c>
      <c r="K140" s="44">
        <v>10</v>
      </c>
      <c r="L140" s="44">
        <v>3</v>
      </c>
      <c r="M140" s="44">
        <v>4209</v>
      </c>
      <c r="N140" s="44">
        <v>805</v>
      </c>
      <c r="O140" s="44">
        <v>337</v>
      </c>
      <c r="P140" s="44">
        <v>170</v>
      </c>
      <c r="Q140" s="44">
        <v>412</v>
      </c>
      <c r="R140" s="44">
        <v>27</v>
      </c>
      <c r="S140" s="44">
        <v>415</v>
      </c>
      <c r="T140" s="44">
        <v>1023</v>
      </c>
      <c r="U140" s="44">
        <v>2291</v>
      </c>
      <c r="V140" s="44">
        <v>926</v>
      </c>
      <c r="W140" s="44">
        <v>456</v>
      </c>
      <c r="X140" s="44">
        <v>292</v>
      </c>
      <c r="Y140" s="44">
        <v>503</v>
      </c>
    </row>
    <row r="141" spans="1:25" ht="15" customHeight="1" x14ac:dyDescent="0.25">
      <c r="A141" s="28" t="s">
        <v>27</v>
      </c>
      <c r="B141" s="28">
        <v>6</v>
      </c>
      <c r="C141" s="44">
        <v>6317</v>
      </c>
      <c r="D141" s="29">
        <v>0.1</v>
      </c>
      <c r="E141" s="44">
        <v>1784</v>
      </c>
      <c r="F141" s="44">
        <v>1612</v>
      </c>
      <c r="G141" s="44">
        <v>1253</v>
      </c>
      <c r="H141" s="44">
        <v>845</v>
      </c>
      <c r="I141" s="44">
        <v>716</v>
      </c>
      <c r="J141" s="44">
        <v>95</v>
      </c>
      <c r="K141" s="44">
        <v>12</v>
      </c>
      <c r="L141" s="44">
        <v>0</v>
      </c>
      <c r="M141" s="44">
        <v>3749</v>
      </c>
      <c r="N141" s="44">
        <v>1106</v>
      </c>
      <c r="O141" s="44">
        <v>799</v>
      </c>
      <c r="P141" s="44">
        <v>253</v>
      </c>
      <c r="Q141" s="44">
        <v>410</v>
      </c>
      <c r="R141" s="44">
        <v>11</v>
      </c>
      <c r="S141" s="44">
        <v>339</v>
      </c>
      <c r="T141" s="44">
        <v>1136</v>
      </c>
      <c r="U141" s="44">
        <v>2403</v>
      </c>
      <c r="V141" s="44">
        <v>1052</v>
      </c>
      <c r="W141" s="44">
        <v>533</v>
      </c>
      <c r="X141" s="44">
        <v>349</v>
      </c>
      <c r="Y141" s="44">
        <v>494</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c r="C146" s="33"/>
      <c r="D146" s="46"/>
      <c r="E146" s="33"/>
      <c r="F146" s="46"/>
      <c r="G146" s="46"/>
      <c r="H146" s="46"/>
      <c r="I146" s="46"/>
      <c r="J146" s="46"/>
      <c r="K146" s="46"/>
      <c r="L146" s="46"/>
      <c r="M146" s="46"/>
      <c r="N146" s="46"/>
      <c r="O146" s="46"/>
      <c r="P146" s="46"/>
      <c r="Q146" s="46"/>
      <c r="R146" s="46"/>
      <c r="S146" s="46"/>
      <c r="T146" s="46"/>
      <c r="U146" s="46"/>
      <c r="V146" s="46"/>
      <c r="W146" s="46"/>
      <c r="X146" s="46"/>
      <c r="Y146" s="46"/>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7"/>
  <sheetViews>
    <sheetView workbookViewId="0"/>
  </sheetViews>
  <sheetFormatPr defaultRowHeight="15" x14ac:dyDescent="0.25"/>
  <cols>
    <col min="1" max="1" width="29.81640625" customWidth="1"/>
    <col min="2" max="2" width="15.90625" customWidth="1"/>
    <col min="3" max="12" width="13.6328125" customWidth="1"/>
    <col min="13" max="13" width="10.90625" customWidth="1"/>
  </cols>
  <sheetData>
    <row r="1" spans="1:16" ht="18" customHeight="1" x14ac:dyDescent="0.4">
      <c r="A1" s="82" t="s">
        <v>44</v>
      </c>
      <c r="B1" s="23"/>
      <c r="C1" s="23"/>
      <c r="D1" s="23"/>
      <c r="E1" s="23"/>
      <c r="F1" s="23"/>
      <c r="G1" s="23"/>
      <c r="H1" s="23"/>
      <c r="I1" s="23"/>
      <c r="J1" s="23"/>
      <c r="K1" s="23"/>
      <c r="L1" s="23"/>
      <c r="M1" s="23"/>
      <c r="N1" s="35"/>
      <c r="O1" s="36"/>
      <c r="P1" s="35"/>
    </row>
    <row r="2" spans="1:16" ht="18" customHeight="1" x14ac:dyDescent="0.3">
      <c r="A2" s="7" t="s">
        <v>77</v>
      </c>
      <c r="B2" s="23"/>
      <c r="C2" s="23"/>
      <c r="D2" s="23"/>
      <c r="E2" s="23"/>
      <c r="F2" s="23"/>
      <c r="G2" s="23"/>
      <c r="H2" s="23"/>
      <c r="I2" s="23"/>
      <c r="J2" s="23"/>
      <c r="K2" s="23"/>
      <c r="L2" s="23"/>
      <c r="M2" s="23"/>
      <c r="N2" s="35"/>
      <c r="O2" s="36"/>
      <c r="P2" s="35"/>
    </row>
    <row r="3" spans="1:16" ht="18" customHeight="1" x14ac:dyDescent="0.3">
      <c r="A3" s="7" t="s">
        <v>80</v>
      </c>
      <c r="B3" s="23"/>
      <c r="C3" s="23"/>
      <c r="D3" s="23"/>
      <c r="E3" s="23"/>
      <c r="F3" s="23"/>
      <c r="G3" s="23"/>
      <c r="H3" s="23"/>
      <c r="I3" s="23"/>
      <c r="J3" s="23"/>
      <c r="K3" s="23"/>
      <c r="L3" s="23"/>
      <c r="M3" s="23"/>
      <c r="N3" s="35"/>
      <c r="O3" s="36"/>
      <c r="P3" s="35"/>
    </row>
    <row r="4" spans="1:16" ht="15" customHeight="1" x14ac:dyDescent="0.3">
      <c r="A4" s="37" t="s">
        <v>81</v>
      </c>
      <c r="B4" s="30"/>
      <c r="C4" s="41"/>
    </row>
    <row r="5" spans="1:16" ht="63" customHeight="1" x14ac:dyDescent="0.25">
      <c r="A5" s="86" t="s">
        <v>128</v>
      </c>
      <c r="B5" s="87" t="s">
        <v>4</v>
      </c>
      <c r="C5" s="71" t="s">
        <v>15</v>
      </c>
      <c r="D5" s="71" t="s">
        <v>16</v>
      </c>
      <c r="E5" s="71" t="s">
        <v>120</v>
      </c>
      <c r="F5" s="71" t="s">
        <v>121</v>
      </c>
      <c r="G5" s="71" t="s">
        <v>122</v>
      </c>
      <c r="H5" s="71" t="s">
        <v>123</v>
      </c>
      <c r="I5" s="71" t="s">
        <v>124</v>
      </c>
      <c r="J5" s="71" t="s">
        <v>125</v>
      </c>
      <c r="K5" s="71" t="s">
        <v>126</v>
      </c>
      <c r="L5" s="71" t="s">
        <v>127</v>
      </c>
    </row>
    <row r="6" spans="1:16" ht="30" customHeight="1" x14ac:dyDescent="0.25">
      <c r="A6" s="38" t="s">
        <v>3</v>
      </c>
      <c r="B6" s="38"/>
      <c r="C6" s="31">
        <v>2622508</v>
      </c>
      <c r="D6" s="32">
        <v>0.33649028043251794</v>
      </c>
      <c r="E6" s="31">
        <v>548381</v>
      </c>
      <c r="F6" s="31">
        <v>601251</v>
      </c>
      <c r="G6" s="31">
        <v>421940</v>
      </c>
      <c r="H6" s="31">
        <v>352947</v>
      </c>
      <c r="I6" s="31">
        <v>351464</v>
      </c>
      <c r="J6" s="31">
        <v>202969</v>
      </c>
      <c r="K6" s="31">
        <v>129583</v>
      </c>
      <c r="L6" s="31">
        <v>13973</v>
      </c>
    </row>
    <row r="7" spans="1:16" ht="15" customHeight="1" x14ac:dyDescent="0.25">
      <c r="A7" s="28" t="s">
        <v>17</v>
      </c>
      <c r="B7" s="29">
        <v>1</v>
      </c>
      <c r="C7" s="39">
        <v>27452</v>
      </c>
      <c r="D7" s="28">
        <v>17.649999999999999</v>
      </c>
      <c r="E7" s="39">
        <v>15512</v>
      </c>
      <c r="F7" s="39">
        <v>7738</v>
      </c>
      <c r="G7" s="39">
        <v>2500</v>
      </c>
      <c r="H7" s="39">
        <v>1203</v>
      </c>
      <c r="I7" s="39">
        <v>398</v>
      </c>
      <c r="J7" s="39">
        <v>89</v>
      </c>
      <c r="K7" s="39">
        <v>10</v>
      </c>
      <c r="L7" s="39">
        <v>2</v>
      </c>
    </row>
    <row r="8" spans="1:16" ht="15" customHeight="1" x14ac:dyDescent="0.25">
      <c r="A8" s="28" t="s">
        <v>17</v>
      </c>
      <c r="B8" s="29">
        <v>2</v>
      </c>
      <c r="C8" s="39">
        <v>31668</v>
      </c>
      <c r="D8" s="28">
        <v>14.88</v>
      </c>
      <c r="E8" s="39">
        <v>16071</v>
      </c>
      <c r="F8" s="39">
        <v>9525</v>
      </c>
      <c r="G8" s="39">
        <v>2942</v>
      </c>
      <c r="H8" s="39">
        <v>1859</v>
      </c>
      <c r="I8" s="39">
        <v>986</v>
      </c>
      <c r="J8" s="39">
        <v>239</v>
      </c>
      <c r="K8" s="39">
        <v>45</v>
      </c>
      <c r="L8" s="39">
        <v>1</v>
      </c>
    </row>
    <row r="9" spans="1:16" ht="15" customHeight="1" x14ac:dyDescent="0.25">
      <c r="A9" s="28" t="s">
        <v>17</v>
      </c>
      <c r="B9" s="29">
        <v>3</v>
      </c>
      <c r="C9" s="39">
        <v>18881</v>
      </c>
      <c r="D9" s="28">
        <v>1.1599999999999999</v>
      </c>
      <c r="E9" s="39">
        <v>8063</v>
      </c>
      <c r="F9" s="39">
        <v>6353</v>
      </c>
      <c r="G9" s="39">
        <v>1909</v>
      </c>
      <c r="H9" s="39">
        <v>1371</v>
      </c>
      <c r="I9" s="39">
        <v>935</v>
      </c>
      <c r="J9" s="39">
        <v>218</v>
      </c>
      <c r="K9" s="39">
        <v>30</v>
      </c>
      <c r="L9" s="39">
        <v>2</v>
      </c>
    </row>
    <row r="10" spans="1:16" ht="15" customHeight="1" x14ac:dyDescent="0.25">
      <c r="A10" s="28" t="s">
        <v>17</v>
      </c>
      <c r="B10" s="29">
        <v>4</v>
      </c>
      <c r="C10" s="39">
        <v>22618</v>
      </c>
      <c r="D10" s="28">
        <v>0.43</v>
      </c>
      <c r="E10" s="39">
        <v>7148</v>
      </c>
      <c r="F10" s="39">
        <v>7048</v>
      </c>
      <c r="G10" s="39">
        <v>2681</v>
      </c>
      <c r="H10" s="39">
        <v>2491</v>
      </c>
      <c r="I10" s="39">
        <v>2114</v>
      </c>
      <c r="J10" s="39">
        <v>830</v>
      </c>
      <c r="K10" s="39">
        <v>276</v>
      </c>
      <c r="L10" s="39">
        <v>30</v>
      </c>
    </row>
    <row r="11" spans="1:16" ht="15" customHeight="1" x14ac:dyDescent="0.25">
      <c r="A11" s="28" t="s">
        <v>17</v>
      </c>
      <c r="B11" s="29">
        <v>5</v>
      </c>
      <c r="C11" s="39">
        <v>20464</v>
      </c>
      <c r="D11" s="28">
        <v>0.26</v>
      </c>
      <c r="E11" s="39">
        <v>4270</v>
      </c>
      <c r="F11" s="39">
        <v>4362</v>
      </c>
      <c r="G11" s="39">
        <v>3802</v>
      </c>
      <c r="H11" s="39">
        <v>3033</v>
      </c>
      <c r="I11" s="39">
        <v>3047</v>
      </c>
      <c r="J11" s="39">
        <v>1452</v>
      </c>
      <c r="K11" s="39">
        <v>467</v>
      </c>
      <c r="L11" s="39">
        <v>31</v>
      </c>
    </row>
    <row r="12" spans="1:16" ht="15" customHeight="1" x14ac:dyDescent="0.25">
      <c r="A12" s="28" t="s">
        <v>17</v>
      </c>
      <c r="B12" s="29">
        <v>6</v>
      </c>
      <c r="C12" s="39">
        <v>11907</v>
      </c>
      <c r="D12" s="28">
        <v>0.16</v>
      </c>
      <c r="E12" s="39">
        <v>2098</v>
      </c>
      <c r="F12" s="39">
        <v>1590</v>
      </c>
      <c r="G12" s="39">
        <v>1914</v>
      </c>
      <c r="H12" s="39">
        <v>2241</v>
      </c>
      <c r="I12" s="39">
        <v>2500</v>
      </c>
      <c r="J12" s="39">
        <v>1192</v>
      </c>
      <c r="K12" s="39">
        <v>329</v>
      </c>
      <c r="L12" s="39">
        <v>43</v>
      </c>
    </row>
    <row r="13" spans="1:16" ht="15" customHeight="1" x14ac:dyDescent="0.25">
      <c r="A13" s="28" t="s">
        <v>17</v>
      </c>
      <c r="B13" s="29">
        <v>7</v>
      </c>
      <c r="C13" s="39">
        <v>13934</v>
      </c>
      <c r="D13" s="28">
        <v>0.17</v>
      </c>
      <c r="E13" s="39">
        <v>1138</v>
      </c>
      <c r="F13" s="39">
        <v>2244</v>
      </c>
      <c r="G13" s="39">
        <v>2131</v>
      </c>
      <c r="H13" s="39">
        <v>2492</v>
      </c>
      <c r="I13" s="39">
        <v>3841</v>
      </c>
      <c r="J13" s="39">
        <v>1404</v>
      </c>
      <c r="K13" s="39">
        <v>638</v>
      </c>
      <c r="L13" s="39">
        <v>46</v>
      </c>
    </row>
    <row r="14" spans="1:16" ht="15" customHeight="1" x14ac:dyDescent="0.25">
      <c r="A14" s="28" t="s">
        <v>17</v>
      </c>
      <c r="B14" s="29">
        <v>8</v>
      </c>
      <c r="C14" s="39">
        <v>12453</v>
      </c>
      <c r="D14" s="28">
        <v>0.45</v>
      </c>
      <c r="E14" s="39">
        <v>539</v>
      </c>
      <c r="F14" s="39">
        <v>1090</v>
      </c>
      <c r="G14" s="39">
        <v>1601</v>
      </c>
      <c r="H14" s="39">
        <v>2995</v>
      </c>
      <c r="I14" s="39">
        <v>3297</v>
      </c>
      <c r="J14" s="39">
        <v>2122</v>
      </c>
      <c r="K14" s="39">
        <v>780</v>
      </c>
      <c r="L14" s="39">
        <v>29</v>
      </c>
    </row>
    <row r="15" spans="1:16" ht="15" customHeight="1" x14ac:dyDescent="0.25">
      <c r="A15" s="28" t="s">
        <v>17</v>
      </c>
      <c r="B15" s="29">
        <v>9</v>
      </c>
      <c r="C15" s="39">
        <v>15653</v>
      </c>
      <c r="D15" s="28">
        <v>7.46</v>
      </c>
      <c r="E15" s="39">
        <v>154</v>
      </c>
      <c r="F15" s="39">
        <v>394</v>
      </c>
      <c r="G15" s="39">
        <v>1475</v>
      </c>
      <c r="H15" s="39">
        <v>3264</v>
      </c>
      <c r="I15" s="39">
        <v>5241</v>
      </c>
      <c r="J15" s="39">
        <v>3351</v>
      </c>
      <c r="K15" s="39">
        <v>1654</v>
      </c>
      <c r="L15" s="39">
        <v>120</v>
      </c>
    </row>
    <row r="16" spans="1:16" ht="15" customHeight="1" x14ac:dyDescent="0.25">
      <c r="A16" s="28" t="s">
        <v>17</v>
      </c>
      <c r="B16" s="29">
        <v>10</v>
      </c>
      <c r="C16" s="39">
        <v>7199</v>
      </c>
      <c r="D16" s="28">
        <v>7.98</v>
      </c>
      <c r="E16" s="39">
        <v>119</v>
      </c>
      <c r="F16" s="39">
        <v>119</v>
      </c>
      <c r="G16" s="39">
        <v>365</v>
      </c>
      <c r="H16" s="39">
        <v>1057</v>
      </c>
      <c r="I16" s="39">
        <v>2614</v>
      </c>
      <c r="J16" s="39">
        <v>1642</v>
      </c>
      <c r="K16" s="39">
        <v>1182</v>
      </c>
      <c r="L16" s="39">
        <v>101</v>
      </c>
    </row>
    <row r="17" spans="1:12" ht="15" customHeight="1" x14ac:dyDescent="0.25">
      <c r="A17" s="28" t="s">
        <v>18</v>
      </c>
      <c r="B17" s="29">
        <v>1</v>
      </c>
      <c r="C17" s="39">
        <v>1244</v>
      </c>
      <c r="D17" s="28">
        <v>12.62</v>
      </c>
      <c r="E17" s="39">
        <v>1119</v>
      </c>
      <c r="F17" s="39">
        <v>98</v>
      </c>
      <c r="G17" s="39">
        <v>4</v>
      </c>
      <c r="H17" s="39">
        <v>21</v>
      </c>
      <c r="I17" s="39">
        <v>2</v>
      </c>
      <c r="J17" s="39">
        <v>0</v>
      </c>
      <c r="K17" s="39">
        <v>0</v>
      </c>
      <c r="L17" s="39">
        <v>0</v>
      </c>
    </row>
    <row r="18" spans="1:12" ht="15" customHeight="1" x14ac:dyDescent="0.25">
      <c r="A18" s="28" t="s">
        <v>18</v>
      </c>
      <c r="B18" s="29">
        <v>2</v>
      </c>
      <c r="C18" s="39">
        <v>2665</v>
      </c>
      <c r="D18" s="28">
        <v>14.96</v>
      </c>
      <c r="E18" s="39">
        <v>1921</v>
      </c>
      <c r="F18" s="39">
        <v>476</v>
      </c>
      <c r="G18" s="39">
        <v>156</v>
      </c>
      <c r="H18" s="39">
        <v>58</v>
      </c>
      <c r="I18" s="39">
        <v>30</v>
      </c>
      <c r="J18" s="39">
        <v>11</v>
      </c>
      <c r="K18" s="39">
        <v>11</v>
      </c>
      <c r="L18" s="39">
        <v>2</v>
      </c>
    </row>
    <row r="19" spans="1:12" ht="15" customHeight="1" x14ac:dyDescent="0.25">
      <c r="A19" s="28" t="s">
        <v>18</v>
      </c>
      <c r="B19" s="29">
        <v>3</v>
      </c>
      <c r="C19" s="39">
        <v>2639</v>
      </c>
      <c r="D19" s="28">
        <v>21.47</v>
      </c>
      <c r="E19" s="39">
        <v>1413</v>
      </c>
      <c r="F19" s="39">
        <v>709</v>
      </c>
      <c r="G19" s="39">
        <v>206</v>
      </c>
      <c r="H19" s="39">
        <v>211</v>
      </c>
      <c r="I19" s="39">
        <v>74</v>
      </c>
      <c r="J19" s="39">
        <v>14</v>
      </c>
      <c r="K19" s="39">
        <v>12</v>
      </c>
      <c r="L19" s="39">
        <v>0</v>
      </c>
    </row>
    <row r="20" spans="1:12" ht="15" customHeight="1" x14ac:dyDescent="0.25">
      <c r="A20" s="28" t="s">
        <v>18</v>
      </c>
      <c r="B20" s="29">
        <v>4</v>
      </c>
      <c r="C20" s="39">
        <v>7344</v>
      </c>
      <c r="D20" s="28">
        <v>0.37</v>
      </c>
      <c r="E20" s="39">
        <v>3537</v>
      </c>
      <c r="F20" s="39">
        <v>2087</v>
      </c>
      <c r="G20" s="39">
        <v>682</v>
      </c>
      <c r="H20" s="39">
        <v>314</v>
      </c>
      <c r="I20" s="39">
        <v>372</v>
      </c>
      <c r="J20" s="39">
        <v>227</v>
      </c>
      <c r="K20" s="39">
        <v>121</v>
      </c>
      <c r="L20" s="39">
        <v>4</v>
      </c>
    </row>
    <row r="21" spans="1:12" ht="15" customHeight="1" x14ac:dyDescent="0.25">
      <c r="A21" s="28" t="s">
        <v>18</v>
      </c>
      <c r="B21" s="29">
        <v>5</v>
      </c>
      <c r="C21" s="39">
        <v>9567</v>
      </c>
      <c r="D21" s="28">
        <v>0.1</v>
      </c>
      <c r="E21" s="39">
        <v>3088</v>
      </c>
      <c r="F21" s="39">
        <v>2889</v>
      </c>
      <c r="G21" s="39">
        <v>1172</v>
      </c>
      <c r="H21" s="39">
        <v>817</v>
      </c>
      <c r="I21" s="39">
        <v>814</v>
      </c>
      <c r="J21" s="39">
        <v>454</v>
      </c>
      <c r="K21" s="39">
        <v>308</v>
      </c>
      <c r="L21" s="39">
        <v>25</v>
      </c>
    </row>
    <row r="22" spans="1:12" ht="15" customHeight="1" x14ac:dyDescent="0.25">
      <c r="A22" s="28" t="s">
        <v>18</v>
      </c>
      <c r="B22" s="29">
        <v>6</v>
      </c>
      <c r="C22" s="39">
        <v>12374</v>
      </c>
      <c r="D22" s="28">
        <v>7.0000000000000007E-2</v>
      </c>
      <c r="E22" s="39">
        <v>2249</v>
      </c>
      <c r="F22" s="39">
        <v>2374</v>
      </c>
      <c r="G22" s="39">
        <v>2037</v>
      </c>
      <c r="H22" s="39">
        <v>1696</v>
      </c>
      <c r="I22" s="39">
        <v>1681</v>
      </c>
      <c r="J22" s="39">
        <v>1170</v>
      </c>
      <c r="K22" s="39">
        <v>1017</v>
      </c>
      <c r="L22" s="39">
        <v>150</v>
      </c>
    </row>
    <row r="23" spans="1:12" ht="15" customHeight="1" x14ac:dyDescent="0.25">
      <c r="A23" s="28" t="s">
        <v>18</v>
      </c>
      <c r="B23" s="29">
        <v>7</v>
      </c>
      <c r="C23" s="39">
        <v>11323</v>
      </c>
      <c r="D23" s="28">
        <v>0.09</v>
      </c>
      <c r="E23" s="39">
        <v>1645</v>
      </c>
      <c r="F23" s="39">
        <v>2300</v>
      </c>
      <c r="G23" s="39">
        <v>1639</v>
      </c>
      <c r="H23" s="39">
        <v>1374</v>
      </c>
      <c r="I23" s="39">
        <v>1521</v>
      </c>
      <c r="J23" s="39">
        <v>1312</v>
      </c>
      <c r="K23" s="39">
        <v>1377</v>
      </c>
      <c r="L23" s="39">
        <v>155</v>
      </c>
    </row>
    <row r="24" spans="1:12" ht="15" customHeight="1" x14ac:dyDescent="0.25">
      <c r="A24" s="28" t="s">
        <v>18</v>
      </c>
      <c r="B24" s="29">
        <v>8</v>
      </c>
      <c r="C24" s="39">
        <v>6997</v>
      </c>
      <c r="D24" s="28">
        <v>0.17</v>
      </c>
      <c r="E24" s="39">
        <v>1181</v>
      </c>
      <c r="F24" s="39">
        <v>1290</v>
      </c>
      <c r="G24" s="39">
        <v>814</v>
      </c>
      <c r="H24" s="39">
        <v>981</v>
      </c>
      <c r="I24" s="39">
        <v>982</v>
      </c>
      <c r="J24" s="39">
        <v>828</v>
      </c>
      <c r="K24" s="39">
        <v>817</v>
      </c>
      <c r="L24" s="39">
        <v>104</v>
      </c>
    </row>
    <row r="25" spans="1:12" ht="15" customHeight="1" x14ac:dyDescent="0.25">
      <c r="A25" s="28" t="s">
        <v>18</v>
      </c>
      <c r="B25" s="29">
        <v>9</v>
      </c>
      <c r="C25" s="39">
        <v>2676</v>
      </c>
      <c r="D25" s="28">
        <v>0.55000000000000004</v>
      </c>
      <c r="E25" s="39">
        <v>232</v>
      </c>
      <c r="F25" s="39">
        <v>301</v>
      </c>
      <c r="G25" s="39">
        <v>248</v>
      </c>
      <c r="H25" s="39">
        <v>408</v>
      </c>
      <c r="I25" s="39">
        <v>623</v>
      </c>
      <c r="J25" s="39">
        <v>407</v>
      </c>
      <c r="K25" s="39">
        <v>449</v>
      </c>
      <c r="L25" s="39">
        <v>8</v>
      </c>
    </row>
    <row r="26" spans="1:12" ht="15" customHeight="1" x14ac:dyDescent="0.25">
      <c r="A26" s="28" t="s">
        <v>18</v>
      </c>
      <c r="B26" s="29">
        <v>10</v>
      </c>
      <c r="C26" s="39">
        <v>1726</v>
      </c>
      <c r="D26" s="28">
        <v>7.92</v>
      </c>
      <c r="E26" s="39">
        <v>150</v>
      </c>
      <c r="F26" s="39">
        <v>162</v>
      </c>
      <c r="G26" s="39">
        <v>124</v>
      </c>
      <c r="H26" s="39">
        <v>122</v>
      </c>
      <c r="I26" s="39">
        <v>344</v>
      </c>
      <c r="J26" s="39">
        <v>428</v>
      </c>
      <c r="K26" s="39">
        <v>369</v>
      </c>
      <c r="L26" s="39">
        <v>27</v>
      </c>
    </row>
    <row r="27" spans="1:12" ht="15" customHeight="1" x14ac:dyDescent="0.25">
      <c r="A27" s="28" t="s">
        <v>0</v>
      </c>
      <c r="B27" s="29">
        <v>1</v>
      </c>
      <c r="C27" s="39">
        <v>4570</v>
      </c>
      <c r="D27" s="28">
        <v>21.53</v>
      </c>
      <c r="E27" s="39">
        <v>1711</v>
      </c>
      <c r="F27" s="39">
        <v>2142</v>
      </c>
      <c r="G27" s="39">
        <v>459</v>
      </c>
      <c r="H27" s="39">
        <v>214</v>
      </c>
      <c r="I27" s="39">
        <v>29</v>
      </c>
      <c r="J27" s="39">
        <v>12</v>
      </c>
      <c r="K27" s="39">
        <v>3</v>
      </c>
      <c r="L27" s="39">
        <v>0</v>
      </c>
    </row>
    <row r="28" spans="1:12" ht="15" customHeight="1" x14ac:dyDescent="0.25">
      <c r="A28" s="28" t="s">
        <v>0</v>
      </c>
      <c r="B28" s="29">
        <v>2</v>
      </c>
      <c r="C28" s="39">
        <v>2603</v>
      </c>
      <c r="D28" s="28">
        <v>0.52</v>
      </c>
      <c r="E28" s="39">
        <v>790</v>
      </c>
      <c r="F28" s="39">
        <v>1253</v>
      </c>
      <c r="G28" s="39">
        <v>334</v>
      </c>
      <c r="H28" s="39">
        <v>92</v>
      </c>
      <c r="I28" s="39">
        <v>70</v>
      </c>
      <c r="J28" s="39">
        <v>41</v>
      </c>
      <c r="K28" s="39">
        <v>23</v>
      </c>
      <c r="L28" s="39">
        <v>0</v>
      </c>
    </row>
    <row r="29" spans="1:12" ht="15" customHeight="1" x14ac:dyDescent="0.25">
      <c r="A29" s="28" t="s">
        <v>0</v>
      </c>
      <c r="B29" s="29">
        <v>3</v>
      </c>
      <c r="C29" s="39">
        <v>8162</v>
      </c>
      <c r="D29" s="28">
        <v>0.22</v>
      </c>
      <c r="E29" s="39">
        <v>2073</v>
      </c>
      <c r="F29" s="39">
        <v>3730</v>
      </c>
      <c r="G29" s="39">
        <v>1089</v>
      </c>
      <c r="H29" s="39">
        <v>661</v>
      </c>
      <c r="I29" s="39">
        <v>436</v>
      </c>
      <c r="J29" s="39">
        <v>140</v>
      </c>
      <c r="K29" s="39">
        <v>29</v>
      </c>
      <c r="L29" s="39">
        <v>4</v>
      </c>
    </row>
    <row r="30" spans="1:12" ht="15" customHeight="1" x14ac:dyDescent="0.25">
      <c r="A30" s="28" t="s">
        <v>0</v>
      </c>
      <c r="B30" s="29">
        <v>4</v>
      </c>
      <c r="C30" s="39">
        <v>10946</v>
      </c>
      <c r="D30" s="28">
        <v>0.16</v>
      </c>
      <c r="E30" s="39">
        <v>2102</v>
      </c>
      <c r="F30" s="39">
        <v>4780</v>
      </c>
      <c r="G30" s="39">
        <v>1803</v>
      </c>
      <c r="H30" s="39">
        <v>991</v>
      </c>
      <c r="I30" s="39">
        <v>855</v>
      </c>
      <c r="J30" s="39">
        <v>317</v>
      </c>
      <c r="K30" s="39">
        <v>90</v>
      </c>
      <c r="L30" s="39">
        <v>8</v>
      </c>
    </row>
    <row r="31" spans="1:12" ht="15" customHeight="1" x14ac:dyDescent="0.25">
      <c r="A31" s="28" t="s">
        <v>0</v>
      </c>
      <c r="B31" s="29">
        <v>5</v>
      </c>
      <c r="C31" s="39">
        <v>16582</v>
      </c>
      <c r="D31" s="28">
        <v>0.06</v>
      </c>
      <c r="E31" s="39">
        <v>2328</v>
      </c>
      <c r="F31" s="39">
        <v>4671</v>
      </c>
      <c r="G31" s="39">
        <v>2796</v>
      </c>
      <c r="H31" s="39">
        <v>2418</v>
      </c>
      <c r="I31" s="39">
        <v>2407</v>
      </c>
      <c r="J31" s="39">
        <v>1278</v>
      </c>
      <c r="K31" s="39">
        <v>634</v>
      </c>
      <c r="L31" s="39">
        <v>50</v>
      </c>
    </row>
    <row r="32" spans="1:12" ht="15" customHeight="1" x14ac:dyDescent="0.25">
      <c r="A32" s="28" t="s">
        <v>0</v>
      </c>
      <c r="B32" s="29">
        <v>6</v>
      </c>
      <c r="C32" s="39">
        <v>12470</v>
      </c>
      <c r="D32" s="28">
        <v>0.1</v>
      </c>
      <c r="E32" s="39">
        <v>1079</v>
      </c>
      <c r="F32" s="39">
        <v>3112</v>
      </c>
      <c r="G32" s="39">
        <v>1973</v>
      </c>
      <c r="H32" s="39">
        <v>1916</v>
      </c>
      <c r="I32" s="39">
        <v>2227</v>
      </c>
      <c r="J32" s="39">
        <v>1294</v>
      </c>
      <c r="K32" s="39">
        <v>812</v>
      </c>
      <c r="L32" s="39">
        <v>57</v>
      </c>
    </row>
    <row r="33" spans="1:12" ht="15" customHeight="1" x14ac:dyDescent="0.25">
      <c r="A33" s="28" t="s">
        <v>0</v>
      </c>
      <c r="B33" s="29">
        <v>7</v>
      </c>
      <c r="C33" s="39">
        <v>7800</v>
      </c>
      <c r="D33" s="28">
        <v>7.0000000000000007E-2</v>
      </c>
      <c r="E33" s="39">
        <v>576</v>
      </c>
      <c r="F33" s="39">
        <v>1631</v>
      </c>
      <c r="G33" s="39">
        <v>1165</v>
      </c>
      <c r="H33" s="39">
        <v>1246</v>
      </c>
      <c r="I33" s="39">
        <v>1689</v>
      </c>
      <c r="J33" s="39">
        <v>935</v>
      </c>
      <c r="K33" s="39">
        <v>523</v>
      </c>
      <c r="L33" s="39">
        <v>35</v>
      </c>
    </row>
    <row r="34" spans="1:12" ht="15" customHeight="1" x14ac:dyDescent="0.25">
      <c r="A34" s="28" t="s">
        <v>0</v>
      </c>
      <c r="B34" s="29">
        <v>8</v>
      </c>
      <c r="C34" s="39">
        <v>5799</v>
      </c>
      <c r="D34" s="28">
        <v>0.52</v>
      </c>
      <c r="E34" s="39">
        <v>490</v>
      </c>
      <c r="F34" s="39">
        <v>978</v>
      </c>
      <c r="G34" s="39">
        <v>1283</v>
      </c>
      <c r="H34" s="39">
        <v>1253</v>
      </c>
      <c r="I34" s="39">
        <v>1137</v>
      </c>
      <c r="J34" s="39">
        <v>485</v>
      </c>
      <c r="K34" s="39">
        <v>169</v>
      </c>
      <c r="L34" s="39">
        <v>4</v>
      </c>
    </row>
    <row r="35" spans="1:12" ht="15" customHeight="1" x14ac:dyDescent="0.25">
      <c r="A35" s="28" t="s">
        <v>0</v>
      </c>
      <c r="B35" s="29">
        <v>9</v>
      </c>
      <c r="C35" s="39">
        <v>3418</v>
      </c>
      <c r="D35" s="28">
        <v>11.76</v>
      </c>
      <c r="E35" s="39">
        <v>43</v>
      </c>
      <c r="F35" s="39">
        <v>320</v>
      </c>
      <c r="G35" s="39">
        <v>783</v>
      </c>
      <c r="H35" s="39">
        <v>801</v>
      </c>
      <c r="I35" s="39">
        <v>970</v>
      </c>
      <c r="J35" s="39">
        <v>380</v>
      </c>
      <c r="K35" s="39">
        <v>120</v>
      </c>
      <c r="L35" s="39">
        <v>1</v>
      </c>
    </row>
    <row r="36" spans="1:12" ht="15" customHeight="1" x14ac:dyDescent="0.25">
      <c r="A36" s="28" t="s">
        <v>0</v>
      </c>
      <c r="B36" s="29">
        <v>10</v>
      </c>
      <c r="C36" s="39">
        <v>2554</v>
      </c>
      <c r="D36" s="28">
        <v>2.1800000000000002</v>
      </c>
      <c r="E36" s="39">
        <v>40</v>
      </c>
      <c r="F36" s="39">
        <v>125</v>
      </c>
      <c r="G36" s="39">
        <v>356</v>
      </c>
      <c r="H36" s="39">
        <v>592</v>
      </c>
      <c r="I36" s="39">
        <v>886</v>
      </c>
      <c r="J36" s="39">
        <v>444</v>
      </c>
      <c r="K36" s="39">
        <v>111</v>
      </c>
      <c r="L36" s="39">
        <v>0</v>
      </c>
    </row>
    <row r="37" spans="1:12" ht="15" customHeight="1" x14ac:dyDescent="0.25">
      <c r="A37" s="28" t="s">
        <v>1</v>
      </c>
      <c r="B37" s="29">
        <v>1</v>
      </c>
      <c r="C37" s="39">
        <v>15273</v>
      </c>
      <c r="D37" s="28">
        <v>19.04</v>
      </c>
      <c r="E37" s="39">
        <v>9019</v>
      </c>
      <c r="F37" s="39">
        <v>4414</v>
      </c>
      <c r="G37" s="39">
        <v>1227</v>
      </c>
      <c r="H37" s="39">
        <v>377</v>
      </c>
      <c r="I37" s="39">
        <v>191</v>
      </c>
      <c r="J37" s="39">
        <v>38</v>
      </c>
      <c r="K37" s="39">
        <v>7</v>
      </c>
      <c r="L37" s="39">
        <v>0</v>
      </c>
    </row>
    <row r="38" spans="1:12" ht="15" customHeight="1" x14ac:dyDescent="0.25">
      <c r="A38" s="28" t="s">
        <v>1</v>
      </c>
      <c r="B38" s="29">
        <v>2</v>
      </c>
      <c r="C38" s="39">
        <v>22912</v>
      </c>
      <c r="D38" s="28">
        <v>6.07</v>
      </c>
      <c r="E38" s="39">
        <v>10500</v>
      </c>
      <c r="F38" s="39">
        <v>8538</v>
      </c>
      <c r="G38" s="39">
        <v>2160</v>
      </c>
      <c r="H38" s="39">
        <v>896</v>
      </c>
      <c r="I38" s="39">
        <v>611</v>
      </c>
      <c r="J38" s="39">
        <v>143</v>
      </c>
      <c r="K38" s="39">
        <v>61</v>
      </c>
      <c r="L38" s="39">
        <v>3</v>
      </c>
    </row>
    <row r="39" spans="1:12" ht="15" customHeight="1" x14ac:dyDescent="0.25">
      <c r="A39" s="28" t="s">
        <v>1</v>
      </c>
      <c r="B39" s="29">
        <v>3</v>
      </c>
      <c r="C39" s="39">
        <v>18216</v>
      </c>
      <c r="D39" s="28">
        <v>2.41</v>
      </c>
      <c r="E39" s="39">
        <v>5964</v>
      </c>
      <c r="F39" s="39">
        <v>8605</v>
      </c>
      <c r="G39" s="39">
        <v>1755</v>
      </c>
      <c r="H39" s="39">
        <v>812</v>
      </c>
      <c r="I39" s="39">
        <v>715</v>
      </c>
      <c r="J39" s="39">
        <v>277</v>
      </c>
      <c r="K39" s="39">
        <v>87</v>
      </c>
      <c r="L39" s="39">
        <v>1</v>
      </c>
    </row>
    <row r="40" spans="1:12" ht="15" customHeight="1" x14ac:dyDescent="0.25">
      <c r="A40" s="28" t="s">
        <v>1</v>
      </c>
      <c r="B40" s="29">
        <v>4</v>
      </c>
      <c r="C40" s="39">
        <v>19435</v>
      </c>
      <c r="D40" s="28">
        <v>3.13</v>
      </c>
      <c r="E40" s="39">
        <v>5148</v>
      </c>
      <c r="F40" s="39">
        <v>8240</v>
      </c>
      <c r="G40" s="39">
        <v>2435</v>
      </c>
      <c r="H40" s="39">
        <v>1576</v>
      </c>
      <c r="I40" s="39">
        <v>1398</v>
      </c>
      <c r="J40" s="39">
        <v>487</v>
      </c>
      <c r="K40" s="39">
        <v>139</v>
      </c>
      <c r="L40" s="39">
        <v>12</v>
      </c>
    </row>
    <row r="41" spans="1:12" ht="15" customHeight="1" x14ac:dyDescent="0.25">
      <c r="A41" s="28" t="s">
        <v>1</v>
      </c>
      <c r="B41" s="29">
        <v>5</v>
      </c>
      <c r="C41" s="39">
        <v>20690</v>
      </c>
      <c r="D41" s="28">
        <v>1.49</v>
      </c>
      <c r="E41" s="39">
        <v>4006</v>
      </c>
      <c r="F41" s="39">
        <v>7678</v>
      </c>
      <c r="G41" s="39">
        <v>3691</v>
      </c>
      <c r="H41" s="39">
        <v>2168</v>
      </c>
      <c r="I41" s="39">
        <v>2077</v>
      </c>
      <c r="J41" s="39">
        <v>798</v>
      </c>
      <c r="K41" s="39">
        <v>246</v>
      </c>
      <c r="L41" s="39">
        <v>26</v>
      </c>
    </row>
    <row r="42" spans="1:12" ht="15" customHeight="1" x14ac:dyDescent="0.25">
      <c r="A42" s="28" t="s">
        <v>1</v>
      </c>
      <c r="B42" s="29">
        <v>6</v>
      </c>
      <c r="C42" s="39">
        <v>13453</v>
      </c>
      <c r="D42" s="28">
        <v>0.76</v>
      </c>
      <c r="E42" s="39">
        <v>2286</v>
      </c>
      <c r="F42" s="39">
        <v>3666</v>
      </c>
      <c r="G42" s="39">
        <v>2338</v>
      </c>
      <c r="H42" s="39">
        <v>1714</v>
      </c>
      <c r="I42" s="39">
        <v>1838</v>
      </c>
      <c r="J42" s="39">
        <v>1028</v>
      </c>
      <c r="K42" s="39">
        <v>551</v>
      </c>
      <c r="L42" s="39">
        <v>32</v>
      </c>
    </row>
    <row r="43" spans="1:12" ht="15" customHeight="1" x14ac:dyDescent="0.25">
      <c r="A43" s="28" t="s">
        <v>1</v>
      </c>
      <c r="B43" s="29">
        <v>7</v>
      </c>
      <c r="C43" s="39">
        <v>16701</v>
      </c>
      <c r="D43" s="28">
        <v>0.37</v>
      </c>
      <c r="E43" s="39">
        <v>1391</v>
      </c>
      <c r="F43" s="39">
        <v>3570</v>
      </c>
      <c r="G43" s="39">
        <v>3102</v>
      </c>
      <c r="H43" s="39">
        <v>3104</v>
      </c>
      <c r="I43" s="39">
        <v>3074</v>
      </c>
      <c r="J43" s="39">
        <v>1484</v>
      </c>
      <c r="K43" s="39">
        <v>880</v>
      </c>
      <c r="L43" s="39">
        <v>96</v>
      </c>
    </row>
    <row r="44" spans="1:12" ht="15" customHeight="1" x14ac:dyDescent="0.25">
      <c r="A44" s="28" t="s">
        <v>1</v>
      </c>
      <c r="B44" s="29">
        <v>8</v>
      </c>
      <c r="C44" s="39">
        <v>19714</v>
      </c>
      <c r="D44" s="28">
        <v>0.67</v>
      </c>
      <c r="E44" s="39">
        <v>1453</v>
      </c>
      <c r="F44" s="39">
        <v>2518</v>
      </c>
      <c r="G44" s="39">
        <v>3111</v>
      </c>
      <c r="H44" s="39">
        <v>4022</v>
      </c>
      <c r="I44" s="39">
        <v>4573</v>
      </c>
      <c r="J44" s="39">
        <v>2514</v>
      </c>
      <c r="K44" s="39">
        <v>1414</v>
      </c>
      <c r="L44" s="39">
        <v>109</v>
      </c>
    </row>
    <row r="45" spans="1:12" ht="15" customHeight="1" x14ac:dyDescent="0.25">
      <c r="A45" s="28" t="s">
        <v>1</v>
      </c>
      <c r="B45" s="29">
        <v>9</v>
      </c>
      <c r="C45" s="39">
        <v>15121</v>
      </c>
      <c r="D45" s="28">
        <v>2.36</v>
      </c>
      <c r="E45" s="39">
        <v>355</v>
      </c>
      <c r="F45" s="39">
        <v>892</v>
      </c>
      <c r="G45" s="39">
        <v>2017</v>
      </c>
      <c r="H45" s="39">
        <v>3689</v>
      </c>
      <c r="I45" s="39">
        <v>4460</v>
      </c>
      <c r="J45" s="39">
        <v>2745</v>
      </c>
      <c r="K45" s="39">
        <v>916</v>
      </c>
      <c r="L45" s="39">
        <v>47</v>
      </c>
    </row>
    <row r="46" spans="1:12" ht="15" customHeight="1" x14ac:dyDescent="0.25">
      <c r="A46" s="28" t="s">
        <v>1</v>
      </c>
      <c r="B46" s="29">
        <v>10</v>
      </c>
      <c r="C46" s="39">
        <v>16011</v>
      </c>
      <c r="D46" s="28">
        <v>7.38</v>
      </c>
      <c r="E46" s="39">
        <v>280</v>
      </c>
      <c r="F46" s="39">
        <v>479</v>
      </c>
      <c r="G46" s="39">
        <v>1363</v>
      </c>
      <c r="H46" s="39">
        <v>2546</v>
      </c>
      <c r="I46" s="39">
        <v>4694</v>
      </c>
      <c r="J46" s="39">
        <v>4174</v>
      </c>
      <c r="K46" s="39">
        <v>2288</v>
      </c>
      <c r="L46" s="39">
        <v>187</v>
      </c>
    </row>
    <row r="47" spans="1:12" ht="15" customHeight="1" x14ac:dyDescent="0.25">
      <c r="A47" s="28" t="s">
        <v>19</v>
      </c>
      <c r="B47" s="29">
        <v>1</v>
      </c>
      <c r="C47" s="39">
        <v>10015</v>
      </c>
      <c r="D47" s="28">
        <v>20.72</v>
      </c>
      <c r="E47" s="39">
        <v>5835</v>
      </c>
      <c r="F47" s="39">
        <v>3041</v>
      </c>
      <c r="G47" s="39">
        <v>648</v>
      </c>
      <c r="H47" s="39">
        <v>367</v>
      </c>
      <c r="I47" s="39">
        <v>97</v>
      </c>
      <c r="J47" s="39">
        <v>9</v>
      </c>
      <c r="K47" s="39">
        <v>18</v>
      </c>
      <c r="L47" s="39">
        <v>0</v>
      </c>
    </row>
    <row r="48" spans="1:12" ht="15" customHeight="1" x14ac:dyDescent="0.25">
      <c r="A48" s="28" t="s">
        <v>19</v>
      </c>
      <c r="B48" s="29">
        <v>2</v>
      </c>
      <c r="C48" s="39">
        <v>15350</v>
      </c>
      <c r="D48" s="28">
        <v>7.18</v>
      </c>
      <c r="E48" s="39">
        <v>8035</v>
      </c>
      <c r="F48" s="39">
        <v>5137</v>
      </c>
      <c r="G48" s="39">
        <v>1096</v>
      </c>
      <c r="H48" s="39">
        <v>519</v>
      </c>
      <c r="I48" s="39">
        <v>363</v>
      </c>
      <c r="J48" s="39">
        <v>155</v>
      </c>
      <c r="K48" s="39">
        <v>45</v>
      </c>
      <c r="L48" s="39">
        <v>0</v>
      </c>
    </row>
    <row r="49" spans="1:12" ht="15" customHeight="1" x14ac:dyDescent="0.25">
      <c r="A49" s="28" t="s">
        <v>19</v>
      </c>
      <c r="B49" s="29">
        <v>3</v>
      </c>
      <c r="C49" s="39">
        <v>16174</v>
      </c>
      <c r="D49" s="28">
        <v>4.8499999999999996</v>
      </c>
      <c r="E49" s="39">
        <v>6702</v>
      </c>
      <c r="F49" s="39">
        <v>6062</v>
      </c>
      <c r="G49" s="39">
        <v>1391</v>
      </c>
      <c r="H49" s="39">
        <v>918</v>
      </c>
      <c r="I49" s="39">
        <v>783</v>
      </c>
      <c r="J49" s="39">
        <v>226</v>
      </c>
      <c r="K49" s="39">
        <v>89</v>
      </c>
      <c r="L49" s="39">
        <v>3</v>
      </c>
    </row>
    <row r="50" spans="1:12" ht="15" customHeight="1" x14ac:dyDescent="0.25">
      <c r="A50" s="28" t="s">
        <v>19</v>
      </c>
      <c r="B50" s="29">
        <v>4</v>
      </c>
      <c r="C50" s="39">
        <v>14217</v>
      </c>
      <c r="D50" s="28">
        <v>0.47</v>
      </c>
      <c r="E50" s="39">
        <v>4506</v>
      </c>
      <c r="F50" s="39">
        <v>6085</v>
      </c>
      <c r="G50" s="39">
        <v>1061</v>
      </c>
      <c r="H50" s="39">
        <v>1052</v>
      </c>
      <c r="I50" s="39">
        <v>924</v>
      </c>
      <c r="J50" s="39">
        <v>460</v>
      </c>
      <c r="K50" s="39">
        <v>126</v>
      </c>
      <c r="L50" s="39">
        <v>3</v>
      </c>
    </row>
    <row r="51" spans="1:12" ht="15" customHeight="1" x14ac:dyDescent="0.25">
      <c r="A51" s="28" t="s">
        <v>19</v>
      </c>
      <c r="B51" s="29">
        <v>5</v>
      </c>
      <c r="C51" s="39">
        <v>15815</v>
      </c>
      <c r="D51" s="28">
        <v>0.5</v>
      </c>
      <c r="E51" s="39">
        <v>3829</v>
      </c>
      <c r="F51" s="39">
        <v>5996</v>
      </c>
      <c r="G51" s="39">
        <v>1758</v>
      </c>
      <c r="H51" s="39">
        <v>1935</v>
      </c>
      <c r="I51" s="39">
        <v>1354</v>
      </c>
      <c r="J51" s="39">
        <v>589</v>
      </c>
      <c r="K51" s="39">
        <v>335</v>
      </c>
      <c r="L51" s="39">
        <v>19</v>
      </c>
    </row>
    <row r="52" spans="1:12" ht="15" customHeight="1" x14ac:dyDescent="0.25">
      <c r="A52" s="28" t="s">
        <v>19</v>
      </c>
      <c r="B52" s="29">
        <v>6</v>
      </c>
      <c r="C52" s="39">
        <v>13978</v>
      </c>
      <c r="D52" s="28">
        <v>0.31</v>
      </c>
      <c r="E52" s="39">
        <v>2689</v>
      </c>
      <c r="F52" s="39">
        <v>3502</v>
      </c>
      <c r="G52" s="39">
        <v>1506</v>
      </c>
      <c r="H52" s="39">
        <v>2110</v>
      </c>
      <c r="I52" s="39">
        <v>2007</v>
      </c>
      <c r="J52" s="39">
        <v>1264</v>
      </c>
      <c r="K52" s="39">
        <v>852</v>
      </c>
      <c r="L52" s="39">
        <v>48</v>
      </c>
    </row>
    <row r="53" spans="1:12" ht="15" customHeight="1" x14ac:dyDescent="0.25">
      <c r="A53" s="28" t="s">
        <v>19</v>
      </c>
      <c r="B53" s="29">
        <v>7</v>
      </c>
      <c r="C53" s="39">
        <v>11936</v>
      </c>
      <c r="D53" s="28">
        <v>0.15</v>
      </c>
      <c r="E53" s="39">
        <v>1048</v>
      </c>
      <c r="F53" s="39">
        <v>1996</v>
      </c>
      <c r="G53" s="39">
        <v>1591</v>
      </c>
      <c r="H53" s="39">
        <v>1995</v>
      </c>
      <c r="I53" s="39">
        <v>2266</v>
      </c>
      <c r="J53" s="39">
        <v>1594</v>
      </c>
      <c r="K53" s="39">
        <v>1226</v>
      </c>
      <c r="L53" s="39">
        <v>220</v>
      </c>
    </row>
    <row r="54" spans="1:12" ht="15" customHeight="1" x14ac:dyDescent="0.25">
      <c r="A54" s="28" t="s">
        <v>19</v>
      </c>
      <c r="B54" s="29">
        <v>8</v>
      </c>
      <c r="C54" s="39">
        <v>15703</v>
      </c>
      <c r="D54" s="28">
        <v>0.42</v>
      </c>
      <c r="E54" s="39">
        <v>991</v>
      </c>
      <c r="F54" s="39">
        <v>2135</v>
      </c>
      <c r="G54" s="39">
        <v>2341</v>
      </c>
      <c r="H54" s="39">
        <v>2996</v>
      </c>
      <c r="I54" s="39">
        <v>3255</v>
      </c>
      <c r="J54" s="39">
        <v>2150</v>
      </c>
      <c r="K54" s="39">
        <v>1671</v>
      </c>
      <c r="L54" s="39">
        <v>164</v>
      </c>
    </row>
    <row r="55" spans="1:12" ht="15" customHeight="1" x14ac:dyDescent="0.25">
      <c r="A55" s="28" t="s">
        <v>19</v>
      </c>
      <c r="B55" s="29">
        <v>9</v>
      </c>
      <c r="C55" s="39">
        <v>16824</v>
      </c>
      <c r="D55" s="28">
        <v>0.55000000000000004</v>
      </c>
      <c r="E55" s="39">
        <v>477</v>
      </c>
      <c r="F55" s="39">
        <v>1329</v>
      </c>
      <c r="G55" s="39">
        <v>1614</v>
      </c>
      <c r="H55" s="39">
        <v>3269</v>
      </c>
      <c r="I55" s="39">
        <v>4446</v>
      </c>
      <c r="J55" s="39">
        <v>3525</v>
      </c>
      <c r="K55" s="39">
        <v>2047</v>
      </c>
      <c r="L55" s="39">
        <v>117</v>
      </c>
    </row>
    <row r="56" spans="1:12" ht="15" customHeight="1" x14ac:dyDescent="0.25">
      <c r="A56" s="28" t="s">
        <v>19</v>
      </c>
      <c r="B56" s="29">
        <v>10</v>
      </c>
      <c r="C56" s="39">
        <v>11121</v>
      </c>
      <c r="D56" s="28">
        <v>2.8</v>
      </c>
      <c r="E56" s="39">
        <v>119</v>
      </c>
      <c r="F56" s="39">
        <v>210</v>
      </c>
      <c r="G56" s="39">
        <v>581</v>
      </c>
      <c r="H56" s="39">
        <v>1368</v>
      </c>
      <c r="I56" s="39">
        <v>3111</v>
      </c>
      <c r="J56" s="39">
        <v>2898</v>
      </c>
      <c r="K56" s="39">
        <v>2572</v>
      </c>
      <c r="L56" s="39">
        <v>262</v>
      </c>
    </row>
    <row r="57" spans="1:12" ht="15" customHeight="1" x14ac:dyDescent="0.25">
      <c r="A57" s="28" t="s">
        <v>20</v>
      </c>
      <c r="B57" s="29">
        <v>1</v>
      </c>
      <c r="C57" s="39">
        <v>3459</v>
      </c>
      <c r="D57" s="28">
        <v>7.7</v>
      </c>
      <c r="E57" s="39">
        <v>1747</v>
      </c>
      <c r="F57" s="39">
        <v>1112</v>
      </c>
      <c r="G57" s="39">
        <v>417</v>
      </c>
      <c r="H57" s="39">
        <v>136</v>
      </c>
      <c r="I57" s="39">
        <v>17</v>
      </c>
      <c r="J57" s="39">
        <v>11</v>
      </c>
      <c r="K57" s="39">
        <v>19</v>
      </c>
      <c r="L57" s="39">
        <v>0</v>
      </c>
    </row>
    <row r="58" spans="1:12" ht="15" customHeight="1" x14ac:dyDescent="0.25">
      <c r="A58" s="28" t="s">
        <v>20</v>
      </c>
      <c r="B58" s="29">
        <v>2</v>
      </c>
      <c r="C58" s="39">
        <v>15002</v>
      </c>
      <c r="D58" s="28">
        <v>20.22</v>
      </c>
      <c r="E58" s="39">
        <v>7100</v>
      </c>
      <c r="F58" s="39">
        <v>5743</v>
      </c>
      <c r="G58" s="39">
        <v>1444</v>
      </c>
      <c r="H58" s="39">
        <v>585</v>
      </c>
      <c r="I58" s="39">
        <v>104</v>
      </c>
      <c r="J58" s="39">
        <v>25</v>
      </c>
      <c r="K58" s="39">
        <v>1</v>
      </c>
      <c r="L58" s="39">
        <v>0</v>
      </c>
    </row>
    <row r="59" spans="1:12" ht="15" customHeight="1" x14ac:dyDescent="0.25">
      <c r="A59" s="28" t="s">
        <v>20</v>
      </c>
      <c r="B59" s="29">
        <v>3</v>
      </c>
      <c r="C59" s="39">
        <v>17962</v>
      </c>
      <c r="D59" s="28">
        <v>18.28</v>
      </c>
      <c r="E59" s="39">
        <v>7025</v>
      </c>
      <c r="F59" s="39">
        <v>6347</v>
      </c>
      <c r="G59" s="39">
        <v>3304</v>
      </c>
      <c r="H59" s="39">
        <v>780</v>
      </c>
      <c r="I59" s="39">
        <v>362</v>
      </c>
      <c r="J59" s="39">
        <v>83</v>
      </c>
      <c r="K59" s="39">
        <v>59</v>
      </c>
      <c r="L59" s="39">
        <v>2</v>
      </c>
    </row>
    <row r="60" spans="1:12" ht="15" customHeight="1" x14ac:dyDescent="0.25">
      <c r="A60" s="28" t="s">
        <v>20</v>
      </c>
      <c r="B60" s="29">
        <v>4</v>
      </c>
      <c r="C60" s="39">
        <v>28257</v>
      </c>
      <c r="D60" s="28">
        <v>6.51</v>
      </c>
      <c r="E60" s="39">
        <v>10320</v>
      </c>
      <c r="F60" s="39">
        <v>9392</v>
      </c>
      <c r="G60" s="39">
        <v>4848</v>
      </c>
      <c r="H60" s="39">
        <v>2174</v>
      </c>
      <c r="I60" s="39">
        <v>1054</v>
      </c>
      <c r="J60" s="39">
        <v>326</v>
      </c>
      <c r="K60" s="39">
        <v>141</v>
      </c>
      <c r="L60" s="39">
        <v>2</v>
      </c>
    </row>
    <row r="61" spans="1:12" ht="15" customHeight="1" x14ac:dyDescent="0.25">
      <c r="A61" s="28" t="s">
        <v>20</v>
      </c>
      <c r="B61" s="29">
        <v>5</v>
      </c>
      <c r="C61" s="39">
        <v>23922</v>
      </c>
      <c r="D61" s="28">
        <v>0.68</v>
      </c>
      <c r="E61" s="39">
        <v>7031</v>
      </c>
      <c r="F61" s="39">
        <v>6735</v>
      </c>
      <c r="G61" s="39">
        <v>4550</v>
      </c>
      <c r="H61" s="39">
        <v>2871</v>
      </c>
      <c r="I61" s="39">
        <v>1995</v>
      </c>
      <c r="J61" s="39">
        <v>538</v>
      </c>
      <c r="K61" s="39">
        <v>184</v>
      </c>
      <c r="L61" s="39">
        <v>18</v>
      </c>
    </row>
    <row r="62" spans="1:12" ht="15" customHeight="1" x14ac:dyDescent="0.25">
      <c r="A62" s="28" t="s">
        <v>20</v>
      </c>
      <c r="B62" s="29">
        <v>6</v>
      </c>
      <c r="C62" s="39">
        <v>37766</v>
      </c>
      <c r="D62" s="28">
        <v>0.13</v>
      </c>
      <c r="E62" s="39">
        <v>8325</v>
      </c>
      <c r="F62" s="39">
        <v>7934</v>
      </c>
      <c r="G62" s="39">
        <v>7365</v>
      </c>
      <c r="H62" s="39">
        <v>6190</v>
      </c>
      <c r="I62" s="39">
        <v>4540</v>
      </c>
      <c r="J62" s="39">
        <v>2116</v>
      </c>
      <c r="K62" s="39">
        <v>1062</v>
      </c>
      <c r="L62" s="39">
        <v>234</v>
      </c>
    </row>
    <row r="63" spans="1:12" ht="15" customHeight="1" x14ac:dyDescent="0.25">
      <c r="A63" s="28" t="s">
        <v>20</v>
      </c>
      <c r="B63" s="29">
        <v>7</v>
      </c>
      <c r="C63" s="39">
        <v>35525</v>
      </c>
      <c r="D63" s="28">
        <v>0.19</v>
      </c>
      <c r="E63" s="39">
        <v>5701</v>
      </c>
      <c r="F63" s="39">
        <v>6878</v>
      </c>
      <c r="G63" s="39">
        <v>5702</v>
      </c>
      <c r="H63" s="39">
        <v>6425</v>
      </c>
      <c r="I63" s="39">
        <v>5415</v>
      </c>
      <c r="J63" s="39">
        <v>3286</v>
      </c>
      <c r="K63" s="39">
        <v>2011</v>
      </c>
      <c r="L63" s="39">
        <v>107</v>
      </c>
    </row>
    <row r="64" spans="1:12" ht="15" customHeight="1" x14ac:dyDescent="0.25">
      <c r="A64" s="28" t="s">
        <v>20</v>
      </c>
      <c r="B64" s="29">
        <v>8</v>
      </c>
      <c r="C64" s="39">
        <v>44251</v>
      </c>
      <c r="D64" s="28">
        <v>0.21</v>
      </c>
      <c r="E64" s="39">
        <v>5033</v>
      </c>
      <c r="F64" s="39">
        <v>4937</v>
      </c>
      <c r="G64" s="39">
        <v>6220</v>
      </c>
      <c r="H64" s="39">
        <v>8079</v>
      </c>
      <c r="I64" s="39">
        <v>9435</v>
      </c>
      <c r="J64" s="39">
        <v>6180</v>
      </c>
      <c r="K64" s="39">
        <v>4064</v>
      </c>
      <c r="L64" s="39">
        <v>303</v>
      </c>
    </row>
    <row r="65" spans="1:12" ht="15" customHeight="1" x14ac:dyDescent="0.25">
      <c r="A65" s="28" t="s">
        <v>20</v>
      </c>
      <c r="B65" s="29">
        <v>9</v>
      </c>
      <c r="C65" s="39">
        <v>37532</v>
      </c>
      <c r="D65" s="28">
        <v>0.26</v>
      </c>
      <c r="E65" s="39">
        <v>2149</v>
      </c>
      <c r="F65" s="39">
        <v>3146</v>
      </c>
      <c r="G65" s="39">
        <v>3907</v>
      </c>
      <c r="H65" s="39">
        <v>6957</v>
      </c>
      <c r="I65" s="39">
        <v>8999</v>
      </c>
      <c r="J65" s="39">
        <v>7144</v>
      </c>
      <c r="K65" s="39">
        <v>4841</v>
      </c>
      <c r="L65" s="39">
        <v>389</v>
      </c>
    </row>
    <row r="66" spans="1:12" ht="15" customHeight="1" x14ac:dyDescent="0.25">
      <c r="A66" s="28" t="s">
        <v>20</v>
      </c>
      <c r="B66" s="29">
        <v>10</v>
      </c>
      <c r="C66" s="39">
        <v>39095</v>
      </c>
      <c r="D66" s="28">
        <v>11.11</v>
      </c>
      <c r="E66" s="39">
        <v>1693</v>
      </c>
      <c r="F66" s="39">
        <v>2633</v>
      </c>
      <c r="G66" s="39">
        <v>2838</v>
      </c>
      <c r="H66" s="39">
        <v>6317</v>
      </c>
      <c r="I66" s="39">
        <v>10660</v>
      </c>
      <c r="J66" s="39">
        <v>7755</v>
      </c>
      <c r="K66" s="39">
        <v>6512</v>
      </c>
      <c r="L66" s="39">
        <v>687</v>
      </c>
    </row>
    <row r="67" spans="1:12" ht="15" customHeight="1" x14ac:dyDescent="0.25">
      <c r="A67" s="28" t="s">
        <v>21</v>
      </c>
      <c r="B67" s="29">
        <v>1</v>
      </c>
      <c r="C67" s="39">
        <v>132053</v>
      </c>
      <c r="D67" s="28">
        <v>20.6</v>
      </c>
      <c r="E67" s="39">
        <v>55961</v>
      </c>
      <c r="F67" s="39">
        <v>47537</v>
      </c>
      <c r="G67" s="39">
        <v>20834</v>
      </c>
      <c r="H67" s="39">
        <v>6030</v>
      </c>
      <c r="I67" s="39">
        <v>1288</v>
      </c>
      <c r="J67" s="39">
        <v>295</v>
      </c>
      <c r="K67" s="39">
        <v>99</v>
      </c>
      <c r="L67" s="39">
        <v>9</v>
      </c>
    </row>
    <row r="68" spans="1:12" ht="15" customHeight="1" x14ac:dyDescent="0.25">
      <c r="A68" s="28" t="s">
        <v>21</v>
      </c>
      <c r="B68" s="29">
        <v>2</v>
      </c>
      <c r="C68" s="39">
        <v>80372</v>
      </c>
      <c r="D68" s="28">
        <v>14.44</v>
      </c>
      <c r="E68" s="39">
        <v>24402</v>
      </c>
      <c r="F68" s="39">
        <v>27681</v>
      </c>
      <c r="G68" s="39">
        <v>18059</v>
      </c>
      <c r="H68" s="39">
        <v>6945</v>
      </c>
      <c r="I68" s="39">
        <v>2276</v>
      </c>
      <c r="J68" s="39">
        <v>705</v>
      </c>
      <c r="K68" s="39">
        <v>279</v>
      </c>
      <c r="L68" s="39">
        <v>25</v>
      </c>
    </row>
    <row r="69" spans="1:12" ht="15" customHeight="1" x14ac:dyDescent="0.25">
      <c r="A69" s="28" t="s">
        <v>21</v>
      </c>
      <c r="B69" s="29">
        <v>3</v>
      </c>
      <c r="C69" s="39">
        <v>57706</v>
      </c>
      <c r="D69" s="28">
        <v>10.77</v>
      </c>
      <c r="E69" s="39">
        <v>10034</v>
      </c>
      <c r="F69" s="39">
        <v>19408</v>
      </c>
      <c r="G69" s="39">
        <v>16776</v>
      </c>
      <c r="H69" s="39">
        <v>7845</v>
      </c>
      <c r="I69" s="39">
        <v>2588</v>
      </c>
      <c r="J69" s="39">
        <v>857</v>
      </c>
      <c r="K69" s="39">
        <v>187</v>
      </c>
      <c r="L69" s="39">
        <v>11</v>
      </c>
    </row>
    <row r="70" spans="1:12" ht="15" customHeight="1" x14ac:dyDescent="0.25">
      <c r="A70" s="28" t="s">
        <v>21</v>
      </c>
      <c r="B70" s="29">
        <v>4</v>
      </c>
      <c r="C70" s="39">
        <v>47637</v>
      </c>
      <c r="D70" s="28">
        <v>10.99</v>
      </c>
      <c r="E70" s="39">
        <v>7525</v>
      </c>
      <c r="F70" s="39">
        <v>14585</v>
      </c>
      <c r="G70" s="39">
        <v>13126</v>
      </c>
      <c r="H70" s="39">
        <v>6916</v>
      </c>
      <c r="I70" s="39">
        <v>3160</v>
      </c>
      <c r="J70" s="39">
        <v>1435</v>
      </c>
      <c r="K70" s="39">
        <v>821</v>
      </c>
      <c r="L70" s="39">
        <v>69</v>
      </c>
    </row>
    <row r="71" spans="1:12" ht="15" customHeight="1" x14ac:dyDescent="0.25">
      <c r="A71" s="28" t="s">
        <v>21</v>
      </c>
      <c r="B71" s="29">
        <v>5</v>
      </c>
      <c r="C71" s="39">
        <v>39658</v>
      </c>
      <c r="D71" s="28">
        <v>2.5099999999999998</v>
      </c>
      <c r="E71" s="39">
        <v>3617</v>
      </c>
      <c r="F71" s="39">
        <v>10344</v>
      </c>
      <c r="G71" s="39">
        <v>11159</v>
      </c>
      <c r="H71" s="39">
        <v>6740</v>
      </c>
      <c r="I71" s="39">
        <v>4633</v>
      </c>
      <c r="J71" s="39">
        <v>2029</v>
      </c>
      <c r="K71" s="39">
        <v>1014</v>
      </c>
      <c r="L71" s="39">
        <v>122</v>
      </c>
    </row>
    <row r="72" spans="1:12" ht="15" customHeight="1" x14ac:dyDescent="0.25">
      <c r="A72" s="28" t="s">
        <v>21</v>
      </c>
      <c r="B72" s="29">
        <v>6</v>
      </c>
      <c r="C72" s="39">
        <v>33663</v>
      </c>
      <c r="D72" s="28">
        <v>2.85</v>
      </c>
      <c r="E72" s="39">
        <v>3880</v>
      </c>
      <c r="F72" s="39">
        <v>7216</v>
      </c>
      <c r="G72" s="39">
        <v>7635</v>
      </c>
      <c r="H72" s="39">
        <v>6786</v>
      </c>
      <c r="I72" s="39">
        <v>4727</v>
      </c>
      <c r="J72" s="39">
        <v>2428</v>
      </c>
      <c r="K72" s="39">
        <v>931</v>
      </c>
      <c r="L72" s="39">
        <v>60</v>
      </c>
    </row>
    <row r="73" spans="1:12" ht="15" customHeight="1" x14ac:dyDescent="0.25">
      <c r="A73" s="28" t="s">
        <v>21</v>
      </c>
      <c r="B73" s="29">
        <v>7</v>
      </c>
      <c r="C73" s="39">
        <v>35995</v>
      </c>
      <c r="D73" s="28">
        <v>2.65</v>
      </c>
      <c r="E73" s="39">
        <v>1536</v>
      </c>
      <c r="F73" s="39">
        <v>5126</v>
      </c>
      <c r="G73" s="39">
        <v>7292</v>
      </c>
      <c r="H73" s="39">
        <v>9153</v>
      </c>
      <c r="I73" s="39">
        <v>8310</v>
      </c>
      <c r="J73" s="39">
        <v>3181</v>
      </c>
      <c r="K73" s="39">
        <v>1279</v>
      </c>
      <c r="L73" s="39">
        <v>118</v>
      </c>
    </row>
    <row r="74" spans="1:12" ht="15" customHeight="1" x14ac:dyDescent="0.25">
      <c r="A74" s="28" t="s">
        <v>21</v>
      </c>
      <c r="B74" s="29">
        <v>8</v>
      </c>
      <c r="C74" s="39">
        <v>39217</v>
      </c>
      <c r="D74" s="28">
        <v>1.63</v>
      </c>
      <c r="E74" s="39">
        <v>812</v>
      </c>
      <c r="F74" s="39">
        <v>2854</v>
      </c>
      <c r="G74" s="39">
        <v>5016</v>
      </c>
      <c r="H74" s="39">
        <v>8678</v>
      </c>
      <c r="I74" s="39">
        <v>11288</v>
      </c>
      <c r="J74" s="39">
        <v>6227</v>
      </c>
      <c r="K74" s="39">
        <v>3986</v>
      </c>
      <c r="L74" s="39">
        <v>356</v>
      </c>
    </row>
    <row r="75" spans="1:12" ht="15" customHeight="1" x14ac:dyDescent="0.25">
      <c r="A75" s="28" t="s">
        <v>21</v>
      </c>
      <c r="B75" s="29">
        <v>9</v>
      </c>
      <c r="C75" s="39">
        <v>52886</v>
      </c>
      <c r="D75" s="28">
        <v>2.83</v>
      </c>
      <c r="E75" s="39">
        <v>2607</v>
      </c>
      <c r="F75" s="39">
        <v>2027</v>
      </c>
      <c r="G75" s="39">
        <v>5694</v>
      </c>
      <c r="H75" s="39">
        <v>12101</v>
      </c>
      <c r="I75" s="39">
        <v>15272</v>
      </c>
      <c r="J75" s="39">
        <v>8559</v>
      </c>
      <c r="K75" s="39">
        <v>6237</v>
      </c>
      <c r="L75" s="39">
        <v>389</v>
      </c>
    </row>
    <row r="76" spans="1:12" ht="15" customHeight="1" x14ac:dyDescent="0.25">
      <c r="A76" s="28" t="s">
        <v>21</v>
      </c>
      <c r="B76" s="29">
        <v>10</v>
      </c>
      <c r="C76" s="39">
        <v>50939</v>
      </c>
      <c r="D76" s="28">
        <v>10.62</v>
      </c>
      <c r="E76" s="39">
        <v>1183</v>
      </c>
      <c r="F76" s="39">
        <v>458</v>
      </c>
      <c r="G76" s="39">
        <v>1994</v>
      </c>
      <c r="H76" s="39">
        <v>8701</v>
      </c>
      <c r="I76" s="39">
        <v>14717</v>
      </c>
      <c r="J76" s="39">
        <v>11554</v>
      </c>
      <c r="K76" s="39">
        <v>10938</v>
      </c>
      <c r="L76" s="39">
        <v>1394</v>
      </c>
    </row>
    <row r="77" spans="1:12" ht="15" customHeight="1" x14ac:dyDescent="0.25">
      <c r="A77" s="28" t="s">
        <v>2</v>
      </c>
      <c r="B77" s="29">
        <v>1</v>
      </c>
      <c r="C77" s="39">
        <v>6628</v>
      </c>
      <c r="D77" s="28">
        <v>21.06</v>
      </c>
      <c r="E77" s="39">
        <v>3388</v>
      </c>
      <c r="F77" s="39">
        <v>2101</v>
      </c>
      <c r="G77" s="39">
        <v>753</v>
      </c>
      <c r="H77" s="39">
        <v>229</v>
      </c>
      <c r="I77" s="39">
        <v>117</v>
      </c>
      <c r="J77" s="39">
        <v>28</v>
      </c>
      <c r="K77" s="39">
        <v>8</v>
      </c>
      <c r="L77" s="39">
        <v>4</v>
      </c>
    </row>
    <row r="78" spans="1:12" ht="15" customHeight="1" x14ac:dyDescent="0.25">
      <c r="A78" s="28" t="s">
        <v>2</v>
      </c>
      <c r="B78" s="29">
        <v>2</v>
      </c>
      <c r="C78" s="39">
        <v>9458</v>
      </c>
      <c r="D78" s="28">
        <v>2.94</v>
      </c>
      <c r="E78" s="39">
        <v>3501</v>
      </c>
      <c r="F78" s="39">
        <v>3045</v>
      </c>
      <c r="G78" s="39">
        <v>1781</v>
      </c>
      <c r="H78" s="39">
        <v>575</v>
      </c>
      <c r="I78" s="39">
        <v>381</v>
      </c>
      <c r="J78" s="39">
        <v>141</v>
      </c>
      <c r="K78" s="39">
        <v>30</v>
      </c>
      <c r="L78" s="39">
        <v>4</v>
      </c>
    </row>
    <row r="79" spans="1:12" ht="15" customHeight="1" x14ac:dyDescent="0.25">
      <c r="A79" s="28" t="s">
        <v>2</v>
      </c>
      <c r="B79" s="29">
        <v>3</v>
      </c>
      <c r="C79" s="39">
        <v>11753</v>
      </c>
      <c r="D79" s="28">
        <v>1.89</v>
      </c>
      <c r="E79" s="39">
        <v>4151</v>
      </c>
      <c r="F79" s="39">
        <v>3761</v>
      </c>
      <c r="G79" s="39">
        <v>1992</v>
      </c>
      <c r="H79" s="39">
        <v>1023</v>
      </c>
      <c r="I79" s="39">
        <v>574</v>
      </c>
      <c r="J79" s="39">
        <v>176</v>
      </c>
      <c r="K79" s="39">
        <v>73</v>
      </c>
      <c r="L79" s="39">
        <v>3</v>
      </c>
    </row>
    <row r="80" spans="1:12" ht="15" customHeight="1" x14ac:dyDescent="0.25">
      <c r="A80" s="28" t="s">
        <v>2</v>
      </c>
      <c r="B80" s="29">
        <v>4</v>
      </c>
      <c r="C80" s="39">
        <v>17119</v>
      </c>
      <c r="D80" s="28">
        <v>0.06</v>
      </c>
      <c r="E80" s="39">
        <v>3836</v>
      </c>
      <c r="F80" s="39">
        <v>5210</v>
      </c>
      <c r="G80" s="39">
        <v>3950</v>
      </c>
      <c r="H80" s="39">
        <v>1853</v>
      </c>
      <c r="I80" s="39">
        <v>1472</v>
      </c>
      <c r="J80" s="39">
        <v>607</v>
      </c>
      <c r="K80" s="39">
        <v>176</v>
      </c>
      <c r="L80" s="39">
        <v>15</v>
      </c>
    </row>
    <row r="81" spans="1:12" ht="15" customHeight="1" x14ac:dyDescent="0.25">
      <c r="A81" s="28" t="s">
        <v>2</v>
      </c>
      <c r="B81" s="29">
        <v>5</v>
      </c>
      <c r="C81" s="39">
        <v>27735</v>
      </c>
      <c r="D81" s="28">
        <v>0.04</v>
      </c>
      <c r="E81" s="39">
        <v>4866</v>
      </c>
      <c r="F81" s="39">
        <v>5949</v>
      </c>
      <c r="G81" s="39">
        <v>6202</v>
      </c>
      <c r="H81" s="39">
        <v>4139</v>
      </c>
      <c r="I81" s="39">
        <v>3976</v>
      </c>
      <c r="J81" s="39">
        <v>1746</v>
      </c>
      <c r="K81" s="39">
        <v>770</v>
      </c>
      <c r="L81" s="39">
        <v>87</v>
      </c>
    </row>
    <row r="82" spans="1:12" ht="15" customHeight="1" x14ac:dyDescent="0.25">
      <c r="A82" s="28" t="s">
        <v>2</v>
      </c>
      <c r="B82" s="29">
        <v>6</v>
      </c>
      <c r="C82" s="39">
        <v>35014</v>
      </c>
      <c r="D82" s="28">
        <v>0.02</v>
      </c>
      <c r="E82" s="39">
        <v>4041</v>
      </c>
      <c r="F82" s="39">
        <v>6715</v>
      </c>
      <c r="G82" s="39">
        <v>7417</v>
      </c>
      <c r="H82" s="39">
        <v>5664</v>
      </c>
      <c r="I82" s="39">
        <v>6397</v>
      </c>
      <c r="J82" s="39">
        <v>3093</v>
      </c>
      <c r="K82" s="39">
        <v>1547</v>
      </c>
      <c r="L82" s="39">
        <v>140</v>
      </c>
    </row>
    <row r="83" spans="1:12" ht="15" customHeight="1" x14ac:dyDescent="0.25">
      <c r="A83" s="28" t="s">
        <v>2</v>
      </c>
      <c r="B83" s="29">
        <v>7</v>
      </c>
      <c r="C83" s="39">
        <v>30357</v>
      </c>
      <c r="D83" s="28">
        <v>0.05</v>
      </c>
      <c r="E83" s="39">
        <v>2502</v>
      </c>
      <c r="F83" s="39">
        <v>4463</v>
      </c>
      <c r="G83" s="39">
        <v>6686</v>
      </c>
      <c r="H83" s="39">
        <v>4730</v>
      </c>
      <c r="I83" s="39">
        <v>6055</v>
      </c>
      <c r="J83" s="39">
        <v>3623</v>
      </c>
      <c r="K83" s="39">
        <v>2138</v>
      </c>
      <c r="L83" s="39">
        <v>160</v>
      </c>
    </row>
    <row r="84" spans="1:12" ht="15" customHeight="1" x14ac:dyDescent="0.25">
      <c r="A84" s="28" t="s">
        <v>2</v>
      </c>
      <c r="B84" s="29">
        <v>8</v>
      </c>
      <c r="C84" s="39">
        <v>17740</v>
      </c>
      <c r="D84" s="28">
        <v>0.18</v>
      </c>
      <c r="E84" s="39">
        <v>767</v>
      </c>
      <c r="F84" s="39">
        <v>1704</v>
      </c>
      <c r="G84" s="39">
        <v>3296</v>
      </c>
      <c r="H84" s="39">
        <v>4097</v>
      </c>
      <c r="I84" s="39">
        <v>4102</v>
      </c>
      <c r="J84" s="39">
        <v>2292</v>
      </c>
      <c r="K84" s="39">
        <v>1391</v>
      </c>
      <c r="L84" s="39">
        <v>91</v>
      </c>
    </row>
    <row r="85" spans="1:12" ht="15" customHeight="1" x14ac:dyDescent="0.25">
      <c r="A85" s="28" t="s">
        <v>2</v>
      </c>
      <c r="B85" s="29">
        <v>9</v>
      </c>
      <c r="C85" s="39">
        <v>6732</v>
      </c>
      <c r="D85" s="28">
        <v>2.15</v>
      </c>
      <c r="E85" s="39">
        <v>99</v>
      </c>
      <c r="F85" s="39">
        <v>261</v>
      </c>
      <c r="G85" s="39">
        <v>834</v>
      </c>
      <c r="H85" s="39">
        <v>1745</v>
      </c>
      <c r="I85" s="39">
        <v>2002</v>
      </c>
      <c r="J85" s="39">
        <v>1097</v>
      </c>
      <c r="K85" s="39">
        <v>671</v>
      </c>
      <c r="L85" s="39">
        <v>23</v>
      </c>
    </row>
    <row r="86" spans="1:12" ht="15" customHeight="1" x14ac:dyDescent="0.25">
      <c r="A86" s="28" t="s">
        <v>2</v>
      </c>
      <c r="B86" s="29">
        <v>10</v>
      </c>
      <c r="C86" s="39">
        <v>3977</v>
      </c>
      <c r="D86" s="28">
        <v>0.9</v>
      </c>
      <c r="E86" s="39">
        <v>20</v>
      </c>
      <c r="F86" s="39">
        <v>55</v>
      </c>
      <c r="G86" s="39">
        <v>410</v>
      </c>
      <c r="H86" s="39">
        <v>951</v>
      </c>
      <c r="I86" s="39">
        <v>1233</v>
      </c>
      <c r="J86" s="39">
        <v>702</v>
      </c>
      <c r="K86" s="39">
        <v>554</v>
      </c>
      <c r="L86" s="39">
        <v>52</v>
      </c>
    </row>
    <row r="87" spans="1:12" ht="15" customHeight="1" x14ac:dyDescent="0.25">
      <c r="A87" s="28" t="s">
        <v>22</v>
      </c>
      <c r="B87" s="29">
        <v>1</v>
      </c>
      <c r="C87" s="39">
        <v>38547</v>
      </c>
      <c r="D87" s="28">
        <v>13.86</v>
      </c>
      <c r="E87" s="39">
        <v>23342</v>
      </c>
      <c r="F87" s="39">
        <v>9681</v>
      </c>
      <c r="G87" s="39">
        <v>3956</v>
      </c>
      <c r="H87" s="39">
        <v>911</v>
      </c>
      <c r="I87" s="39">
        <v>425</v>
      </c>
      <c r="J87" s="39">
        <v>187</v>
      </c>
      <c r="K87" s="39">
        <v>43</v>
      </c>
      <c r="L87" s="39">
        <v>2</v>
      </c>
    </row>
    <row r="88" spans="1:12" ht="15" customHeight="1" x14ac:dyDescent="0.25">
      <c r="A88" s="28" t="s">
        <v>22</v>
      </c>
      <c r="B88" s="29">
        <v>2</v>
      </c>
      <c r="C88" s="39">
        <v>48210</v>
      </c>
      <c r="D88" s="28">
        <v>5.29</v>
      </c>
      <c r="E88" s="39">
        <v>24422</v>
      </c>
      <c r="F88" s="39">
        <v>13487</v>
      </c>
      <c r="G88" s="39">
        <v>5760</v>
      </c>
      <c r="H88" s="39">
        <v>2437</v>
      </c>
      <c r="I88" s="39">
        <v>1438</v>
      </c>
      <c r="J88" s="39">
        <v>528</v>
      </c>
      <c r="K88" s="39">
        <v>134</v>
      </c>
      <c r="L88" s="39">
        <v>4</v>
      </c>
    </row>
    <row r="89" spans="1:12" ht="15" customHeight="1" x14ac:dyDescent="0.25">
      <c r="A89" s="28" t="s">
        <v>22</v>
      </c>
      <c r="B89" s="29">
        <v>3</v>
      </c>
      <c r="C89" s="39">
        <v>45089</v>
      </c>
      <c r="D89" s="28">
        <v>1.46</v>
      </c>
      <c r="E89" s="39">
        <v>18521</v>
      </c>
      <c r="F89" s="39">
        <v>13721</v>
      </c>
      <c r="G89" s="39">
        <v>6098</v>
      </c>
      <c r="H89" s="39">
        <v>3232</v>
      </c>
      <c r="I89" s="39">
        <v>2103</v>
      </c>
      <c r="J89" s="39">
        <v>1108</v>
      </c>
      <c r="K89" s="39">
        <v>296</v>
      </c>
      <c r="L89" s="39">
        <v>10</v>
      </c>
    </row>
    <row r="90" spans="1:12" ht="15" customHeight="1" x14ac:dyDescent="0.25">
      <c r="A90" s="28" t="s">
        <v>22</v>
      </c>
      <c r="B90" s="29">
        <v>4</v>
      </c>
      <c r="C90" s="39">
        <v>37287</v>
      </c>
      <c r="D90" s="28">
        <v>1.77</v>
      </c>
      <c r="E90" s="39">
        <v>11912</v>
      </c>
      <c r="F90" s="39">
        <v>10134</v>
      </c>
      <c r="G90" s="39">
        <v>6406</v>
      </c>
      <c r="H90" s="39">
        <v>3911</v>
      </c>
      <c r="I90" s="39">
        <v>2840</v>
      </c>
      <c r="J90" s="39">
        <v>1520</v>
      </c>
      <c r="K90" s="39">
        <v>544</v>
      </c>
      <c r="L90" s="39">
        <v>20</v>
      </c>
    </row>
    <row r="91" spans="1:12" ht="15" customHeight="1" x14ac:dyDescent="0.25">
      <c r="A91" s="28" t="s">
        <v>22</v>
      </c>
      <c r="B91" s="29">
        <v>5</v>
      </c>
      <c r="C91" s="39">
        <v>29501</v>
      </c>
      <c r="D91" s="28">
        <v>0.69</v>
      </c>
      <c r="E91" s="39">
        <v>5154</v>
      </c>
      <c r="F91" s="39">
        <v>8758</v>
      </c>
      <c r="G91" s="39">
        <v>6660</v>
      </c>
      <c r="H91" s="39">
        <v>4164</v>
      </c>
      <c r="I91" s="39">
        <v>2701</v>
      </c>
      <c r="J91" s="39">
        <v>1528</v>
      </c>
      <c r="K91" s="39">
        <v>500</v>
      </c>
      <c r="L91" s="39">
        <v>36</v>
      </c>
    </row>
    <row r="92" spans="1:12" ht="15" customHeight="1" x14ac:dyDescent="0.25">
      <c r="A92" s="28" t="s">
        <v>22</v>
      </c>
      <c r="B92" s="29">
        <v>6</v>
      </c>
      <c r="C92" s="39">
        <v>22022</v>
      </c>
      <c r="D92" s="28">
        <v>0.59</v>
      </c>
      <c r="E92" s="39">
        <v>2530</v>
      </c>
      <c r="F92" s="39">
        <v>4604</v>
      </c>
      <c r="G92" s="39">
        <v>5512</v>
      </c>
      <c r="H92" s="39">
        <v>3575</v>
      </c>
      <c r="I92" s="39">
        <v>3325</v>
      </c>
      <c r="J92" s="39">
        <v>1733</v>
      </c>
      <c r="K92" s="39">
        <v>704</v>
      </c>
      <c r="L92" s="39">
        <v>39</v>
      </c>
    </row>
    <row r="93" spans="1:12" ht="15" customHeight="1" x14ac:dyDescent="0.25">
      <c r="A93" s="28" t="s">
        <v>22</v>
      </c>
      <c r="B93" s="29">
        <v>7</v>
      </c>
      <c r="C93" s="39">
        <v>24949</v>
      </c>
      <c r="D93" s="28">
        <v>0.53</v>
      </c>
      <c r="E93" s="39">
        <v>2243</v>
      </c>
      <c r="F93" s="39">
        <v>4208</v>
      </c>
      <c r="G93" s="39">
        <v>4180</v>
      </c>
      <c r="H93" s="39">
        <v>5361</v>
      </c>
      <c r="I93" s="39">
        <v>5280</v>
      </c>
      <c r="J93" s="39">
        <v>2535</v>
      </c>
      <c r="K93" s="39">
        <v>1093</v>
      </c>
      <c r="L93" s="39">
        <v>49</v>
      </c>
    </row>
    <row r="94" spans="1:12" ht="15" customHeight="1" x14ac:dyDescent="0.25">
      <c r="A94" s="28" t="s">
        <v>22</v>
      </c>
      <c r="B94" s="29">
        <v>8</v>
      </c>
      <c r="C94" s="39">
        <v>24805</v>
      </c>
      <c r="D94" s="28">
        <v>1.06</v>
      </c>
      <c r="E94" s="39">
        <v>1108</v>
      </c>
      <c r="F94" s="39">
        <v>1648</v>
      </c>
      <c r="G94" s="39">
        <v>3457</v>
      </c>
      <c r="H94" s="39">
        <v>5713</v>
      </c>
      <c r="I94" s="39">
        <v>6979</v>
      </c>
      <c r="J94" s="39">
        <v>4233</v>
      </c>
      <c r="K94" s="39">
        <v>1599</v>
      </c>
      <c r="L94" s="39">
        <v>68</v>
      </c>
    </row>
    <row r="95" spans="1:12" ht="15" customHeight="1" x14ac:dyDescent="0.25">
      <c r="A95" s="28" t="s">
        <v>22</v>
      </c>
      <c r="B95" s="29">
        <v>9</v>
      </c>
      <c r="C95" s="39">
        <v>28026</v>
      </c>
      <c r="D95" s="28">
        <v>3.05</v>
      </c>
      <c r="E95" s="39">
        <v>289</v>
      </c>
      <c r="F95" s="39">
        <v>1344</v>
      </c>
      <c r="G95" s="39">
        <v>2749</v>
      </c>
      <c r="H95" s="39">
        <v>6136</v>
      </c>
      <c r="I95" s="39">
        <v>8152</v>
      </c>
      <c r="J95" s="39">
        <v>5750</v>
      </c>
      <c r="K95" s="39">
        <v>3215</v>
      </c>
      <c r="L95" s="39">
        <v>391</v>
      </c>
    </row>
    <row r="96" spans="1:12" ht="15" customHeight="1" x14ac:dyDescent="0.25">
      <c r="A96" s="28" t="s">
        <v>22</v>
      </c>
      <c r="B96" s="29">
        <v>10</v>
      </c>
      <c r="C96" s="39">
        <v>8978</v>
      </c>
      <c r="D96" s="28">
        <v>11.26</v>
      </c>
      <c r="E96" s="39">
        <v>54</v>
      </c>
      <c r="F96" s="39">
        <v>243</v>
      </c>
      <c r="G96" s="39">
        <v>768</v>
      </c>
      <c r="H96" s="39">
        <v>2097</v>
      </c>
      <c r="I96" s="39">
        <v>2645</v>
      </c>
      <c r="J96" s="39">
        <v>1969</v>
      </c>
      <c r="K96" s="39">
        <v>1132</v>
      </c>
      <c r="L96" s="39">
        <v>70</v>
      </c>
    </row>
    <row r="97" spans="1:12" ht="15" customHeight="1" x14ac:dyDescent="0.25">
      <c r="A97" s="28" t="s">
        <v>23</v>
      </c>
      <c r="B97" s="29">
        <v>1</v>
      </c>
      <c r="C97" s="39">
        <v>18470</v>
      </c>
      <c r="D97" s="28">
        <v>29.11</v>
      </c>
      <c r="E97" s="39">
        <v>9661</v>
      </c>
      <c r="F97" s="39">
        <v>5911</v>
      </c>
      <c r="G97" s="39">
        <v>2054</v>
      </c>
      <c r="H97" s="39">
        <v>515</v>
      </c>
      <c r="I97" s="39">
        <v>263</v>
      </c>
      <c r="J97" s="39">
        <v>53</v>
      </c>
      <c r="K97" s="39">
        <v>12</v>
      </c>
      <c r="L97" s="39">
        <v>1</v>
      </c>
    </row>
    <row r="98" spans="1:12" ht="15" customHeight="1" x14ac:dyDescent="0.25">
      <c r="A98" s="28" t="s">
        <v>23</v>
      </c>
      <c r="B98" s="29">
        <v>2</v>
      </c>
      <c r="C98" s="39">
        <v>30984</v>
      </c>
      <c r="D98" s="28">
        <v>19.89</v>
      </c>
      <c r="E98" s="39">
        <v>10559</v>
      </c>
      <c r="F98" s="39">
        <v>12593</v>
      </c>
      <c r="G98" s="39">
        <v>5091</v>
      </c>
      <c r="H98" s="39">
        <v>1813</v>
      </c>
      <c r="I98" s="39">
        <v>651</v>
      </c>
      <c r="J98" s="39">
        <v>207</v>
      </c>
      <c r="K98" s="39">
        <v>62</v>
      </c>
      <c r="L98" s="39">
        <v>8</v>
      </c>
    </row>
    <row r="99" spans="1:12" ht="15" customHeight="1" x14ac:dyDescent="0.25">
      <c r="A99" s="28" t="s">
        <v>23</v>
      </c>
      <c r="B99" s="29">
        <v>3</v>
      </c>
      <c r="C99" s="39">
        <v>46101</v>
      </c>
      <c r="D99" s="28">
        <v>9.0399999999999991</v>
      </c>
      <c r="E99" s="39">
        <v>8354</v>
      </c>
      <c r="F99" s="39">
        <v>20802</v>
      </c>
      <c r="G99" s="39">
        <v>11316</v>
      </c>
      <c r="H99" s="39">
        <v>3060</v>
      </c>
      <c r="I99" s="39">
        <v>1674</v>
      </c>
      <c r="J99" s="39">
        <v>620</v>
      </c>
      <c r="K99" s="39">
        <v>261</v>
      </c>
      <c r="L99" s="39">
        <v>14</v>
      </c>
    </row>
    <row r="100" spans="1:12" ht="15" customHeight="1" x14ac:dyDescent="0.25">
      <c r="A100" s="28" t="s">
        <v>23</v>
      </c>
      <c r="B100" s="29">
        <v>4</v>
      </c>
      <c r="C100" s="39">
        <v>43614</v>
      </c>
      <c r="D100" s="28">
        <v>4.8499999999999996</v>
      </c>
      <c r="E100" s="39">
        <v>5479</v>
      </c>
      <c r="F100" s="39">
        <v>15922</v>
      </c>
      <c r="G100" s="39">
        <v>12021</v>
      </c>
      <c r="H100" s="39">
        <v>5632</v>
      </c>
      <c r="I100" s="39">
        <v>2808</v>
      </c>
      <c r="J100" s="39">
        <v>1244</v>
      </c>
      <c r="K100" s="39">
        <v>469</v>
      </c>
      <c r="L100" s="39">
        <v>39</v>
      </c>
    </row>
    <row r="101" spans="1:12" ht="15" customHeight="1" x14ac:dyDescent="0.25">
      <c r="A101" s="28" t="s">
        <v>23</v>
      </c>
      <c r="B101" s="29">
        <v>5</v>
      </c>
      <c r="C101" s="39">
        <v>33793</v>
      </c>
      <c r="D101" s="28">
        <v>5.21</v>
      </c>
      <c r="E101" s="39">
        <v>3163</v>
      </c>
      <c r="F101" s="39">
        <v>10492</v>
      </c>
      <c r="G101" s="39">
        <v>9331</v>
      </c>
      <c r="H101" s="39">
        <v>5237</v>
      </c>
      <c r="I101" s="39">
        <v>3478</v>
      </c>
      <c r="J101" s="39">
        <v>1448</v>
      </c>
      <c r="K101" s="39">
        <v>594</v>
      </c>
      <c r="L101" s="39">
        <v>50</v>
      </c>
    </row>
    <row r="102" spans="1:12" ht="15" customHeight="1" x14ac:dyDescent="0.25">
      <c r="A102" s="28" t="s">
        <v>23</v>
      </c>
      <c r="B102" s="29">
        <v>6</v>
      </c>
      <c r="C102" s="39">
        <v>41120</v>
      </c>
      <c r="D102" s="28">
        <v>0.9</v>
      </c>
      <c r="E102" s="39">
        <v>2696</v>
      </c>
      <c r="F102" s="39">
        <v>10302</v>
      </c>
      <c r="G102" s="39">
        <v>11562</v>
      </c>
      <c r="H102" s="39">
        <v>6833</v>
      </c>
      <c r="I102" s="39">
        <v>5380</v>
      </c>
      <c r="J102" s="39">
        <v>2592</v>
      </c>
      <c r="K102" s="39">
        <v>1549</v>
      </c>
      <c r="L102" s="39">
        <v>206</v>
      </c>
    </row>
    <row r="103" spans="1:12" ht="15" customHeight="1" x14ac:dyDescent="0.25">
      <c r="A103" s="28" t="s">
        <v>23</v>
      </c>
      <c r="B103" s="29">
        <v>7</v>
      </c>
      <c r="C103" s="39">
        <v>36607</v>
      </c>
      <c r="D103" s="28">
        <v>1.39</v>
      </c>
      <c r="E103" s="39">
        <v>1278</v>
      </c>
      <c r="F103" s="39">
        <v>8489</v>
      </c>
      <c r="G103" s="39">
        <v>8488</v>
      </c>
      <c r="H103" s="39">
        <v>6854</v>
      </c>
      <c r="I103" s="39">
        <v>6259</v>
      </c>
      <c r="J103" s="39">
        <v>3107</v>
      </c>
      <c r="K103" s="39">
        <v>1812</v>
      </c>
      <c r="L103" s="39">
        <v>320</v>
      </c>
    </row>
    <row r="104" spans="1:12" ht="15" customHeight="1" x14ac:dyDescent="0.25">
      <c r="A104" s="28" t="s">
        <v>23</v>
      </c>
      <c r="B104" s="29">
        <v>8</v>
      </c>
      <c r="C104" s="39">
        <v>43159</v>
      </c>
      <c r="D104" s="28">
        <v>0.94</v>
      </c>
      <c r="E104" s="39">
        <v>1510</v>
      </c>
      <c r="F104" s="39">
        <v>4967</v>
      </c>
      <c r="G104" s="39">
        <v>7817</v>
      </c>
      <c r="H104" s="39">
        <v>9080</v>
      </c>
      <c r="I104" s="39">
        <v>8866</v>
      </c>
      <c r="J104" s="39">
        <v>6486</v>
      </c>
      <c r="K104" s="39">
        <v>4022</v>
      </c>
      <c r="L104" s="39">
        <v>411</v>
      </c>
    </row>
    <row r="105" spans="1:12" ht="15" customHeight="1" x14ac:dyDescent="0.25">
      <c r="A105" s="28" t="s">
        <v>23</v>
      </c>
      <c r="B105" s="29">
        <v>9</v>
      </c>
      <c r="C105" s="39">
        <v>41662</v>
      </c>
      <c r="D105" s="28">
        <v>1.76</v>
      </c>
      <c r="E105" s="39">
        <v>696</v>
      </c>
      <c r="F105" s="39">
        <v>2801</v>
      </c>
      <c r="G105" s="39">
        <v>6032</v>
      </c>
      <c r="H105" s="39">
        <v>8626</v>
      </c>
      <c r="I105" s="39">
        <v>11082</v>
      </c>
      <c r="J105" s="39">
        <v>6980</v>
      </c>
      <c r="K105" s="39">
        <v>4872</v>
      </c>
      <c r="L105" s="39">
        <v>573</v>
      </c>
    </row>
    <row r="106" spans="1:12" ht="15" customHeight="1" x14ac:dyDescent="0.25">
      <c r="A106" s="28" t="s">
        <v>23</v>
      </c>
      <c r="B106" s="29">
        <v>10</v>
      </c>
      <c r="C106" s="39">
        <v>84666</v>
      </c>
      <c r="D106" s="28">
        <v>10.36</v>
      </c>
      <c r="E106" s="39">
        <v>640</v>
      </c>
      <c r="F106" s="39">
        <v>2393</v>
      </c>
      <c r="G106" s="39">
        <v>7133</v>
      </c>
      <c r="H106" s="39">
        <v>12846</v>
      </c>
      <c r="I106" s="39">
        <v>22842</v>
      </c>
      <c r="J106" s="39">
        <v>17690</v>
      </c>
      <c r="K106" s="39">
        <v>17621</v>
      </c>
      <c r="L106" s="39">
        <v>3501</v>
      </c>
    </row>
    <row r="107" spans="1:12" ht="15" customHeight="1" x14ac:dyDescent="0.25">
      <c r="A107" s="28" t="s">
        <v>24</v>
      </c>
      <c r="B107" s="29">
        <v>1</v>
      </c>
      <c r="C107" s="39">
        <v>0</v>
      </c>
      <c r="D107" s="40">
        <v>0</v>
      </c>
      <c r="E107" s="39">
        <v>0</v>
      </c>
      <c r="F107" s="39">
        <v>0</v>
      </c>
      <c r="G107" s="39">
        <v>0</v>
      </c>
      <c r="H107" s="39">
        <v>0</v>
      </c>
      <c r="I107" s="39">
        <v>0</v>
      </c>
      <c r="J107" s="39">
        <v>0</v>
      </c>
      <c r="K107" s="39">
        <v>0</v>
      </c>
      <c r="L107" s="39">
        <v>0</v>
      </c>
    </row>
    <row r="108" spans="1:12" ht="15" customHeight="1" x14ac:dyDescent="0.25">
      <c r="A108" s="28" t="s">
        <v>24</v>
      </c>
      <c r="B108" s="29">
        <v>2</v>
      </c>
      <c r="C108" s="39">
        <v>0</v>
      </c>
      <c r="D108" s="40">
        <v>0</v>
      </c>
      <c r="E108" s="39">
        <v>0</v>
      </c>
      <c r="F108" s="39">
        <v>0</v>
      </c>
      <c r="G108" s="39">
        <v>0</v>
      </c>
      <c r="H108" s="39">
        <v>0</v>
      </c>
      <c r="I108" s="39">
        <v>0</v>
      </c>
      <c r="J108" s="39">
        <v>0</v>
      </c>
      <c r="K108" s="39">
        <v>0</v>
      </c>
      <c r="L108" s="39">
        <v>0</v>
      </c>
    </row>
    <row r="109" spans="1:12" ht="15" customHeight="1" x14ac:dyDescent="0.25">
      <c r="A109" s="28" t="s">
        <v>24</v>
      </c>
      <c r="B109" s="29">
        <v>3</v>
      </c>
      <c r="C109" s="39">
        <v>225</v>
      </c>
      <c r="D109" s="28">
        <v>5.18</v>
      </c>
      <c r="E109" s="39">
        <v>53</v>
      </c>
      <c r="F109" s="39">
        <v>85</v>
      </c>
      <c r="G109" s="39">
        <v>49</v>
      </c>
      <c r="H109" s="39">
        <v>22</v>
      </c>
      <c r="I109" s="39">
        <v>13</v>
      </c>
      <c r="J109" s="39">
        <v>3</v>
      </c>
      <c r="K109" s="39">
        <v>0</v>
      </c>
      <c r="L109" s="39">
        <v>0</v>
      </c>
    </row>
    <row r="110" spans="1:12" ht="15" customHeight="1" x14ac:dyDescent="0.25">
      <c r="A110" s="28" t="s">
        <v>24</v>
      </c>
      <c r="B110" s="29">
        <v>4</v>
      </c>
      <c r="C110" s="39">
        <v>1990</v>
      </c>
      <c r="D110" s="28">
        <v>0.06</v>
      </c>
      <c r="E110" s="39">
        <v>887</v>
      </c>
      <c r="F110" s="39">
        <v>601</v>
      </c>
      <c r="G110" s="39">
        <v>285</v>
      </c>
      <c r="H110" s="39">
        <v>137</v>
      </c>
      <c r="I110" s="39">
        <v>65</v>
      </c>
      <c r="J110" s="39">
        <v>14</v>
      </c>
      <c r="K110" s="39">
        <v>1</v>
      </c>
      <c r="L110" s="39">
        <v>0</v>
      </c>
    </row>
    <row r="111" spans="1:12" ht="15" customHeight="1" x14ac:dyDescent="0.25">
      <c r="A111" s="28" t="s">
        <v>24</v>
      </c>
      <c r="B111" s="29">
        <v>5</v>
      </c>
      <c r="C111" s="39">
        <v>2162</v>
      </c>
      <c r="D111" s="28">
        <v>0.14000000000000001</v>
      </c>
      <c r="E111" s="39">
        <v>559</v>
      </c>
      <c r="F111" s="39">
        <v>563</v>
      </c>
      <c r="G111" s="39">
        <v>486</v>
      </c>
      <c r="H111" s="39">
        <v>336</v>
      </c>
      <c r="I111" s="39">
        <v>188</v>
      </c>
      <c r="J111" s="39">
        <v>27</v>
      </c>
      <c r="K111" s="39">
        <v>3</v>
      </c>
      <c r="L111" s="39">
        <v>0</v>
      </c>
    </row>
    <row r="112" spans="1:12" ht="15" customHeight="1" x14ac:dyDescent="0.25">
      <c r="A112" s="28" t="s">
        <v>24</v>
      </c>
      <c r="B112" s="29">
        <v>6</v>
      </c>
      <c r="C112" s="39">
        <v>0</v>
      </c>
      <c r="D112" s="40">
        <v>0</v>
      </c>
      <c r="E112" s="39">
        <v>0</v>
      </c>
      <c r="F112" s="39">
        <v>0</v>
      </c>
      <c r="G112" s="39">
        <v>0</v>
      </c>
      <c r="H112" s="39">
        <v>0</v>
      </c>
      <c r="I112" s="39">
        <v>0</v>
      </c>
      <c r="J112" s="39">
        <v>0</v>
      </c>
      <c r="K112" s="39">
        <v>0</v>
      </c>
      <c r="L112" s="39">
        <v>0</v>
      </c>
    </row>
    <row r="113" spans="1:12" ht="15" customHeight="1" x14ac:dyDescent="0.25">
      <c r="A113" s="28" t="s">
        <v>24</v>
      </c>
      <c r="B113" s="29">
        <v>7</v>
      </c>
      <c r="C113" s="39">
        <v>3983</v>
      </c>
      <c r="D113" s="28">
        <v>0.15</v>
      </c>
      <c r="E113" s="39">
        <v>584</v>
      </c>
      <c r="F113" s="39">
        <v>1085</v>
      </c>
      <c r="G113" s="39">
        <v>892</v>
      </c>
      <c r="H113" s="39">
        <v>754</v>
      </c>
      <c r="I113" s="39">
        <v>536</v>
      </c>
      <c r="J113" s="39">
        <v>123</v>
      </c>
      <c r="K113" s="39">
        <v>7</v>
      </c>
      <c r="L113" s="39">
        <v>2</v>
      </c>
    </row>
    <row r="114" spans="1:12" ht="15" customHeight="1" x14ac:dyDescent="0.25">
      <c r="A114" s="28" t="s">
        <v>24</v>
      </c>
      <c r="B114" s="29">
        <v>8</v>
      </c>
      <c r="C114" s="39">
        <v>2607</v>
      </c>
      <c r="D114" s="28">
        <v>0.12</v>
      </c>
      <c r="E114" s="39">
        <v>318</v>
      </c>
      <c r="F114" s="39">
        <v>541</v>
      </c>
      <c r="G114" s="39">
        <v>635</v>
      </c>
      <c r="H114" s="39">
        <v>529</v>
      </c>
      <c r="I114" s="39">
        <v>468</v>
      </c>
      <c r="J114" s="39">
        <v>106</v>
      </c>
      <c r="K114" s="39">
        <v>8</v>
      </c>
      <c r="L114" s="39">
        <v>2</v>
      </c>
    </row>
    <row r="115" spans="1:12" ht="15" customHeight="1" x14ac:dyDescent="0.25">
      <c r="A115" s="28" t="s">
        <v>24</v>
      </c>
      <c r="B115" s="29">
        <v>9</v>
      </c>
      <c r="C115" s="39">
        <v>341</v>
      </c>
      <c r="D115" s="28">
        <v>0.44</v>
      </c>
      <c r="E115" s="39">
        <v>8</v>
      </c>
      <c r="F115" s="39">
        <v>26</v>
      </c>
      <c r="G115" s="39">
        <v>37</v>
      </c>
      <c r="H115" s="39">
        <v>78</v>
      </c>
      <c r="I115" s="39">
        <v>133</v>
      </c>
      <c r="J115" s="39">
        <v>56</v>
      </c>
      <c r="K115" s="39">
        <v>3</v>
      </c>
      <c r="L115" s="39">
        <v>0</v>
      </c>
    </row>
    <row r="116" spans="1:12" ht="15" customHeight="1" x14ac:dyDescent="0.25">
      <c r="A116" s="28" t="s">
        <v>24</v>
      </c>
      <c r="B116" s="29">
        <v>10</v>
      </c>
      <c r="C116" s="39">
        <v>0</v>
      </c>
      <c r="D116" s="40">
        <v>0</v>
      </c>
      <c r="E116" s="39">
        <v>0</v>
      </c>
      <c r="F116" s="39">
        <v>0</v>
      </c>
      <c r="G116" s="39">
        <v>0</v>
      </c>
      <c r="H116" s="39">
        <v>0</v>
      </c>
      <c r="I116" s="39">
        <v>0</v>
      </c>
      <c r="J116" s="39">
        <v>0</v>
      </c>
      <c r="K116" s="39">
        <v>0</v>
      </c>
      <c r="L116" s="39">
        <v>0</v>
      </c>
    </row>
    <row r="117" spans="1:12" ht="15" customHeight="1" x14ac:dyDescent="0.25">
      <c r="A117" s="28" t="s">
        <v>25</v>
      </c>
      <c r="B117" s="29">
        <v>1</v>
      </c>
      <c r="C117" s="39">
        <v>0</v>
      </c>
      <c r="D117" s="40">
        <v>0</v>
      </c>
      <c r="E117" s="39">
        <v>0</v>
      </c>
      <c r="F117" s="39">
        <v>0</v>
      </c>
      <c r="G117" s="39">
        <v>0</v>
      </c>
      <c r="H117" s="39">
        <v>0</v>
      </c>
      <c r="I117" s="39">
        <v>0</v>
      </c>
      <c r="J117" s="39">
        <v>0</v>
      </c>
      <c r="K117" s="39">
        <v>0</v>
      </c>
      <c r="L117" s="39">
        <v>0</v>
      </c>
    </row>
    <row r="118" spans="1:12" ht="15" customHeight="1" x14ac:dyDescent="0.25">
      <c r="A118" s="28" t="s">
        <v>25</v>
      </c>
      <c r="B118" s="29">
        <v>2</v>
      </c>
      <c r="C118" s="39">
        <v>0</v>
      </c>
      <c r="D118" s="40">
        <v>0</v>
      </c>
      <c r="E118" s="39">
        <v>0</v>
      </c>
      <c r="F118" s="39">
        <v>0</v>
      </c>
      <c r="G118" s="39">
        <v>0</v>
      </c>
      <c r="H118" s="39">
        <v>0</v>
      </c>
      <c r="I118" s="39">
        <v>0</v>
      </c>
      <c r="J118" s="39">
        <v>0</v>
      </c>
      <c r="K118" s="39">
        <v>0</v>
      </c>
      <c r="L118" s="39">
        <v>0</v>
      </c>
    </row>
    <row r="119" spans="1:12" ht="15" customHeight="1" x14ac:dyDescent="0.25">
      <c r="A119" s="28" t="s">
        <v>25</v>
      </c>
      <c r="B119" s="29">
        <v>3</v>
      </c>
      <c r="C119" s="39">
        <v>430</v>
      </c>
      <c r="D119" s="28">
        <v>2.14</v>
      </c>
      <c r="E119" s="39">
        <v>42</v>
      </c>
      <c r="F119" s="39">
        <v>77</v>
      </c>
      <c r="G119" s="39">
        <v>228</v>
      </c>
      <c r="H119" s="39">
        <v>59</v>
      </c>
      <c r="I119" s="39">
        <v>21</v>
      </c>
      <c r="J119" s="39">
        <v>3</v>
      </c>
      <c r="K119" s="39">
        <v>0</v>
      </c>
      <c r="L119" s="39">
        <v>0</v>
      </c>
    </row>
    <row r="120" spans="1:12" ht="15" customHeight="1" x14ac:dyDescent="0.25">
      <c r="A120" s="28" t="s">
        <v>25</v>
      </c>
      <c r="B120" s="29">
        <v>4</v>
      </c>
      <c r="C120" s="39">
        <v>285</v>
      </c>
      <c r="D120" s="28">
        <v>3.05</v>
      </c>
      <c r="E120" s="39">
        <v>0</v>
      </c>
      <c r="F120" s="39">
        <v>16</v>
      </c>
      <c r="G120" s="39">
        <v>190</v>
      </c>
      <c r="H120" s="39">
        <v>18</v>
      </c>
      <c r="I120" s="39">
        <v>33</v>
      </c>
      <c r="J120" s="39">
        <v>21</v>
      </c>
      <c r="K120" s="39">
        <v>7</v>
      </c>
      <c r="L120" s="39">
        <v>0</v>
      </c>
    </row>
    <row r="121" spans="1:12" ht="15" customHeight="1" x14ac:dyDescent="0.25">
      <c r="A121" s="28" t="s">
        <v>25</v>
      </c>
      <c r="B121" s="29">
        <v>5</v>
      </c>
      <c r="C121" s="39">
        <v>1220</v>
      </c>
      <c r="D121" s="28">
        <v>0.04</v>
      </c>
      <c r="E121" s="39">
        <v>539</v>
      </c>
      <c r="F121" s="39">
        <v>213</v>
      </c>
      <c r="G121" s="39">
        <v>282</v>
      </c>
      <c r="H121" s="39">
        <v>135</v>
      </c>
      <c r="I121" s="39">
        <v>47</v>
      </c>
      <c r="J121" s="39">
        <v>2</v>
      </c>
      <c r="K121" s="39">
        <v>2</v>
      </c>
      <c r="L121" s="39">
        <v>0</v>
      </c>
    </row>
    <row r="122" spans="1:12" ht="15" customHeight="1" x14ac:dyDescent="0.25">
      <c r="A122" s="28" t="s">
        <v>25</v>
      </c>
      <c r="B122" s="29">
        <v>6</v>
      </c>
      <c r="C122" s="39">
        <v>3256</v>
      </c>
      <c r="D122" s="28">
        <v>0.05</v>
      </c>
      <c r="E122" s="39">
        <v>1376</v>
      </c>
      <c r="F122" s="39">
        <v>590</v>
      </c>
      <c r="G122" s="39">
        <v>615</v>
      </c>
      <c r="H122" s="39">
        <v>407</v>
      </c>
      <c r="I122" s="39">
        <v>229</v>
      </c>
      <c r="J122" s="39">
        <v>30</v>
      </c>
      <c r="K122" s="39">
        <v>8</v>
      </c>
      <c r="L122" s="39">
        <v>1</v>
      </c>
    </row>
    <row r="123" spans="1:12" ht="15" customHeight="1" x14ac:dyDescent="0.25">
      <c r="A123" s="28" t="s">
        <v>25</v>
      </c>
      <c r="B123" s="29">
        <v>7</v>
      </c>
      <c r="C123" s="39">
        <v>4181</v>
      </c>
      <c r="D123" s="28">
        <v>0.11</v>
      </c>
      <c r="E123" s="39">
        <v>592</v>
      </c>
      <c r="F123" s="39">
        <v>629</v>
      </c>
      <c r="G123" s="39">
        <v>1223</v>
      </c>
      <c r="H123" s="39">
        <v>892</v>
      </c>
      <c r="I123" s="39">
        <v>662</v>
      </c>
      <c r="J123" s="39">
        <v>137</v>
      </c>
      <c r="K123" s="39">
        <v>45</v>
      </c>
      <c r="L123" s="39">
        <v>1</v>
      </c>
    </row>
    <row r="124" spans="1:12" ht="15" customHeight="1" x14ac:dyDescent="0.25">
      <c r="A124" s="28" t="s">
        <v>25</v>
      </c>
      <c r="B124" s="29">
        <v>8</v>
      </c>
      <c r="C124" s="39">
        <v>1916</v>
      </c>
      <c r="D124" s="28">
        <v>0.1</v>
      </c>
      <c r="E124" s="39">
        <v>419</v>
      </c>
      <c r="F124" s="39">
        <v>304</v>
      </c>
      <c r="G124" s="39">
        <v>299</v>
      </c>
      <c r="H124" s="39">
        <v>348</v>
      </c>
      <c r="I124" s="39">
        <v>439</v>
      </c>
      <c r="J124" s="39">
        <v>101</v>
      </c>
      <c r="K124" s="39">
        <v>6</v>
      </c>
      <c r="L124" s="39">
        <v>0</v>
      </c>
    </row>
    <row r="125" spans="1:12" ht="15" customHeight="1" x14ac:dyDescent="0.25">
      <c r="A125" s="28" t="s">
        <v>25</v>
      </c>
      <c r="B125" s="29">
        <v>9</v>
      </c>
      <c r="C125" s="39">
        <v>0</v>
      </c>
      <c r="D125" s="40">
        <v>0</v>
      </c>
      <c r="E125" s="39">
        <v>0</v>
      </c>
      <c r="F125" s="39">
        <v>0</v>
      </c>
      <c r="G125" s="39">
        <v>0</v>
      </c>
      <c r="H125" s="39">
        <v>0</v>
      </c>
      <c r="I125" s="39">
        <v>0</v>
      </c>
      <c r="J125" s="39">
        <v>0</v>
      </c>
      <c r="K125" s="39">
        <v>0</v>
      </c>
      <c r="L125" s="39">
        <v>0</v>
      </c>
    </row>
    <row r="126" spans="1:12" ht="15" customHeight="1" x14ac:dyDescent="0.25">
      <c r="A126" s="28" t="s">
        <v>25</v>
      </c>
      <c r="B126" s="29">
        <v>10</v>
      </c>
      <c r="C126" s="39">
        <v>0</v>
      </c>
      <c r="D126" s="40">
        <v>0</v>
      </c>
      <c r="E126" s="39">
        <v>0</v>
      </c>
      <c r="F126" s="39">
        <v>0</v>
      </c>
      <c r="G126" s="39">
        <v>0</v>
      </c>
      <c r="H126" s="39">
        <v>0</v>
      </c>
      <c r="I126" s="39">
        <v>0</v>
      </c>
      <c r="J126" s="39">
        <v>0</v>
      </c>
      <c r="K126" s="39">
        <v>0</v>
      </c>
      <c r="L126" s="39">
        <v>0</v>
      </c>
    </row>
    <row r="127" spans="1:12" ht="15" customHeight="1" x14ac:dyDescent="0.25">
      <c r="A127" s="28" t="s">
        <v>26</v>
      </c>
      <c r="B127" s="29">
        <v>1</v>
      </c>
      <c r="C127" s="39">
        <v>20882</v>
      </c>
      <c r="D127" s="28">
        <v>21.78</v>
      </c>
      <c r="E127" s="39">
        <v>13203</v>
      </c>
      <c r="F127" s="39">
        <v>4418</v>
      </c>
      <c r="G127" s="39">
        <v>2446</v>
      </c>
      <c r="H127" s="39">
        <v>685</v>
      </c>
      <c r="I127" s="39">
        <v>119</v>
      </c>
      <c r="J127" s="39">
        <v>8</v>
      </c>
      <c r="K127" s="39">
        <v>3</v>
      </c>
      <c r="L127" s="39">
        <v>0</v>
      </c>
    </row>
    <row r="128" spans="1:12" ht="15" customHeight="1" x14ac:dyDescent="0.25">
      <c r="A128" s="28" t="s">
        <v>26</v>
      </c>
      <c r="B128" s="29">
        <v>2</v>
      </c>
      <c r="C128" s="39">
        <v>17657</v>
      </c>
      <c r="D128" s="28">
        <v>22.71</v>
      </c>
      <c r="E128" s="39">
        <v>9226</v>
      </c>
      <c r="F128" s="39">
        <v>5373</v>
      </c>
      <c r="G128" s="39">
        <v>2096</v>
      </c>
      <c r="H128" s="39">
        <v>701</v>
      </c>
      <c r="I128" s="39">
        <v>187</v>
      </c>
      <c r="J128" s="39">
        <v>63</v>
      </c>
      <c r="K128" s="39">
        <v>10</v>
      </c>
      <c r="L128" s="39">
        <v>1</v>
      </c>
    </row>
    <row r="129" spans="1:12" ht="15" customHeight="1" x14ac:dyDescent="0.25">
      <c r="A129" s="28" t="s">
        <v>26</v>
      </c>
      <c r="B129" s="29">
        <v>3</v>
      </c>
      <c r="C129" s="39">
        <v>22265</v>
      </c>
      <c r="D129" s="28">
        <v>11.98</v>
      </c>
      <c r="E129" s="39">
        <v>10436</v>
      </c>
      <c r="F129" s="39">
        <v>7449</v>
      </c>
      <c r="G129" s="39">
        <v>2411</v>
      </c>
      <c r="H129" s="39">
        <v>1238</v>
      </c>
      <c r="I129" s="39">
        <v>602</v>
      </c>
      <c r="J129" s="39">
        <v>90</v>
      </c>
      <c r="K129" s="39">
        <v>36</v>
      </c>
      <c r="L129" s="39">
        <v>3</v>
      </c>
    </row>
    <row r="130" spans="1:12" ht="15" customHeight="1" x14ac:dyDescent="0.25">
      <c r="A130" s="28" t="s">
        <v>26</v>
      </c>
      <c r="B130" s="29">
        <v>4</v>
      </c>
      <c r="C130" s="39">
        <v>16242</v>
      </c>
      <c r="D130" s="28">
        <v>3.46</v>
      </c>
      <c r="E130" s="39">
        <v>5148</v>
      </c>
      <c r="F130" s="39">
        <v>5725</v>
      </c>
      <c r="G130" s="39">
        <v>2869</v>
      </c>
      <c r="H130" s="39">
        <v>1340</v>
      </c>
      <c r="I130" s="39">
        <v>727</v>
      </c>
      <c r="J130" s="39">
        <v>266</v>
      </c>
      <c r="K130" s="39">
        <v>145</v>
      </c>
      <c r="L130" s="39">
        <v>22</v>
      </c>
    </row>
    <row r="131" spans="1:12" ht="15" customHeight="1" x14ac:dyDescent="0.25">
      <c r="A131" s="28" t="s">
        <v>26</v>
      </c>
      <c r="B131" s="29">
        <v>5</v>
      </c>
      <c r="C131" s="39">
        <v>18130</v>
      </c>
      <c r="D131" s="28">
        <v>0.18</v>
      </c>
      <c r="E131" s="39">
        <v>4493</v>
      </c>
      <c r="F131" s="39">
        <v>5207</v>
      </c>
      <c r="G131" s="39">
        <v>2884</v>
      </c>
      <c r="H131" s="39">
        <v>2354</v>
      </c>
      <c r="I131" s="39">
        <v>1823</v>
      </c>
      <c r="J131" s="39">
        <v>732</v>
      </c>
      <c r="K131" s="39">
        <v>586</v>
      </c>
      <c r="L131" s="39">
        <v>51</v>
      </c>
    </row>
    <row r="132" spans="1:12" ht="15" customHeight="1" x14ac:dyDescent="0.25">
      <c r="A132" s="28" t="s">
        <v>26</v>
      </c>
      <c r="B132" s="29">
        <v>6</v>
      </c>
      <c r="C132" s="39">
        <v>23450</v>
      </c>
      <c r="D132" s="28">
        <v>7.0000000000000007E-2</v>
      </c>
      <c r="E132" s="39">
        <v>3660</v>
      </c>
      <c r="F132" s="39">
        <v>5398</v>
      </c>
      <c r="G132" s="39">
        <v>4406</v>
      </c>
      <c r="H132" s="39">
        <v>3690</v>
      </c>
      <c r="I132" s="39">
        <v>3386</v>
      </c>
      <c r="J132" s="39">
        <v>1534</v>
      </c>
      <c r="K132" s="39">
        <v>1176</v>
      </c>
      <c r="L132" s="39">
        <v>200</v>
      </c>
    </row>
    <row r="133" spans="1:12" ht="15" customHeight="1" x14ac:dyDescent="0.25">
      <c r="A133" s="28" t="s">
        <v>26</v>
      </c>
      <c r="B133" s="29">
        <v>7</v>
      </c>
      <c r="C133" s="39">
        <v>28826</v>
      </c>
      <c r="D133" s="28">
        <v>0.17</v>
      </c>
      <c r="E133" s="39">
        <v>3584</v>
      </c>
      <c r="F133" s="39">
        <v>5620</v>
      </c>
      <c r="G133" s="39">
        <v>4783</v>
      </c>
      <c r="H133" s="39">
        <v>5043</v>
      </c>
      <c r="I133" s="39">
        <v>4776</v>
      </c>
      <c r="J133" s="39">
        <v>2779</v>
      </c>
      <c r="K133" s="39">
        <v>1980</v>
      </c>
      <c r="L133" s="39">
        <v>261</v>
      </c>
    </row>
    <row r="134" spans="1:12" ht="15" customHeight="1" x14ac:dyDescent="0.25">
      <c r="A134" s="28" t="s">
        <v>26</v>
      </c>
      <c r="B134" s="29">
        <v>8</v>
      </c>
      <c r="C134" s="39">
        <v>23016</v>
      </c>
      <c r="D134" s="28">
        <v>0.27</v>
      </c>
      <c r="E134" s="39">
        <v>1683</v>
      </c>
      <c r="F134" s="39">
        <v>3285</v>
      </c>
      <c r="G134" s="39">
        <v>3421</v>
      </c>
      <c r="H134" s="39">
        <v>5178</v>
      </c>
      <c r="I134" s="39">
        <v>4778</v>
      </c>
      <c r="J134" s="39">
        <v>2541</v>
      </c>
      <c r="K134" s="39">
        <v>1952</v>
      </c>
      <c r="L134" s="39">
        <v>178</v>
      </c>
    </row>
    <row r="135" spans="1:12" ht="15" customHeight="1" x14ac:dyDescent="0.25">
      <c r="A135" s="28" t="s">
        <v>26</v>
      </c>
      <c r="B135" s="29">
        <v>9</v>
      </c>
      <c r="C135" s="39">
        <v>22137</v>
      </c>
      <c r="D135" s="28">
        <v>0.72</v>
      </c>
      <c r="E135" s="39">
        <v>696</v>
      </c>
      <c r="F135" s="39">
        <v>1891</v>
      </c>
      <c r="G135" s="39">
        <v>2398</v>
      </c>
      <c r="H135" s="39">
        <v>5397</v>
      </c>
      <c r="I135" s="39">
        <v>6646</v>
      </c>
      <c r="J135" s="39">
        <v>3083</v>
      </c>
      <c r="K135" s="39">
        <v>1879</v>
      </c>
      <c r="L135" s="39">
        <v>147</v>
      </c>
    </row>
    <row r="136" spans="1:12" ht="15" customHeight="1" x14ac:dyDescent="0.25">
      <c r="A136" s="28" t="s">
        <v>26</v>
      </c>
      <c r="B136" s="29">
        <v>10</v>
      </c>
      <c r="C136" s="39">
        <v>11243</v>
      </c>
      <c r="D136" s="28">
        <v>4.49</v>
      </c>
      <c r="E136" s="39">
        <v>116</v>
      </c>
      <c r="F136" s="39">
        <v>479</v>
      </c>
      <c r="G136" s="39">
        <v>1062</v>
      </c>
      <c r="H136" s="39">
        <v>2768</v>
      </c>
      <c r="I136" s="39">
        <v>3604</v>
      </c>
      <c r="J136" s="39">
        <v>2029</v>
      </c>
      <c r="K136" s="39">
        <v>1160</v>
      </c>
      <c r="L136" s="39">
        <v>25</v>
      </c>
    </row>
    <row r="137" spans="1:12" ht="15" customHeight="1" x14ac:dyDescent="0.25">
      <c r="A137" s="28" t="s">
        <v>27</v>
      </c>
      <c r="B137" s="29">
        <v>1</v>
      </c>
      <c r="C137" s="39">
        <v>0</v>
      </c>
      <c r="D137" s="40">
        <v>0</v>
      </c>
      <c r="E137" s="39">
        <v>0</v>
      </c>
      <c r="F137" s="39">
        <v>0</v>
      </c>
      <c r="G137" s="39">
        <v>0</v>
      </c>
      <c r="H137" s="39">
        <v>0</v>
      </c>
      <c r="I137" s="39">
        <v>0</v>
      </c>
      <c r="J137" s="39">
        <v>0</v>
      </c>
      <c r="K137" s="39">
        <v>0</v>
      </c>
      <c r="L137" s="39">
        <v>0</v>
      </c>
    </row>
    <row r="138" spans="1:12" ht="15" customHeight="1" x14ac:dyDescent="0.25">
      <c r="A138" s="28" t="s">
        <v>27</v>
      </c>
      <c r="B138" s="29">
        <v>2</v>
      </c>
      <c r="C138" s="39">
        <v>0</v>
      </c>
      <c r="D138" s="40">
        <v>0</v>
      </c>
      <c r="E138" s="39">
        <v>0</v>
      </c>
      <c r="F138" s="39">
        <v>0</v>
      </c>
      <c r="G138" s="39">
        <v>0</v>
      </c>
      <c r="H138" s="39">
        <v>0</v>
      </c>
      <c r="I138" s="39">
        <v>0</v>
      </c>
      <c r="J138" s="39">
        <v>0</v>
      </c>
      <c r="K138" s="39">
        <v>0</v>
      </c>
      <c r="L138" s="39">
        <v>0</v>
      </c>
    </row>
    <row r="139" spans="1:12" ht="15" customHeight="1" x14ac:dyDescent="0.25">
      <c r="A139" s="28" t="s">
        <v>27</v>
      </c>
      <c r="B139" s="29">
        <v>3</v>
      </c>
      <c r="C139" s="39">
        <v>906</v>
      </c>
      <c r="D139" s="28">
        <v>10.93</v>
      </c>
      <c r="E139" s="39">
        <v>469</v>
      </c>
      <c r="F139" s="39">
        <v>138</v>
      </c>
      <c r="G139" s="39">
        <v>83</v>
      </c>
      <c r="H139" s="39">
        <v>74</v>
      </c>
      <c r="I139" s="39">
        <v>87</v>
      </c>
      <c r="J139" s="39">
        <v>44</v>
      </c>
      <c r="K139" s="39">
        <v>9</v>
      </c>
      <c r="L139" s="39">
        <v>2</v>
      </c>
    </row>
    <row r="140" spans="1:12" ht="15" customHeight="1" x14ac:dyDescent="0.25">
      <c r="A140" s="28" t="s">
        <v>27</v>
      </c>
      <c r="B140" s="29">
        <v>4</v>
      </c>
      <c r="C140" s="39">
        <v>1558</v>
      </c>
      <c r="D140" s="28">
        <v>0.02</v>
      </c>
      <c r="E140" s="39">
        <v>513</v>
      </c>
      <c r="F140" s="39">
        <v>375</v>
      </c>
      <c r="G140" s="39">
        <v>361</v>
      </c>
      <c r="H140" s="39">
        <v>206</v>
      </c>
      <c r="I140" s="39">
        <v>97</v>
      </c>
      <c r="J140" s="39">
        <v>4</v>
      </c>
      <c r="K140" s="39">
        <v>2</v>
      </c>
      <c r="L140" s="39">
        <v>0</v>
      </c>
    </row>
    <row r="141" spans="1:12" ht="15" customHeight="1" x14ac:dyDescent="0.25">
      <c r="A141" s="28" t="s">
        <v>27</v>
      </c>
      <c r="B141" s="29">
        <v>5</v>
      </c>
      <c r="C141" s="39">
        <v>5943</v>
      </c>
      <c r="D141" s="28">
        <v>0.04</v>
      </c>
      <c r="E141" s="39">
        <v>1999</v>
      </c>
      <c r="F141" s="39">
        <v>1735</v>
      </c>
      <c r="G141" s="39">
        <v>1141</v>
      </c>
      <c r="H141" s="39">
        <v>634</v>
      </c>
      <c r="I141" s="39">
        <v>374</v>
      </c>
      <c r="J141" s="39">
        <v>47</v>
      </c>
      <c r="K141" s="39">
        <v>10</v>
      </c>
      <c r="L141" s="39">
        <v>3</v>
      </c>
    </row>
    <row r="142" spans="1:12" ht="15" customHeight="1" x14ac:dyDescent="0.25">
      <c r="A142" s="28" t="s">
        <v>27</v>
      </c>
      <c r="B142" s="29">
        <v>6</v>
      </c>
      <c r="C142" s="39">
        <v>6310</v>
      </c>
      <c r="D142" s="28">
        <v>0.1</v>
      </c>
      <c r="E142" s="39">
        <v>1803</v>
      </c>
      <c r="F142" s="39">
        <v>1587</v>
      </c>
      <c r="G142" s="39">
        <v>1237</v>
      </c>
      <c r="H142" s="39">
        <v>851</v>
      </c>
      <c r="I142" s="39">
        <v>725</v>
      </c>
      <c r="J142" s="39">
        <v>95</v>
      </c>
      <c r="K142" s="39">
        <v>12</v>
      </c>
      <c r="L142" s="39">
        <v>0</v>
      </c>
    </row>
    <row r="143" spans="1:12" ht="15" customHeight="1" x14ac:dyDescent="0.25">
      <c r="A143" s="28" t="s">
        <v>27</v>
      </c>
      <c r="B143" s="29">
        <v>7</v>
      </c>
      <c r="C143" s="39">
        <v>0</v>
      </c>
      <c r="D143" s="40">
        <v>0</v>
      </c>
      <c r="E143" s="39">
        <v>0</v>
      </c>
      <c r="F143" s="39">
        <v>0</v>
      </c>
      <c r="G143" s="39">
        <v>0</v>
      </c>
      <c r="H143" s="39">
        <v>0</v>
      </c>
      <c r="I143" s="39">
        <v>0</v>
      </c>
      <c r="J143" s="39">
        <v>0</v>
      </c>
      <c r="K143" s="39">
        <v>0</v>
      </c>
      <c r="L143" s="39">
        <v>0</v>
      </c>
    </row>
    <row r="144" spans="1:12" ht="15" customHeight="1" x14ac:dyDescent="0.25">
      <c r="A144" s="28" t="s">
        <v>27</v>
      </c>
      <c r="B144" s="29">
        <v>8</v>
      </c>
      <c r="C144" s="39">
        <v>0</v>
      </c>
      <c r="D144" s="40">
        <v>0</v>
      </c>
      <c r="E144" s="39">
        <v>0</v>
      </c>
      <c r="F144" s="39">
        <v>0</v>
      </c>
      <c r="G144" s="39">
        <v>0</v>
      </c>
      <c r="H144" s="39">
        <v>0</v>
      </c>
      <c r="I144" s="39">
        <v>0</v>
      </c>
      <c r="J144" s="39">
        <v>0</v>
      </c>
      <c r="K144" s="39">
        <v>0</v>
      </c>
      <c r="L144" s="39">
        <v>0</v>
      </c>
    </row>
    <row r="145" spans="1:25" ht="15" customHeight="1" x14ac:dyDescent="0.25">
      <c r="A145" s="28" t="s">
        <v>27</v>
      </c>
      <c r="B145" s="29">
        <v>9</v>
      </c>
      <c r="C145" s="39">
        <v>0</v>
      </c>
      <c r="D145" s="40">
        <v>0</v>
      </c>
      <c r="E145" s="39">
        <v>0</v>
      </c>
      <c r="F145" s="39">
        <v>0</v>
      </c>
      <c r="G145" s="39">
        <v>0</v>
      </c>
      <c r="H145" s="39">
        <v>0</v>
      </c>
      <c r="I145" s="39">
        <v>0</v>
      </c>
      <c r="J145" s="39">
        <v>0</v>
      </c>
      <c r="K145" s="39">
        <v>0</v>
      </c>
      <c r="L145" s="39">
        <v>0</v>
      </c>
    </row>
    <row r="146" spans="1:25" ht="15" customHeight="1" x14ac:dyDescent="0.25">
      <c r="A146" s="28" t="s">
        <v>27</v>
      </c>
      <c r="B146" s="29">
        <v>10</v>
      </c>
      <c r="C146" s="39">
        <v>0</v>
      </c>
      <c r="D146" s="40">
        <v>0</v>
      </c>
      <c r="E146" s="39">
        <v>0</v>
      </c>
      <c r="F146" s="39">
        <v>0</v>
      </c>
      <c r="G146" s="39">
        <v>0</v>
      </c>
      <c r="H146" s="39">
        <v>0</v>
      </c>
      <c r="I146" s="39">
        <v>0</v>
      </c>
      <c r="J146" s="39">
        <v>0</v>
      </c>
      <c r="K146" s="39">
        <v>0</v>
      </c>
      <c r="L146" s="39">
        <v>0</v>
      </c>
    </row>
    <row r="147" spans="1:25" x14ac:dyDescent="0.25">
      <c r="A147" s="34"/>
      <c r="C147" s="33"/>
      <c r="D147" s="46"/>
      <c r="E147" s="46"/>
      <c r="F147" s="46"/>
      <c r="G147" s="46"/>
      <c r="H147" s="46"/>
      <c r="I147" s="46"/>
      <c r="J147" s="46"/>
      <c r="K147" s="46"/>
      <c r="L147" s="46"/>
    </row>
    <row r="148" spans="1:25" x14ac:dyDescent="0.25">
      <c r="A148" s="27" t="s">
        <v>10</v>
      </c>
      <c r="C148" s="33"/>
      <c r="D148" s="46"/>
      <c r="E148" s="46"/>
      <c r="F148" s="46"/>
      <c r="G148" s="46"/>
      <c r="H148" s="46"/>
      <c r="I148" s="46"/>
      <c r="J148" s="46"/>
      <c r="K148" s="46"/>
      <c r="L148" s="46"/>
    </row>
    <row r="149" spans="1:25"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row>
    <row r="150" spans="1:25"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row>
    <row r="151" spans="1:25"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row>
    <row r="152" spans="1:25"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row>
    <row r="153" spans="1:25"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row>
    <row r="154" spans="1:25"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row>
    <row r="155" spans="1:25"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row>
    <row r="156" spans="1:25"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row>
    <row r="157" spans="1:25"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row>
    <row r="158" spans="1:25"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row>
    <row r="159" spans="1:25"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row>
    <row r="160" spans="1:25"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row>
    <row r="161" spans="3:25"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row>
    <row r="162" spans="3:25"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row>
    <row r="163" spans="3:25"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row>
    <row r="164" spans="3:25"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row>
    <row r="165" spans="3:25"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row>
    <row r="166" spans="3:25"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row>
    <row r="167" spans="3:25"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row>
    <row r="168" spans="3:25"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row>
    <row r="169" spans="3:25"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row>
    <row r="170" spans="3:25"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row>
    <row r="171" spans="3:25"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row>
    <row r="172" spans="3:25"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3:25"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row>
    <row r="174" spans="3:25"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row>
    <row r="175" spans="3:25"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row>
    <row r="176" spans="3:25"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row>
    <row r="177" spans="3:25"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row>
    <row r="178" spans="3:25"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row>
    <row r="179" spans="3:25"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row>
    <row r="180" spans="3:25"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row>
    <row r="181" spans="3:25"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row>
    <row r="182" spans="3:25"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row>
    <row r="183" spans="3:25"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row>
    <row r="184" spans="3:25"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row>
    <row r="185" spans="3:25"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row>
    <row r="186" spans="3:25"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row>
    <row r="187" spans="3:25"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row>
    <row r="188" spans="3:25"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row>
    <row r="189" spans="3:25"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row>
    <row r="190" spans="3:25"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row>
    <row r="191" spans="3:25"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row>
    <row r="192" spans="3:25"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row>
    <row r="193" spans="3:25"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row>
    <row r="194" spans="3:25"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row>
    <row r="195" spans="3:25"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row>
    <row r="196" spans="3:25"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row>
    <row r="197" spans="3:25"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row>
    <row r="198" spans="3:25"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row>
    <row r="199" spans="3:25"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row>
    <row r="200" spans="3:25"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row>
    <row r="201" spans="3:25"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3:25"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row>
    <row r="203" spans="3:25"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row>
    <row r="204" spans="3:25"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row>
    <row r="205" spans="3:25"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row>
    <row r="206" spans="3:25"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row>
    <row r="207" spans="3:25"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row>
    <row r="208" spans="3:25"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row>
    <row r="209" spans="3:25"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3:25"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row>
    <row r="211" spans="3:25"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row>
    <row r="212" spans="3:25"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row>
    <row r="213" spans="3:25"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row>
    <row r="214" spans="3:25"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row>
    <row r="215" spans="3:25"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row>
    <row r="216" spans="3:25"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row>
    <row r="217" spans="3:25"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row>
    <row r="218" spans="3:25"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row>
    <row r="219" spans="3:25"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row>
    <row r="220" spans="3:25"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row>
    <row r="221" spans="3:25"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row>
    <row r="222" spans="3:25"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row>
    <row r="223" spans="3:25"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row>
    <row r="224" spans="3:25"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row>
    <row r="225" spans="3:25"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row>
    <row r="226" spans="3:25"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row>
    <row r="227" spans="3:25"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row>
    <row r="228" spans="3:25"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row>
    <row r="229" spans="3:25"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row>
    <row r="230" spans="3:25"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row>
    <row r="231" spans="3:25"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row>
    <row r="232" spans="3:25"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row>
    <row r="233" spans="3:25"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row>
    <row r="234" spans="3:25"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row>
    <row r="235" spans="3:25"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row>
    <row r="236" spans="3:25"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row>
    <row r="237" spans="3:25"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row>
    <row r="238" spans="3:25"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row>
    <row r="239" spans="3:25"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row>
    <row r="240" spans="3:25"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row>
    <row r="241" spans="3:25"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row>
    <row r="242" spans="3:25"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row>
    <row r="243" spans="3:25"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row>
    <row r="244" spans="3:25"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row>
    <row r="245" spans="3:25"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row>
    <row r="246" spans="3:25"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row>
    <row r="247" spans="3:25"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row>
    <row r="248" spans="3:25"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row>
    <row r="249" spans="3:25"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row>
    <row r="250" spans="3:25"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row>
    <row r="251" spans="3:25"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row>
    <row r="252" spans="3:25"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row>
    <row r="253" spans="3:25"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row>
    <row r="254" spans="3:25"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row>
    <row r="255" spans="3:25"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row>
    <row r="256" spans="3:25"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row>
    <row r="257" spans="3:25"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row>
    <row r="258" spans="3:25"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row>
    <row r="259" spans="3:25"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row>
    <row r="260" spans="3:25"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row>
    <row r="261" spans="3:25"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row>
    <row r="262" spans="3:25"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row>
    <row r="263" spans="3:25"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row>
    <row r="264" spans="3:25"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row>
    <row r="265" spans="3:25"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row>
    <row r="266" spans="3:25"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row>
    <row r="267" spans="3:25"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row>
    <row r="268" spans="3:25"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row>
    <row r="269" spans="3:25"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row>
    <row r="270" spans="3:25"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row>
    <row r="271" spans="3:25"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row>
    <row r="272" spans="3:25"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row>
    <row r="273" spans="3:25"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row>
    <row r="274" spans="3:25"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row>
    <row r="275" spans="3:25"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row>
    <row r="276" spans="3:25"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row>
    <row r="277" spans="3:25"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row>
    <row r="278" spans="3:25"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row>
    <row r="279" spans="3:25"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row>
    <row r="280" spans="3:25"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row>
    <row r="281" spans="3:25"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row>
    <row r="282" spans="3:25"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row>
    <row r="283" spans="3:25"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row>
    <row r="284" spans="3:25"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row>
    <row r="285" spans="3:25"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row>
    <row r="286" spans="3:25"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row>
    <row r="287" spans="3:25"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workbookViewId="0"/>
  </sheetViews>
  <sheetFormatPr defaultRowHeight="15" x14ac:dyDescent="0.25"/>
  <cols>
    <col min="1" max="1" width="29.81640625" customWidth="1"/>
    <col min="2" max="2" width="15.90625" customWidth="1"/>
    <col min="3" max="12" width="13.6328125" customWidth="1"/>
    <col min="13" max="13" width="10.90625" customWidth="1"/>
  </cols>
  <sheetData>
    <row r="1" spans="1:16" ht="18" customHeight="1" x14ac:dyDescent="0.4">
      <c r="A1" s="82" t="s">
        <v>45</v>
      </c>
      <c r="B1" s="23"/>
      <c r="C1" s="23"/>
      <c r="D1" s="23"/>
      <c r="E1" s="23"/>
      <c r="F1" s="23"/>
      <c r="G1" s="23"/>
      <c r="H1" s="23"/>
      <c r="I1" s="23"/>
      <c r="J1" s="23"/>
      <c r="K1" s="23"/>
      <c r="L1" s="23"/>
      <c r="M1" s="23"/>
      <c r="N1" s="35"/>
      <c r="O1" s="36"/>
      <c r="P1" s="35"/>
    </row>
    <row r="2" spans="1:16" ht="18" customHeight="1" x14ac:dyDescent="0.3">
      <c r="A2" s="7" t="s">
        <v>77</v>
      </c>
      <c r="B2" s="23"/>
      <c r="C2" s="23"/>
      <c r="D2" s="23"/>
      <c r="E2" s="23"/>
      <c r="F2" s="23"/>
      <c r="G2" s="23"/>
      <c r="H2" s="23"/>
      <c r="I2" s="23"/>
      <c r="J2" s="23"/>
      <c r="K2" s="23"/>
      <c r="L2" s="23"/>
      <c r="M2" s="23"/>
      <c r="N2" s="35"/>
      <c r="O2" s="36"/>
      <c r="P2" s="35"/>
    </row>
    <row r="3" spans="1:16" ht="18" customHeight="1" x14ac:dyDescent="0.3">
      <c r="A3" s="7" t="s">
        <v>80</v>
      </c>
      <c r="B3" s="23"/>
      <c r="C3" s="23"/>
      <c r="D3" s="23"/>
      <c r="E3" s="23"/>
      <c r="F3" s="23"/>
      <c r="G3" s="23"/>
      <c r="H3" s="23"/>
      <c r="I3" s="23"/>
      <c r="J3" s="23"/>
      <c r="K3" s="23"/>
      <c r="L3" s="23"/>
      <c r="M3" s="23"/>
      <c r="N3" s="35"/>
      <c r="O3" s="36"/>
      <c r="P3" s="35"/>
    </row>
    <row r="4" spans="1:16" ht="15" customHeight="1" x14ac:dyDescent="0.3">
      <c r="A4" s="37" t="s">
        <v>81</v>
      </c>
      <c r="B4" s="30"/>
      <c r="C4" s="41"/>
    </row>
    <row r="5" spans="1:16" ht="63" customHeight="1" x14ac:dyDescent="0.25">
      <c r="A5" s="86" t="s">
        <v>128</v>
      </c>
      <c r="B5" s="87" t="s">
        <v>4</v>
      </c>
      <c r="C5" s="71" t="s">
        <v>15</v>
      </c>
      <c r="D5" s="71" t="s">
        <v>16</v>
      </c>
      <c r="E5" s="71" t="s">
        <v>120</v>
      </c>
      <c r="F5" s="71" t="s">
        <v>121</v>
      </c>
      <c r="G5" s="71" t="s">
        <v>122</v>
      </c>
      <c r="H5" s="71" t="s">
        <v>123</v>
      </c>
      <c r="I5" s="71" t="s">
        <v>124</v>
      </c>
      <c r="J5" s="71" t="s">
        <v>125</v>
      </c>
      <c r="K5" s="71" t="s">
        <v>126</v>
      </c>
      <c r="L5" s="71" t="s">
        <v>127</v>
      </c>
    </row>
    <row r="6" spans="1:16" ht="30" customHeight="1" x14ac:dyDescent="0.25">
      <c r="A6" s="38" t="s">
        <v>3</v>
      </c>
      <c r="B6" s="38"/>
      <c r="C6" s="31">
        <v>2645950</v>
      </c>
      <c r="D6" s="32">
        <v>0.33949809019092447</v>
      </c>
      <c r="E6" s="31">
        <v>549780</v>
      </c>
      <c r="F6" s="31">
        <v>603142</v>
      </c>
      <c r="G6" s="31">
        <v>426124</v>
      </c>
      <c r="H6" s="31">
        <v>357944</v>
      </c>
      <c r="I6" s="31">
        <v>355916</v>
      </c>
      <c r="J6" s="31">
        <v>206859</v>
      </c>
      <c r="K6" s="31">
        <v>131999</v>
      </c>
      <c r="L6" s="31">
        <v>14186</v>
      </c>
    </row>
    <row r="7" spans="1:16" ht="15" customHeight="1" x14ac:dyDescent="0.25">
      <c r="A7" s="28" t="s">
        <v>17</v>
      </c>
      <c r="B7" s="29">
        <v>1</v>
      </c>
      <c r="C7" s="39">
        <v>27587</v>
      </c>
      <c r="D7" s="28">
        <v>17.739999999999998</v>
      </c>
      <c r="E7" s="39">
        <v>15472</v>
      </c>
      <c r="F7" s="39">
        <v>7802</v>
      </c>
      <c r="G7" s="39">
        <v>2583</v>
      </c>
      <c r="H7" s="39">
        <v>1214</v>
      </c>
      <c r="I7" s="39">
        <v>414</v>
      </c>
      <c r="J7" s="39">
        <v>91</v>
      </c>
      <c r="K7" s="39">
        <v>10</v>
      </c>
      <c r="L7" s="39">
        <v>1</v>
      </c>
    </row>
    <row r="8" spans="1:16" ht="15" customHeight="1" x14ac:dyDescent="0.25">
      <c r="A8" s="28" t="s">
        <v>17</v>
      </c>
      <c r="B8" s="29">
        <v>2</v>
      </c>
      <c r="C8" s="39">
        <v>31733</v>
      </c>
      <c r="D8" s="28">
        <v>14.91</v>
      </c>
      <c r="E8" s="39">
        <v>16049</v>
      </c>
      <c r="F8" s="39">
        <v>9504</v>
      </c>
      <c r="G8" s="39">
        <v>2986</v>
      </c>
      <c r="H8" s="39">
        <v>1888</v>
      </c>
      <c r="I8" s="39">
        <v>1008</v>
      </c>
      <c r="J8" s="39">
        <v>252</v>
      </c>
      <c r="K8" s="39">
        <v>45</v>
      </c>
      <c r="L8" s="39">
        <v>1</v>
      </c>
    </row>
    <row r="9" spans="1:16" ht="15" customHeight="1" x14ac:dyDescent="0.25">
      <c r="A9" s="28" t="s">
        <v>17</v>
      </c>
      <c r="B9" s="29">
        <v>3</v>
      </c>
      <c r="C9" s="39">
        <v>18879</v>
      </c>
      <c r="D9" s="28">
        <v>1.1599999999999999</v>
      </c>
      <c r="E9" s="39">
        <v>7927</v>
      </c>
      <c r="F9" s="39">
        <v>6370</v>
      </c>
      <c r="G9" s="39">
        <v>1944</v>
      </c>
      <c r="H9" s="39">
        <v>1418</v>
      </c>
      <c r="I9" s="39">
        <v>952</v>
      </c>
      <c r="J9" s="39">
        <v>234</v>
      </c>
      <c r="K9" s="39">
        <v>32</v>
      </c>
      <c r="L9" s="39">
        <v>2</v>
      </c>
    </row>
    <row r="10" spans="1:16" ht="15" customHeight="1" x14ac:dyDescent="0.25">
      <c r="A10" s="28" t="s">
        <v>17</v>
      </c>
      <c r="B10" s="29">
        <v>4</v>
      </c>
      <c r="C10" s="39">
        <v>22703</v>
      </c>
      <c r="D10" s="28">
        <v>0.43</v>
      </c>
      <c r="E10" s="39">
        <v>7149</v>
      </c>
      <c r="F10" s="39">
        <v>7055</v>
      </c>
      <c r="G10" s="39">
        <v>2693</v>
      </c>
      <c r="H10" s="39">
        <v>2510</v>
      </c>
      <c r="I10" s="39">
        <v>2122</v>
      </c>
      <c r="J10" s="39">
        <v>835</v>
      </c>
      <c r="K10" s="39">
        <v>309</v>
      </c>
      <c r="L10" s="39">
        <v>30</v>
      </c>
    </row>
    <row r="11" spans="1:16" ht="15" customHeight="1" x14ac:dyDescent="0.25">
      <c r="A11" s="28" t="s">
        <v>17</v>
      </c>
      <c r="B11" s="29">
        <v>5</v>
      </c>
      <c r="C11" s="39">
        <v>20536</v>
      </c>
      <c r="D11" s="28">
        <v>0.26</v>
      </c>
      <c r="E11" s="39">
        <v>4264</v>
      </c>
      <c r="F11" s="39">
        <v>4381</v>
      </c>
      <c r="G11" s="39">
        <v>3812</v>
      </c>
      <c r="H11" s="39">
        <v>3034</v>
      </c>
      <c r="I11" s="39">
        <v>3058</v>
      </c>
      <c r="J11" s="39">
        <v>1473</v>
      </c>
      <c r="K11" s="39">
        <v>483</v>
      </c>
      <c r="L11" s="39">
        <v>31</v>
      </c>
    </row>
    <row r="12" spans="1:16" ht="15" customHeight="1" x14ac:dyDescent="0.25">
      <c r="A12" s="28" t="s">
        <v>17</v>
      </c>
      <c r="B12" s="29">
        <v>6</v>
      </c>
      <c r="C12" s="39">
        <v>12132</v>
      </c>
      <c r="D12" s="28">
        <v>0.17</v>
      </c>
      <c r="E12" s="39">
        <v>2117</v>
      </c>
      <c r="F12" s="39">
        <v>1607</v>
      </c>
      <c r="G12" s="39">
        <v>1938</v>
      </c>
      <c r="H12" s="39">
        <v>2295</v>
      </c>
      <c r="I12" s="39">
        <v>2554</v>
      </c>
      <c r="J12" s="39">
        <v>1237</v>
      </c>
      <c r="K12" s="39">
        <v>341</v>
      </c>
      <c r="L12" s="39">
        <v>43</v>
      </c>
    </row>
    <row r="13" spans="1:16" ht="15" customHeight="1" x14ac:dyDescent="0.25">
      <c r="A13" s="28" t="s">
        <v>17</v>
      </c>
      <c r="B13" s="29">
        <v>7</v>
      </c>
      <c r="C13" s="39">
        <v>13992</v>
      </c>
      <c r="D13" s="28">
        <v>0.18</v>
      </c>
      <c r="E13" s="39">
        <v>1135</v>
      </c>
      <c r="F13" s="39">
        <v>2241</v>
      </c>
      <c r="G13" s="39">
        <v>2130</v>
      </c>
      <c r="H13" s="39">
        <v>2524</v>
      </c>
      <c r="I13" s="39">
        <v>3859</v>
      </c>
      <c r="J13" s="39">
        <v>1423</v>
      </c>
      <c r="K13" s="39">
        <v>632</v>
      </c>
      <c r="L13" s="39">
        <v>48</v>
      </c>
    </row>
    <row r="14" spans="1:16" ht="15" customHeight="1" x14ac:dyDescent="0.25">
      <c r="A14" s="28" t="s">
        <v>17</v>
      </c>
      <c r="B14" s="29">
        <v>8</v>
      </c>
      <c r="C14" s="39">
        <v>12640</v>
      </c>
      <c r="D14" s="28">
        <v>0.45</v>
      </c>
      <c r="E14" s="39">
        <v>533</v>
      </c>
      <c r="F14" s="39">
        <v>1097</v>
      </c>
      <c r="G14" s="39">
        <v>1620</v>
      </c>
      <c r="H14" s="39">
        <v>3052</v>
      </c>
      <c r="I14" s="39">
        <v>3338</v>
      </c>
      <c r="J14" s="39">
        <v>2178</v>
      </c>
      <c r="K14" s="39">
        <v>793</v>
      </c>
      <c r="L14" s="39">
        <v>29</v>
      </c>
    </row>
    <row r="15" spans="1:16" ht="15" customHeight="1" x14ac:dyDescent="0.25">
      <c r="A15" s="28" t="s">
        <v>17</v>
      </c>
      <c r="B15" s="29">
        <v>9</v>
      </c>
      <c r="C15" s="39">
        <v>15782</v>
      </c>
      <c r="D15" s="28">
        <v>7.52</v>
      </c>
      <c r="E15" s="39">
        <v>155</v>
      </c>
      <c r="F15" s="39">
        <v>394</v>
      </c>
      <c r="G15" s="39">
        <v>1520</v>
      </c>
      <c r="H15" s="39">
        <v>3311</v>
      </c>
      <c r="I15" s="39">
        <v>5272</v>
      </c>
      <c r="J15" s="39">
        <v>3351</v>
      </c>
      <c r="K15" s="39">
        <v>1657</v>
      </c>
      <c r="L15" s="39">
        <v>122</v>
      </c>
    </row>
    <row r="16" spans="1:16" ht="15" customHeight="1" x14ac:dyDescent="0.25">
      <c r="A16" s="28" t="s">
        <v>17</v>
      </c>
      <c r="B16" s="29">
        <v>10</v>
      </c>
      <c r="C16" s="39">
        <v>7201</v>
      </c>
      <c r="D16" s="28">
        <v>7.98</v>
      </c>
      <c r="E16" s="39">
        <v>119</v>
      </c>
      <c r="F16" s="39">
        <v>119</v>
      </c>
      <c r="G16" s="39">
        <v>364</v>
      </c>
      <c r="H16" s="39">
        <v>1061</v>
      </c>
      <c r="I16" s="39">
        <v>2619</v>
      </c>
      <c r="J16" s="39">
        <v>1639</v>
      </c>
      <c r="K16" s="39">
        <v>1179</v>
      </c>
      <c r="L16" s="39">
        <v>101</v>
      </c>
    </row>
    <row r="17" spans="1:12" ht="15" customHeight="1" x14ac:dyDescent="0.25">
      <c r="A17" s="28" t="s">
        <v>18</v>
      </c>
      <c r="B17" s="29">
        <v>1</v>
      </c>
      <c r="C17" s="39">
        <v>1244</v>
      </c>
      <c r="D17" s="28">
        <v>12.62</v>
      </c>
      <c r="E17" s="39">
        <v>1119</v>
      </c>
      <c r="F17" s="39">
        <v>98</v>
      </c>
      <c r="G17" s="39">
        <v>4</v>
      </c>
      <c r="H17" s="39">
        <v>21</v>
      </c>
      <c r="I17" s="39">
        <v>2</v>
      </c>
      <c r="J17" s="39">
        <v>0</v>
      </c>
      <c r="K17" s="39">
        <v>0</v>
      </c>
      <c r="L17" s="39">
        <v>0</v>
      </c>
    </row>
    <row r="18" spans="1:12" ht="15" customHeight="1" x14ac:dyDescent="0.25">
      <c r="A18" s="28" t="s">
        <v>18</v>
      </c>
      <c r="B18" s="29">
        <v>2</v>
      </c>
      <c r="C18" s="39">
        <v>2662</v>
      </c>
      <c r="D18" s="28">
        <v>14.95</v>
      </c>
      <c r="E18" s="39">
        <v>1920</v>
      </c>
      <c r="F18" s="39">
        <v>476</v>
      </c>
      <c r="G18" s="39">
        <v>154</v>
      </c>
      <c r="H18" s="39">
        <v>58</v>
      </c>
      <c r="I18" s="39">
        <v>30</v>
      </c>
      <c r="J18" s="39">
        <v>11</v>
      </c>
      <c r="K18" s="39">
        <v>11</v>
      </c>
      <c r="L18" s="39">
        <v>2</v>
      </c>
    </row>
    <row r="19" spans="1:12" ht="15" customHeight="1" x14ac:dyDescent="0.25">
      <c r="A19" s="28" t="s">
        <v>18</v>
      </c>
      <c r="B19" s="29">
        <v>3</v>
      </c>
      <c r="C19" s="39">
        <v>2648</v>
      </c>
      <c r="D19" s="28">
        <v>21.55</v>
      </c>
      <c r="E19" s="39">
        <v>1415</v>
      </c>
      <c r="F19" s="39">
        <v>708</v>
      </c>
      <c r="G19" s="39">
        <v>211</v>
      </c>
      <c r="H19" s="39">
        <v>213</v>
      </c>
      <c r="I19" s="39">
        <v>76</v>
      </c>
      <c r="J19" s="39">
        <v>14</v>
      </c>
      <c r="K19" s="39">
        <v>11</v>
      </c>
      <c r="L19" s="39">
        <v>0</v>
      </c>
    </row>
    <row r="20" spans="1:12" ht="15" customHeight="1" x14ac:dyDescent="0.25">
      <c r="A20" s="28" t="s">
        <v>18</v>
      </c>
      <c r="B20" s="29">
        <v>4</v>
      </c>
      <c r="C20" s="39">
        <v>7367</v>
      </c>
      <c r="D20" s="28">
        <v>0.37</v>
      </c>
      <c r="E20" s="39">
        <v>3534</v>
      </c>
      <c r="F20" s="39">
        <v>2090</v>
      </c>
      <c r="G20" s="39">
        <v>703</v>
      </c>
      <c r="H20" s="39">
        <v>315</v>
      </c>
      <c r="I20" s="39">
        <v>372</v>
      </c>
      <c r="J20" s="39">
        <v>226</v>
      </c>
      <c r="K20" s="39">
        <v>123</v>
      </c>
      <c r="L20" s="39">
        <v>4</v>
      </c>
    </row>
    <row r="21" spans="1:12" ht="15" customHeight="1" x14ac:dyDescent="0.25">
      <c r="A21" s="28" t="s">
        <v>18</v>
      </c>
      <c r="B21" s="29">
        <v>5</v>
      </c>
      <c r="C21" s="39">
        <v>9594</v>
      </c>
      <c r="D21" s="28">
        <v>0.1</v>
      </c>
      <c r="E21" s="39">
        <v>3090</v>
      </c>
      <c r="F21" s="39">
        <v>2888</v>
      </c>
      <c r="G21" s="39">
        <v>1173</v>
      </c>
      <c r="H21" s="39">
        <v>821</v>
      </c>
      <c r="I21" s="39">
        <v>823</v>
      </c>
      <c r="J21" s="39">
        <v>460</v>
      </c>
      <c r="K21" s="39">
        <v>314</v>
      </c>
      <c r="L21" s="39">
        <v>25</v>
      </c>
    </row>
    <row r="22" spans="1:12" ht="15" customHeight="1" x14ac:dyDescent="0.25">
      <c r="A22" s="28" t="s">
        <v>18</v>
      </c>
      <c r="B22" s="29">
        <v>6</v>
      </c>
      <c r="C22" s="39">
        <v>12478</v>
      </c>
      <c r="D22" s="28">
        <v>7.0000000000000007E-2</v>
      </c>
      <c r="E22" s="39">
        <v>2230</v>
      </c>
      <c r="F22" s="39">
        <v>2393</v>
      </c>
      <c r="G22" s="39">
        <v>2066</v>
      </c>
      <c r="H22" s="39">
        <v>1716</v>
      </c>
      <c r="I22" s="39">
        <v>1704</v>
      </c>
      <c r="J22" s="39">
        <v>1191</v>
      </c>
      <c r="K22" s="39">
        <v>1026</v>
      </c>
      <c r="L22" s="39">
        <v>152</v>
      </c>
    </row>
    <row r="23" spans="1:12" ht="15" customHeight="1" x14ac:dyDescent="0.25">
      <c r="A23" s="28" t="s">
        <v>18</v>
      </c>
      <c r="B23" s="29">
        <v>7</v>
      </c>
      <c r="C23" s="39">
        <v>11365</v>
      </c>
      <c r="D23" s="28">
        <v>0.09</v>
      </c>
      <c r="E23" s="39">
        <v>1648</v>
      </c>
      <c r="F23" s="39">
        <v>2340</v>
      </c>
      <c r="G23" s="39">
        <v>1593</v>
      </c>
      <c r="H23" s="39">
        <v>1389</v>
      </c>
      <c r="I23" s="39">
        <v>1528</v>
      </c>
      <c r="J23" s="39">
        <v>1319</v>
      </c>
      <c r="K23" s="39">
        <v>1393</v>
      </c>
      <c r="L23" s="39">
        <v>155</v>
      </c>
    </row>
    <row r="24" spans="1:12" ht="15" customHeight="1" x14ac:dyDescent="0.25">
      <c r="A24" s="28" t="s">
        <v>18</v>
      </c>
      <c r="B24" s="29">
        <v>8</v>
      </c>
      <c r="C24" s="39">
        <v>7030</v>
      </c>
      <c r="D24" s="28">
        <v>0.17</v>
      </c>
      <c r="E24" s="39">
        <v>1175</v>
      </c>
      <c r="F24" s="39">
        <v>1296</v>
      </c>
      <c r="G24" s="39">
        <v>823</v>
      </c>
      <c r="H24" s="39">
        <v>983</v>
      </c>
      <c r="I24" s="39">
        <v>980</v>
      </c>
      <c r="J24" s="39">
        <v>831</v>
      </c>
      <c r="K24" s="39">
        <v>838</v>
      </c>
      <c r="L24" s="39">
        <v>104</v>
      </c>
    </row>
    <row r="25" spans="1:12" ht="15" customHeight="1" x14ac:dyDescent="0.25">
      <c r="A25" s="28" t="s">
        <v>18</v>
      </c>
      <c r="B25" s="29">
        <v>9</v>
      </c>
      <c r="C25" s="39">
        <v>2683</v>
      </c>
      <c r="D25" s="28">
        <v>0.55000000000000004</v>
      </c>
      <c r="E25" s="39">
        <v>233</v>
      </c>
      <c r="F25" s="39">
        <v>300</v>
      </c>
      <c r="G25" s="39">
        <v>249</v>
      </c>
      <c r="H25" s="39">
        <v>406</v>
      </c>
      <c r="I25" s="39">
        <v>627</v>
      </c>
      <c r="J25" s="39">
        <v>411</v>
      </c>
      <c r="K25" s="39">
        <v>449</v>
      </c>
      <c r="L25" s="39">
        <v>8</v>
      </c>
    </row>
    <row r="26" spans="1:12" ht="15" customHeight="1" x14ac:dyDescent="0.25">
      <c r="A26" s="28" t="s">
        <v>18</v>
      </c>
      <c r="B26" s="29">
        <v>10</v>
      </c>
      <c r="C26" s="39">
        <v>1723</v>
      </c>
      <c r="D26" s="28">
        <v>7.91</v>
      </c>
      <c r="E26" s="39">
        <v>143</v>
      </c>
      <c r="F26" s="39">
        <v>161</v>
      </c>
      <c r="G26" s="39">
        <v>125</v>
      </c>
      <c r="H26" s="39">
        <v>126</v>
      </c>
      <c r="I26" s="39">
        <v>344</v>
      </c>
      <c r="J26" s="39">
        <v>427</v>
      </c>
      <c r="K26" s="39">
        <v>370</v>
      </c>
      <c r="L26" s="39">
        <v>27</v>
      </c>
    </row>
    <row r="27" spans="1:12" ht="15" customHeight="1" x14ac:dyDescent="0.25">
      <c r="A27" s="28" t="s">
        <v>0</v>
      </c>
      <c r="B27" s="29">
        <v>1</v>
      </c>
      <c r="C27" s="39">
        <v>4584</v>
      </c>
      <c r="D27" s="28">
        <v>21.59</v>
      </c>
      <c r="E27" s="39">
        <v>1719</v>
      </c>
      <c r="F27" s="39">
        <v>2149</v>
      </c>
      <c r="G27" s="39">
        <v>460</v>
      </c>
      <c r="H27" s="39">
        <v>211</v>
      </c>
      <c r="I27" s="39">
        <v>31</v>
      </c>
      <c r="J27" s="39">
        <v>11</v>
      </c>
      <c r="K27" s="39">
        <v>3</v>
      </c>
      <c r="L27" s="39">
        <v>0</v>
      </c>
    </row>
    <row r="28" spans="1:12" ht="15" customHeight="1" x14ac:dyDescent="0.25">
      <c r="A28" s="28" t="s">
        <v>0</v>
      </c>
      <c r="B28" s="29">
        <v>2</v>
      </c>
      <c r="C28" s="39">
        <v>2632</v>
      </c>
      <c r="D28" s="28">
        <v>0.53</v>
      </c>
      <c r="E28" s="39">
        <v>793</v>
      </c>
      <c r="F28" s="39">
        <v>1261</v>
      </c>
      <c r="G28" s="39">
        <v>344</v>
      </c>
      <c r="H28" s="39">
        <v>100</v>
      </c>
      <c r="I28" s="39">
        <v>70</v>
      </c>
      <c r="J28" s="39">
        <v>41</v>
      </c>
      <c r="K28" s="39">
        <v>23</v>
      </c>
      <c r="L28" s="39">
        <v>0</v>
      </c>
    </row>
    <row r="29" spans="1:12" ht="15" customHeight="1" x14ac:dyDescent="0.25">
      <c r="A29" s="28" t="s">
        <v>0</v>
      </c>
      <c r="B29" s="29">
        <v>3</v>
      </c>
      <c r="C29" s="39">
        <v>8174</v>
      </c>
      <c r="D29" s="28">
        <v>0.22</v>
      </c>
      <c r="E29" s="39">
        <v>2069</v>
      </c>
      <c r="F29" s="39">
        <v>3728</v>
      </c>
      <c r="G29" s="39">
        <v>1092</v>
      </c>
      <c r="H29" s="39">
        <v>671</v>
      </c>
      <c r="I29" s="39">
        <v>442</v>
      </c>
      <c r="J29" s="39">
        <v>139</v>
      </c>
      <c r="K29" s="39">
        <v>29</v>
      </c>
      <c r="L29" s="39">
        <v>4</v>
      </c>
    </row>
    <row r="30" spans="1:12" ht="15" customHeight="1" x14ac:dyDescent="0.25">
      <c r="A30" s="28" t="s">
        <v>0</v>
      </c>
      <c r="B30" s="29">
        <v>4</v>
      </c>
      <c r="C30" s="39">
        <v>10959</v>
      </c>
      <c r="D30" s="28">
        <v>0.16</v>
      </c>
      <c r="E30" s="39">
        <v>2098</v>
      </c>
      <c r="F30" s="39">
        <v>4779</v>
      </c>
      <c r="G30" s="39">
        <v>1812</v>
      </c>
      <c r="H30" s="39">
        <v>998</v>
      </c>
      <c r="I30" s="39">
        <v>855</v>
      </c>
      <c r="J30" s="39">
        <v>319</v>
      </c>
      <c r="K30" s="39">
        <v>90</v>
      </c>
      <c r="L30" s="39">
        <v>8</v>
      </c>
    </row>
    <row r="31" spans="1:12" ht="15" customHeight="1" x14ac:dyDescent="0.25">
      <c r="A31" s="28" t="s">
        <v>0</v>
      </c>
      <c r="B31" s="29">
        <v>5</v>
      </c>
      <c r="C31" s="39">
        <v>16599</v>
      </c>
      <c r="D31" s="28">
        <v>0.06</v>
      </c>
      <c r="E31" s="39">
        <v>2322</v>
      </c>
      <c r="F31" s="39">
        <v>4656</v>
      </c>
      <c r="G31" s="39">
        <v>2790</v>
      </c>
      <c r="H31" s="39">
        <v>2424</v>
      </c>
      <c r="I31" s="39">
        <v>2429</v>
      </c>
      <c r="J31" s="39">
        <v>1282</v>
      </c>
      <c r="K31" s="39">
        <v>646</v>
      </c>
      <c r="L31" s="39">
        <v>50</v>
      </c>
    </row>
    <row r="32" spans="1:12" ht="15" customHeight="1" x14ac:dyDescent="0.25">
      <c r="A32" s="28" t="s">
        <v>0</v>
      </c>
      <c r="B32" s="29">
        <v>6</v>
      </c>
      <c r="C32" s="39">
        <v>12521</v>
      </c>
      <c r="D32" s="28">
        <v>0.1</v>
      </c>
      <c r="E32" s="39">
        <v>1079</v>
      </c>
      <c r="F32" s="39">
        <v>3105</v>
      </c>
      <c r="G32" s="39">
        <v>1968</v>
      </c>
      <c r="H32" s="39">
        <v>1927</v>
      </c>
      <c r="I32" s="39">
        <v>2254</v>
      </c>
      <c r="J32" s="39">
        <v>1313</v>
      </c>
      <c r="K32" s="39">
        <v>819</v>
      </c>
      <c r="L32" s="39">
        <v>56</v>
      </c>
    </row>
    <row r="33" spans="1:12" ht="15" customHeight="1" x14ac:dyDescent="0.25">
      <c r="A33" s="28" t="s">
        <v>0</v>
      </c>
      <c r="B33" s="29">
        <v>7</v>
      </c>
      <c r="C33" s="39">
        <v>7839</v>
      </c>
      <c r="D33" s="28">
        <v>7.0000000000000007E-2</v>
      </c>
      <c r="E33" s="39">
        <v>573</v>
      </c>
      <c r="F33" s="39">
        <v>1635</v>
      </c>
      <c r="G33" s="39">
        <v>1171</v>
      </c>
      <c r="H33" s="39">
        <v>1248</v>
      </c>
      <c r="I33" s="39">
        <v>1700</v>
      </c>
      <c r="J33" s="39">
        <v>944</v>
      </c>
      <c r="K33" s="39">
        <v>533</v>
      </c>
      <c r="L33" s="39">
        <v>35</v>
      </c>
    </row>
    <row r="34" spans="1:12" ht="15" customHeight="1" x14ac:dyDescent="0.25">
      <c r="A34" s="28" t="s">
        <v>0</v>
      </c>
      <c r="B34" s="29">
        <v>8</v>
      </c>
      <c r="C34" s="39">
        <v>5767</v>
      </c>
      <c r="D34" s="28">
        <v>0.52</v>
      </c>
      <c r="E34" s="39">
        <v>494</v>
      </c>
      <c r="F34" s="39">
        <v>978</v>
      </c>
      <c r="G34" s="39">
        <v>1280</v>
      </c>
      <c r="H34" s="39">
        <v>1245</v>
      </c>
      <c r="I34" s="39">
        <v>1121</v>
      </c>
      <c r="J34" s="39">
        <v>473</v>
      </c>
      <c r="K34" s="39">
        <v>172</v>
      </c>
      <c r="L34" s="39">
        <v>4</v>
      </c>
    </row>
    <row r="35" spans="1:12" ht="15" customHeight="1" x14ac:dyDescent="0.25">
      <c r="A35" s="28" t="s">
        <v>0</v>
      </c>
      <c r="B35" s="29">
        <v>9</v>
      </c>
      <c r="C35" s="39">
        <v>3481</v>
      </c>
      <c r="D35" s="28">
        <v>11.98</v>
      </c>
      <c r="E35" s="39">
        <v>43</v>
      </c>
      <c r="F35" s="39">
        <v>323</v>
      </c>
      <c r="G35" s="39">
        <v>818</v>
      </c>
      <c r="H35" s="39">
        <v>824</v>
      </c>
      <c r="I35" s="39">
        <v>970</v>
      </c>
      <c r="J35" s="39">
        <v>382</v>
      </c>
      <c r="K35" s="39">
        <v>120</v>
      </c>
      <c r="L35" s="39">
        <v>1</v>
      </c>
    </row>
    <row r="36" spans="1:12" ht="15" customHeight="1" x14ac:dyDescent="0.25">
      <c r="A36" s="28" t="s">
        <v>0</v>
      </c>
      <c r="B36" s="29">
        <v>10</v>
      </c>
      <c r="C36" s="39">
        <v>2634</v>
      </c>
      <c r="D36" s="28">
        <v>2.25</v>
      </c>
      <c r="E36" s="39">
        <v>40</v>
      </c>
      <c r="F36" s="39">
        <v>125</v>
      </c>
      <c r="G36" s="39">
        <v>368</v>
      </c>
      <c r="H36" s="39">
        <v>615</v>
      </c>
      <c r="I36" s="39">
        <v>896</v>
      </c>
      <c r="J36" s="39">
        <v>476</v>
      </c>
      <c r="K36" s="39">
        <v>114</v>
      </c>
      <c r="L36" s="39">
        <v>0</v>
      </c>
    </row>
    <row r="37" spans="1:12" ht="15" customHeight="1" x14ac:dyDescent="0.25">
      <c r="A37" s="28" t="s">
        <v>1</v>
      </c>
      <c r="B37" s="29">
        <v>1</v>
      </c>
      <c r="C37" s="39">
        <v>15276</v>
      </c>
      <c r="D37" s="28">
        <v>19.05</v>
      </c>
      <c r="E37" s="39">
        <v>9015</v>
      </c>
      <c r="F37" s="39">
        <v>4417</v>
      </c>
      <c r="G37" s="39">
        <v>1227</v>
      </c>
      <c r="H37" s="39">
        <v>380</v>
      </c>
      <c r="I37" s="39">
        <v>191</v>
      </c>
      <c r="J37" s="39">
        <v>38</v>
      </c>
      <c r="K37" s="39">
        <v>8</v>
      </c>
      <c r="L37" s="39">
        <v>0</v>
      </c>
    </row>
    <row r="38" spans="1:12" ht="15" customHeight="1" x14ac:dyDescent="0.25">
      <c r="A38" s="28" t="s">
        <v>1</v>
      </c>
      <c r="B38" s="29">
        <v>2</v>
      </c>
      <c r="C38" s="39">
        <v>22905</v>
      </c>
      <c r="D38" s="28">
        <v>6.07</v>
      </c>
      <c r="E38" s="39">
        <v>10427</v>
      </c>
      <c r="F38" s="39">
        <v>8550</v>
      </c>
      <c r="G38" s="39">
        <v>2191</v>
      </c>
      <c r="H38" s="39">
        <v>913</v>
      </c>
      <c r="I38" s="39">
        <v>616</v>
      </c>
      <c r="J38" s="39">
        <v>144</v>
      </c>
      <c r="K38" s="39">
        <v>61</v>
      </c>
      <c r="L38" s="39">
        <v>3</v>
      </c>
    </row>
    <row r="39" spans="1:12" ht="15" customHeight="1" x14ac:dyDescent="0.25">
      <c r="A39" s="28" t="s">
        <v>1</v>
      </c>
      <c r="B39" s="29">
        <v>3</v>
      </c>
      <c r="C39" s="39">
        <v>18368</v>
      </c>
      <c r="D39" s="28">
        <v>2.4300000000000002</v>
      </c>
      <c r="E39" s="39">
        <v>5969</v>
      </c>
      <c r="F39" s="39">
        <v>8603</v>
      </c>
      <c r="G39" s="39">
        <v>1798</v>
      </c>
      <c r="H39" s="39">
        <v>859</v>
      </c>
      <c r="I39" s="39">
        <v>728</v>
      </c>
      <c r="J39" s="39">
        <v>312</v>
      </c>
      <c r="K39" s="39">
        <v>98</v>
      </c>
      <c r="L39" s="39">
        <v>1</v>
      </c>
    </row>
    <row r="40" spans="1:12" ht="15" customHeight="1" x14ac:dyDescent="0.25">
      <c r="A40" s="28" t="s">
        <v>1</v>
      </c>
      <c r="B40" s="29">
        <v>4</v>
      </c>
      <c r="C40" s="39">
        <v>19533</v>
      </c>
      <c r="D40" s="28">
        <v>3.15</v>
      </c>
      <c r="E40" s="39">
        <v>5151</v>
      </c>
      <c r="F40" s="39">
        <v>8245</v>
      </c>
      <c r="G40" s="39">
        <v>2467</v>
      </c>
      <c r="H40" s="39">
        <v>1598</v>
      </c>
      <c r="I40" s="39">
        <v>1410</v>
      </c>
      <c r="J40" s="39">
        <v>506</v>
      </c>
      <c r="K40" s="39">
        <v>144</v>
      </c>
      <c r="L40" s="39">
        <v>12</v>
      </c>
    </row>
    <row r="41" spans="1:12" ht="15" customHeight="1" x14ac:dyDescent="0.25">
      <c r="A41" s="28" t="s">
        <v>1</v>
      </c>
      <c r="B41" s="29">
        <v>5</v>
      </c>
      <c r="C41" s="39">
        <v>20832</v>
      </c>
      <c r="D41" s="28">
        <v>1.5</v>
      </c>
      <c r="E41" s="39">
        <v>3998</v>
      </c>
      <c r="F41" s="39">
        <v>7674</v>
      </c>
      <c r="G41" s="39">
        <v>3744</v>
      </c>
      <c r="H41" s="39">
        <v>2214</v>
      </c>
      <c r="I41" s="39">
        <v>2084</v>
      </c>
      <c r="J41" s="39">
        <v>841</v>
      </c>
      <c r="K41" s="39">
        <v>251</v>
      </c>
      <c r="L41" s="39">
        <v>26</v>
      </c>
    </row>
    <row r="42" spans="1:12" ht="15" customHeight="1" x14ac:dyDescent="0.25">
      <c r="A42" s="28" t="s">
        <v>1</v>
      </c>
      <c r="B42" s="29">
        <v>6</v>
      </c>
      <c r="C42" s="39">
        <v>13575</v>
      </c>
      <c r="D42" s="28">
        <v>0.77</v>
      </c>
      <c r="E42" s="39">
        <v>2278</v>
      </c>
      <c r="F42" s="39">
        <v>3660</v>
      </c>
      <c r="G42" s="39">
        <v>2368</v>
      </c>
      <c r="H42" s="39">
        <v>1726</v>
      </c>
      <c r="I42" s="39">
        <v>1881</v>
      </c>
      <c r="J42" s="39">
        <v>1076</v>
      </c>
      <c r="K42" s="39">
        <v>554</v>
      </c>
      <c r="L42" s="39">
        <v>32</v>
      </c>
    </row>
    <row r="43" spans="1:12" ht="15" customHeight="1" x14ac:dyDescent="0.25">
      <c r="A43" s="28" t="s">
        <v>1</v>
      </c>
      <c r="B43" s="29">
        <v>7</v>
      </c>
      <c r="C43" s="39">
        <v>16734</v>
      </c>
      <c r="D43" s="28">
        <v>0.37</v>
      </c>
      <c r="E43" s="39">
        <v>1399</v>
      </c>
      <c r="F43" s="39">
        <v>3560</v>
      </c>
      <c r="G43" s="39">
        <v>3101</v>
      </c>
      <c r="H43" s="39">
        <v>3121</v>
      </c>
      <c r="I43" s="39">
        <v>3077</v>
      </c>
      <c r="J43" s="39">
        <v>1491</v>
      </c>
      <c r="K43" s="39">
        <v>890</v>
      </c>
      <c r="L43" s="39">
        <v>95</v>
      </c>
    </row>
    <row r="44" spans="1:12" ht="15" customHeight="1" x14ac:dyDescent="0.25">
      <c r="A44" s="28" t="s">
        <v>1</v>
      </c>
      <c r="B44" s="29">
        <v>8</v>
      </c>
      <c r="C44" s="39">
        <v>19924</v>
      </c>
      <c r="D44" s="28">
        <v>0.68</v>
      </c>
      <c r="E44" s="39">
        <v>1444</v>
      </c>
      <c r="F44" s="39">
        <v>2539</v>
      </c>
      <c r="G44" s="39">
        <v>3147</v>
      </c>
      <c r="H44" s="39">
        <v>4073</v>
      </c>
      <c r="I44" s="39">
        <v>4637</v>
      </c>
      <c r="J44" s="39">
        <v>2546</v>
      </c>
      <c r="K44" s="39">
        <v>1429</v>
      </c>
      <c r="L44" s="39">
        <v>109</v>
      </c>
    </row>
    <row r="45" spans="1:12" ht="15" customHeight="1" x14ac:dyDescent="0.25">
      <c r="A45" s="28" t="s">
        <v>1</v>
      </c>
      <c r="B45" s="29">
        <v>9</v>
      </c>
      <c r="C45" s="39">
        <v>15295</v>
      </c>
      <c r="D45" s="28">
        <v>2.39</v>
      </c>
      <c r="E45" s="39">
        <v>348</v>
      </c>
      <c r="F45" s="39">
        <v>893</v>
      </c>
      <c r="G45" s="39">
        <v>2057</v>
      </c>
      <c r="H45" s="39">
        <v>3732</v>
      </c>
      <c r="I45" s="39">
        <v>4523</v>
      </c>
      <c r="J45" s="39">
        <v>2769</v>
      </c>
      <c r="K45" s="39">
        <v>926</v>
      </c>
      <c r="L45" s="39">
        <v>47</v>
      </c>
    </row>
    <row r="46" spans="1:12" ht="15" customHeight="1" x14ac:dyDescent="0.25">
      <c r="A46" s="28" t="s">
        <v>1</v>
      </c>
      <c r="B46" s="29">
        <v>10</v>
      </c>
      <c r="C46" s="39">
        <v>16208</v>
      </c>
      <c r="D46" s="28">
        <v>7.47</v>
      </c>
      <c r="E46" s="39">
        <v>285</v>
      </c>
      <c r="F46" s="39">
        <v>476</v>
      </c>
      <c r="G46" s="39">
        <v>1379</v>
      </c>
      <c r="H46" s="39">
        <v>2572</v>
      </c>
      <c r="I46" s="39">
        <v>4736</v>
      </c>
      <c r="J46" s="39">
        <v>4237</v>
      </c>
      <c r="K46" s="39">
        <v>2332</v>
      </c>
      <c r="L46" s="39">
        <v>191</v>
      </c>
    </row>
    <row r="47" spans="1:12" ht="15" customHeight="1" x14ac:dyDescent="0.25">
      <c r="A47" s="28" t="s">
        <v>19</v>
      </c>
      <c r="B47" s="29">
        <v>1</v>
      </c>
      <c r="C47" s="39">
        <v>10066</v>
      </c>
      <c r="D47" s="28">
        <v>20.83</v>
      </c>
      <c r="E47" s="39">
        <v>5837</v>
      </c>
      <c r="F47" s="39">
        <v>3059</v>
      </c>
      <c r="G47" s="39">
        <v>666</v>
      </c>
      <c r="H47" s="39">
        <v>377</v>
      </c>
      <c r="I47" s="39">
        <v>100</v>
      </c>
      <c r="J47" s="39">
        <v>9</v>
      </c>
      <c r="K47" s="39">
        <v>18</v>
      </c>
      <c r="L47" s="39">
        <v>0</v>
      </c>
    </row>
    <row r="48" spans="1:12" ht="15" customHeight="1" x14ac:dyDescent="0.25">
      <c r="A48" s="28" t="s">
        <v>19</v>
      </c>
      <c r="B48" s="29">
        <v>2</v>
      </c>
      <c r="C48" s="39">
        <v>15403</v>
      </c>
      <c r="D48" s="28">
        <v>7.2</v>
      </c>
      <c r="E48" s="39">
        <v>8034</v>
      </c>
      <c r="F48" s="39">
        <v>5142</v>
      </c>
      <c r="G48" s="39">
        <v>1103</v>
      </c>
      <c r="H48" s="39">
        <v>526</v>
      </c>
      <c r="I48" s="39">
        <v>385</v>
      </c>
      <c r="J48" s="39">
        <v>167</v>
      </c>
      <c r="K48" s="39">
        <v>46</v>
      </c>
      <c r="L48" s="39">
        <v>0</v>
      </c>
    </row>
    <row r="49" spans="1:12" ht="15" customHeight="1" x14ac:dyDescent="0.25">
      <c r="A49" s="28" t="s">
        <v>19</v>
      </c>
      <c r="B49" s="29">
        <v>3</v>
      </c>
      <c r="C49" s="39">
        <v>16210</v>
      </c>
      <c r="D49" s="28">
        <v>4.8600000000000003</v>
      </c>
      <c r="E49" s="39">
        <v>6699</v>
      </c>
      <c r="F49" s="39">
        <v>6063</v>
      </c>
      <c r="G49" s="39">
        <v>1394</v>
      </c>
      <c r="H49" s="39">
        <v>934</v>
      </c>
      <c r="I49" s="39">
        <v>801</v>
      </c>
      <c r="J49" s="39">
        <v>226</v>
      </c>
      <c r="K49" s="39">
        <v>90</v>
      </c>
      <c r="L49" s="39">
        <v>3</v>
      </c>
    </row>
    <row r="50" spans="1:12" ht="15" customHeight="1" x14ac:dyDescent="0.25">
      <c r="A50" s="28" t="s">
        <v>19</v>
      </c>
      <c r="B50" s="29">
        <v>4</v>
      </c>
      <c r="C50" s="39">
        <v>14305</v>
      </c>
      <c r="D50" s="28">
        <v>0.47</v>
      </c>
      <c r="E50" s="39">
        <v>4508</v>
      </c>
      <c r="F50" s="39">
        <v>6084</v>
      </c>
      <c r="G50" s="39">
        <v>1119</v>
      </c>
      <c r="H50" s="39">
        <v>1055</v>
      </c>
      <c r="I50" s="39">
        <v>934</v>
      </c>
      <c r="J50" s="39">
        <v>474</v>
      </c>
      <c r="K50" s="39">
        <v>128</v>
      </c>
      <c r="L50" s="39">
        <v>3</v>
      </c>
    </row>
    <row r="51" spans="1:12" ht="15" customHeight="1" x14ac:dyDescent="0.25">
      <c r="A51" s="28" t="s">
        <v>19</v>
      </c>
      <c r="B51" s="29">
        <v>5</v>
      </c>
      <c r="C51" s="39">
        <v>15833</v>
      </c>
      <c r="D51" s="28">
        <v>0.5</v>
      </c>
      <c r="E51" s="39">
        <v>3815</v>
      </c>
      <c r="F51" s="39">
        <v>5996</v>
      </c>
      <c r="G51" s="39">
        <v>1774</v>
      </c>
      <c r="H51" s="39">
        <v>1939</v>
      </c>
      <c r="I51" s="39">
        <v>1360</v>
      </c>
      <c r="J51" s="39">
        <v>591</v>
      </c>
      <c r="K51" s="39">
        <v>338</v>
      </c>
      <c r="L51" s="39">
        <v>20</v>
      </c>
    </row>
    <row r="52" spans="1:12" ht="15" customHeight="1" x14ac:dyDescent="0.25">
      <c r="A52" s="28" t="s">
        <v>19</v>
      </c>
      <c r="B52" s="29">
        <v>6</v>
      </c>
      <c r="C52" s="39">
        <v>14098</v>
      </c>
      <c r="D52" s="28">
        <v>0.31</v>
      </c>
      <c r="E52" s="39">
        <v>2682</v>
      </c>
      <c r="F52" s="39">
        <v>3505</v>
      </c>
      <c r="G52" s="39">
        <v>1509</v>
      </c>
      <c r="H52" s="39">
        <v>2114</v>
      </c>
      <c r="I52" s="39">
        <v>2037</v>
      </c>
      <c r="J52" s="39">
        <v>1300</v>
      </c>
      <c r="K52" s="39">
        <v>904</v>
      </c>
      <c r="L52" s="39">
        <v>47</v>
      </c>
    </row>
    <row r="53" spans="1:12" ht="15" customHeight="1" x14ac:dyDescent="0.25">
      <c r="A53" s="28" t="s">
        <v>19</v>
      </c>
      <c r="B53" s="29">
        <v>7</v>
      </c>
      <c r="C53" s="39">
        <v>12015</v>
      </c>
      <c r="D53" s="28">
        <v>0.15</v>
      </c>
      <c r="E53" s="39">
        <v>1043</v>
      </c>
      <c r="F53" s="39">
        <v>1971</v>
      </c>
      <c r="G53" s="39">
        <v>1607</v>
      </c>
      <c r="H53" s="39">
        <v>2020</v>
      </c>
      <c r="I53" s="39">
        <v>2283</v>
      </c>
      <c r="J53" s="39">
        <v>1616</v>
      </c>
      <c r="K53" s="39">
        <v>1254</v>
      </c>
      <c r="L53" s="39">
        <v>221</v>
      </c>
    </row>
    <row r="54" spans="1:12" ht="15" customHeight="1" x14ac:dyDescent="0.25">
      <c r="A54" s="28" t="s">
        <v>19</v>
      </c>
      <c r="B54" s="29">
        <v>8</v>
      </c>
      <c r="C54" s="39">
        <v>15969</v>
      </c>
      <c r="D54" s="28">
        <v>0.43</v>
      </c>
      <c r="E54" s="39">
        <v>1184</v>
      </c>
      <c r="F54" s="39">
        <v>2144</v>
      </c>
      <c r="G54" s="39">
        <v>2335</v>
      </c>
      <c r="H54" s="39">
        <v>3002</v>
      </c>
      <c r="I54" s="39">
        <v>3253</v>
      </c>
      <c r="J54" s="39">
        <v>2203</v>
      </c>
      <c r="K54" s="39">
        <v>1687</v>
      </c>
      <c r="L54" s="39">
        <v>161</v>
      </c>
    </row>
    <row r="55" spans="1:12" ht="15" customHeight="1" x14ac:dyDescent="0.25">
      <c r="A55" s="28" t="s">
        <v>19</v>
      </c>
      <c r="B55" s="29">
        <v>9</v>
      </c>
      <c r="C55" s="39">
        <v>16922</v>
      </c>
      <c r="D55" s="28">
        <v>0.55000000000000004</v>
      </c>
      <c r="E55" s="39">
        <v>477</v>
      </c>
      <c r="F55" s="39">
        <v>1327</v>
      </c>
      <c r="G55" s="39">
        <v>1616</v>
      </c>
      <c r="H55" s="39">
        <v>3290</v>
      </c>
      <c r="I55" s="39">
        <v>4468</v>
      </c>
      <c r="J55" s="39">
        <v>3550</v>
      </c>
      <c r="K55" s="39">
        <v>2073</v>
      </c>
      <c r="L55" s="39">
        <v>121</v>
      </c>
    </row>
    <row r="56" spans="1:12" ht="15" customHeight="1" x14ac:dyDescent="0.25">
      <c r="A56" s="28" t="s">
        <v>19</v>
      </c>
      <c r="B56" s="29">
        <v>10</v>
      </c>
      <c r="C56" s="39">
        <v>11230</v>
      </c>
      <c r="D56" s="28">
        <v>2.82</v>
      </c>
      <c r="E56" s="39">
        <v>118</v>
      </c>
      <c r="F56" s="39">
        <v>225</v>
      </c>
      <c r="G56" s="39">
        <v>601</v>
      </c>
      <c r="H56" s="39">
        <v>1382</v>
      </c>
      <c r="I56" s="39">
        <v>3135</v>
      </c>
      <c r="J56" s="39">
        <v>2914</v>
      </c>
      <c r="K56" s="39">
        <v>2591</v>
      </c>
      <c r="L56" s="39">
        <v>264</v>
      </c>
    </row>
    <row r="57" spans="1:12" ht="15" customHeight="1" x14ac:dyDescent="0.25">
      <c r="A57" s="28" t="s">
        <v>20</v>
      </c>
      <c r="B57" s="29">
        <v>1</v>
      </c>
      <c r="C57" s="39">
        <v>3473</v>
      </c>
      <c r="D57" s="28">
        <v>7.73</v>
      </c>
      <c r="E57" s="39">
        <v>1748</v>
      </c>
      <c r="F57" s="39">
        <v>1120</v>
      </c>
      <c r="G57" s="39">
        <v>418</v>
      </c>
      <c r="H57" s="39">
        <v>136</v>
      </c>
      <c r="I57" s="39">
        <v>19</v>
      </c>
      <c r="J57" s="39">
        <v>11</v>
      </c>
      <c r="K57" s="39">
        <v>21</v>
      </c>
      <c r="L57" s="39">
        <v>0</v>
      </c>
    </row>
    <row r="58" spans="1:12" ht="15" customHeight="1" x14ac:dyDescent="0.25">
      <c r="A58" s="28" t="s">
        <v>20</v>
      </c>
      <c r="B58" s="29">
        <v>2</v>
      </c>
      <c r="C58" s="39">
        <v>14957</v>
      </c>
      <c r="D58" s="28">
        <v>20.16</v>
      </c>
      <c r="E58" s="39">
        <v>7104</v>
      </c>
      <c r="F58" s="39">
        <v>5629</v>
      </c>
      <c r="G58" s="39">
        <v>1492</v>
      </c>
      <c r="H58" s="39">
        <v>593</v>
      </c>
      <c r="I58" s="39">
        <v>113</v>
      </c>
      <c r="J58" s="39">
        <v>25</v>
      </c>
      <c r="K58" s="39">
        <v>1</v>
      </c>
      <c r="L58" s="39">
        <v>0</v>
      </c>
    </row>
    <row r="59" spans="1:12" ht="15" customHeight="1" x14ac:dyDescent="0.25">
      <c r="A59" s="28" t="s">
        <v>20</v>
      </c>
      <c r="B59" s="29">
        <v>3</v>
      </c>
      <c r="C59" s="39">
        <v>17999</v>
      </c>
      <c r="D59" s="28">
        <v>18.309999999999999</v>
      </c>
      <c r="E59" s="39">
        <v>7021</v>
      </c>
      <c r="F59" s="39">
        <v>6344</v>
      </c>
      <c r="G59" s="39">
        <v>3346</v>
      </c>
      <c r="H59" s="39">
        <v>781</v>
      </c>
      <c r="I59" s="39">
        <v>363</v>
      </c>
      <c r="J59" s="39">
        <v>83</v>
      </c>
      <c r="K59" s="39">
        <v>59</v>
      </c>
      <c r="L59" s="39">
        <v>2</v>
      </c>
    </row>
    <row r="60" spans="1:12" ht="15" customHeight="1" x14ac:dyDescent="0.25">
      <c r="A60" s="28" t="s">
        <v>20</v>
      </c>
      <c r="B60" s="29">
        <v>4</v>
      </c>
      <c r="C60" s="39">
        <v>28302</v>
      </c>
      <c r="D60" s="28">
        <v>6.52</v>
      </c>
      <c r="E60" s="39">
        <v>10315</v>
      </c>
      <c r="F60" s="39">
        <v>9389</v>
      </c>
      <c r="G60" s="39">
        <v>4854</v>
      </c>
      <c r="H60" s="39">
        <v>2218</v>
      </c>
      <c r="I60" s="39">
        <v>1055</v>
      </c>
      <c r="J60" s="39">
        <v>328</v>
      </c>
      <c r="K60" s="39">
        <v>141</v>
      </c>
      <c r="L60" s="39">
        <v>2</v>
      </c>
    </row>
    <row r="61" spans="1:12" ht="15" customHeight="1" x14ac:dyDescent="0.25">
      <c r="A61" s="28" t="s">
        <v>20</v>
      </c>
      <c r="B61" s="29">
        <v>5</v>
      </c>
      <c r="C61" s="39">
        <v>24031</v>
      </c>
      <c r="D61" s="28">
        <v>0.68</v>
      </c>
      <c r="E61" s="39">
        <v>7033</v>
      </c>
      <c r="F61" s="39">
        <v>6760</v>
      </c>
      <c r="G61" s="39">
        <v>4584</v>
      </c>
      <c r="H61" s="39">
        <v>2892</v>
      </c>
      <c r="I61" s="39">
        <v>2010</v>
      </c>
      <c r="J61" s="39">
        <v>547</v>
      </c>
      <c r="K61" s="39">
        <v>186</v>
      </c>
      <c r="L61" s="39">
        <v>19</v>
      </c>
    </row>
    <row r="62" spans="1:12" ht="15" customHeight="1" x14ac:dyDescent="0.25">
      <c r="A62" s="28" t="s">
        <v>20</v>
      </c>
      <c r="B62" s="29">
        <v>6</v>
      </c>
      <c r="C62" s="39">
        <v>38634</v>
      </c>
      <c r="D62" s="28">
        <v>0.13</v>
      </c>
      <c r="E62" s="39">
        <v>8808</v>
      </c>
      <c r="F62" s="39">
        <v>7938</v>
      </c>
      <c r="G62" s="39">
        <v>7383</v>
      </c>
      <c r="H62" s="39">
        <v>6296</v>
      </c>
      <c r="I62" s="39">
        <v>4678</v>
      </c>
      <c r="J62" s="39">
        <v>2183</v>
      </c>
      <c r="K62" s="39">
        <v>1101</v>
      </c>
      <c r="L62" s="39">
        <v>247</v>
      </c>
    </row>
    <row r="63" spans="1:12" ht="15" customHeight="1" x14ac:dyDescent="0.25">
      <c r="A63" s="28" t="s">
        <v>20</v>
      </c>
      <c r="B63" s="29">
        <v>7</v>
      </c>
      <c r="C63" s="39">
        <v>35919</v>
      </c>
      <c r="D63" s="28">
        <v>0.19</v>
      </c>
      <c r="E63" s="39">
        <v>5701</v>
      </c>
      <c r="F63" s="39">
        <v>6883</v>
      </c>
      <c r="G63" s="39">
        <v>5748</v>
      </c>
      <c r="H63" s="39">
        <v>6537</v>
      </c>
      <c r="I63" s="39">
        <v>5498</v>
      </c>
      <c r="J63" s="39">
        <v>3389</v>
      </c>
      <c r="K63" s="39">
        <v>2054</v>
      </c>
      <c r="L63" s="39">
        <v>109</v>
      </c>
    </row>
    <row r="64" spans="1:12" ht="15" customHeight="1" x14ac:dyDescent="0.25">
      <c r="A64" s="28" t="s">
        <v>20</v>
      </c>
      <c r="B64" s="29">
        <v>8</v>
      </c>
      <c r="C64" s="39">
        <v>45303</v>
      </c>
      <c r="D64" s="28">
        <v>0.22</v>
      </c>
      <c r="E64" s="39">
        <v>5259</v>
      </c>
      <c r="F64" s="39">
        <v>4983</v>
      </c>
      <c r="G64" s="39">
        <v>6297</v>
      </c>
      <c r="H64" s="39">
        <v>8307</v>
      </c>
      <c r="I64" s="39">
        <v>9634</v>
      </c>
      <c r="J64" s="39">
        <v>6371</v>
      </c>
      <c r="K64" s="39">
        <v>4151</v>
      </c>
      <c r="L64" s="39">
        <v>301</v>
      </c>
    </row>
    <row r="65" spans="1:12" ht="15" customHeight="1" x14ac:dyDescent="0.25">
      <c r="A65" s="28" t="s">
        <v>20</v>
      </c>
      <c r="B65" s="29">
        <v>9</v>
      </c>
      <c r="C65" s="39">
        <v>37932</v>
      </c>
      <c r="D65" s="28">
        <v>0.26</v>
      </c>
      <c r="E65" s="39">
        <v>2143</v>
      </c>
      <c r="F65" s="39">
        <v>3174</v>
      </c>
      <c r="G65" s="39">
        <v>3913</v>
      </c>
      <c r="H65" s="39">
        <v>7045</v>
      </c>
      <c r="I65" s="39">
        <v>9072</v>
      </c>
      <c r="J65" s="39">
        <v>7240</v>
      </c>
      <c r="K65" s="39">
        <v>4945</v>
      </c>
      <c r="L65" s="39">
        <v>400</v>
      </c>
    </row>
    <row r="66" spans="1:12" ht="15" customHeight="1" x14ac:dyDescent="0.25">
      <c r="A66" s="28" t="s">
        <v>20</v>
      </c>
      <c r="B66" s="29">
        <v>10</v>
      </c>
      <c r="C66" s="39">
        <v>39123</v>
      </c>
      <c r="D66" s="28">
        <v>11.11</v>
      </c>
      <c r="E66" s="39">
        <v>1691</v>
      </c>
      <c r="F66" s="39">
        <v>2630</v>
      </c>
      <c r="G66" s="39">
        <v>2837</v>
      </c>
      <c r="H66" s="39">
        <v>6325</v>
      </c>
      <c r="I66" s="39">
        <v>10654</v>
      </c>
      <c r="J66" s="39">
        <v>7774</v>
      </c>
      <c r="K66" s="39">
        <v>6524</v>
      </c>
      <c r="L66" s="39">
        <v>688</v>
      </c>
    </row>
    <row r="67" spans="1:12" ht="15" customHeight="1" x14ac:dyDescent="0.25">
      <c r="A67" s="28" t="s">
        <v>21</v>
      </c>
      <c r="B67" s="29">
        <v>1</v>
      </c>
      <c r="C67" s="39">
        <v>133407</v>
      </c>
      <c r="D67" s="28">
        <v>20.81</v>
      </c>
      <c r="E67" s="39">
        <v>56004</v>
      </c>
      <c r="F67" s="39">
        <v>48003</v>
      </c>
      <c r="G67" s="39">
        <v>21397</v>
      </c>
      <c r="H67" s="39">
        <v>6211</v>
      </c>
      <c r="I67" s="39">
        <v>1371</v>
      </c>
      <c r="J67" s="39">
        <v>314</v>
      </c>
      <c r="K67" s="39">
        <v>98</v>
      </c>
      <c r="L67" s="39">
        <v>9</v>
      </c>
    </row>
    <row r="68" spans="1:12" ht="15" customHeight="1" x14ac:dyDescent="0.25">
      <c r="A68" s="28" t="s">
        <v>21</v>
      </c>
      <c r="B68" s="29">
        <v>2</v>
      </c>
      <c r="C68" s="39">
        <v>80343</v>
      </c>
      <c r="D68" s="28">
        <v>14.43</v>
      </c>
      <c r="E68" s="39">
        <v>24061</v>
      </c>
      <c r="F68" s="39">
        <v>27732</v>
      </c>
      <c r="G68" s="39">
        <v>18228</v>
      </c>
      <c r="H68" s="39">
        <v>6984</v>
      </c>
      <c r="I68" s="39">
        <v>2357</v>
      </c>
      <c r="J68" s="39">
        <v>679</v>
      </c>
      <c r="K68" s="39">
        <v>278</v>
      </c>
      <c r="L68" s="39">
        <v>24</v>
      </c>
    </row>
    <row r="69" spans="1:12" ht="15" customHeight="1" x14ac:dyDescent="0.25">
      <c r="A69" s="28" t="s">
        <v>21</v>
      </c>
      <c r="B69" s="29">
        <v>3</v>
      </c>
      <c r="C69" s="39">
        <v>58461</v>
      </c>
      <c r="D69" s="28">
        <v>10.91</v>
      </c>
      <c r="E69" s="39">
        <v>10390</v>
      </c>
      <c r="F69" s="39">
        <v>19530</v>
      </c>
      <c r="G69" s="39">
        <v>16971</v>
      </c>
      <c r="H69" s="39">
        <v>7859</v>
      </c>
      <c r="I69" s="39">
        <v>2615</v>
      </c>
      <c r="J69" s="39">
        <v>898</v>
      </c>
      <c r="K69" s="39">
        <v>187</v>
      </c>
      <c r="L69" s="39">
        <v>11</v>
      </c>
    </row>
    <row r="70" spans="1:12" ht="15" customHeight="1" x14ac:dyDescent="0.25">
      <c r="A70" s="28" t="s">
        <v>21</v>
      </c>
      <c r="B70" s="29">
        <v>4</v>
      </c>
      <c r="C70" s="39">
        <v>47990</v>
      </c>
      <c r="D70" s="28">
        <v>11.07</v>
      </c>
      <c r="E70" s="39">
        <v>7536</v>
      </c>
      <c r="F70" s="39">
        <v>14614</v>
      </c>
      <c r="G70" s="39">
        <v>13170</v>
      </c>
      <c r="H70" s="39">
        <v>6969</v>
      </c>
      <c r="I70" s="39">
        <v>3324</v>
      </c>
      <c r="J70" s="39">
        <v>1455</v>
      </c>
      <c r="K70" s="39">
        <v>853</v>
      </c>
      <c r="L70" s="39">
        <v>69</v>
      </c>
    </row>
    <row r="71" spans="1:12" ht="15" customHeight="1" x14ac:dyDescent="0.25">
      <c r="A71" s="28" t="s">
        <v>21</v>
      </c>
      <c r="B71" s="29">
        <v>5</v>
      </c>
      <c r="C71" s="39">
        <v>40463</v>
      </c>
      <c r="D71" s="28">
        <v>2.56</v>
      </c>
      <c r="E71" s="39">
        <v>4027</v>
      </c>
      <c r="F71" s="39">
        <v>10413</v>
      </c>
      <c r="G71" s="39">
        <v>11310</v>
      </c>
      <c r="H71" s="39">
        <v>6814</v>
      </c>
      <c r="I71" s="39">
        <v>4667</v>
      </c>
      <c r="J71" s="39">
        <v>2076</v>
      </c>
      <c r="K71" s="39">
        <v>1034</v>
      </c>
      <c r="L71" s="39">
        <v>122</v>
      </c>
    </row>
    <row r="72" spans="1:12" ht="15" customHeight="1" x14ac:dyDescent="0.25">
      <c r="A72" s="28" t="s">
        <v>21</v>
      </c>
      <c r="B72" s="29">
        <v>6</v>
      </c>
      <c r="C72" s="39">
        <v>34292</v>
      </c>
      <c r="D72" s="28">
        <v>2.91</v>
      </c>
      <c r="E72" s="39">
        <v>4298</v>
      </c>
      <c r="F72" s="39">
        <v>7219</v>
      </c>
      <c r="G72" s="39">
        <v>7684</v>
      </c>
      <c r="H72" s="39">
        <v>6837</v>
      </c>
      <c r="I72" s="39">
        <v>4788</v>
      </c>
      <c r="J72" s="39">
        <v>2461</v>
      </c>
      <c r="K72" s="39">
        <v>944</v>
      </c>
      <c r="L72" s="39">
        <v>61</v>
      </c>
    </row>
    <row r="73" spans="1:12" ht="15" customHeight="1" x14ac:dyDescent="0.25">
      <c r="A73" s="28" t="s">
        <v>21</v>
      </c>
      <c r="B73" s="29">
        <v>7</v>
      </c>
      <c r="C73" s="39">
        <v>36210</v>
      </c>
      <c r="D73" s="28">
        <v>2.67</v>
      </c>
      <c r="E73" s="39">
        <v>1537</v>
      </c>
      <c r="F73" s="39">
        <v>5123</v>
      </c>
      <c r="G73" s="39">
        <v>7308</v>
      </c>
      <c r="H73" s="39">
        <v>9186</v>
      </c>
      <c r="I73" s="39">
        <v>8365</v>
      </c>
      <c r="J73" s="39">
        <v>3231</v>
      </c>
      <c r="K73" s="39">
        <v>1335</v>
      </c>
      <c r="L73" s="39">
        <v>125</v>
      </c>
    </row>
    <row r="74" spans="1:12" ht="15" customHeight="1" x14ac:dyDescent="0.25">
      <c r="A74" s="28" t="s">
        <v>21</v>
      </c>
      <c r="B74" s="29">
        <v>8</v>
      </c>
      <c r="C74" s="39">
        <v>39631</v>
      </c>
      <c r="D74" s="28">
        <v>1.64</v>
      </c>
      <c r="E74" s="39">
        <v>811</v>
      </c>
      <c r="F74" s="39">
        <v>2854</v>
      </c>
      <c r="G74" s="39">
        <v>5025</v>
      </c>
      <c r="H74" s="39">
        <v>8754</v>
      </c>
      <c r="I74" s="39">
        <v>11398</v>
      </c>
      <c r="J74" s="39">
        <v>6396</v>
      </c>
      <c r="K74" s="39">
        <v>4025</v>
      </c>
      <c r="L74" s="39">
        <v>368</v>
      </c>
    </row>
    <row r="75" spans="1:12" ht="15" customHeight="1" x14ac:dyDescent="0.25">
      <c r="A75" s="28" t="s">
        <v>21</v>
      </c>
      <c r="B75" s="29">
        <v>9</v>
      </c>
      <c r="C75" s="39">
        <v>53566</v>
      </c>
      <c r="D75" s="28">
        <v>2.87</v>
      </c>
      <c r="E75" s="39">
        <v>2606</v>
      </c>
      <c r="F75" s="39">
        <v>2041</v>
      </c>
      <c r="G75" s="39">
        <v>5707</v>
      </c>
      <c r="H75" s="39">
        <v>12289</v>
      </c>
      <c r="I75" s="39">
        <v>15445</v>
      </c>
      <c r="J75" s="39">
        <v>8709</v>
      </c>
      <c r="K75" s="39">
        <v>6375</v>
      </c>
      <c r="L75" s="39">
        <v>394</v>
      </c>
    </row>
    <row r="76" spans="1:12" ht="15" customHeight="1" x14ac:dyDescent="0.25">
      <c r="A76" s="28" t="s">
        <v>21</v>
      </c>
      <c r="B76" s="29">
        <v>10</v>
      </c>
      <c r="C76" s="39">
        <v>51235</v>
      </c>
      <c r="D76" s="28">
        <v>10.68</v>
      </c>
      <c r="E76" s="39">
        <v>1185</v>
      </c>
      <c r="F76" s="39">
        <v>460</v>
      </c>
      <c r="G76" s="39">
        <v>2002</v>
      </c>
      <c r="H76" s="39">
        <v>8739</v>
      </c>
      <c r="I76" s="39">
        <v>14774</v>
      </c>
      <c r="J76" s="39">
        <v>11607</v>
      </c>
      <c r="K76" s="39">
        <v>11060</v>
      </c>
      <c r="L76" s="39">
        <v>1408</v>
      </c>
    </row>
    <row r="77" spans="1:12" ht="15" customHeight="1" x14ac:dyDescent="0.25">
      <c r="A77" s="28" t="s">
        <v>2</v>
      </c>
      <c r="B77" s="29">
        <v>1</v>
      </c>
      <c r="C77" s="39">
        <v>6674</v>
      </c>
      <c r="D77" s="28">
        <v>21.2</v>
      </c>
      <c r="E77" s="39">
        <v>3385</v>
      </c>
      <c r="F77" s="39">
        <v>2127</v>
      </c>
      <c r="G77" s="39">
        <v>756</v>
      </c>
      <c r="H77" s="39">
        <v>253</v>
      </c>
      <c r="I77" s="39">
        <v>115</v>
      </c>
      <c r="J77" s="39">
        <v>27</v>
      </c>
      <c r="K77" s="39">
        <v>7</v>
      </c>
      <c r="L77" s="39">
        <v>4</v>
      </c>
    </row>
    <row r="78" spans="1:12" ht="15" customHeight="1" x14ac:dyDescent="0.25">
      <c r="A78" s="28" t="s">
        <v>2</v>
      </c>
      <c r="B78" s="29">
        <v>2</v>
      </c>
      <c r="C78" s="39">
        <v>9468</v>
      </c>
      <c r="D78" s="28">
        <v>2.94</v>
      </c>
      <c r="E78" s="39">
        <v>3462</v>
      </c>
      <c r="F78" s="39">
        <v>3039</v>
      </c>
      <c r="G78" s="39">
        <v>1787</v>
      </c>
      <c r="H78" s="39">
        <v>591</v>
      </c>
      <c r="I78" s="39">
        <v>392</v>
      </c>
      <c r="J78" s="39">
        <v>163</v>
      </c>
      <c r="K78" s="39">
        <v>30</v>
      </c>
      <c r="L78" s="39">
        <v>4</v>
      </c>
    </row>
    <row r="79" spans="1:12" ht="15" customHeight="1" x14ac:dyDescent="0.25">
      <c r="A79" s="28" t="s">
        <v>2</v>
      </c>
      <c r="B79" s="29">
        <v>3</v>
      </c>
      <c r="C79" s="39">
        <v>11749</v>
      </c>
      <c r="D79" s="28">
        <v>1.89</v>
      </c>
      <c r="E79" s="39">
        <v>4139</v>
      </c>
      <c r="F79" s="39">
        <v>3763</v>
      </c>
      <c r="G79" s="39">
        <v>1994</v>
      </c>
      <c r="H79" s="39">
        <v>1027</v>
      </c>
      <c r="I79" s="39">
        <v>570</v>
      </c>
      <c r="J79" s="39">
        <v>178</v>
      </c>
      <c r="K79" s="39">
        <v>75</v>
      </c>
      <c r="L79" s="39">
        <v>3</v>
      </c>
    </row>
    <row r="80" spans="1:12" ht="15" customHeight="1" x14ac:dyDescent="0.25">
      <c r="A80" s="28" t="s">
        <v>2</v>
      </c>
      <c r="B80" s="29">
        <v>4</v>
      </c>
      <c r="C80" s="39">
        <v>17183</v>
      </c>
      <c r="D80" s="28">
        <v>0.06</v>
      </c>
      <c r="E80" s="39">
        <v>3837</v>
      </c>
      <c r="F80" s="39">
        <v>5201</v>
      </c>
      <c r="G80" s="39">
        <v>3974</v>
      </c>
      <c r="H80" s="39">
        <v>1888</v>
      </c>
      <c r="I80" s="39">
        <v>1479</v>
      </c>
      <c r="J80" s="39">
        <v>613</v>
      </c>
      <c r="K80" s="39">
        <v>176</v>
      </c>
      <c r="L80" s="39">
        <v>15</v>
      </c>
    </row>
    <row r="81" spans="1:12" ht="15" customHeight="1" x14ac:dyDescent="0.25">
      <c r="A81" s="28" t="s">
        <v>2</v>
      </c>
      <c r="B81" s="29">
        <v>5</v>
      </c>
      <c r="C81" s="39">
        <v>27824</v>
      </c>
      <c r="D81" s="28">
        <v>0.04</v>
      </c>
      <c r="E81" s="39">
        <v>4833</v>
      </c>
      <c r="F81" s="39">
        <v>5956</v>
      </c>
      <c r="G81" s="39">
        <v>6232</v>
      </c>
      <c r="H81" s="39">
        <v>4149</v>
      </c>
      <c r="I81" s="39">
        <v>4026</v>
      </c>
      <c r="J81" s="39">
        <v>1757</v>
      </c>
      <c r="K81" s="39">
        <v>783</v>
      </c>
      <c r="L81" s="39">
        <v>88</v>
      </c>
    </row>
    <row r="82" spans="1:12" ht="15" customHeight="1" x14ac:dyDescent="0.25">
      <c r="A82" s="28" t="s">
        <v>2</v>
      </c>
      <c r="B82" s="29">
        <v>6</v>
      </c>
      <c r="C82" s="39">
        <v>35271</v>
      </c>
      <c r="D82" s="28">
        <v>0.02</v>
      </c>
      <c r="E82" s="39">
        <v>4018</v>
      </c>
      <c r="F82" s="39">
        <v>6697</v>
      </c>
      <c r="G82" s="39">
        <v>7507</v>
      </c>
      <c r="H82" s="39">
        <v>5733</v>
      </c>
      <c r="I82" s="39">
        <v>6447</v>
      </c>
      <c r="J82" s="39">
        <v>3159</v>
      </c>
      <c r="K82" s="39">
        <v>1566</v>
      </c>
      <c r="L82" s="39">
        <v>144</v>
      </c>
    </row>
    <row r="83" spans="1:12" ht="15" customHeight="1" x14ac:dyDescent="0.25">
      <c r="A83" s="28" t="s">
        <v>2</v>
      </c>
      <c r="B83" s="29">
        <v>7</v>
      </c>
      <c r="C83" s="39">
        <v>30772</v>
      </c>
      <c r="D83" s="28">
        <v>0.05</v>
      </c>
      <c r="E83" s="39">
        <v>2500</v>
      </c>
      <c r="F83" s="39">
        <v>4451</v>
      </c>
      <c r="G83" s="39">
        <v>6739</v>
      </c>
      <c r="H83" s="39">
        <v>4928</v>
      </c>
      <c r="I83" s="39">
        <v>6152</v>
      </c>
      <c r="J83" s="39">
        <v>3681</v>
      </c>
      <c r="K83" s="39">
        <v>2160</v>
      </c>
      <c r="L83" s="39">
        <v>161</v>
      </c>
    </row>
    <row r="84" spans="1:12" ht="15" customHeight="1" x14ac:dyDescent="0.25">
      <c r="A84" s="28" t="s">
        <v>2</v>
      </c>
      <c r="B84" s="29">
        <v>8</v>
      </c>
      <c r="C84" s="39">
        <v>18083</v>
      </c>
      <c r="D84" s="28">
        <v>0.18</v>
      </c>
      <c r="E84" s="39">
        <v>748</v>
      </c>
      <c r="F84" s="39">
        <v>1699</v>
      </c>
      <c r="G84" s="39">
        <v>3334</v>
      </c>
      <c r="H84" s="39">
        <v>4219</v>
      </c>
      <c r="I84" s="39">
        <v>4196</v>
      </c>
      <c r="J84" s="39">
        <v>2361</v>
      </c>
      <c r="K84" s="39">
        <v>1432</v>
      </c>
      <c r="L84" s="39">
        <v>94</v>
      </c>
    </row>
    <row r="85" spans="1:12" ht="15" customHeight="1" x14ac:dyDescent="0.25">
      <c r="A85" s="28" t="s">
        <v>2</v>
      </c>
      <c r="B85" s="29">
        <v>9</v>
      </c>
      <c r="C85" s="39">
        <v>6740</v>
      </c>
      <c r="D85" s="28">
        <v>2.15</v>
      </c>
      <c r="E85" s="39">
        <v>99</v>
      </c>
      <c r="F85" s="39">
        <v>263</v>
      </c>
      <c r="G85" s="39">
        <v>834</v>
      </c>
      <c r="H85" s="39">
        <v>1749</v>
      </c>
      <c r="I85" s="39">
        <v>2000</v>
      </c>
      <c r="J85" s="39">
        <v>1101</v>
      </c>
      <c r="K85" s="39">
        <v>671</v>
      </c>
      <c r="L85" s="39">
        <v>23</v>
      </c>
    </row>
    <row r="86" spans="1:12" ht="15" customHeight="1" x14ac:dyDescent="0.25">
      <c r="A86" s="28" t="s">
        <v>2</v>
      </c>
      <c r="B86" s="29">
        <v>10</v>
      </c>
      <c r="C86" s="39">
        <v>4000</v>
      </c>
      <c r="D86" s="28">
        <v>0.91</v>
      </c>
      <c r="E86" s="39">
        <v>20</v>
      </c>
      <c r="F86" s="39">
        <v>55</v>
      </c>
      <c r="G86" s="39">
        <v>412</v>
      </c>
      <c r="H86" s="39">
        <v>953</v>
      </c>
      <c r="I86" s="39">
        <v>1234</v>
      </c>
      <c r="J86" s="39">
        <v>707</v>
      </c>
      <c r="K86" s="39">
        <v>567</v>
      </c>
      <c r="L86" s="39">
        <v>52</v>
      </c>
    </row>
    <row r="87" spans="1:12" ht="15" customHeight="1" x14ac:dyDescent="0.25">
      <c r="A87" s="28" t="s">
        <v>22</v>
      </c>
      <c r="B87" s="29">
        <v>1</v>
      </c>
      <c r="C87" s="39">
        <v>38673</v>
      </c>
      <c r="D87" s="28">
        <v>13.91</v>
      </c>
      <c r="E87" s="39">
        <v>23331</v>
      </c>
      <c r="F87" s="39">
        <v>9728</v>
      </c>
      <c r="G87" s="39">
        <v>3975</v>
      </c>
      <c r="H87" s="39">
        <v>956</v>
      </c>
      <c r="I87" s="39">
        <v>435</v>
      </c>
      <c r="J87" s="39">
        <v>204</v>
      </c>
      <c r="K87" s="39">
        <v>42</v>
      </c>
      <c r="L87" s="39">
        <v>2</v>
      </c>
    </row>
    <row r="88" spans="1:12" ht="15" customHeight="1" x14ac:dyDescent="0.25">
      <c r="A88" s="28" t="s">
        <v>22</v>
      </c>
      <c r="B88" s="29">
        <v>2</v>
      </c>
      <c r="C88" s="39">
        <v>48609</v>
      </c>
      <c r="D88" s="28">
        <v>5.33</v>
      </c>
      <c r="E88" s="39">
        <v>24425</v>
      </c>
      <c r="F88" s="39">
        <v>13544</v>
      </c>
      <c r="G88" s="39">
        <v>5838</v>
      </c>
      <c r="H88" s="39">
        <v>2576</v>
      </c>
      <c r="I88" s="39">
        <v>1519</v>
      </c>
      <c r="J88" s="39">
        <v>566</v>
      </c>
      <c r="K88" s="39">
        <v>137</v>
      </c>
      <c r="L88" s="39">
        <v>4</v>
      </c>
    </row>
    <row r="89" spans="1:12" ht="15" customHeight="1" x14ac:dyDescent="0.25">
      <c r="A89" s="28" t="s">
        <v>22</v>
      </c>
      <c r="B89" s="29">
        <v>3</v>
      </c>
      <c r="C89" s="39">
        <v>45151</v>
      </c>
      <c r="D89" s="28">
        <v>1.46</v>
      </c>
      <c r="E89" s="39">
        <v>18508</v>
      </c>
      <c r="F89" s="39">
        <v>13743</v>
      </c>
      <c r="G89" s="39">
        <v>6138</v>
      </c>
      <c r="H89" s="39">
        <v>3268</v>
      </c>
      <c r="I89" s="39">
        <v>2101</v>
      </c>
      <c r="J89" s="39">
        <v>1087</v>
      </c>
      <c r="K89" s="39">
        <v>296</v>
      </c>
      <c r="L89" s="39">
        <v>10</v>
      </c>
    </row>
    <row r="90" spans="1:12" ht="15" customHeight="1" x14ac:dyDescent="0.25">
      <c r="A90" s="28" t="s">
        <v>22</v>
      </c>
      <c r="B90" s="29">
        <v>4</v>
      </c>
      <c r="C90" s="39">
        <v>38008</v>
      </c>
      <c r="D90" s="28">
        <v>1.81</v>
      </c>
      <c r="E90" s="39">
        <v>11910</v>
      </c>
      <c r="F90" s="39">
        <v>10252</v>
      </c>
      <c r="G90" s="39">
        <v>6473</v>
      </c>
      <c r="H90" s="39">
        <v>4060</v>
      </c>
      <c r="I90" s="39">
        <v>2982</v>
      </c>
      <c r="J90" s="39">
        <v>1750</v>
      </c>
      <c r="K90" s="39">
        <v>560</v>
      </c>
      <c r="L90" s="39">
        <v>21</v>
      </c>
    </row>
    <row r="91" spans="1:12" ht="15" customHeight="1" x14ac:dyDescent="0.25">
      <c r="A91" s="28" t="s">
        <v>22</v>
      </c>
      <c r="B91" s="29">
        <v>5</v>
      </c>
      <c r="C91" s="39">
        <v>29706</v>
      </c>
      <c r="D91" s="28">
        <v>0.69</v>
      </c>
      <c r="E91" s="39">
        <v>5152</v>
      </c>
      <c r="F91" s="39">
        <v>8779</v>
      </c>
      <c r="G91" s="39">
        <v>6713</v>
      </c>
      <c r="H91" s="39">
        <v>4222</v>
      </c>
      <c r="I91" s="39">
        <v>2720</v>
      </c>
      <c r="J91" s="39">
        <v>1568</v>
      </c>
      <c r="K91" s="39">
        <v>516</v>
      </c>
      <c r="L91" s="39">
        <v>36</v>
      </c>
    </row>
    <row r="92" spans="1:12" ht="15" customHeight="1" x14ac:dyDescent="0.25">
      <c r="A92" s="28" t="s">
        <v>22</v>
      </c>
      <c r="B92" s="29">
        <v>6</v>
      </c>
      <c r="C92" s="39">
        <v>22111</v>
      </c>
      <c r="D92" s="28">
        <v>0.59</v>
      </c>
      <c r="E92" s="39">
        <v>2526</v>
      </c>
      <c r="F92" s="39">
        <v>4638</v>
      </c>
      <c r="G92" s="39">
        <v>5511</v>
      </c>
      <c r="H92" s="39">
        <v>3588</v>
      </c>
      <c r="I92" s="39">
        <v>3347</v>
      </c>
      <c r="J92" s="39">
        <v>1754</v>
      </c>
      <c r="K92" s="39">
        <v>708</v>
      </c>
      <c r="L92" s="39">
        <v>39</v>
      </c>
    </row>
    <row r="93" spans="1:12" ht="15" customHeight="1" x14ac:dyDescent="0.25">
      <c r="A93" s="28" t="s">
        <v>22</v>
      </c>
      <c r="B93" s="29">
        <v>7</v>
      </c>
      <c r="C93" s="39">
        <v>25548</v>
      </c>
      <c r="D93" s="28">
        <v>0.55000000000000004</v>
      </c>
      <c r="E93" s="39">
        <v>2249</v>
      </c>
      <c r="F93" s="39">
        <v>4224</v>
      </c>
      <c r="G93" s="39">
        <v>4216</v>
      </c>
      <c r="H93" s="39">
        <v>5492</v>
      </c>
      <c r="I93" s="39">
        <v>5419</v>
      </c>
      <c r="J93" s="39">
        <v>2721</v>
      </c>
      <c r="K93" s="39">
        <v>1166</v>
      </c>
      <c r="L93" s="39">
        <v>61</v>
      </c>
    </row>
    <row r="94" spans="1:12" ht="15" customHeight="1" x14ac:dyDescent="0.25">
      <c r="A94" s="28" t="s">
        <v>22</v>
      </c>
      <c r="B94" s="29">
        <v>8</v>
      </c>
      <c r="C94" s="39">
        <v>25475</v>
      </c>
      <c r="D94" s="28">
        <v>1.0900000000000001</v>
      </c>
      <c r="E94" s="39">
        <v>1111</v>
      </c>
      <c r="F94" s="39">
        <v>1644</v>
      </c>
      <c r="G94" s="39">
        <v>3462</v>
      </c>
      <c r="H94" s="39">
        <v>5838</v>
      </c>
      <c r="I94" s="39">
        <v>7164</v>
      </c>
      <c r="J94" s="39">
        <v>4529</v>
      </c>
      <c r="K94" s="39">
        <v>1659</v>
      </c>
      <c r="L94" s="39">
        <v>68</v>
      </c>
    </row>
    <row r="95" spans="1:12" ht="15" customHeight="1" x14ac:dyDescent="0.25">
      <c r="A95" s="28" t="s">
        <v>22</v>
      </c>
      <c r="B95" s="29">
        <v>9</v>
      </c>
      <c r="C95" s="39">
        <v>28279</v>
      </c>
      <c r="D95" s="28">
        <v>3.08</v>
      </c>
      <c r="E95" s="39">
        <v>289</v>
      </c>
      <c r="F95" s="39">
        <v>1348</v>
      </c>
      <c r="G95" s="39">
        <v>2764</v>
      </c>
      <c r="H95" s="39">
        <v>6164</v>
      </c>
      <c r="I95" s="39">
        <v>8179</v>
      </c>
      <c r="J95" s="39">
        <v>5840</v>
      </c>
      <c r="K95" s="39">
        <v>3293</v>
      </c>
      <c r="L95" s="39">
        <v>402</v>
      </c>
    </row>
    <row r="96" spans="1:12" ht="15" customHeight="1" x14ac:dyDescent="0.25">
      <c r="A96" s="28" t="s">
        <v>22</v>
      </c>
      <c r="B96" s="29">
        <v>10</v>
      </c>
      <c r="C96" s="39">
        <v>8998</v>
      </c>
      <c r="D96" s="28">
        <v>11.28</v>
      </c>
      <c r="E96" s="39">
        <v>53</v>
      </c>
      <c r="F96" s="39">
        <v>243</v>
      </c>
      <c r="G96" s="39">
        <v>770</v>
      </c>
      <c r="H96" s="39">
        <v>2091</v>
      </c>
      <c r="I96" s="39">
        <v>2648</v>
      </c>
      <c r="J96" s="39">
        <v>1981</v>
      </c>
      <c r="K96" s="39">
        <v>1140</v>
      </c>
      <c r="L96" s="39">
        <v>72</v>
      </c>
    </row>
    <row r="97" spans="1:12" ht="15" customHeight="1" x14ac:dyDescent="0.25">
      <c r="A97" s="28" t="s">
        <v>23</v>
      </c>
      <c r="B97" s="29">
        <v>1</v>
      </c>
      <c r="C97" s="39">
        <v>18712</v>
      </c>
      <c r="D97" s="28">
        <v>29.49</v>
      </c>
      <c r="E97" s="39">
        <v>9681</v>
      </c>
      <c r="F97" s="39">
        <v>5999</v>
      </c>
      <c r="G97" s="39">
        <v>2121</v>
      </c>
      <c r="H97" s="39">
        <v>568</v>
      </c>
      <c r="I97" s="39">
        <v>274</v>
      </c>
      <c r="J97" s="39">
        <v>57</v>
      </c>
      <c r="K97" s="39">
        <v>11</v>
      </c>
      <c r="L97" s="39">
        <v>1</v>
      </c>
    </row>
    <row r="98" spans="1:12" ht="15" customHeight="1" x14ac:dyDescent="0.25">
      <c r="A98" s="28" t="s">
        <v>23</v>
      </c>
      <c r="B98" s="29">
        <v>2</v>
      </c>
      <c r="C98" s="39">
        <v>31502</v>
      </c>
      <c r="D98" s="28">
        <v>20.22</v>
      </c>
      <c r="E98" s="39">
        <v>10581</v>
      </c>
      <c r="F98" s="39">
        <v>12722</v>
      </c>
      <c r="G98" s="39">
        <v>5213</v>
      </c>
      <c r="H98" s="39">
        <v>1864</v>
      </c>
      <c r="I98" s="39">
        <v>781</v>
      </c>
      <c r="J98" s="39">
        <v>264</v>
      </c>
      <c r="K98" s="39">
        <v>69</v>
      </c>
      <c r="L98" s="39">
        <v>8</v>
      </c>
    </row>
    <row r="99" spans="1:12" ht="15" customHeight="1" x14ac:dyDescent="0.25">
      <c r="A99" s="28" t="s">
        <v>23</v>
      </c>
      <c r="B99" s="29">
        <v>3</v>
      </c>
      <c r="C99" s="39">
        <v>46361</v>
      </c>
      <c r="D99" s="28">
        <v>9.09</v>
      </c>
      <c r="E99" s="39">
        <v>8368</v>
      </c>
      <c r="F99" s="39">
        <v>20859</v>
      </c>
      <c r="G99" s="39">
        <v>11417</v>
      </c>
      <c r="H99" s="39">
        <v>3130</v>
      </c>
      <c r="I99" s="39">
        <v>1686</v>
      </c>
      <c r="J99" s="39">
        <v>624</v>
      </c>
      <c r="K99" s="39">
        <v>263</v>
      </c>
      <c r="L99" s="39">
        <v>14</v>
      </c>
    </row>
    <row r="100" spans="1:12" ht="15" customHeight="1" x14ac:dyDescent="0.25">
      <c r="A100" s="28" t="s">
        <v>23</v>
      </c>
      <c r="B100" s="29">
        <v>4</v>
      </c>
      <c r="C100" s="39">
        <v>44402</v>
      </c>
      <c r="D100" s="28">
        <v>4.9400000000000004</v>
      </c>
      <c r="E100" s="39">
        <v>5610</v>
      </c>
      <c r="F100" s="39">
        <v>16054</v>
      </c>
      <c r="G100" s="39">
        <v>12195</v>
      </c>
      <c r="H100" s="39">
        <v>5855</v>
      </c>
      <c r="I100" s="39">
        <v>2943</v>
      </c>
      <c r="J100" s="39">
        <v>1231</v>
      </c>
      <c r="K100" s="39">
        <v>473</v>
      </c>
      <c r="L100" s="39">
        <v>41</v>
      </c>
    </row>
    <row r="101" spans="1:12" ht="15" customHeight="1" x14ac:dyDescent="0.25">
      <c r="A101" s="28" t="s">
        <v>23</v>
      </c>
      <c r="B101" s="29">
        <v>5</v>
      </c>
      <c r="C101" s="39">
        <v>33977</v>
      </c>
      <c r="D101" s="28">
        <v>5.24</v>
      </c>
      <c r="E101" s="39">
        <v>3169</v>
      </c>
      <c r="F101" s="39">
        <v>10486</v>
      </c>
      <c r="G101" s="39">
        <v>9373</v>
      </c>
      <c r="H101" s="39">
        <v>5269</v>
      </c>
      <c r="I101" s="39">
        <v>3537</v>
      </c>
      <c r="J101" s="39">
        <v>1470</v>
      </c>
      <c r="K101" s="39">
        <v>619</v>
      </c>
      <c r="L101" s="39">
        <v>54</v>
      </c>
    </row>
    <row r="102" spans="1:12" ht="15" customHeight="1" x14ac:dyDescent="0.25">
      <c r="A102" s="28" t="s">
        <v>23</v>
      </c>
      <c r="B102" s="29">
        <v>6</v>
      </c>
      <c r="C102" s="39">
        <v>41565</v>
      </c>
      <c r="D102" s="28">
        <v>0.91</v>
      </c>
      <c r="E102" s="39">
        <v>2694</v>
      </c>
      <c r="F102" s="39">
        <v>10288</v>
      </c>
      <c r="G102" s="39">
        <v>11604</v>
      </c>
      <c r="H102" s="39">
        <v>6992</v>
      </c>
      <c r="I102" s="39">
        <v>5448</v>
      </c>
      <c r="J102" s="39">
        <v>2676</v>
      </c>
      <c r="K102" s="39">
        <v>1644</v>
      </c>
      <c r="L102" s="39">
        <v>219</v>
      </c>
    </row>
    <row r="103" spans="1:12" ht="15" customHeight="1" x14ac:dyDescent="0.25">
      <c r="A103" s="28" t="s">
        <v>23</v>
      </c>
      <c r="B103" s="29">
        <v>7</v>
      </c>
      <c r="C103" s="39">
        <v>37774</v>
      </c>
      <c r="D103" s="28">
        <v>1.44</v>
      </c>
      <c r="E103" s="39">
        <v>1276</v>
      </c>
      <c r="F103" s="39">
        <v>8528</v>
      </c>
      <c r="G103" s="39">
        <v>8622</v>
      </c>
      <c r="H103" s="39">
        <v>7067</v>
      </c>
      <c r="I103" s="39">
        <v>6556</v>
      </c>
      <c r="J103" s="39">
        <v>3377</v>
      </c>
      <c r="K103" s="39">
        <v>2027</v>
      </c>
      <c r="L103" s="39">
        <v>321</v>
      </c>
    </row>
    <row r="104" spans="1:12" ht="15" customHeight="1" x14ac:dyDescent="0.25">
      <c r="A104" s="28" t="s">
        <v>23</v>
      </c>
      <c r="B104" s="29">
        <v>8</v>
      </c>
      <c r="C104" s="39">
        <v>44223</v>
      </c>
      <c r="D104" s="28">
        <v>0.97</v>
      </c>
      <c r="E104" s="39">
        <v>1509</v>
      </c>
      <c r="F104" s="39">
        <v>4987</v>
      </c>
      <c r="G104" s="39">
        <v>7973</v>
      </c>
      <c r="H104" s="39">
        <v>9341</v>
      </c>
      <c r="I104" s="39">
        <v>9005</v>
      </c>
      <c r="J104" s="39">
        <v>6681</v>
      </c>
      <c r="K104" s="39">
        <v>4310</v>
      </c>
      <c r="L104" s="39">
        <v>417</v>
      </c>
    </row>
    <row r="105" spans="1:12" ht="15" customHeight="1" x14ac:dyDescent="0.25">
      <c r="A105" s="28" t="s">
        <v>23</v>
      </c>
      <c r="B105" s="29">
        <v>9</v>
      </c>
      <c r="C105" s="39">
        <v>42115</v>
      </c>
      <c r="D105" s="28">
        <v>1.78</v>
      </c>
      <c r="E105" s="39">
        <v>696</v>
      </c>
      <c r="F105" s="39">
        <v>2803</v>
      </c>
      <c r="G105" s="39">
        <v>6089</v>
      </c>
      <c r="H105" s="39">
        <v>8737</v>
      </c>
      <c r="I105" s="39">
        <v>11187</v>
      </c>
      <c r="J105" s="39">
        <v>7091</v>
      </c>
      <c r="K105" s="39">
        <v>4926</v>
      </c>
      <c r="L105" s="39">
        <v>586</v>
      </c>
    </row>
    <row r="106" spans="1:12" ht="15" customHeight="1" x14ac:dyDescent="0.25">
      <c r="A106" s="28" t="s">
        <v>23</v>
      </c>
      <c r="B106" s="29">
        <v>10</v>
      </c>
      <c r="C106" s="39">
        <v>84932</v>
      </c>
      <c r="D106" s="28">
        <v>10.4</v>
      </c>
      <c r="E106" s="39">
        <v>640</v>
      </c>
      <c r="F106" s="39">
        <v>2385</v>
      </c>
      <c r="G106" s="39">
        <v>7142</v>
      </c>
      <c r="H106" s="39">
        <v>12860</v>
      </c>
      <c r="I106" s="39">
        <v>22918</v>
      </c>
      <c r="J106" s="39">
        <v>17712</v>
      </c>
      <c r="K106" s="39">
        <v>17716</v>
      </c>
      <c r="L106" s="39">
        <v>3559</v>
      </c>
    </row>
    <row r="107" spans="1:12" ht="15" customHeight="1" x14ac:dyDescent="0.25">
      <c r="A107" s="28" t="s">
        <v>24</v>
      </c>
      <c r="B107" s="29">
        <v>1</v>
      </c>
      <c r="C107" s="39">
        <v>0</v>
      </c>
      <c r="D107" s="40">
        <v>0</v>
      </c>
      <c r="E107" s="39">
        <v>0</v>
      </c>
      <c r="F107" s="39">
        <v>0</v>
      </c>
      <c r="G107" s="39">
        <v>0</v>
      </c>
      <c r="H107" s="39">
        <v>0</v>
      </c>
      <c r="I107" s="39">
        <v>0</v>
      </c>
      <c r="J107" s="39">
        <v>0</v>
      </c>
      <c r="K107" s="39">
        <v>0</v>
      </c>
      <c r="L107" s="39">
        <v>0</v>
      </c>
    </row>
    <row r="108" spans="1:12" ht="15" customHeight="1" x14ac:dyDescent="0.25">
      <c r="A108" s="28" t="s">
        <v>24</v>
      </c>
      <c r="B108" s="29">
        <v>2</v>
      </c>
      <c r="C108" s="39">
        <v>0</v>
      </c>
      <c r="D108" s="40">
        <v>0</v>
      </c>
      <c r="E108" s="39">
        <v>0</v>
      </c>
      <c r="F108" s="39">
        <v>0</v>
      </c>
      <c r="G108" s="39">
        <v>0</v>
      </c>
      <c r="H108" s="39">
        <v>0</v>
      </c>
      <c r="I108" s="39">
        <v>0</v>
      </c>
      <c r="J108" s="39">
        <v>0</v>
      </c>
      <c r="K108" s="39">
        <v>0</v>
      </c>
      <c r="L108" s="39">
        <v>0</v>
      </c>
    </row>
    <row r="109" spans="1:12" ht="15" customHeight="1" x14ac:dyDescent="0.25">
      <c r="A109" s="28" t="s">
        <v>24</v>
      </c>
      <c r="B109" s="29">
        <v>3</v>
      </c>
      <c r="C109" s="39">
        <v>222</v>
      </c>
      <c r="D109" s="28">
        <v>5.1100000000000003</v>
      </c>
      <c r="E109" s="39">
        <v>50</v>
      </c>
      <c r="F109" s="39">
        <v>85</v>
      </c>
      <c r="G109" s="39">
        <v>49</v>
      </c>
      <c r="H109" s="39">
        <v>22</v>
      </c>
      <c r="I109" s="39">
        <v>13</v>
      </c>
      <c r="J109" s="39">
        <v>3</v>
      </c>
      <c r="K109" s="39">
        <v>0</v>
      </c>
      <c r="L109" s="39">
        <v>0</v>
      </c>
    </row>
    <row r="110" spans="1:12" ht="15" customHeight="1" x14ac:dyDescent="0.25">
      <c r="A110" s="28" t="s">
        <v>24</v>
      </c>
      <c r="B110" s="29">
        <v>4</v>
      </c>
      <c r="C110" s="39">
        <v>1982</v>
      </c>
      <c r="D110" s="28">
        <v>0.06</v>
      </c>
      <c r="E110" s="39">
        <v>881</v>
      </c>
      <c r="F110" s="39">
        <v>600</v>
      </c>
      <c r="G110" s="39">
        <v>283</v>
      </c>
      <c r="H110" s="39">
        <v>137</v>
      </c>
      <c r="I110" s="39">
        <v>65</v>
      </c>
      <c r="J110" s="39">
        <v>14</v>
      </c>
      <c r="K110" s="39">
        <v>1</v>
      </c>
      <c r="L110" s="39">
        <v>1</v>
      </c>
    </row>
    <row r="111" spans="1:12" ht="15" customHeight="1" x14ac:dyDescent="0.25">
      <c r="A111" s="28" t="s">
        <v>24</v>
      </c>
      <c r="B111" s="29">
        <v>5</v>
      </c>
      <c r="C111" s="39">
        <v>2168</v>
      </c>
      <c r="D111" s="28">
        <v>0.14000000000000001</v>
      </c>
      <c r="E111" s="39">
        <v>557</v>
      </c>
      <c r="F111" s="39">
        <v>562</v>
      </c>
      <c r="G111" s="39">
        <v>485</v>
      </c>
      <c r="H111" s="39">
        <v>336</v>
      </c>
      <c r="I111" s="39">
        <v>197</v>
      </c>
      <c r="J111" s="39">
        <v>28</v>
      </c>
      <c r="K111" s="39">
        <v>3</v>
      </c>
      <c r="L111" s="39">
        <v>0</v>
      </c>
    </row>
    <row r="112" spans="1:12" ht="15" customHeight="1" x14ac:dyDescent="0.25">
      <c r="A112" s="28" t="s">
        <v>24</v>
      </c>
      <c r="B112" s="29">
        <v>6</v>
      </c>
      <c r="C112" s="39">
        <v>0</v>
      </c>
      <c r="D112" s="40">
        <v>0</v>
      </c>
      <c r="E112" s="39">
        <v>0</v>
      </c>
      <c r="F112" s="39">
        <v>0</v>
      </c>
      <c r="G112" s="39">
        <v>0</v>
      </c>
      <c r="H112" s="39">
        <v>0</v>
      </c>
      <c r="I112" s="39">
        <v>0</v>
      </c>
      <c r="J112" s="39">
        <v>0</v>
      </c>
      <c r="K112" s="39">
        <v>0</v>
      </c>
      <c r="L112" s="39">
        <v>0</v>
      </c>
    </row>
    <row r="113" spans="1:12" ht="15" customHeight="1" x14ac:dyDescent="0.25">
      <c r="A113" s="28" t="s">
        <v>24</v>
      </c>
      <c r="B113" s="29">
        <v>7</v>
      </c>
      <c r="C113" s="39">
        <v>4005</v>
      </c>
      <c r="D113" s="28">
        <v>0.15</v>
      </c>
      <c r="E113" s="39">
        <v>572</v>
      </c>
      <c r="F113" s="39">
        <v>1081</v>
      </c>
      <c r="G113" s="39">
        <v>892</v>
      </c>
      <c r="H113" s="39">
        <v>771</v>
      </c>
      <c r="I113" s="39">
        <v>551</v>
      </c>
      <c r="J113" s="39">
        <v>129</v>
      </c>
      <c r="K113" s="39">
        <v>7</v>
      </c>
      <c r="L113" s="39">
        <v>2</v>
      </c>
    </row>
    <row r="114" spans="1:12" ht="15" customHeight="1" x14ac:dyDescent="0.25">
      <c r="A114" s="28" t="s">
        <v>24</v>
      </c>
      <c r="B114" s="29">
        <v>8</v>
      </c>
      <c r="C114" s="39">
        <v>2621</v>
      </c>
      <c r="D114" s="28">
        <v>0.12</v>
      </c>
      <c r="E114" s="39">
        <v>312</v>
      </c>
      <c r="F114" s="39">
        <v>540</v>
      </c>
      <c r="G114" s="39">
        <v>640</v>
      </c>
      <c r="H114" s="39">
        <v>530</v>
      </c>
      <c r="I114" s="39">
        <v>478</v>
      </c>
      <c r="J114" s="39">
        <v>110</v>
      </c>
      <c r="K114" s="39">
        <v>9</v>
      </c>
      <c r="L114" s="39">
        <v>2</v>
      </c>
    </row>
    <row r="115" spans="1:12" ht="15" customHeight="1" x14ac:dyDescent="0.25">
      <c r="A115" s="28" t="s">
        <v>24</v>
      </c>
      <c r="B115" s="29">
        <v>9</v>
      </c>
      <c r="C115" s="39">
        <v>347</v>
      </c>
      <c r="D115" s="28">
        <v>0.44</v>
      </c>
      <c r="E115" s="39">
        <v>9</v>
      </c>
      <c r="F115" s="39">
        <v>26</v>
      </c>
      <c r="G115" s="39">
        <v>38</v>
      </c>
      <c r="H115" s="39">
        <v>76</v>
      </c>
      <c r="I115" s="39">
        <v>137</v>
      </c>
      <c r="J115" s="39">
        <v>58</v>
      </c>
      <c r="K115" s="39">
        <v>3</v>
      </c>
      <c r="L115" s="39">
        <v>0</v>
      </c>
    </row>
    <row r="116" spans="1:12" ht="15" customHeight="1" x14ac:dyDescent="0.25">
      <c r="A116" s="28" t="s">
        <v>24</v>
      </c>
      <c r="B116" s="29">
        <v>10</v>
      </c>
      <c r="C116" s="39">
        <v>0</v>
      </c>
      <c r="D116" s="40">
        <v>0</v>
      </c>
      <c r="E116" s="39">
        <v>0</v>
      </c>
      <c r="F116" s="39">
        <v>0</v>
      </c>
      <c r="G116" s="39">
        <v>0</v>
      </c>
      <c r="H116" s="39">
        <v>0</v>
      </c>
      <c r="I116" s="39">
        <v>0</v>
      </c>
      <c r="J116" s="39">
        <v>0</v>
      </c>
      <c r="K116" s="39">
        <v>0</v>
      </c>
      <c r="L116" s="39">
        <v>0</v>
      </c>
    </row>
    <row r="117" spans="1:12" ht="15" customHeight="1" x14ac:dyDescent="0.25">
      <c r="A117" s="28" t="s">
        <v>25</v>
      </c>
      <c r="B117" s="29">
        <v>1</v>
      </c>
      <c r="C117" s="39">
        <v>0</v>
      </c>
      <c r="D117" s="40">
        <v>0</v>
      </c>
      <c r="E117" s="39">
        <v>0</v>
      </c>
      <c r="F117" s="39">
        <v>0</v>
      </c>
      <c r="G117" s="39">
        <v>0</v>
      </c>
      <c r="H117" s="39">
        <v>0</v>
      </c>
      <c r="I117" s="39">
        <v>0</v>
      </c>
      <c r="J117" s="39">
        <v>0</v>
      </c>
      <c r="K117" s="39">
        <v>0</v>
      </c>
      <c r="L117" s="39">
        <v>0</v>
      </c>
    </row>
    <row r="118" spans="1:12" ht="15" customHeight="1" x14ac:dyDescent="0.25">
      <c r="A118" s="28" t="s">
        <v>25</v>
      </c>
      <c r="B118" s="29">
        <v>2</v>
      </c>
      <c r="C118" s="39">
        <v>0</v>
      </c>
      <c r="D118" s="40">
        <v>0</v>
      </c>
      <c r="E118" s="39">
        <v>0</v>
      </c>
      <c r="F118" s="39">
        <v>0</v>
      </c>
      <c r="G118" s="39">
        <v>0</v>
      </c>
      <c r="H118" s="39">
        <v>0</v>
      </c>
      <c r="I118" s="39">
        <v>0</v>
      </c>
      <c r="J118" s="39">
        <v>0</v>
      </c>
      <c r="K118" s="39">
        <v>0</v>
      </c>
      <c r="L118" s="39">
        <v>0</v>
      </c>
    </row>
    <row r="119" spans="1:12" ht="15" customHeight="1" x14ac:dyDescent="0.25">
      <c r="A119" s="28" t="s">
        <v>25</v>
      </c>
      <c r="B119" s="29">
        <v>3</v>
      </c>
      <c r="C119" s="39">
        <v>432</v>
      </c>
      <c r="D119" s="28">
        <v>2.15</v>
      </c>
      <c r="E119" s="39">
        <v>43</v>
      </c>
      <c r="F119" s="39">
        <v>77</v>
      </c>
      <c r="G119" s="39">
        <v>228</v>
      </c>
      <c r="H119" s="39">
        <v>60</v>
      </c>
      <c r="I119" s="39">
        <v>21</v>
      </c>
      <c r="J119" s="39">
        <v>3</v>
      </c>
      <c r="K119" s="39">
        <v>0</v>
      </c>
      <c r="L119" s="39">
        <v>0</v>
      </c>
    </row>
    <row r="120" spans="1:12" ht="15" customHeight="1" x14ac:dyDescent="0.25">
      <c r="A120" s="28" t="s">
        <v>25</v>
      </c>
      <c r="B120" s="29">
        <v>4</v>
      </c>
      <c r="C120" s="39">
        <v>285</v>
      </c>
      <c r="D120" s="28">
        <v>3.05</v>
      </c>
      <c r="E120" s="39">
        <v>0</v>
      </c>
      <c r="F120" s="39">
        <v>16</v>
      </c>
      <c r="G120" s="39">
        <v>190</v>
      </c>
      <c r="H120" s="39">
        <v>18</v>
      </c>
      <c r="I120" s="39">
        <v>33</v>
      </c>
      <c r="J120" s="39">
        <v>21</v>
      </c>
      <c r="K120" s="39">
        <v>7</v>
      </c>
      <c r="L120" s="39">
        <v>0</v>
      </c>
    </row>
    <row r="121" spans="1:12" ht="15" customHeight="1" x14ac:dyDescent="0.25">
      <c r="A121" s="28" t="s">
        <v>25</v>
      </c>
      <c r="B121" s="29">
        <v>5</v>
      </c>
      <c r="C121" s="39">
        <v>1227</v>
      </c>
      <c r="D121" s="28">
        <v>0.04</v>
      </c>
      <c r="E121" s="39">
        <v>542</v>
      </c>
      <c r="F121" s="39">
        <v>220</v>
      </c>
      <c r="G121" s="39">
        <v>277</v>
      </c>
      <c r="H121" s="39">
        <v>134</v>
      </c>
      <c r="I121" s="39">
        <v>50</v>
      </c>
      <c r="J121" s="39">
        <v>2</v>
      </c>
      <c r="K121" s="39">
        <v>2</v>
      </c>
      <c r="L121" s="39">
        <v>0</v>
      </c>
    </row>
    <row r="122" spans="1:12" ht="15" customHeight="1" x14ac:dyDescent="0.25">
      <c r="A122" s="28" t="s">
        <v>25</v>
      </c>
      <c r="B122" s="29">
        <v>6</v>
      </c>
      <c r="C122" s="39">
        <v>3257</v>
      </c>
      <c r="D122" s="28">
        <v>0.05</v>
      </c>
      <c r="E122" s="39">
        <v>1373</v>
      </c>
      <c r="F122" s="39">
        <v>590</v>
      </c>
      <c r="G122" s="39">
        <v>614</v>
      </c>
      <c r="H122" s="39">
        <v>411</v>
      </c>
      <c r="I122" s="39">
        <v>230</v>
      </c>
      <c r="J122" s="39">
        <v>30</v>
      </c>
      <c r="K122" s="39">
        <v>8</v>
      </c>
      <c r="L122" s="39">
        <v>1</v>
      </c>
    </row>
    <row r="123" spans="1:12" ht="15" customHeight="1" x14ac:dyDescent="0.25">
      <c r="A123" s="28" t="s">
        <v>25</v>
      </c>
      <c r="B123" s="29">
        <v>7</v>
      </c>
      <c r="C123" s="39">
        <v>4232</v>
      </c>
      <c r="D123" s="28">
        <v>0.11</v>
      </c>
      <c r="E123" s="39">
        <v>590</v>
      </c>
      <c r="F123" s="39">
        <v>641</v>
      </c>
      <c r="G123" s="39">
        <v>1226</v>
      </c>
      <c r="H123" s="39">
        <v>903</v>
      </c>
      <c r="I123" s="39">
        <v>685</v>
      </c>
      <c r="J123" s="39">
        <v>141</v>
      </c>
      <c r="K123" s="39">
        <v>45</v>
      </c>
      <c r="L123" s="39">
        <v>1</v>
      </c>
    </row>
    <row r="124" spans="1:12" ht="15" customHeight="1" x14ac:dyDescent="0.25">
      <c r="A124" s="28" t="s">
        <v>25</v>
      </c>
      <c r="B124" s="29">
        <v>8</v>
      </c>
      <c r="C124" s="39">
        <v>1927</v>
      </c>
      <c r="D124" s="28">
        <v>0.1</v>
      </c>
      <c r="E124" s="39">
        <v>419</v>
      </c>
      <c r="F124" s="39">
        <v>303</v>
      </c>
      <c r="G124" s="39">
        <v>302</v>
      </c>
      <c r="H124" s="39">
        <v>351</v>
      </c>
      <c r="I124" s="39">
        <v>443</v>
      </c>
      <c r="J124" s="39">
        <v>103</v>
      </c>
      <c r="K124" s="39">
        <v>6</v>
      </c>
      <c r="L124" s="39">
        <v>0</v>
      </c>
    </row>
    <row r="125" spans="1:12" ht="15" customHeight="1" x14ac:dyDescent="0.25">
      <c r="A125" s="28" t="s">
        <v>25</v>
      </c>
      <c r="B125" s="29">
        <v>9</v>
      </c>
      <c r="C125" s="39">
        <v>0</v>
      </c>
      <c r="D125" s="40">
        <v>0</v>
      </c>
      <c r="E125" s="39">
        <v>0</v>
      </c>
      <c r="F125" s="39">
        <v>0</v>
      </c>
      <c r="G125" s="39">
        <v>0</v>
      </c>
      <c r="H125" s="39">
        <v>0</v>
      </c>
      <c r="I125" s="39">
        <v>0</v>
      </c>
      <c r="J125" s="39">
        <v>0</v>
      </c>
      <c r="K125" s="39">
        <v>0</v>
      </c>
      <c r="L125" s="39">
        <v>0</v>
      </c>
    </row>
    <row r="126" spans="1:12" ht="15" customHeight="1" x14ac:dyDescent="0.25">
      <c r="A126" s="28" t="s">
        <v>25</v>
      </c>
      <c r="B126" s="29">
        <v>10</v>
      </c>
      <c r="C126" s="39">
        <v>0</v>
      </c>
      <c r="D126" s="40">
        <v>0</v>
      </c>
      <c r="E126" s="39">
        <v>0</v>
      </c>
      <c r="F126" s="39">
        <v>0</v>
      </c>
      <c r="G126" s="39">
        <v>0</v>
      </c>
      <c r="H126" s="39">
        <v>0</v>
      </c>
      <c r="I126" s="39">
        <v>0</v>
      </c>
      <c r="J126" s="39">
        <v>0</v>
      </c>
      <c r="K126" s="39">
        <v>0</v>
      </c>
      <c r="L126" s="39">
        <v>0</v>
      </c>
    </row>
    <row r="127" spans="1:12" ht="15" customHeight="1" x14ac:dyDescent="0.25">
      <c r="A127" s="28" t="s">
        <v>26</v>
      </c>
      <c r="B127" s="29">
        <v>1</v>
      </c>
      <c r="C127" s="39">
        <v>21083</v>
      </c>
      <c r="D127" s="28">
        <v>21.99</v>
      </c>
      <c r="E127" s="39">
        <v>13206</v>
      </c>
      <c r="F127" s="39">
        <v>4494</v>
      </c>
      <c r="G127" s="39">
        <v>2498</v>
      </c>
      <c r="H127" s="39">
        <v>749</v>
      </c>
      <c r="I127" s="39">
        <v>124</v>
      </c>
      <c r="J127" s="39">
        <v>9</v>
      </c>
      <c r="K127" s="39">
        <v>3</v>
      </c>
      <c r="L127" s="39">
        <v>0</v>
      </c>
    </row>
    <row r="128" spans="1:12" ht="15" customHeight="1" x14ac:dyDescent="0.25">
      <c r="A128" s="28" t="s">
        <v>26</v>
      </c>
      <c r="B128" s="29">
        <v>2</v>
      </c>
      <c r="C128" s="39">
        <v>17705</v>
      </c>
      <c r="D128" s="28">
        <v>22.77</v>
      </c>
      <c r="E128" s="39">
        <v>9216</v>
      </c>
      <c r="F128" s="39">
        <v>5399</v>
      </c>
      <c r="G128" s="39">
        <v>2110</v>
      </c>
      <c r="H128" s="39">
        <v>718</v>
      </c>
      <c r="I128" s="39">
        <v>188</v>
      </c>
      <c r="J128" s="39">
        <v>64</v>
      </c>
      <c r="K128" s="39">
        <v>9</v>
      </c>
      <c r="L128" s="39">
        <v>1</v>
      </c>
    </row>
    <row r="129" spans="1:12" ht="15" customHeight="1" x14ac:dyDescent="0.25">
      <c r="A129" s="28" t="s">
        <v>26</v>
      </c>
      <c r="B129" s="29">
        <v>3</v>
      </c>
      <c r="C129" s="39">
        <v>22268</v>
      </c>
      <c r="D129" s="28">
        <v>11.98</v>
      </c>
      <c r="E129" s="39">
        <v>10397</v>
      </c>
      <c r="F129" s="39">
        <v>7456</v>
      </c>
      <c r="G129" s="39">
        <v>2422</v>
      </c>
      <c r="H129" s="39">
        <v>1254</v>
      </c>
      <c r="I129" s="39">
        <v>609</v>
      </c>
      <c r="J129" s="39">
        <v>91</v>
      </c>
      <c r="K129" s="39">
        <v>36</v>
      </c>
      <c r="L129" s="39">
        <v>3</v>
      </c>
    </row>
    <row r="130" spans="1:12" ht="15" customHeight="1" x14ac:dyDescent="0.25">
      <c r="A130" s="28" t="s">
        <v>26</v>
      </c>
      <c r="B130" s="29">
        <v>4</v>
      </c>
      <c r="C130" s="39">
        <v>16290</v>
      </c>
      <c r="D130" s="28">
        <v>3.47</v>
      </c>
      <c r="E130" s="39">
        <v>5138</v>
      </c>
      <c r="F130" s="39">
        <v>5739</v>
      </c>
      <c r="G130" s="39">
        <v>2896</v>
      </c>
      <c r="H130" s="39">
        <v>1345</v>
      </c>
      <c r="I130" s="39">
        <v>732</v>
      </c>
      <c r="J130" s="39">
        <v>269</v>
      </c>
      <c r="K130" s="39">
        <v>148</v>
      </c>
      <c r="L130" s="39">
        <v>23</v>
      </c>
    </row>
    <row r="131" spans="1:12" ht="15" customHeight="1" x14ac:dyDescent="0.25">
      <c r="A131" s="28" t="s">
        <v>26</v>
      </c>
      <c r="B131" s="29">
        <v>5</v>
      </c>
      <c r="C131" s="39">
        <v>18217</v>
      </c>
      <c r="D131" s="28">
        <v>0.18</v>
      </c>
      <c r="E131" s="39">
        <v>4488</v>
      </c>
      <c r="F131" s="39">
        <v>5214</v>
      </c>
      <c r="G131" s="39">
        <v>2957</v>
      </c>
      <c r="H131" s="39">
        <v>2356</v>
      </c>
      <c r="I131" s="39">
        <v>1819</v>
      </c>
      <c r="J131" s="39">
        <v>740</v>
      </c>
      <c r="K131" s="39">
        <v>591</v>
      </c>
      <c r="L131" s="39">
        <v>52</v>
      </c>
    </row>
    <row r="132" spans="1:12" ht="15" customHeight="1" x14ac:dyDescent="0.25">
      <c r="A132" s="28" t="s">
        <v>26</v>
      </c>
      <c r="B132" s="29">
        <v>6</v>
      </c>
      <c r="C132" s="39">
        <v>23594</v>
      </c>
      <c r="D132" s="28">
        <v>7.0000000000000007E-2</v>
      </c>
      <c r="E132" s="39">
        <v>3657</v>
      </c>
      <c r="F132" s="39">
        <v>5393</v>
      </c>
      <c r="G132" s="39">
        <v>4435</v>
      </c>
      <c r="H132" s="39">
        <v>3727</v>
      </c>
      <c r="I132" s="39">
        <v>3428</v>
      </c>
      <c r="J132" s="39">
        <v>1560</v>
      </c>
      <c r="K132" s="39">
        <v>1194</v>
      </c>
      <c r="L132" s="39">
        <v>200</v>
      </c>
    </row>
    <row r="133" spans="1:12" ht="15" customHeight="1" x14ac:dyDescent="0.25">
      <c r="A133" s="28" t="s">
        <v>26</v>
      </c>
      <c r="B133" s="29">
        <v>7</v>
      </c>
      <c r="C133" s="39">
        <v>29185</v>
      </c>
      <c r="D133" s="28">
        <v>0.17</v>
      </c>
      <c r="E133" s="39">
        <v>3608</v>
      </c>
      <c r="F133" s="39">
        <v>5645</v>
      </c>
      <c r="G133" s="39">
        <v>4882</v>
      </c>
      <c r="H133" s="39">
        <v>5081</v>
      </c>
      <c r="I133" s="39">
        <v>4833</v>
      </c>
      <c r="J133" s="39">
        <v>2843</v>
      </c>
      <c r="K133" s="39">
        <v>2029</v>
      </c>
      <c r="L133" s="39">
        <v>264</v>
      </c>
    </row>
    <row r="134" spans="1:12" ht="15" customHeight="1" x14ac:dyDescent="0.25">
      <c r="A134" s="28" t="s">
        <v>26</v>
      </c>
      <c r="B134" s="29">
        <v>8</v>
      </c>
      <c r="C134" s="39">
        <v>23428</v>
      </c>
      <c r="D134" s="28">
        <v>0.28000000000000003</v>
      </c>
      <c r="E134" s="39">
        <v>1679</v>
      </c>
      <c r="F134" s="39">
        <v>3284</v>
      </c>
      <c r="G134" s="39">
        <v>3496</v>
      </c>
      <c r="H134" s="39">
        <v>5281</v>
      </c>
      <c r="I134" s="39">
        <v>4904</v>
      </c>
      <c r="J134" s="39">
        <v>2605</v>
      </c>
      <c r="K134" s="39">
        <v>1999</v>
      </c>
      <c r="L134" s="39">
        <v>180</v>
      </c>
    </row>
    <row r="135" spans="1:12" ht="15" customHeight="1" x14ac:dyDescent="0.25">
      <c r="A135" s="28" t="s">
        <v>26</v>
      </c>
      <c r="B135" s="29">
        <v>9</v>
      </c>
      <c r="C135" s="39">
        <v>22377</v>
      </c>
      <c r="D135" s="28">
        <v>0.73</v>
      </c>
      <c r="E135" s="39">
        <v>688</v>
      </c>
      <c r="F135" s="39">
        <v>1912</v>
      </c>
      <c r="G135" s="39">
        <v>2458</v>
      </c>
      <c r="H135" s="39">
        <v>5462</v>
      </c>
      <c r="I135" s="39">
        <v>6699</v>
      </c>
      <c r="J135" s="39">
        <v>3112</v>
      </c>
      <c r="K135" s="39">
        <v>1901</v>
      </c>
      <c r="L135" s="39">
        <v>145</v>
      </c>
    </row>
    <row r="136" spans="1:12" ht="15" customHeight="1" x14ac:dyDescent="0.25">
      <c r="A136" s="28" t="s">
        <v>26</v>
      </c>
      <c r="B136" s="29">
        <v>10</v>
      </c>
      <c r="C136" s="39">
        <v>11330</v>
      </c>
      <c r="D136" s="28">
        <v>4.53</v>
      </c>
      <c r="E136" s="39">
        <v>116</v>
      </c>
      <c r="F136" s="39">
        <v>489</v>
      </c>
      <c r="G136" s="39">
        <v>1079</v>
      </c>
      <c r="H136" s="39">
        <v>2793</v>
      </c>
      <c r="I136" s="39">
        <v>3630</v>
      </c>
      <c r="J136" s="39">
        <v>2033</v>
      </c>
      <c r="K136" s="39">
        <v>1165</v>
      </c>
      <c r="L136" s="39">
        <v>25</v>
      </c>
    </row>
    <row r="137" spans="1:12" ht="15" customHeight="1" x14ac:dyDescent="0.25">
      <c r="A137" s="28" t="s">
        <v>27</v>
      </c>
      <c r="B137" s="29">
        <v>1</v>
      </c>
      <c r="C137" s="39">
        <v>0</v>
      </c>
      <c r="D137" s="40">
        <v>0</v>
      </c>
      <c r="E137" s="39">
        <v>0</v>
      </c>
      <c r="F137" s="39">
        <v>0</v>
      </c>
      <c r="G137" s="39">
        <v>0</v>
      </c>
      <c r="H137" s="39">
        <v>0</v>
      </c>
      <c r="I137" s="39">
        <v>0</v>
      </c>
      <c r="J137" s="39">
        <v>0</v>
      </c>
      <c r="K137" s="39">
        <v>0</v>
      </c>
      <c r="L137" s="39">
        <v>0</v>
      </c>
    </row>
    <row r="138" spans="1:12" ht="15" customHeight="1" x14ac:dyDescent="0.25">
      <c r="A138" s="28" t="s">
        <v>27</v>
      </c>
      <c r="B138" s="29">
        <v>2</v>
      </c>
      <c r="C138" s="39">
        <v>0</v>
      </c>
      <c r="D138" s="40">
        <v>0</v>
      </c>
      <c r="E138" s="39">
        <v>0</v>
      </c>
      <c r="F138" s="39">
        <v>0</v>
      </c>
      <c r="G138" s="39">
        <v>0</v>
      </c>
      <c r="H138" s="39">
        <v>0</v>
      </c>
      <c r="I138" s="39">
        <v>0</v>
      </c>
      <c r="J138" s="39">
        <v>0</v>
      </c>
      <c r="K138" s="39">
        <v>0</v>
      </c>
      <c r="L138" s="39">
        <v>0</v>
      </c>
    </row>
    <row r="139" spans="1:12" ht="15" customHeight="1" x14ac:dyDescent="0.25">
      <c r="A139" s="28" t="s">
        <v>27</v>
      </c>
      <c r="B139" s="29">
        <v>3</v>
      </c>
      <c r="C139" s="39">
        <v>901</v>
      </c>
      <c r="D139" s="28">
        <v>10.87</v>
      </c>
      <c r="E139" s="39">
        <v>467</v>
      </c>
      <c r="F139" s="39">
        <v>137</v>
      </c>
      <c r="G139" s="39">
        <v>82</v>
      </c>
      <c r="H139" s="39">
        <v>73</v>
      </c>
      <c r="I139" s="39">
        <v>88</v>
      </c>
      <c r="J139" s="39">
        <v>43</v>
      </c>
      <c r="K139" s="39">
        <v>9</v>
      </c>
      <c r="L139" s="39">
        <v>2</v>
      </c>
    </row>
    <row r="140" spans="1:12" ht="15" customHeight="1" x14ac:dyDescent="0.25">
      <c r="A140" s="28" t="s">
        <v>27</v>
      </c>
      <c r="B140" s="29">
        <v>4</v>
      </c>
      <c r="C140" s="39">
        <v>1563</v>
      </c>
      <c r="D140" s="28">
        <v>0.02</v>
      </c>
      <c r="E140" s="39">
        <v>517</v>
      </c>
      <c r="F140" s="39">
        <v>372</v>
      </c>
      <c r="G140" s="39">
        <v>359</v>
      </c>
      <c r="H140" s="39">
        <v>209</v>
      </c>
      <c r="I140" s="39">
        <v>100</v>
      </c>
      <c r="J140" s="39">
        <v>4</v>
      </c>
      <c r="K140" s="39">
        <v>2</v>
      </c>
      <c r="L140" s="39">
        <v>0</v>
      </c>
    </row>
    <row r="141" spans="1:12" ht="15" customHeight="1" x14ac:dyDescent="0.25">
      <c r="A141" s="28" t="s">
        <v>27</v>
      </c>
      <c r="B141" s="29">
        <v>5</v>
      </c>
      <c r="C141" s="39">
        <v>5963</v>
      </c>
      <c r="D141" s="28">
        <v>0.04</v>
      </c>
      <c r="E141" s="39">
        <v>1999</v>
      </c>
      <c r="F141" s="39">
        <v>1737</v>
      </c>
      <c r="G141" s="39">
        <v>1143</v>
      </c>
      <c r="H141" s="39">
        <v>643</v>
      </c>
      <c r="I141" s="39">
        <v>381</v>
      </c>
      <c r="J141" s="39">
        <v>47</v>
      </c>
      <c r="K141" s="39">
        <v>10</v>
      </c>
      <c r="L141" s="39">
        <v>3</v>
      </c>
    </row>
    <row r="142" spans="1:12" ht="15" customHeight="1" x14ac:dyDescent="0.25">
      <c r="A142" s="28" t="s">
        <v>27</v>
      </c>
      <c r="B142" s="29">
        <v>6</v>
      </c>
      <c r="C142" s="39">
        <v>6315</v>
      </c>
      <c r="D142" s="28">
        <v>0.1</v>
      </c>
      <c r="E142" s="39">
        <v>1791</v>
      </c>
      <c r="F142" s="39">
        <v>1594</v>
      </c>
      <c r="G142" s="39">
        <v>1234</v>
      </c>
      <c r="H142" s="39">
        <v>859</v>
      </c>
      <c r="I142" s="39">
        <v>729</v>
      </c>
      <c r="J142" s="39">
        <v>97</v>
      </c>
      <c r="K142" s="39">
        <v>11</v>
      </c>
      <c r="L142" s="39">
        <v>0</v>
      </c>
    </row>
    <row r="143" spans="1:12" ht="15" customHeight="1" x14ac:dyDescent="0.25">
      <c r="A143" s="28" t="s">
        <v>27</v>
      </c>
      <c r="B143" s="29">
        <v>7</v>
      </c>
      <c r="C143" s="39">
        <v>0</v>
      </c>
      <c r="D143" s="40">
        <v>0</v>
      </c>
      <c r="E143" s="39">
        <v>0</v>
      </c>
      <c r="F143" s="39">
        <v>0</v>
      </c>
      <c r="G143" s="39">
        <v>0</v>
      </c>
      <c r="H143" s="39">
        <v>0</v>
      </c>
      <c r="I143" s="39">
        <v>0</v>
      </c>
      <c r="J143" s="39">
        <v>0</v>
      </c>
      <c r="K143" s="39">
        <v>0</v>
      </c>
      <c r="L143" s="39">
        <v>0</v>
      </c>
    </row>
    <row r="144" spans="1:12" ht="15" customHeight="1" x14ac:dyDescent="0.25">
      <c r="A144" s="28" t="s">
        <v>27</v>
      </c>
      <c r="B144" s="29">
        <v>8</v>
      </c>
      <c r="C144" s="39">
        <v>0</v>
      </c>
      <c r="D144" s="40">
        <v>0</v>
      </c>
      <c r="E144" s="39">
        <v>0</v>
      </c>
      <c r="F144" s="39">
        <v>0</v>
      </c>
      <c r="G144" s="39">
        <v>0</v>
      </c>
      <c r="H144" s="39">
        <v>0</v>
      </c>
      <c r="I144" s="39">
        <v>0</v>
      </c>
      <c r="J144" s="39">
        <v>0</v>
      </c>
      <c r="K144" s="39">
        <v>0</v>
      </c>
      <c r="L144" s="39">
        <v>0</v>
      </c>
    </row>
    <row r="145" spans="1:12" ht="15" customHeight="1" x14ac:dyDescent="0.25">
      <c r="A145" s="28" t="s">
        <v>27</v>
      </c>
      <c r="B145" s="29">
        <v>9</v>
      </c>
      <c r="C145" s="39">
        <v>0</v>
      </c>
      <c r="D145" s="40">
        <v>0</v>
      </c>
      <c r="E145" s="39">
        <v>0</v>
      </c>
      <c r="F145" s="39">
        <v>0</v>
      </c>
      <c r="G145" s="39">
        <v>0</v>
      </c>
      <c r="H145" s="39">
        <v>0</v>
      </c>
      <c r="I145" s="39">
        <v>0</v>
      </c>
      <c r="J145" s="39">
        <v>0</v>
      </c>
      <c r="K145" s="39">
        <v>0</v>
      </c>
      <c r="L145" s="39">
        <v>0</v>
      </c>
    </row>
    <row r="146" spans="1:12" ht="15" customHeight="1" x14ac:dyDescent="0.25">
      <c r="A146" s="28" t="s">
        <v>27</v>
      </c>
      <c r="B146" s="29">
        <v>10</v>
      </c>
      <c r="C146" s="39">
        <v>0</v>
      </c>
      <c r="D146" s="40">
        <v>0</v>
      </c>
      <c r="E146" s="39">
        <v>0</v>
      </c>
      <c r="F146" s="39">
        <v>0</v>
      </c>
      <c r="G146" s="39">
        <v>0</v>
      </c>
      <c r="H146" s="39">
        <v>0</v>
      </c>
      <c r="I146" s="39">
        <v>0</v>
      </c>
      <c r="J146" s="39">
        <v>0</v>
      </c>
      <c r="K146" s="39">
        <v>0</v>
      </c>
      <c r="L146" s="39">
        <v>0</v>
      </c>
    </row>
    <row r="147" spans="1:12" x14ac:dyDescent="0.25">
      <c r="A147" s="34"/>
      <c r="C147" s="33"/>
      <c r="D147" s="46"/>
      <c r="E147" s="46"/>
      <c r="F147" s="46"/>
      <c r="G147" s="46"/>
      <c r="H147" s="46"/>
      <c r="I147" s="46"/>
      <c r="J147" s="46"/>
      <c r="K147" s="46"/>
      <c r="L147" s="46"/>
    </row>
    <row r="148" spans="1:12" x14ac:dyDescent="0.25">
      <c r="A148" s="27" t="s">
        <v>10</v>
      </c>
      <c r="C148" s="33"/>
      <c r="D148" s="46"/>
      <c r="E148" s="46"/>
      <c r="F148" s="46"/>
      <c r="G148" s="46"/>
      <c r="H148" s="46"/>
      <c r="I148" s="46"/>
      <c r="J148" s="46"/>
      <c r="K148" s="46"/>
      <c r="L148" s="46"/>
    </row>
    <row r="149" spans="1:12" x14ac:dyDescent="0.25">
      <c r="C149" s="48"/>
      <c r="D149" s="48"/>
      <c r="E149" s="48"/>
      <c r="F149" s="48"/>
      <c r="G149" s="48"/>
      <c r="H149" s="48"/>
      <c r="I149" s="48"/>
      <c r="J149" s="48"/>
      <c r="K149" s="48"/>
      <c r="L149" s="48"/>
    </row>
    <row r="150" spans="1:12" x14ac:dyDescent="0.25">
      <c r="C150" s="48"/>
      <c r="D150" s="48"/>
      <c r="E150" s="48"/>
      <c r="F150" s="48"/>
      <c r="G150" s="48"/>
      <c r="H150" s="48"/>
      <c r="I150" s="48"/>
      <c r="J150" s="48"/>
      <c r="K150" s="48"/>
      <c r="L150" s="48"/>
    </row>
    <row r="151" spans="1:12" x14ac:dyDescent="0.25">
      <c r="C151" s="48"/>
      <c r="D151" s="48"/>
      <c r="E151" s="48"/>
      <c r="F151" s="48"/>
      <c r="G151" s="48"/>
      <c r="H151" s="48"/>
      <c r="I151" s="48"/>
      <c r="J151" s="48"/>
      <c r="K151" s="48"/>
      <c r="L151" s="48"/>
    </row>
    <row r="152" spans="1:12" x14ac:dyDescent="0.25">
      <c r="C152" s="48"/>
      <c r="D152" s="48"/>
      <c r="E152" s="48"/>
      <c r="F152" s="48"/>
      <c r="G152" s="48"/>
      <c r="H152" s="48"/>
      <c r="I152" s="48"/>
      <c r="J152" s="48"/>
      <c r="K152" s="48"/>
      <c r="L152" s="48"/>
    </row>
    <row r="153" spans="1:12" x14ac:dyDescent="0.25">
      <c r="C153" s="48"/>
      <c r="D153" s="48"/>
      <c r="E153" s="48"/>
      <c r="F153" s="48"/>
      <c r="G153" s="48"/>
      <c r="H153" s="48"/>
      <c r="I153" s="48"/>
      <c r="J153" s="48"/>
      <c r="K153" s="48"/>
      <c r="L153" s="48"/>
    </row>
    <row r="154" spans="1:12" x14ac:dyDescent="0.25">
      <c r="C154" s="48"/>
      <c r="D154" s="48"/>
      <c r="E154" s="48"/>
      <c r="F154" s="48"/>
      <c r="G154" s="48"/>
      <c r="H154" s="48"/>
      <c r="I154" s="48"/>
      <c r="J154" s="48"/>
      <c r="K154" s="48"/>
      <c r="L154" s="48"/>
    </row>
    <row r="155" spans="1:12" x14ac:dyDescent="0.25">
      <c r="C155" s="48"/>
      <c r="D155" s="48"/>
      <c r="E155" s="48"/>
      <c r="F155" s="48"/>
      <c r="G155" s="48"/>
      <c r="H155" s="48"/>
      <c r="I155" s="48"/>
      <c r="J155" s="48"/>
      <c r="K155" s="48"/>
      <c r="L155" s="48"/>
    </row>
    <row r="156" spans="1:12" x14ac:dyDescent="0.25">
      <c r="C156" s="48"/>
      <c r="D156" s="48"/>
      <c r="E156" s="48"/>
      <c r="F156" s="48"/>
      <c r="G156" s="48"/>
      <c r="H156" s="48"/>
      <c r="I156" s="48"/>
      <c r="J156" s="48"/>
      <c r="K156" s="48"/>
      <c r="L156" s="48"/>
    </row>
    <row r="157" spans="1:12" x14ac:dyDescent="0.25">
      <c r="C157" s="48"/>
      <c r="D157" s="48"/>
      <c r="E157" s="48"/>
      <c r="F157" s="48"/>
      <c r="G157" s="48"/>
      <c r="H157" s="48"/>
      <c r="I157" s="48"/>
      <c r="J157" s="48"/>
      <c r="K157" s="48"/>
      <c r="L157" s="48"/>
    </row>
    <row r="158" spans="1:12" x14ac:dyDescent="0.25">
      <c r="C158" s="48"/>
      <c r="D158" s="48"/>
      <c r="E158" s="48"/>
      <c r="F158" s="48"/>
      <c r="G158" s="48"/>
      <c r="H158" s="48"/>
      <c r="I158" s="48"/>
      <c r="J158" s="48"/>
      <c r="K158" s="48"/>
      <c r="L158" s="48"/>
    </row>
    <row r="159" spans="1:12" x14ac:dyDescent="0.25">
      <c r="C159" s="48"/>
      <c r="D159" s="48"/>
      <c r="E159" s="48"/>
      <c r="F159" s="48"/>
      <c r="G159" s="48"/>
      <c r="H159" s="48"/>
      <c r="I159" s="48"/>
      <c r="J159" s="48"/>
      <c r="K159" s="48"/>
      <c r="L159" s="48"/>
    </row>
    <row r="160" spans="1:12" x14ac:dyDescent="0.25">
      <c r="C160" s="48"/>
      <c r="D160" s="48"/>
      <c r="E160" s="48"/>
      <c r="F160" s="48"/>
      <c r="G160" s="48"/>
      <c r="H160" s="48"/>
      <c r="I160" s="48"/>
      <c r="J160" s="48"/>
      <c r="K160" s="48"/>
      <c r="L160" s="48"/>
    </row>
    <row r="161" spans="3:12" x14ac:dyDescent="0.25">
      <c r="C161" s="48"/>
      <c r="D161" s="48"/>
      <c r="E161" s="48"/>
      <c r="F161" s="48"/>
      <c r="G161" s="48"/>
      <c r="H161" s="48"/>
      <c r="I161" s="48"/>
      <c r="J161" s="48"/>
      <c r="K161" s="48"/>
      <c r="L161" s="48"/>
    </row>
    <row r="162" spans="3:12" x14ac:dyDescent="0.25">
      <c r="C162" s="48"/>
      <c r="D162" s="48"/>
      <c r="E162" s="48"/>
      <c r="F162" s="48"/>
      <c r="G162" s="48"/>
      <c r="H162" s="48"/>
      <c r="I162" s="48"/>
      <c r="J162" s="48"/>
      <c r="K162" s="48"/>
      <c r="L162" s="48"/>
    </row>
    <row r="163" spans="3:12" x14ac:dyDescent="0.25">
      <c r="C163" s="48"/>
      <c r="D163" s="48"/>
      <c r="E163" s="48"/>
      <c r="F163" s="48"/>
      <c r="G163" s="48"/>
      <c r="H163" s="48"/>
      <c r="I163" s="48"/>
      <c r="J163" s="48"/>
      <c r="K163" s="48"/>
      <c r="L163" s="48"/>
    </row>
    <row r="164" spans="3:12" x14ac:dyDescent="0.25">
      <c r="C164" s="48"/>
      <c r="D164" s="48"/>
      <c r="E164" s="48"/>
      <c r="F164" s="48"/>
      <c r="G164" s="48"/>
      <c r="H164" s="48"/>
      <c r="I164" s="48"/>
      <c r="J164" s="48"/>
      <c r="K164" s="48"/>
      <c r="L164" s="48"/>
    </row>
    <row r="165" spans="3:12" x14ac:dyDescent="0.25">
      <c r="C165" s="48"/>
      <c r="D165" s="48"/>
      <c r="E165" s="48"/>
      <c r="F165" s="48"/>
      <c r="G165" s="48"/>
      <c r="H165" s="48"/>
      <c r="I165" s="48"/>
      <c r="J165" s="48"/>
      <c r="K165" s="48"/>
      <c r="L165" s="48"/>
    </row>
    <row r="166" spans="3:12" x14ac:dyDescent="0.25">
      <c r="C166" s="48"/>
      <c r="D166" s="48"/>
      <c r="E166" s="48"/>
      <c r="F166" s="48"/>
      <c r="G166" s="48"/>
      <c r="H166" s="48"/>
      <c r="I166" s="48"/>
      <c r="J166" s="48"/>
      <c r="K166" s="48"/>
      <c r="L166" s="48"/>
    </row>
    <row r="167" spans="3:12" x14ac:dyDescent="0.25">
      <c r="C167" s="48"/>
      <c r="D167" s="48"/>
      <c r="E167" s="48"/>
      <c r="F167" s="48"/>
      <c r="G167" s="48"/>
      <c r="H167" s="48"/>
      <c r="I167" s="48"/>
      <c r="J167" s="48"/>
      <c r="K167" s="48"/>
      <c r="L167" s="48"/>
    </row>
    <row r="168" spans="3:12" x14ac:dyDescent="0.25">
      <c r="C168" s="48"/>
      <c r="D168" s="48"/>
      <c r="E168" s="48"/>
      <c r="F168" s="48"/>
      <c r="G168" s="48"/>
      <c r="H168" s="48"/>
      <c r="I168" s="48"/>
      <c r="J168" s="48"/>
      <c r="K168" s="48"/>
      <c r="L168" s="48"/>
    </row>
    <row r="169" spans="3:12" x14ac:dyDescent="0.25">
      <c r="C169" s="48"/>
      <c r="D169" s="48"/>
      <c r="E169" s="48"/>
      <c r="F169" s="48"/>
      <c r="G169" s="48"/>
      <c r="H169" s="48"/>
      <c r="I169" s="48"/>
      <c r="J169" s="48"/>
      <c r="K169" s="48"/>
      <c r="L169" s="48"/>
    </row>
    <row r="170" spans="3:12" x14ac:dyDescent="0.25">
      <c r="C170" s="48"/>
      <c r="D170" s="48"/>
      <c r="E170" s="48"/>
      <c r="F170" s="48"/>
      <c r="G170" s="48"/>
      <c r="H170" s="48"/>
      <c r="I170" s="48"/>
      <c r="J170" s="48"/>
      <c r="K170" s="48"/>
      <c r="L170" s="48"/>
    </row>
    <row r="171" spans="3:12" x14ac:dyDescent="0.25">
      <c r="C171" s="48"/>
      <c r="D171" s="48"/>
      <c r="E171" s="48"/>
      <c r="F171" s="48"/>
      <c r="G171" s="48"/>
      <c r="H171" s="48"/>
      <c r="I171" s="48"/>
      <c r="J171" s="48"/>
      <c r="K171" s="48"/>
      <c r="L171" s="48"/>
    </row>
    <row r="172" spans="3:12" x14ac:dyDescent="0.25">
      <c r="C172" s="48"/>
      <c r="D172" s="48"/>
      <c r="E172" s="48"/>
      <c r="F172" s="48"/>
      <c r="G172" s="48"/>
      <c r="H172" s="48"/>
      <c r="I172" s="48"/>
      <c r="J172" s="48"/>
      <c r="K172" s="48"/>
      <c r="L172" s="48"/>
    </row>
    <row r="173" spans="3:12" x14ac:dyDescent="0.25">
      <c r="C173" s="48"/>
      <c r="D173" s="48"/>
      <c r="E173" s="48"/>
      <c r="F173" s="48"/>
      <c r="G173" s="48"/>
      <c r="H173" s="48"/>
      <c r="I173" s="48"/>
      <c r="J173" s="48"/>
      <c r="K173" s="48"/>
      <c r="L173" s="48"/>
    </row>
    <row r="174" spans="3:12" x14ac:dyDescent="0.25">
      <c r="C174" s="48"/>
      <c r="D174" s="48"/>
      <c r="E174" s="48"/>
      <c r="F174" s="48"/>
      <c r="G174" s="48"/>
      <c r="H174" s="48"/>
      <c r="I174" s="48"/>
      <c r="J174" s="48"/>
      <c r="K174" s="48"/>
      <c r="L174" s="48"/>
    </row>
    <row r="175" spans="3:12" x14ac:dyDescent="0.25">
      <c r="C175" s="48"/>
      <c r="D175" s="48"/>
      <c r="E175" s="48"/>
      <c r="F175" s="48"/>
      <c r="G175" s="48"/>
      <c r="H175" s="48"/>
      <c r="I175" s="48"/>
      <c r="J175" s="48"/>
      <c r="K175" s="48"/>
      <c r="L175" s="48"/>
    </row>
    <row r="176" spans="3:12" x14ac:dyDescent="0.25">
      <c r="C176" s="48"/>
      <c r="D176" s="48"/>
      <c r="E176" s="48"/>
      <c r="F176" s="48"/>
      <c r="G176" s="48"/>
      <c r="H176" s="48"/>
      <c r="I176" s="48"/>
      <c r="J176" s="48"/>
      <c r="K176" s="48"/>
      <c r="L176" s="48"/>
    </row>
    <row r="177" spans="3:12" x14ac:dyDescent="0.25">
      <c r="C177" s="48"/>
      <c r="D177" s="48"/>
      <c r="E177" s="48"/>
      <c r="F177" s="48"/>
      <c r="G177" s="48"/>
      <c r="H177" s="48"/>
      <c r="I177" s="48"/>
      <c r="J177" s="48"/>
      <c r="K177" s="48"/>
      <c r="L177" s="48"/>
    </row>
    <row r="178" spans="3:12" x14ac:dyDescent="0.25">
      <c r="C178" s="48"/>
      <c r="D178" s="48"/>
      <c r="E178" s="48"/>
      <c r="F178" s="48"/>
      <c r="G178" s="48"/>
      <c r="H178" s="48"/>
      <c r="I178" s="48"/>
      <c r="J178" s="48"/>
      <c r="K178" s="48"/>
      <c r="L178" s="48"/>
    </row>
    <row r="179" spans="3:12" x14ac:dyDescent="0.25">
      <c r="C179" s="48"/>
      <c r="D179" s="48"/>
      <c r="E179" s="48"/>
      <c r="F179" s="48"/>
      <c r="G179" s="48"/>
      <c r="H179" s="48"/>
      <c r="I179" s="48"/>
      <c r="J179" s="48"/>
      <c r="K179" s="48"/>
      <c r="L179" s="48"/>
    </row>
    <row r="180" spans="3:12" x14ac:dyDescent="0.25">
      <c r="C180" s="48"/>
      <c r="D180" s="48"/>
      <c r="E180" s="48"/>
      <c r="F180" s="48"/>
      <c r="G180" s="48"/>
      <c r="H180" s="48"/>
      <c r="I180" s="48"/>
      <c r="J180" s="48"/>
      <c r="K180" s="48"/>
      <c r="L180" s="48"/>
    </row>
    <row r="181" spans="3:12" x14ac:dyDescent="0.25">
      <c r="C181" s="48"/>
      <c r="D181" s="48"/>
      <c r="E181" s="48"/>
      <c r="F181" s="48"/>
      <c r="G181" s="48"/>
      <c r="H181" s="48"/>
      <c r="I181" s="48"/>
      <c r="J181" s="48"/>
      <c r="K181" s="48"/>
      <c r="L181" s="48"/>
    </row>
    <row r="182" spans="3:12" x14ac:dyDescent="0.25">
      <c r="C182" s="48"/>
      <c r="D182" s="48"/>
      <c r="E182" s="48"/>
      <c r="F182" s="48"/>
      <c r="G182" s="48"/>
      <c r="H182" s="48"/>
      <c r="I182" s="48"/>
      <c r="J182" s="48"/>
      <c r="K182" s="48"/>
      <c r="L182" s="48"/>
    </row>
    <row r="183" spans="3:12" x14ac:dyDescent="0.25">
      <c r="C183" s="48"/>
      <c r="D183" s="48"/>
      <c r="E183" s="48"/>
      <c r="F183" s="48"/>
      <c r="G183" s="48"/>
      <c r="H183" s="48"/>
      <c r="I183" s="48"/>
      <c r="J183" s="48"/>
      <c r="K183" s="48"/>
      <c r="L183" s="48"/>
    </row>
    <row r="184" spans="3:12" x14ac:dyDescent="0.25">
      <c r="C184" s="48"/>
      <c r="D184" s="48"/>
      <c r="E184" s="48"/>
      <c r="F184" s="48"/>
      <c r="G184" s="48"/>
      <c r="H184" s="48"/>
      <c r="I184" s="48"/>
      <c r="J184" s="48"/>
      <c r="K184" s="48"/>
      <c r="L184" s="48"/>
    </row>
    <row r="185" spans="3:12" x14ac:dyDescent="0.25">
      <c r="C185" s="48"/>
      <c r="D185" s="48"/>
      <c r="E185" s="48"/>
      <c r="F185" s="48"/>
      <c r="G185" s="48"/>
      <c r="H185" s="48"/>
      <c r="I185" s="48"/>
      <c r="J185" s="48"/>
      <c r="K185" s="48"/>
      <c r="L185" s="48"/>
    </row>
    <row r="186" spans="3:12" x14ac:dyDescent="0.25">
      <c r="C186" s="48"/>
      <c r="D186" s="48"/>
      <c r="E186" s="48"/>
      <c r="F186" s="48"/>
      <c r="G186" s="48"/>
      <c r="H186" s="48"/>
      <c r="I186" s="48"/>
      <c r="J186" s="48"/>
      <c r="K186" s="48"/>
      <c r="L186" s="48"/>
    </row>
    <row r="187" spans="3:12" x14ac:dyDescent="0.25">
      <c r="C187" s="48"/>
      <c r="D187" s="48"/>
      <c r="E187" s="48"/>
      <c r="F187" s="48"/>
      <c r="G187" s="48"/>
      <c r="H187" s="48"/>
      <c r="I187" s="48"/>
      <c r="J187" s="48"/>
      <c r="K187" s="48"/>
      <c r="L187" s="48"/>
    </row>
    <row r="188" spans="3:12" x14ac:dyDescent="0.25">
      <c r="C188" s="48"/>
      <c r="D188" s="48"/>
      <c r="E188" s="48"/>
      <c r="F188" s="48"/>
      <c r="G188" s="48"/>
      <c r="H188" s="48"/>
      <c r="I188" s="48"/>
      <c r="J188" s="48"/>
      <c r="K188" s="48"/>
      <c r="L188" s="48"/>
    </row>
    <row r="189" spans="3:12" x14ac:dyDescent="0.25">
      <c r="C189" s="48"/>
      <c r="D189" s="48"/>
      <c r="E189" s="48"/>
      <c r="F189" s="48"/>
      <c r="G189" s="48"/>
      <c r="H189" s="48"/>
      <c r="I189" s="48"/>
      <c r="J189" s="48"/>
      <c r="K189" s="48"/>
      <c r="L189" s="48"/>
    </row>
    <row r="190" spans="3:12" x14ac:dyDescent="0.25">
      <c r="C190" s="48"/>
      <c r="D190" s="48"/>
      <c r="E190" s="48"/>
      <c r="F190" s="48"/>
      <c r="G190" s="48"/>
      <c r="H190" s="48"/>
      <c r="I190" s="48"/>
      <c r="J190" s="48"/>
      <c r="K190" s="48"/>
      <c r="L190" s="48"/>
    </row>
    <row r="191" spans="3:12" x14ac:dyDescent="0.25">
      <c r="C191" s="48"/>
      <c r="D191" s="48"/>
      <c r="E191" s="48"/>
      <c r="F191" s="48"/>
      <c r="G191" s="48"/>
      <c r="H191" s="48"/>
      <c r="I191" s="48"/>
      <c r="J191" s="48"/>
      <c r="K191" s="48"/>
      <c r="L191" s="48"/>
    </row>
    <row r="192" spans="3:12" x14ac:dyDescent="0.25">
      <c r="C192" s="48"/>
      <c r="D192" s="48"/>
      <c r="E192" s="48"/>
      <c r="F192" s="48"/>
      <c r="G192" s="48"/>
      <c r="H192" s="48"/>
      <c r="I192" s="48"/>
      <c r="J192" s="48"/>
      <c r="K192" s="48"/>
      <c r="L192" s="48"/>
    </row>
    <row r="193" spans="3:12" x14ac:dyDescent="0.25">
      <c r="C193" s="48"/>
      <c r="D193" s="48"/>
      <c r="E193" s="48"/>
      <c r="F193" s="48"/>
      <c r="G193" s="48"/>
      <c r="H193" s="48"/>
      <c r="I193" s="48"/>
      <c r="J193" s="48"/>
      <c r="K193" s="48"/>
      <c r="L193" s="48"/>
    </row>
    <row r="194" spans="3:12" x14ac:dyDescent="0.25">
      <c r="C194" s="48"/>
      <c r="D194" s="48"/>
      <c r="E194" s="48"/>
      <c r="F194" s="48"/>
      <c r="G194" s="48"/>
      <c r="H194" s="48"/>
      <c r="I194" s="48"/>
      <c r="J194" s="48"/>
      <c r="K194" s="48"/>
      <c r="L194" s="48"/>
    </row>
    <row r="195" spans="3:12" x14ac:dyDescent="0.25">
      <c r="C195" s="48"/>
      <c r="D195" s="48"/>
      <c r="E195" s="48"/>
      <c r="F195" s="48"/>
      <c r="G195" s="48"/>
      <c r="H195" s="48"/>
      <c r="I195" s="48"/>
      <c r="J195" s="48"/>
      <c r="K195" s="48"/>
      <c r="L195" s="48"/>
    </row>
    <row r="196" spans="3:12" x14ac:dyDescent="0.25">
      <c r="C196" s="48"/>
      <c r="D196" s="48"/>
      <c r="E196" s="48"/>
      <c r="F196" s="48"/>
      <c r="G196" s="48"/>
      <c r="H196" s="48"/>
      <c r="I196" s="48"/>
      <c r="J196" s="48"/>
      <c r="K196" s="48"/>
      <c r="L196" s="48"/>
    </row>
    <row r="197" spans="3:12" x14ac:dyDescent="0.25">
      <c r="C197" s="48"/>
      <c r="D197" s="48"/>
      <c r="E197" s="48"/>
      <c r="F197" s="48"/>
      <c r="G197" s="48"/>
      <c r="H197" s="48"/>
      <c r="I197" s="48"/>
      <c r="J197" s="48"/>
      <c r="K197" s="48"/>
      <c r="L197" s="48"/>
    </row>
    <row r="198" spans="3:12" x14ac:dyDescent="0.25">
      <c r="C198" s="48"/>
      <c r="D198" s="48"/>
      <c r="E198" s="48"/>
      <c r="F198" s="48"/>
      <c r="G198" s="48"/>
      <c r="H198" s="48"/>
      <c r="I198" s="48"/>
      <c r="J198" s="48"/>
      <c r="K198" s="48"/>
      <c r="L198" s="48"/>
    </row>
    <row r="199" spans="3:12" x14ac:dyDescent="0.25">
      <c r="C199" s="48"/>
      <c r="D199" s="48"/>
      <c r="E199" s="48"/>
      <c r="F199" s="48"/>
      <c r="G199" s="48"/>
      <c r="H199" s="48"/>
      <c r="I199" s="48"/>
      <c r="J199" s="48"/>
      <c r="K199" s="48"/>
      <c r="L199" s="48"/>
    </row>
    <row r="200" spans="3:12" x14ac:dyDescent="0.25">
      <c r="C200" s="48"/>
      <c r="D200" s="48"/>
      <c r="E200" s="48"/>
      <c r="F200" s="48"/>
      <c r="G200" s="48"/>
      <c r="H200" s="48"/>
      <c r="I200" s="48"/>
      <c r="J200" s="48"/>
      <c r="K200" s="48"/>
      <c r="L200" s="48"/>
    </row>
    <row r="201" spans="3:12" x14ac:dyDescent="0.25">
      <c r="C201" s="48"/>
      <c r="D201" s="48"/>
      <c r="E201" s="48"/>
      <c r="F201" s="48"/>
      <c r="G201" s="48"/>
      <c r="H201" s="48"/>
      <c r="I201" s="48"/>
      <c r="J201" s="48"/>
      <c r="K201" s="48"/>
      <c r="L201" s="48"/>
    </row>
    <row r="202" spans="3:12" x14ac:dyDescent="0.25">
      <c r="C202" s="48"/>
      <c r="D202" s="48"/>
      <c r="E202" s="48"/>
      <c r="F202" s="48"/>
      <c r="G202" s="48"/>
      <c r="H202" s="48"/>
      <c r="I202" s="48"/>
      <c r="J202" s="48"/>
      <c r="K202" s="48"/>
      <c r="L202" s="48"/>
    </row>
    <row r="203" spans="3:12" x14ac:dyDescent="0.25">
      <c r="C203" s="48"/>
      <c r="D203" s="48"/>
      <c r="E203" s="48"/>
      <c r="F203" s="48"/>
      <c r="G203" s="48"/>
      <c r="H203" s="48"/>
      <c r="I203" s="48"/>
      <c r="J203" s="48"/>
      <c r="K203" s="48"/>
      <c r="L203" s="48"/>
    </row>
    <row r="204" spans="3:12" x14ac:dyDescent="0.25">
      <c r="C204" s="48"/>
      <c r="D204" s="48"/>
      <c r="E204" s="48"/>
      <c r="F204" s="48"/>
      <c r="G204" s="48"/>
      <c r="H204" s="48"/>
      <c r="I204" s="48"/>
      <c r="J204" s="48"/>
      <c r="K204" s="48"/>
      <c r="L204" s="48"/>
    </row>
    <row r="205" spans="3:12" x14ac:dyDescent="0.25">
      <c r="C205" s="48"/>
      <c r="D205" s="48"/>
      <c r="E205" s="48"/>
      <c r="F205" s="48"/>
      <c r="G205" s="48"/>
      <c r="H205" s="48"/>
      <c r="I205" s="48"/>
      <c r="J205" s="48"/>
      <c r="K205" s="48"/>
      <c r="L205" s="48"/>
    </row>
    <row r="206" spans="3:12" x14ac:dyDescent="0.25">
      <c r="C206" s="48"/>
      <c r="D206" s="48"/>
      <c r="E206" s="48"/>
      <c r="F206" s="48"/>
      <c r="G206" s="48"/>
      <c r="H206" s="48"/>
      <c r="I206" s="48"/>
      <c r="J206" s="48"/>
      <c r="K206" s="48"/>
      <c r="L206" s="48"/>
    </row>
    <row r="207" spans="3:12" x14ac:dyDescent="0.25">
      <c r="C207" s="48"/>
      <c r="D207" s="48"/>
      <c r="E207" s="48"/>
      <c r="F207" s="48"/>
      <c r="G207" s="48"/>
      <c r="H207" s="48"/>
      <c r="I207" s="48"/>
      <c r="J207" s="48"/>
      <c r="K207" s="48"/>
      <c r="L207" s="48"/>
    </row>
    <row r="208" spans="3:12" x14ac:dyDescent="0.25">
      <c r="C208" s="48"/>
      <c r="D208" s="48"/>
      <c r="E208" s="48"/>
      <c r="F208" s="48"/>
      <c r="G208" s="48"/>
      <c r="H208" s="48"/>
      <c r="I208" s="48"/>
      <c r="J208" s="48"/>
      <c r="K208" s="48"/>
      <c r="L208" s="48"/>
    </row>
    <row r="209" spans="3:12" x14ac:dyDescent="0.25">
      <c r="C209" s="48"/>
      <c r="D209" s="48"/>
      <c r="E209" s="48"/>
      <c r="F209" s="48"/>
      <c r="G209" s="48"/>
      <c r="H209" s="48"/>
      <c r="I209" s="48"/>
      <c r="J209" s="48"/>
      <c r="K209" s="48"/>
      <c r="L209" s="48"/>
    </row>
    <row r="210" spans="3:12" x14ac:dyDescent="0.25">
      <c r="C210" s="48"/>
      <c r="D210" s="48"/>
      <c r="E210" s="48"/>
      <c r="F210" s="48"/>
      <c r="G210" s="48"/>
      <c r="H210" s="48"/>
      <c r="I210" s="48"/>
      <c r="J210" s="48"/>
      <c r="K210" s="48"/>
      <c r="L210" s="48"/>
    </row>
    <row r="211" spans="3:12" x14ac:dyDescent="0.25">
      <c r="C211" s="48"/>
      <c r="D211" s="48"/>
      <c r="E211" s="48"/>
      <c r="F211" s="48"/>
      <c r="G211" s="48"/>
      <c r="H211" s="48"/>
      <c r="I211" s="48"/>
      <c r="J211" s="48"/>
      <c r="K211" s="48"/>
      <c r="L211" s="48"/>
    </row>
    <row r="212" spans="3:12" x14ac:dyDescent="0.25">
      <c r="C212" s="48"/>
      <c r="D212" s="48"/>
      <c r="E212" s="48"/>
      <c r="F212" s="48"/>
      <c r="G212" s="48"/>
      <c r="H212" s="48"/>
      <c r="I212" s="48"/>
      <c r="J212" s="48"/>
      <c r="K212" s="48"/>
      <c r="L212" s="48"/>
    </row>
    <row r="213" spans="3:12" x14ac:dyDescent="0.25">
      <c r="C213" s="48"/>
      <c r="D213" s="48"/>
      <c r="E213" s="48"/>
      <c r="F213" s="48"/>
      <c r="G213" s="48"/>
      <c r="H213" s="48"/>
      <c r="I213" s="48"/>
      <c r="J213" s="48"/>
      <c r="K213" s="48"/>
      <c r="L213" s="48"/>
    </row>
    <row r="214" spans="3:12" x14ac:dyDescent="0.25">
      <c r="C214" s="48"/>
      <c r="D214" s="48"/>
      <c r="E214" s="48"/>
      <c r="F214" s="48"/>
      <c r="G214" s="48"/>
      <c r="H214" s="48"/>
      <c r="I214" s="48"/>
      <c r="J214" s="48"/>
      <c r="K214" s="48"/>
      <c r="L214" s="48"/>
    </row>
    <row r="215" spans="3:12" x14ac:dyDescent="0.25">
      <c r="C215" s="48"/>
      <c r="D215" s="48"/>
      <c r="E215" s="48"/>
      <c r="F215" s="48"/>
      <c r="G215" s="48"/>
      <c r="H215" s="48"/>
      <c r="I215" s="48"/>
      <c r="J215" s="48"/>
      <c r="K215" s="48"/>
      <c r="L215" s="48"/>
    </row>
    <row r="216" spans="3:12" x14ac:dyDescent="0.25">
      <c r="C216" s="48"/>
      <c r="D216" s="48"/>
      <c r="E216" s="48"/>
      <c r="F216" s="48"/>
      <c r="G216" s="48"/>
      <c r="H216" s="48"/>
      <c r="I216" s="48"/>
      <c r="J216" s="48"/>
      <c r="K216" s="48"/>
      <c r="L216" s="48"/>
    </row>
    <row r="217" spans="3:12" x14ac:dyDescent="0.25">
      <c r="C217" s="48"/>
      <c r="D217" s="48"/>
      <c r="E217" s="48"/>
      <c r="F217" s="48"/>
      <c r="G217" s="48"/>
      <c r="H217" s="48"/>
      <c r="I217" s="48"/>
      <c r="J217" s="48"/>
      <c r="K217" s="48"/>
      <c r="L217" s="48"/>
    </row>
    <row r="218" spans="3:12" x14ac:dyDescent="0.25">
      <c r="C218" s="48"/>
      <c r="D218" s="48"/>
      <c r="E218" s="48"/>
      <c r="F218" s="48"/>
      <c r="G218" s="48"/>
      <c r="H218" s="48"/>
      <c r="I218" s="48"/>
      <c r="J218" s="48"/>
      <c r="K218" s="48"/>
      <c r="L218" s="48"/>
    </row>
    <row r="219" spans="3:12" x14ac:dyDescent="0.25">
      <c r="C219" s="48"/>
      <c r="D219" s="48"/>
      <c r="E219" s="48"/>
      <c r="F219" s="48"/>
      <c r="G219" s="48"/>
      <c r="H219" s="48"/>
      <c r="I219" s="48"/>
      <c r="J219" s="48"/>
      <c r="K219" s="48"/>
      <c r="L219" s="48"/>
    </row>
    <row r="220" spans="3:12" x14ac:dyDescent="0.25">
      <c r="C220" s="48"/>
      <c r="D220" s="48"/>
      <c r="E220" s="48"/>
      <c r="F220" s="48"/>
      <c r="G220" s="48"/>
      <c r="H220" s="48"/>
      <c r="I220" s="48"/>
      <c r="J220" s="48"/>
      <c r="K220" s="48"/>
      <c r="L220" s="48"/>
    </row>
    <row r="221" spans="3:12" x14ac:dyDescent="0.25">
      <c r="C221" s="48"/>
      <c r="D221" s="48"/>
      <c r="E221" s="48"/>
      <c r="F221" s="48"/>
      <c r="G221" s="48"/>
      <c r="H221" s="48"/>
      <c r="I221" s="48"/>
      <c r="J221" s="48"/>
      <c r="K221" s="48"/>
      <c r="L221" s="48"/>
    </row>
    <row r="222" spans="3:12" x14ac:dyDescent="0.25">
      <c r="C222" s="48"/>
      <c r="D222" s="48"/>
      <c r="E222" s="48"/>
      <c r="F222" s="48"/>
      <c r="G222" s="48"/>
      <c r="H222" s="48"/>
      <c r="I222" s="48"/>
      <c r="J222" s="48"/>
      <c r="K222" s="48"/>
      <c r="L222" s="48"/>
    </row>
    <row r="223" spans="3:12" x14ac:dyDescent="0.25">
      <c r="C223" s="48"/>
      <c r="D223" s="48"/>
      <c r="E223" s="48"/>
      <c r="F223" s="48"/>
      <c r="G223" s="48"/>
      <c r="H223" s="48"/>
      <c r="I223" s="48"/>
      <c r="J223" s="48"/>
      <c r="K223" s="48"/>
      <c r="L223" s="48"/>
    </row>
    <row r="224" spans="3:12" x14ac:dyDescent="0.25">
      <c r="C224" s="48"/>
      <c r="D224" s="48"/>
      <c r="E224" s="48"/>
      <c r="F224" s="48"/>
      <c r="G224" s="48"/>
      <c r="H224" s="48"/>
      <c r="I224" s="48"/>
      <c r="J224" s="48"/>
      <c r="K224" s="48"/>
      <c r="L224" s="48"/>
    </row>
    <row r="225" spans="3:12" x14ac:dyDescent="0.25">
      <c r="C225" s="48"/>
      <c r="D225" s="48"/>
      <c r="E225" s="48"/>
      <c r="F225" s="48"/>
      <c r="G225" s="48"/>
      <c r="H225" s="48"/>
      <c r="I225" s="48"/>
      <c r="J225" s="48"/>
      <c r="K225" s="48"/>
      <c r="L225" s="48"/>
    </row>
    <row r="226" spans="3:12" x14ac:dyDescent="0.25">
      <c r="C226" s="48"/>
      <c r="D226" s="48"/>
      <c r="E226" s="48"/>
      <c r="F226" s="48"/>
      <c r="G226" s="48"/>
      <c r="H226" s="48"/>
      <c r="I226" s="48"/>
      <c r="J226" s="48"/>
      <c r="K226" s="48"/>
      <c r="L226" s="48"/>
    </row>
    <row r="227" spans="3:12" x14ac:dyDescent="0.25">
      <c r="C227" s="48"/>
      <c r="D227" s="48"/>
      <c r="E227" s="48"/>
      <c r="F227" s="48"/>
      <c r="G227" s="48"/>
      <c r="H227" s="48"/>
      <c r="I227" s="48"/>
      <c r="J227" s="48"/>
      <c r="K227" s="48"/>
      <c r="L227" s="48"/>
    </row>
    <row r="228" spans="3:12" x14ac:dyDescent="0.25">
      <c r="C228" s="48"/>
      <c r="D228" s="48"/>
      <c r="E228" s="48"/>
      <c r="F228" s="48"/>
      <c r="G228" s="48"/>
      <c r="H228" s="48"/>
      <c r="I228" s="48"/>
      <c r="J228" s="48"/>
      <c r="K228" s="48"/>
      <c r="L228" s="48"/>
    </row>
    <row r="229" spans="3:12" x14ac:dyDescent="0.25">
      <c r="C229" s="48"/>
      <c r="D229" s="48"/>
      <c r="E229" s="48"/>
      <c r="F229" s="48"/>
      <c r="G229" s="48"/>
      <c r="H229" s="48"/>
      <c r="I229" s="48"/>
      <c r="J229" s="48"/>
      <c r="K229" s="48"/>
      <c r="L229" s="48"/>
    </row>
    <row r="230" spans="3:12" x14ac:dyDescent="0.25">
      <c r="C230" s="48"/>
      <c r="D230" s="48"/>
      <c r="E230" s="48"/>
      <c r="F230" s="48"/>
      <c r="G230" s="48"/>
      <c r="H230" s="48"/>
      <c r="I230" s="48"/>
      <c r="J230" s="48"/>
      <c r="K230" s="48"/>
      <c r="L230" s="48"/>
    </row>
    <row r="231" spans="3:12" x14ac:dyDescent="0.25">
      <c r="C231" s="48"/>
      <c r="D231" s="48"/>
      <c r="E231" s="48"/>
      <c r="F231" s="48"/>
      <c r="G231" s="48"/>
      <c r="H231" s="48"/>
      <c r="I231" s="48"/>
      <c r="J231" s="48"/>
      <c r="K231" s="48"/>
      <c r="L231" s="48"/>
    </row>
    <row r="232" spans="3:12" x14ac:dyDescent="0.25">
      <c r="C232" s="48"/>
      <c r="D232" s="48"/>
      <c r="E232" s="48"/>
      <c r="F232" s="48"/>
      <c r="G232" s="48"/>
      <c r="H232" s="48"/>
      <c r="I232" s="48"/>
      <c r="J232" s="48"/>
      <c r="K232" s="48"/>
      <c r="L232" s="48"/>
    </row>
    <row r="233" spans="3:12" x14ac:dyDescent="0.25">
      <c r="C233" s="48"/>
      <c r="D233" s="48"/>
      <c r="E233" s="48"/>
      <c r="F233" s="48"/>
      <c r="G233" s="48"/>
      <c r="H233" s="48"/>
      <c r="I233" s="48"/>
      <c r="J233" s="48"/>
      <c r="K233" s="48"/>
      <c r="L233" s="48"/>
    </row>
    <row r="234" spans="3:12" x14ac:dyDescent="0.25">
      <c r="C234" s="48"/>
      <c r="D234" s="48"/>
      <c r="E234" s="48"/>
      <c r="F234" s="48"/>
      <c r="G234" s="48"/>
      <c r="H234" s="48"/>
      <c r="I234" s="48"/>
      <c r="J234" s="48"/>
      <c r="K234" s="48"/>
      <c r="L234" s="48"/>
    </row>
    <row r="235" spans="3:12" x14ac:dyDescent="0.25">
      <c r="C235" s="48"/>
      <c r="D235" s="48"/>
      <c r="E235" s="48"/>
      <c r="F235" s="48"/>
      <c r="G235" s="48"/>
      <c r="H235" s="48"/>
      <c r="I235" s="48"/>
      <c r="J235" s="48"/>
      <c r="K235" s="48"/>
      <c r="L235" s="48"/>
    </row>
    <row r="236" spans="3:12" x14ac:dyDescent="0.25">
      <c r="C236" s="48"/>
      <c r="D236" s="48"/>
      <c r="E236" s="48"/>
      <c r="F236" s="48"/>
      <c r="G236" s="48"/>
      <c r="H236" s="48"/>
      <c r="I236" s="48"/>
      <c r="J236" s="48"/>
      <c r="K236" s="48"/>
      <c r="L236" s="48"/>
    </row>
    <row r="237" spans="3:12" x14ac:dyDescent="0.25">
      <c r="C237" s="48"/>
      <c r="D237" s="48"/>
      <c r="E237" s="48"/>
      <c r="F237" s="48"/>
      <c r="G237" s="48"/>
      <c r="H237" s="48"/>
      <c r="I237" s="48"/>
      <c r="J237" s="48"/>
      <c r="K237" s="48"/>
      <c r="L237" s="48"/>
    </row>
    <row r="238" spans="3:12" x14ac:dyDescent="0.25">
      <c r="C238" s="48"/>
      <c r="D238" s="48"/>
      <c r="E238" s="48"/>
      <c r="F238" s="48"/>
      <c r="G238" s="48"/>
      <c r="H238" s="48"/>
      <c r="I238" s="48"/>
      <c r="J238" s="48"/>
      <c r="K238" s="48"/>
      <c r="L238" s="48"/>
    </row>
    <row r="239" spans="3:12" x14ac:dyDescent="0.25">
      <c r="C239" s="48"/>
      <c r="D239" s="48"/>
      <c r="E239" s="48"/>
      <c r="F239" s="48"/>
      <c r="G239" s="48"/>
      <c r="H239" s="48"/>
      <c r="I239" s="48"/>
      <c r="J239" s="48"/>
      <c r="K239" s="48"/>
      <c r="L239" s="48"/>
    </row>
    <row r="240" spans="3:12" x14ac:dyDescent="0.25">
      <c r="C240" s="48"/>
      <c r="D240" s="48"/>
      <c r="E240" s="48"/>
      <c r="F240" s="48"/>
      <c r="G240" s="48"/>
      <c r="H240" s="48"/>
      <c r="I240" s="48"/>
      <c r="J240" s="48"/>
      <c r="K240" s="48"/>
      <c r="L240" s="48"/>
    </row>
    <row r="241" spans="3:12" x14ac:dyDescent="0.25">
      <c r="C241" s="48"/>
      <c r="D241" s="48"/>
      <c r="E241" s="48"/>
      <c r="F241" s="48"/>
      <c r="G241" s="48"/>
      <c r="H241" s="48"/>
      <c r="I241" s="48"/>
      <c r="J241" s="48"/>
      <c r="K241" s="48"/>
      <c r="L241" s="48"/>
    </row>
    <row r="242" spans="3:12" x14ac:dyDescent="0.25">
      <c r="C242" s="48"/>
      <c r="D242" s="48"/>
      <c r="E242" s="48"/>
      <c r="F242" s="48"/>
      <c r="G242" s="48"/>
      <c r="H242" s="48"/>
      <c r="I242" s="48"/>
      <c r="J242" s="48"/>
      <c r="K242" s="48"/>
      <c r="L242" s="48"/>
    </row>
    <row r="243" spans="3:12" x14ac:dyDescent="0.25">
      <c r="C243" s="48"/>
      <c r="D243" s="48"/>
      <c r="E243" s="48"/>
      <c r="F243" s="48"/>
      <c r="G243" s="48"/>
      <c r="H243" s="48"/>
      <c r="I243" s="48"/>
      <c r="J243" s="48"/>
      <c r="K243" s="48"/>
      <c r="L243" s="48"/>
    </row>
    <row r="244" spans="3:12" x14ac:dyDescent="0.25">
      <c r="C244" s="48"/>
      <c r="D244" s="48"/>
      <c r="E244" s="48"/>
      <c r="F244" s="48"/>
      <c r="G244" s="48"/>
      <c r="H244" s="48"/>
      <c r="I244" s="48"/>
      <c r="J244" s="48"/>
      <c r="K244" s="48"/>
      <c r="L244" s="48"/>
    </row>
    <row r="245" spans="3:12" x14ac:dyDescent="0.25">
      <c r="C245" s="48"/>
      <c r="D245" s="48"/>
      <c r="E245" s="48"/>
      <c r="F245" s="48"/>
      <c r="G245" s="48"/>
      <c r="H245" s="48"/>
      <c r="I245" s="48"/>
      <c r="J245" s="48"/>
      <c r="K245" s="48"/>
      <c r="L245" s="48"/>
    </row>
    <row r="246" spans="3:12" x14ac:dyDescent="0.25">
      <c r="C246" s="48"/>
      <c r="D246" s="48"/>
      <c r="E246" s="48"/>
      <c r="F246" s="48"/>
      <c r="G246" s="48"/>
      <c r="H246" s="48"/>
      <c r="I246" s="48"/>
      <c r="J246" s="48"/>
      <c r="K246" s="48"/>
      <c r="L246" s="48"/>
    </row>
    <row r="247" spans="3:12" x14ac:dyDescent="0.25">
      <c r="C247" s="48"/>
      <c r="D247" s="48"/>
      <c r="E247" s="48"/>
      <c r="F247" s="48"/>
      <c r="G247" s="48"/>
      <c r="H247" s="48"/>
      <c r="I247" s="48"/>
      <c r="J247" s="48"/>
      <c r="K247" s="48"/>
      <c r="L247" s="48"/>
    </row>
    <row r="248" spans="3:12" x14ac:dyDescent="0.25">
      <c r="C248" s="48"/>
      <c r="D248" s="48"/>
      <c r="E248" s="48"/>
      <c r="F248" s="48"/>
      <c r="G248" s="48"/>
      <c r="H248" s="48"/>
      <c r="I248" s="48"/>
      <c r="J248" s="48"/>
      <c r="K248" s="48"/>
      <c r="L248" s="48"/>
    </row>
    <row r="249" spans="3:12" x14ac:dyDescent="0.25">
      <c r="C249" s="48"/>
      <c r="D249" s="48"/>
      <c r="E249" s="48"/>
      <c r="F249" s="48"/>
      <c r="G249" s="48"/>
      <c r="H249" s="48"/>
      <c r="I249" s="48"/>
      <c r="J249" s="48"/>
      <c r="K249" s="48"/>
      <c r="L249" s="48"/>
    </row>
    <row r="250" spans="3:12" x14ac:dyDescent="0.25">
      <c r="C250" s="48"/>
      <c r="D250" s="48"/>
      <c r="E250" s="48"/>
      <c r="F250" s="48"/>
      <c r="G250" s="48"/>
      <c r="H250" s="48"/>
      <c r="I250" s="48"/>
      <c r="J250" s="48"/>
      <c r="K250" s="48"/>
      <c r="L250" s="48"/>
    </row>
    <row r="251" spans="3:12" x14ac:dyDescent="0.25">
      <c r="C251" s="48"/>
      <c r="D251" s="48"/>
      <c r="E251" s="48"/>
      <c r="F251" s="48"/>
      <c r="G251" s="48"/>
      <c r="H251" s="48"/>
      <c r="I251" s="48"/>
      <c r="J251" s="48"/>
      <c r="K251" s="48"/>
      <c r="L251" s="48"/>
    </row>
    <row r="252" spans="3:12" x14ac:dyDescent="0.25">
      <c r="C252" s="48"/>
      <c r="D252" s="48"/>
      <c r="E252" s="48"/>
      <c r="F252" s="48"/>
      <c r="G252" s="48"/>
      <c r="H252" s="48"/>
      <c r="I252" s="48"/>
      <c r="J252" s="48"/>
      <c r="K252" s="48"/>
      <c r="L252" s="48"/>
    </row>
    <row r="253" spans="3:12" x14ac:dyDescent="0.25">
      <c r="C253" s="48"/>
      <c r="D253" s="48"/>
      <c r="E253" s="48"/>
      <c r="F253" s="48"/>
      <c r="G253" s="48"/>
      <c r="H253" s="48"/>
      <c r="I253" s="48"/>
      <c r="J253" s="48"/>
      <c r="K253" s="48"/>
      <c r="L253" s="48"/>
    </row>
    <row r="254" spans="3:12" x14ac:dyDescent="0.25">
      <c r="C254" s="48"/>
      <c r="D254" s="48"/>
      <c r="E254" s="48"/>
      <c r="F254" s="48"/>
      <c r="G254" s="48"/>
      <c r="H254" s="48"/>
      <c r="I254" s="48"/>
      <c r="J254" s="48"/>
      <c r="K254" s="48"/>
      <c r="L254" s="48"/>
    </row>
    <row r="255" spans="3:12" x14ac:dyDescent="0.25">
      <c r="C255" s="48"/>
      <c r="D255" s="48"/>
      <c r="E255" s="48"/>
      <c r="F255" s="48"/>
      <c r="G255" s="48"/>
      <c r="H255" s="48"/>
      <c r="I255" s="48"/>
      <c r="J255" s="48"/>
      <c r="K255" s="48"/>
      <c r="L255" s="48"/>
    </row>
    <row r="256" spans="3:12" x14ac:dyDescent="0.25">
      <c r="C256" s="48"/>
      <c r="D256" s="48"/>
      <c r="E256" s="48"/>
      <c r="F256" s="48"/>
      <c r="G256" s="48"/>
      <c r="H256" s="48"/>
      <c r="I256" s="48"/>
      <c r="J256" s="48"/>
      <c r="K256" s="48"/>
      <c r="L256" s="48"/>
    </row>
    <row r="257" spans="3:12" x14ac:dyDescent="0.25">
      <c r="C257" s="48"/>
      <c r="D257" s="48"/>
      <c r="E257" s="48"/>
      <c r="F257" s="48"/>
      <c r="G257" s="48"/>
      <c r="H257" s="48"/>
      <c r="I257" s="48"/>
      <c r="J257" s="48"/>
      <c r="K257" s="48"/>
      <c r="L257" s="48"/>
    </row>
    <row r="258" spans="3:12" x14ac:dyDescent="0.25">
      <c r="C258" s="48"/>
      <c r="D258" s="48"/>
      <c r="E258" s="48"/>
      <c r="F258" s="48"/>
      <c r="G258" s="48"/>
      <c r="H258" s="48"/>
      <c r="I258" s="48"/>
      <c r="J258" s="48"/>
      <c r="K258" s="48"/>
      <c r="L258" s="48"/>
    </row>
    <row r="259" spans="3:12" x14ac:dyDescent="0.25">
      <c r="C259" s="48"/>
      <c r="D259" s="48"/>
      <c r="E259" s="48"/>
      <c r="F259" s="48"/>
      <c r="G259" s="48"/>
      <c r="H259" s="48"/>
      <c r="I259" s="48"/>
      <c r="J259" s="48"/>
      <c r="K259" s="48"/>
      <c r="L259" s="48"/>
    </row>
    <row r="260" spans="3:12" x14ac:dyDescent="0.25">
      <c r="C260" s="48"/>
      <c r="D260" s="48"/>
      <c r="E260" s="48"/>
      <c r="F260" s="48"/>
      <c r="G260" s="48"/>
      <c r="H260" s="48"/>
      <c r="I260" s="48"/>
      <c r="J260" s="48"/>
      <c r="K260" s="48"/>
      <c r="L260" s="48"/>
    </row>
    <row r="261" spans="3:12" x14ac:dyDescent="0.25">
      <c r="C261" s="48"/>
      <c r="D261" s="48"/>
      <c r="E261" s="48"/>
      <c r="F261" s="48"/>
      <c r="G261" s="48"/>
      <c r="H261" s="48"/>
      <c r="I261" s="48"/>
      <c r="J261" s="48"/>
      <c r="K261" s="48"/>
      <c r="L261" s="48"/>
    </row>
    <row r="262" spans="3:12" x14ac:dyDescent="0.25">
      <c r="C262" s="48"/>
      <c r="D262" s="48"/>
      <c r="E262" s="48"/>
      <c r="F262" s="48"/>
      <c r="G262" s="48"/>
      <c r="H262" s="48"/>
      <c r="I262" s="48"/>
      <c r="J262" s="48"/>
      <c r="K262" s="48"/>
      <c r="L262" s="48"/>
    </row>
    <row r="263" spans="3:12" x14ac:dyDescent="0.25">
      <c r="C263" s="48"/>
      <c r="D263" s="48"/>
      <c r="E263" s="48"/>
      <c r="F263" s="48"/>
      <c r="G263" s="48"/>
      <c r="H263" s="48"/>
      <c r="I263" s="48"/>
      <c r="J263" s="48"/>
      <c r="K263" s="48"/>
      <c r="L263" s="48"/>
    </row>
    <row r="264" spans="3:12" x14ac:dyDescent="0.25">
      <c r="C264" s="48"/>
      <c r="D264" s="48"/>
      <c r="E264" s="48"/>
      <c r="F264" s="48"/>
      <c r="G264" s="48"/>
      <c r="H264" s="48"/>
      <c r="I264" s="48"/>
      <c r="J264" s="48"/>
      <c r="K264" s="48"/>
      <c r="L264" s="48"/>
    </row>
    <row r="265" spans="3:12" x14ac:dyDescent="0.25">
      <c r="C265" s="48"/>
      <c r="D265" s="48"/>
      <c r="E265" s="48"/>
      <c r="F265" s="48"/>
      <c r="G265" s="48"/>
      <c r="H265" s="48"/>
      <c r="I265" s="48"/>
      <c r="J265" s="48"/>
      <c r="K265" s="48"/>
      <c r="L265" s="48"/>
    </row>
    <row r="266" spans="3:12" x14ac:dyDescent="0.25">
      <c r="C266" s="48"/>
      <c r="D266" s="48"/>
      <c r="E266" s="48"/>
      <c r="F266" s="48"/>
      <c r="G266" s="48"/>
      <c r="H266" s="48"/>
      <c r="I266" s="48"/>
      <c r="J266" s="48"/>
      <c r="K266" s="48"/>
      <c r="L266" s="48"/>
    </row>
    <row r="267" spans="3:12" x14ac:dyDescent="0.25">
      <c r="C267" s="48"/>
      <c r="D267" s="48"/>
      <c r="E267" s="48"/>
      <c r="F267" s="48"/>
      <c r="G267" s="48"/>
      <c r="H267" s="48"/>
      <c r="I267" s="48"/>
      <c r="J267" s="48"/>
      <c r="K267" s="48"/>
      <c r="L267" s="48"/>
    </row>
    <row r="268" spans="3:12" x14ac:dyDescent="0.25">
      <c r="C268" s="48"/>
      <c r="D268" s="48"/>
      <c r="E268" s="48"/>
      <c r="F268" s="48"/>
      <c r="G268" s="48"/>
      <c r="H268" s="48"/>
      <c r="I268" s="48"/>
      <c r="J268" s="48"/>
      <c r="K268" s="48"/>
      <c r="L268" s="48"/>
    </row>
    <row r="269" spans="3:12" x14ac:dyDescent="0.25">
      <c r="C269" s="48"/>
      <c r="D269" s="48"/>
      <c r="E269" s="48"/>
      <c r="F269" s="48"/>
      <c r="G269" s="48"/>
      <c r="H269" s="48"/>
      <c r="I269" s="48"/>
      <c r="J269" s="48"/>
      <c r="K269" s="48"/>
      <c r="L269" s="48"/>
    </row>
    <row r="270" spans="3:12" x14ac:dyDescent="0.25">
      <c r="C270" s="48"/>
      <c r="D270" s="48"/>
      <c r="E270" s="48"/>
      <c r="F270" s="48"/>
      <c r="G270" s="48"/>
      <c r="H270" s="48"/>
      <c r="I270" s="48"/>
      <c r="J270" s="48"/>
      <c r="K270" s="48"/>
      <c r="L270" s="48"/>
    </row>
    <row r="271" spans="3:12" x14ac:dyDescent="0.25">
      <c r="C271" s="48"/>
      <c r="D271" s="48"/>
      <c r="E271" s="48"/>
      <c r="F271" s="48"/>
      <c r="G271" s="48"/>
      <c r="H271" s="48"/>
      <c r="I271" s="48"/>
      <c r="J271" s="48"/>
      <c r="K271" s="48"/>
      <c r="L271" s="48"/>
    </row>
    <row r="272" spans="3:12" x14ac:dyDescent="0.25">
      <c r="C272" s="48"/>
      <c r="D272" s="48"/>
      <c r="E272" s="48"/>
      <c r="F272" s="48"/>
      <c r="G272" s="48"/>
      <c r="H272" s="48"/>
      <c r="I272" s="48"/>
      <c r="J272" s="48"/>
      <c r="K272" s="48"/>
      <c r="L272" s="48"/>
    </row>
    <row r="273" spans="3:12" x14ac:dyDescent="0.25">
      <c r="C273" s="48"/>
      <c r="D273" s="48"/>
      <c r="E273" s="48"/>
      <c r="F273" s="48"/>
      <c r="G273" s="48"/>
      <c r="H273" s="48"/>
      <c r="I273" s="48"/>
      <c r="J273" s="48"/>
      <c r="K273" s="48"/>
      <c r="L273" s="48"/>
    </row>
    <row r="274" spans="3:12" x14ac:dyDescent="0.25">
      <c r="C274" s="48"/>
      <c r="D274" s="48"/>
      <c r="E274" s="48"/>
      <c r="F274" s="48"/>
      <c r="G274" s="48"/>
      <c r="H274" s="48"/>
      <c r="I274" s="48"/>
      <c r="J274" s="48"/>
      <c r="K274" s="48"/>
      <c r="L274" s="48"/>
    </row>
    <row r="275" spans="3:12" x14ac:dyDescent="0.25">
      <c r="C275" s="48"/>
      <c r="D275" s="48"/>
      <c r="E275" s="48"/>
      <c r="F275" s="48"/>
      <c r="G275" s="48"/>
      <c r="H275" s="48"/>
      <c r="I275" s="48"/>
      <c r="J275" s="48"/>
      <c r="K275" s="48"/>
      <c r="L275" s="48"/>
    </row>
    <row r="276" spans="3:12" x14ac:dyDescent="0.25">
      <c r="C276" s="48"/>
      <c r="D276" s="48"/>
      <c r="E276" s="48"/>
      <c r="F276" s="48"/>
      <c r="G276" s="48"/>
      <c r="H276" s="48"/>
      <c r="I276" s="48"/>
      <c r="J276" s="48"/>
      <c r="K276" s="48"/>
      <c r="L276" s="48"/>
    </row>
    <row r="277" spans="3:12" x14ac:dyDescent="0.25">
      <c r="C277" s="48"/>
      <c r="D277" s="48"/>
      <c r="E277" s="48"/>
      <c r="F277" s="48"/>
      <c r="G277" s="48"/>
      <c r="H277" s="48"/>
      <c r="I277" s="48"/>
      <c r="J277" s="48"/>
      <c r="K277" s="48"/>
      <c r="L277" s="48"/>
    </row>
    <row r="278" spans="3:12" x14ac:dyDescent="0.25">
      <c r="C278" s="48"/>
      <c r="D278" s="48"/>
      <c r="E278" s="48"/>
      <c r="F278" s="48"/>
      <c r="G278" s="48"/>
      <c r="H278" s="48"/>
      <c r="I278" s="48"/>
      <c r="J278" s="48"/>
      <c r="K278" s="48"/>
      <c r="L278" s="48"/>
    </row>
    <row r="279" spans="3:12" x14ac:dyDescent="0.25">
      <c r="C279" s="48"/>
      <c r="D279" s="48"/>
      <c r="E279" s="48"/>
      <c r="F279" s="48"/>
      <c r="G279" s="48"/>
      <c r="H279" s="48"/>
      <c r="I279" s="48"/>
      <c r="J279" s="48"/>
      <c r="K279" s="48"/>
      <c r="L279" s="48"/>
    </row>
    <row r="280" spans="3:12" x14ac:dyDescent="0.25">
      <c r="C280" s="48"/>
      <c r="D280" s="48"/>
      <c r="E280" s="48"/>
      <c r="F280" s="48"/>
      <c r="G280" s="48"/>
      <c r="H280" s="48"/>
      <c r="I280" s="48"/>
      <c r="J280" s="48"/>
      <c r="K280" s="48"/>
      <c r="L280" s="48"/>
    </row>
    <row r="281" spans="3:12" x14ac:dyDescent="0.25">
      <c r="C281" s="48"/>
      <c r="D281" s="48"/>
      <c r="E281" s="48"/>
      <c r="F281" s="48"/>
      <c r="G281" s="48"/>
      <c r="H281" s="48"/>
      <c r="I281" s="48"/>
      <c r="J281" s="48"/>
      <c r="K281" s="48"/>
      <c r="L281" s="48"/>
    </row>
    <row r="282" spans="3:12" x14ac:dyDescent="0.25">
      <c r="C282" s="48"/>
      <c r="D282" s="48"/>
      <c r="E282" s="48"/>
      <c r="F282" s="48"/>
      <c r="G282" s="48"/>
      <c r="H282" s="48"/>
      <c r="I282" s="48"/>
      <c r="J282" s="48"/>
      <c r="K282" s="48"/>
      <c r="L282" s="48"/>
    </row>
    <row r="283" spans="3:12" x14ac:dyDescent="0.25">
      <c r="C283" s="48"/>
      <c r="D283" s="48"/>
      <c r="E283" s="48"/>
      <c r="F283" s="48"/>
      <c r="G283" s="48"/>
      <c r="H283" s="48"/>
      <c r="I283" s="48"/>
      <c r="J283" s="48"/>
      <c r="K283" s="48"/>
      <c r="L283" s="48"/>
    </row>
    <row r="284" spans="3:12" x14ac:dyDescent="0.25">
      <c r="C284" s="48"/>
      <c r="D284" s="48"/>
      <c r="E284" s="48"/>
      <c r="F284" s="48"/>
      <c r="G284" s="48"/>
      <c r="H284" s="48"/>
      <c r="I284" s="48"/>
      <c r="J284" s="48"/>
      <c r="K284" s="48"/>
      <c r="L284" s="48"/>
    </row>
    <row r="285" spans="3:12" x14ac:dyDescent="0.25">
      <c r="C285" s="48"/>
      <c r="D285" s="48"/>
      <c r="E285" s="48"/>
      <c r="F285" s="48"/>
      <c r="G285" s="48"/>
      <c r="H285" s="48"/>
      <c r="I285" s="48"/>
      <c r="J285" s="48"/>
      <c r="K285" s="48"/>
      <c r="L285" s="48"/>
    </row>
    <row r="286" spans="3:12" x14ac:dyDescent="0.25">
      <c r="C286" s="48"/>
      <c r="D286" s="48"/>
      <c r="E286" s="48"/>
      <c r="F286" s="48"/>
      <c r="G286" s="48"/>
      <c r="H286" s="48"/>
      <c r="I286" s="48"/>
      <c r="J286" s="48"/>
      <c r="K286" s="48"/>
      <c r="L286" s="48"/>
    </row>
    <row r="287" spans="3:12" x14ac:dyDescent="0.25">
      <c r="C287" s="48"/>
      <c r="D287" s="48"/>
      <c r="E287" s="48"/>
      <c r="F287" s="48"/>
      <c r="G287" s="48"/>
      <c r="H287" s="48"/>
      <c r="I287" s="48"/>
      <c r="J287" s="48"/>
      <c r="K287" s="48"/>
      <c r="L287" s="48"/>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workbookViewId="0"/>
  </sheetViews>
  <sheetFormatPr defaultRowHeight="15" x14ac:dyDescent="0.25"/>
  <cols>
    <col min="1" max="1" width="29.81640625" customWidth="1"/>
    <col min="2" max="2" width="15.90625" customWidth="1"/>
    <col min="3" max="12" width="13.6328125" customWidth="1"/>
    <col min="13" max="13" width="10.90625" customWidth="1"/>
  </cols>
  <sheetData>
    <row r="1" spans="1:16" ht="18" customHeight="1" x14ac:dyDescent="0.4">
      <c r="A1" s="82" t="s">
        <v>46</v>
      </c>
      <c r="B1" s="23"/>
      <c r="C1" s="23"/>
      <c r="D1" s="23"/>
      <c r="E1" s="23"/>
      <c r="F1" s="23"/>
      <c r="G1" s="23"/>
      <c r="H1" s="23"/>
      <c r="I1" s="23"/>
      <c r="J1" s="23"/>
      <c r="K1" s="23"/>
      <c r="L1" s="23"/>
      <c r="M1" s="23"/>
      <c r="N1" s="35"/>
      <c r="O1" s="36"/>
      <c r="P1" s="35"/>
    </row>
    <row r="2" spans="1:16" ht="18" customHeight="1" x14ac:dyDescent="0.3">
      <c r="A2" s="7" t="s">
        <v>77</v>
      </c>
      <c r="B2" s="23"/>
      <c r="C2" s="23"/>
      <c r="D2" s="23"/>
      <c r="E2" s="23"/>
      <c r="F2" s="23"/>
      <c r="G2" s="23"/>
      <c r="H2" s="23"/>
      <c r="I2" s="23"/>
      <c r="J2" s="23"/>
      <c r="K2" s="23"/>
      <c r="L2" s="23"/>
      <c r="M2" s="23"/>
      <c r="N2" s="35"/>
      <c r="O2" s="36"/>
      <c r="P2" s="35"/>
    </row>
    <row r="3" spans="1:16" ht="18" customHeight="1" x14ac:dyDescent="0.3">
      <c r="A3" s="7" t="s">
        <v>80</v>
      </c>
      <c r="B3" s="23"/>
      <c r="C3" s="23"/>
      <c r="D3" s="23"/>
      <c r="E3" s="23"/>
      <c r="F3" s="23"/>
      <c r="G3" s="23"/>
      <c r="H3" s="23"/>
      <c r="I3" s="23"/>
      <c r="J3" s="23"/>
      <c r="K3" s="23"/>
      <c r="L3" s="23"/>
      <c r="M3" s="23"/>
      <c r="N3" s="35"/>
      <c r="O3" s="36"/>
      <c r="P3" s="35"/>
    </row>
    <row r="4" spans="1:16" ht="15" customHeight="1" x14ac:dyDescent="0.3">
      <c r="A4" s="37" t="s">
        <v>81</v>
      </c>
      <c r="B4" s="30"/>
      <c r="C4" s="41"/>
    </row>
    <row r="5" spans="1:16" ht="63" customHeight="1" x14ac:dyDescent="0.25">
      <c r="A5" s="86" t="s">
        <v>128</v>
      </c>
      <c r="B5" s="87" t="s">
        <v>4</v>
      </c>
      <c r="C5" s="71" t="s">
        <v>15</v>
      </c>
      <c r="D5" s="71" t="s">
        <v>16</v>
      </c>
      <c r="E5" s="71" t="s">
        <v>120</v>
      </c>
      <c r="F5" s="71" t="s">
        <v>121</v>
      </c>
      <c r="G5" s="71" t="s">
        <v>122</v>
      </c>
      <c r="H5" s="71" t="s">
        <v>123</v>
      </c>
      <c r="I5" s="71" t="s">
        <v>124</v>
      </c>
      <c r="J5" s="71" t="s">
        <v>125</v>
      </c>
      <c r="K5" s="71" t="s">
        <v>126</v>
      </c>
      <c r="L5" s="71" t="s">
        <v>127</v>
      </c>
    </row>
    <row r="6" spans="1:16" ht="30" customHeight="1" x14ac:dyDescent="0.25">
      <c r="A6" s="38" t="s">
        <v>3</v>
      </c>
      <c r="B6" s="38"/>
      <c r="C6" s="31">
        <v>2660863</v>
      </c>
      <c r="D6" s="32">
        <v>0.34141155606103435</v>
      </c>
      <c r="E6" s="31">
        <v>549284</v>
      </c>
      <c r="F6" s="31">
        <v>604287</v>
      </c>
      <c r="G6" s="31">
        <v>428965</v>
      </c>
      <c r="H6" s="31">
        <v>361307</v>
      </c>
      <c r="I6" s="31">
        <v>359396</v>
      </c>
      <c r="J6" s="31">
        <v>209689</v>
      </c>
      <c r="K6" s="31">
        <v>133630</v>
      </c>
      <c r="L6" s="31">
        <v>14305</v>
      </c>
    </row>
    <row r="7" spans="1:16" ht="15" customHeight="1" x14ac:dyDescent="0.25">
      <c r="A7" s="28" t="s">
        <v>17</v>
      </c>
      <c r="B7" s="29">
        <v>1</v>
      </c>
      <c r="C7" s="39">
        <v>27527</v>
      </c>
      <c r="D7" s="28">
        <v>17.7</v>
      </c>
      <c r="E7" s="39">
        <v>15394</v>
      </c>
      <c r="F7" s="39">
        <v>7813</v>
      </c>
      <c r="G7" s="39">
        <v>2616</v>
      </c>
      <c r="H7" s="39">
        <v>1210</v>
      </c>
      <c r="I7" s="39">
        <v>393</v>
      </c>
      <c r="J7" s="39">
        <v>91</v>
      </c>
      <c r="K7" s="39">
        <v>9</v>
      </c>
      <c r="L7" s="39">
        <v>1</v>
      </c>
    </row>
    <row r="8" spans="1:16" ht="15" customHeight="1" x14ac:dyDescent="0.25">
      <c r="A8" s="28" t="s">
        <v>17</v>
      </c>
      <c r="B8" s="29">
        <v>2</v>
      </c>
      <c r="C8" s="39">
        <v>31741</v>
      </c>
      <c r="D8" s="28">
        <v>14.91</v>
      </c>
      <c r="E8" s="39">
        <v>15990</v>
      </c>
      <c r="F8" s="39">
        <v>9498</v>
      </c>
      <c r="G8" s="39">
        <v>3012</v>
      </c>
      <c r="H8" s="39">
        <v>1920</v>
      </c>
      <c r="I8" s="39">
        <v>1017</v>
      </c>
      <c r="J8" s="39">
        <v>258</v>
      </c>
      <c r="K8" s="39">
        <v>45</v>
      </c>
      <c r="L8" s="39">
        <v>1</v>
      </c>
    </row>
    <row r="9" spans="1:16" ht="15" customHeight="1" x14ac:dyDescent="0.25">
      <c r="A9" s="28" t="s">
        <v>17</v>
      </c>
      <c r="B9" s="29">
        <v>3</v>
      </c>
      <c r="C9" s="39">
        <v>18872</v>
      </c>
      <c r="D9" s="28">
        <v>1.1599999999999999</v>
      </c>
      <c r="E9" s="39">
        <v>7841</v>
      </c>
      <c r="F9" s="39">
        <v>6364</v>
      </c>
      <c r="G9" s="39">
        <v>1988</v>
      </c>
      <c r="H9" s="39">
        <v>1443</v>
      </c>
      <c r="I9" s="39">
        <v>959</v>
      </c>
      <c r="J9" s="39">
        <v>243</v>
      </c>
      <c r="K9" s="39">
        <v>32</v>
      </c>
      <c r="L9" s="39">
        <v>2</v>
      </c>
    </row>
    <row r="10" spans="1:16" ht="15" customHeight="1" x14ac:dyDescent="0.25">
      <c r="A10" s="28" t="s">
        <v>17</v>
      </c>
      <c r="B10" s="29">
        <v>4</v>
      </c>
      <c r="C10" s="39">
        <v>22749</v>
      </c>
      <c r="D10" s="28">
        <v>0.43</v>
      </c>
      <c r="E10" s="39">
        <v>7148</v>
      </c>
      <c r="F10" s="39">
        <v>7062</v>
      </c>
      <c r="G10" s="39">
        <v>2692</v>
      </c>
      <c r="H10" s="39">
        <v>2517</v>
      </c>
      <c r="I10" s="39">
        <v>2124</v>
      </c>
      <c r="J10" s="39">
        <v>845</v>
      </c>
      <c r="K10" s="39">
        <v>331</v>
      </c>
      <c r="L10" s="39">
        <v>30</v>
      </c>
    </row>
    <row r="11" spans="1:16" ht="15" customHeight="1" x14ac:dyDescent="0.25">
      <c r="A11" s="28" t="s">
        <v>17</v>
      </c>
      <c r="B11" s="29">
        <v>5</v>
      </c>
      <c r="C11" s="39">
        <v>20628</v>
      </c>
      <c r="D11" s="28">
        <v>0.26</v>
      </c>
      <c r="E11" s="39">
        <v>4262</v>
      </c>
      <c r="F11" s="39">
        <v>4381</v>
      </c>
      <c r="G11" s="39">
        <v>3855</v>
      </c>
      <c r="H11" s="39">
        <v>3048</v>
      </c>
      <c r="I11" s="39">
        <v>3067</v>
      </c>
      <c r="J11" s="39">
        <v>1491</v>
      </c>
      <c r="K11" s="39">
        <v>493</v>
      </c>
      <c r="L11" s="39">
        <v>31</v>
      </c>
    </row>
    <row r="12" spans="1:16" ht="15" customHeight="1" x14ac:dyDescent="0.25">
      <c r="A12" s="28" t="s">
        <v>17</v>
      </c>
      <c r="B12" s="29">
        <v>6</v>
      </c>
      <c r="C12" s="39">
        <v>12303</v>
      </c>
      <c r="D12" s="28">
        <v>0.17</v>
      </c>
      <c r="E12" s="39">
        <v>2117</v>
      </c>
      <c r="F12" s="39">
        <v>1610</v>
      </c>
      <c r="G12" s="39">
        <v>1943</v>
      </c>
      <c r="H12" s="39">
        <v>2318</v>
      </c>
      <c r="I12" s="39">
        <v>2648</v>
      </c>
      <c r="J12" s="39">
        <v>1271</v>
      </c>
      <c r="K12" s="39">
        <v>353</v>
      </c>
      <c r="L12" s="39">
        <v>43</v>
      </c>
    </row>
    <row r="13" spans="1:16" ht="15" customHeight="1" x14ac:dyDescent="0.25">
      <c r="A13" s="28" t="s">
        <v>17</v>
      </c>
      <c r="B13" s="29">
        <v>7</v>
      </c>
      <c r="C13" s="39">
        <v>14024</v>
      </c>
      <c r="D13" s="28">
        <v>0.18</v>
      </c>
      <c r="E13" s="39">
        <v>1142</v>
      </c>
      <c r="F13" s="39">
        <v>2239</v>
      </c>
      <c r="G13" s="39">
        <v>2129</v>
      </c>
      <c r="H13" s="39">
        <v>2528</v>
      </c>
      <c r="I13" s="39">
        <v>3868</v>
      </c>
      <c r="J13" s="39">
        <v>1438</v>
      </c>
      <c r="K13" s="39">
        <v>632</v>
      </c>
      <c r="L13" s="39">
        <v>48</v>
      </c>
    </row>
    <row r="14" spans="1:16" ht="15" customHeight="1" x14ac:dyDescent="0.25">
      <c r="A14" s="28" t="s">
        <v>17</v>
      </c>
      <c r="B14" s="29">
        <v>8</v>
      </c>
      <c r="C14" s="39">
        <v>12722</v>
      </c>
      <c r="D14" s="28">
        <v>0.46</v>
      </c>
      <c r="E14" s="39">
        <v>535</v>
      </c>
      <c r="F14" s="39">
        <v>1099</v>
      </c>
      <c r="G14" s="39">
        <v>1627</v>
      </c>
      <c r="H14" s="39">
        <v>3082</v>
      </c>
      <c r="I14" s="39">
        <v>3361</v>
      </c>
      <c r="J14" s="39">
        <v>2180</v>
      </c>
      <c r="K14" s="39">
        <v>809</v>
      </c>
      <c r="L14" s="39">
        <v>29</v>
      </c>
    </row>
    <row r="15" spans="1:16" ht="15" customHeight="1" x14ac:dyDescent="0.25">
      <c r="A15" s="28" t="s">
        <v>17</v>
      </c>
      <c r="B15" s="29">
        <v>9</v>
      </c>
      <c r="C15" s="39">
        <v>15845</v>
      </c>
      <c r="D15" s="28">
        <v>7.55</v>
      </c>
      <c r="E15" s="39">
        <v>155</v>
      </c>
      <c r="F15" s="39">
        <v>394</v>
      </c>
      <c r="G15" s="39">
        <v>1542</v>
      </c>
      <c r="H15" s="39">
        <v>3334</v>
      </c>
      <c r="I15" s="39">
        <v>5282</v>
      </c>
      <c r="J15" s="39">
        <v>3354</v>
      </c>
      <c r="K15" s="39">
        <v>1662</v>
      </c>
      <c r="L15" s="39">
        <v>122</v>
      </c>
    </row>
    <row r="16" spans="1:16" ht="15" customHeight="1" x14ac:dyDescent="0.25">
      <c r="A16" s="28" t="s">
        <v>17</v>
      </c>
      <c r="B16" s="29">
        <v>10</v>
      </c>
      <c r="C16" s="39">
        <v>7213</v>
      </c>
      <c r="D16" s="28">
        <v>7.99</v>
      </c>
      <c r="E16" s="39">
        <v>120</v>
      </c>
      <c r="F16" s="39">
        <v>119</v>
      </c>
      <c r="G16" s="39">
        <v>363</v>
      </c>
      <c r="H16" s="39">
        <v>1065</v>
      </c>
      <c r="I16" s="39">
        <v>2624</v>
      </c>
      <c r="J16" s="39">
        <v>1640</v>
      </c>
      <c r="K16" s="39">
        <v>1180</v>
      </c>
      <c r="L16" s="39">
        <v>102</v>
      </c>
    </row>
    <row r="17" spans="1:12" ht="15" customHeight="1" x14ac:dyDescent="0.25">
      <c r="A17" s="28" t="s">
        <v>18</v>
      </c>
      <c r="B17" s="29">
        <v>1</v>
      </c>
      <c r="C17" s="39">
        <v>1244</v>
      </c>
      <c r="D17" s="28">
        <v>12.62</v>
      </c>
      <c r="E17" s="39">
        <v>1119</v>
      </c>
      <c r="F17" s="39">
        <v>98</v>
      </c>
      <c r="G17" s="39">
        <v>4</v>
      </c>
      <c r="H17" s="39">
        <v>21</v>
      </c>
      <c r="I17" s="39">
        <v>2</v>
      </c>
      <c r="J17" s="39">
        <v>0</v>
      </c>
      <c r="K17" s="39">
        <v>0</v>
      </c>
      <c r="L17" s="39">
        <v>0</v>
      </c>
    </row>
    <row r="18" spans="1:12" ht="15" customHeight="1" x14ac:dyDescent="0.25">
      <c r="A18" s="28" t="s">
        <v>18</v>
      </c>
      <c r="B18" s="29">
        <v>2</v>
      </c>
      <c r="C18" s="39">
        <v>2640</v>
      </c>
      <c r="D18" s="28">
        <v>14.82</v>
      </c>
      <c r="E18" s="39">
        <v>1898</v>
      </c>
      <c r="F18" s="39">
        <v>476</v>
      </c>
      <c r="G18" s="39">
        <v>154</v>
      </c>
      <c r="H18" s="39">
        <v>57</v>
      </c>
      <c r="I18" s="39">
        <v>31</v>
      </c>
      <c r="J18" s="39">
        <v>11</v>
      </c>
      <c r="K18" s="39">
        <v>11</v>
      </c>
      <c r="L18" s="39">
        <v>2</v>
      </c>
    </row>
    <row r="19" spans="1:12" ht="15" customHeight="1" x14ac:dyDescent="0.25">
      <c r="A19" s="28" t="s">
        <v>18</v>
      </c>
      <c r="B19" s="29">
        <v>3</v>
      </c>
      <c r="C19" s="39">
        <v>2648</v>
      </c>
      <c r="D19" s="28">
        <v>21.55</v>
      </c>
      <c r="E19" s="39">
        <v>1414</v>
      </c>
      <c r="F19" s="39">
        <v>708</v>
      </c>
      <c r="G19" s="39">
        <v>211</v>
      </c>
      <c r="H19" s="39">
        <v>215</v>
      </c>
      <c r="I19" s="39">
        <v>76</v>
      </c>
      <c r="J19" s="39">
        <v>13</v>
      </c>
      <c r="K19" s="39">
        <v>11</v>
      </c>
      <c r="L19" s="39">
        <v>0</v>
      </c>
    </row>
    <row r="20" spans="1:12" ht="15" customHeight="1" x14ac:dyDescent="0.25">
      <c r="A20" s="28" t="s">
        <v>18</v>
      </c>
      <c r="B20" s="29">
        <v>4</v>
      </c>
      <c r="C20" s="39">
        <v>7365</v>
      </c>
      <c r="D20" s="28">
        <v>0.37</v>
      </c>
      <c r="E20" s="39">
        <v>3527</v>
      </c>
      <c r="F20" s="39">
        <v>2088</v>
      </c>
      <c r="G20" s="39">
        <v>705</v>
      </c>
      <c r="H20" s="39">
        <v>318</v>
      </c>
      <c r="I20" s="39">
        <v>373</v>
      </c>
      <c r="J20" s="39">
        <v>226</v>
      </c>
      <c r="K20" s="39">
        <v>124</v>
      </c>
      <c r="L20" s="39">
        <v>4</v>
      </c>
    </row>
    <row r="21" spans="1:12" ht="15" customHeight="1" x14ac:dyDescent="0.25">
      <c r="A21" s="28" t="s">
        <v>18</v>
      </c>
      <c r="B21" s="29">
        <v>5</v>
      </c>
      <c r="C21" s="39">
        <v>9596</v>
      </c>
      <c r="D21" s="28">
        <v>0.1</v>
      </c>
      <c r="E21" s="39">
        <v>3087</v>
      </c>
      <c r="F21" s="39">
        <v>2886</v>
      </c>
      <c r="G21" s="39">
        <v>1173</v>
      </c>
      <c r="H21" s="39">
        <v>822</v>
      </c>
      <c r="I21" s="39">
        <v>822</v>
      </c>
      <c r="J21" s="39">
        <v>463</v>
      </c>
      <c r="K21" s="39">
        <v>318</v>
      </c>
      <c r="L21" s="39">
        <v>25</v>
      </c>
    </row>
    <row r="22" spans="1:12" ht="15" customHeight="1" x14ac:dyDescent="0.25">
      <c r="A22" s="28" t="s">
        <v>18</v>
      </c>
      <c r="B22" s="29">
        <v>6</v>
      </c>
      <c r="C22" s="39">
        <v>12530</v>
      </c>
      <c r="D22" s="28">
        <v>7.0000000000000007E-2</v>
      </c>
      <c r="E22" s="39">
        <v>2232</v>
      </c>
      <c r="F22" s="39">
        <v>2391</v>
      </c>
      <c r="G22" s="39">
        <v>2072</v>
      </c>
      <c r="H22" s="39">
        <v>1719</v>
      </c>
      <c r="I22" s="39">
        <v>1714</v>
      </c>
      <c r="J22" s="39">
        <v>1216</v>
      </c>
      <c r="K22" s="39">
        <v>1033</v>
      </c>
      <c r="L22" s="39">
        <v>153</v>
      </c>
    </row>
    <row r="23" spans="1:12" ht="15" customHeight="1" x14ac:dyDescent="0.25">
      <c r="A23" s="28" t="s">
        <v>18</v>
      </c>
      <c r="B23" s="29">
        <v>7</v>
      </c>
      <c r="C23" s="39">
        <v>11387</v>
      </c>
      <c r="D23" s="28">
        <v>0.09</v>
      </c>
      <c r="E23" s="39">
        <v>1651</v>
      </c>
      <c r="F23" s="39">
        <v>2332</v>
      </c>
      <c r="G23" s="39">
        <v>1597</v>
      </c>
      <c r="H23" s="39">
        <v>1391</v>
      </c>
      <c r="I23" s="39">
        <v>1533</v>
      </c>
      <c r="J23" s="39">
        <v>1328</v>
      </c>
      <c r="K23" s="39">
        <v>1400</v>
      </c>
      <c r="L23" s="39">
        <v>155</v>
      </c>
    </row>
    <row r="24" spans="1:12" ht="15" customHeight="1" x14ac:dyDescent="0.25">
      <c r="A24" s="28" t="s">
        <v>18</v>
      </c>
      <c r="B24" s="29">
        <v>8</v>
      </c>
      <c r="C24" s="39">
        <v>7056</v>
      </c>
      <c r="D24" s="28">
        <v>0.17</v>
      </c>
      <c r="E24" s="39">
        <v>1180</v>
      </c>
      <c r="F24" s="39">
        <v>1294</v>
      </c>
      <c r="G24" s="39">
        <v>823</v>
      </c>
      <c r="H24" s="39">
        <v>992</v>
      </c>
      <c r="I24" s="39">
        <v>980</v>
      </c>
      <c r="J24" s="39">
        <v>836</v>
      </c>
      <c r="K24" s="39">
        <v>847</v>
      </c>
      <c r="L24" s="39">
        <v>104</v>
      </c>
    </row>
    <row r="25" spans="1:12" ht="15" customHeight="1" x14ac:dyDescent="0.25">
      <c r="A25" s="28" t="s">
        <v>18</v>
      </c>
      <c r="B25" s="29">
        <v>9</v>
      </c>
      <c r="C25" s="39">
        <v>2669</v>
      </c>
      <c r="D25" s="28">
        <v>0.55000000000000004</v>
      </c>
      <c r="E25" s="39">
        <v>216</v>
      </c>
      <c r="F25" s="39">
        <v>300</v>
      </c>
      <c r="G25" s="39">
        <v>248</v>
      </c>
      <c r="H25" s="39">
        <v>406</v>
      </c>
      <c r="I25" s="39">
        <v>628</v>
      </c>
      <c r="J25" s="39">
        <v>412</v>
      </c>
      <c r="K25" s="39">
        <v>451</v>
      </c>
      <c r="L25" s="39">
        <v>8</v>
      </c>
    </row>
    <row r="26" spans="1:12" ht="15" customHeight="1" x14ac:dyDescent="0.25">
      <c r="A26" s="28" t="s">
        <v>18</v>
      </c>
      <c r="B26" s="29">
        <v>10</v>
      </c>
      <c r="C26" s="39">
        <v>1764</v>
      </c>
      <c r="D26" s="28">
        <v>8.09</v>
      </c>
      <c r="E26" s="39">
        <v>143</v>
      </c>
      <c r="F26" s="39">
        <v>175</v>
      </c>
      <c r="G26" s="39">
        <v>137</v>
      </c>
      <c r="H26" s="39">
        <v>129</v>
      </c>
      <c r="I26" s="39">
        <v>351</v>
      </c>
      <c r="J26" s="39">
        <v>428</v>
      </c>
      <c r="K26" s="39">
        <v>374</v>
      </c>
      <c r="L26" s="39">
        <v>27</v>
      </c>
    </row>
    <row r="27" spans="1:12" ht="15" customHeight="1" x14ac:dyDescent="0.25">
      <c r="A27" s="28" t="s">
        <v>0</v>
      </c>
      <c r="B27" s="29">
        <v>1</v>
      </c>
      <c r="C27" s="39">
        <v>4591</v>
      </c>
      <c r="D27" s="28">
        <v>21.62</v>
      </c>
      <c r="E27" s="39">
        <v>1720</v>
      </c>
      <c r="F27" s="39">
        <v>2149</v>
      </c>
      <c r="G27" s="39">
        <v>465</v>
      </c>
      <c r="H27" s="39">
        <v>211</v>
      </c>
      <c r="I27" s="39">
        <v>32</v>
      </c>
      <c r="J27" s="39">
        <v>11</v>
      </c>
      <c r="K27" s="39">
        <v>3</v>
      </c>
      <c r="L27" s="39">
        <v>0</v>
      </c>
    </row>
    <row r="28" spans="1:12" ht="15" customHeight="1" x14ac:dyDescent="0.25">
      <c r="A28" s="28" t="s">
        <v>0</v>
      </c>
      <c r="B28" s="29">
        <v>2</v>
      </c>
      <c r="C28" s="39">
        <v>2643</v>
      </c>
      <c r="D28" s="28">
        <v>0.53</v>
      </c>
      <c r="E28" s="39">
        <v>793</v>
      </c>
      <c r="F28" s="39">
        <v>1269</v>
      </c>
      <c r="G28" s="39">
        <v>345</v>
      </c>
      <c r="H28" s="39">
        <v>103</v>
      </c>
      <c r="I28" s="39">
        <v>69</v>
      </c>
      <c r="J28" s="39">
        <v>41</v>
      </c>
      <c r="K28" s="39">
        <v>23</v>
      </c>
      <c r="L28" s="39">
        <v>0</v>
      </c>
    </row>
    <row r="29" spans="1:12" ht="15" customHeight="1" x14ac:dyDescent="0.25">
      <c r="A29" s="28" t="s">
        <v>0</v>
      </c>
      <c r="B29" s="29">
        <v>3</v>
      </c>
      <c r="C29" s="39">
        <v>8171</v>
      </c>
      <c r="D29" s="28">
        <v>0.22</v>
      </c>
      <c r="E29" s="39">
        <v>2065</v>
      </c>
      <c r="F29" s="39">
        <v>3725</v>
      </c>
      <c r="G29" s="39">
        <v>1095</v>
      </c>
      <c r="H29" s="39">
        <v>670</v>
      </c>
      <c r="I29" s="39">
        <v>442</v>
      </c>
      <c r="J29" s="39">
        <v>141</v>
      </c>
      <c r="K29" s="39">
        <v>29</v>
      </c>
      <c r="L29" s="39">
        <v>4</v>
      </c>
    </row>
    <row r="30" spans="1:12" ht="15" customHeight="1" x14ac:dyDescent="0.25">
      <c r="A30" s="28" t="s">
        <v>0</v>
      </c>
      <c r="B30" s="29">
        <v>4</v>
      </c>
      <c r="C30" s="39">
        <v>10993</v>
      </c>
      <c r="D30" s="28">
        <v>0.16</v>
      </c>
      <c r="E30" s="39">
        <v>2093</v>
      </c>
      <c r="F30" s="39">
        <v>4787</v>
      </c>
      <c r="G30" s="39">
        <v>1832</v>
      </c>
      <c r="H30" s="39">
        <v>1002</v>
      </c>
      <c r="I30" s="39">
        <v>862</v>
      </c>
      <c r="J30" s="39">
        <v>318</v>
      </c>
      <c r="K30" s="39">
        <v>91</v>
      </c>
      <c r="L30" s="39">
        <v>8</v>
      </c>
    </row>
    <row r="31" spans="1:12" ht="15" customHeight="1" x14ac:dyDescent="0.25">
      <c r="A31" s="28" t="s">
        <v>0</v>
      </c>
      <c r="B31" s="29">
        <v>5</v>
      </c>
      <c r="C31" s="39">
        <v>16609</v>
      </c>
      <c r="D31" s="28">
        <v>0.06</v>
      </c>
      <c r="E31" s="39">
        <v>2320</v>
      </c>
      <c r="F31" s="39">
        <v>4652</v>
      </c>
      <c r="G31" s="39">
        <v>2789</v>
      </c>
      <c r="H31" s="39">
        <v>2430</v>
      </c>
      <c r="I31" s="39">
        <v>2430</v>
      </c>
      <c r="J31" s="39">
        <v>1290</v>
      </c>
      <c r="K31" s="39">
        <v>648</v>
      </c>
      <c r="L31" s="39">
        <v>50</v>
      </c>
    </row>
    <row r="32" spans="1:12" ht="15" customHeight="1" x14ac:dyDescent="0.25">
      <c r="A32" s="28" t="s">
        <v>0</v>
      </c>
      <c r="B32" s="29">
        <v>6</v>
      </c>
      <c r="C32" s="39">
        <v>12526</v>
      </c>
      <c r="D32" s="28">
        <v>0.1</v>
      </c>
      <c r="E32" s="39">
        <v>1074</v>
      </c>
      <c r="F32" s="39">
        <v>3108</v>
      </c>
      <c r="G32" s="39">
        <v>1974</v>
      </c>
      <c r="H32" s="39">
        <v>1922</v>
      </c>
      <c r="I32" s="39">
        <v>2258</v>
      </c>
      <c r="J32" s="39">
        <v>1320</v>
      </c>
      <c r="K32" s="39">
        <v>815</v>
      </c>
      <c r="L32" s="39">
        <v>55</v>
      </c>
    </row>
    <row r="33" spans="1:12" ht="15" customHeight="1" x14ac:dyDescent="0.25">
      <c r="A33" s="28" t="s">
        <v>0</v>
      </c>
      <c r="B33" s="29">
        <v>7</v>
      </c>
      <c r="C33" s="39">
        <v>7867</v>
      </c>
      <c r="D33" s="28">
        <v>7.0000000000000007E-2</v>
      </c>
      <c r="E33" s="39">
        <v>571</v>
      </c>
      <c r="F33" s="39">
        <v>1625</v>
      </c>
      <c r="G33" s="39">
        <v>1176</v>
      </c>
      <c r="H33" s="39">
        <v>1255</v>
      </c>
      <c r="I33" s="39">
        <v>1714</v>
      </c>
      <c r="J33" s="39">
        <v>955</v>
      </c>
      <c r="K33" s="39">
        <v>536</v>
      </c>
      <c r="L33" s="39">
        <v>35</v>
      </c>
    </row>
    <row r="34" spans="1:12" ht="15" customHeight="1" x14ac:dyDescent="0.25">
      <c r="A34" s="28" t="s">
        <v>0</v>
      </c>
      <c r="B34" s="29">
        <v>8</v>
      </c>
      <c r="C34" s="39">
        <v>5768</v>
      </c>
      <c r="D34" s="28">
        <v>0.52</v>
      </c>
      <c r="E34" s="39">
        <v>493</v>
      </c>
      <c r="F34" s="39">
        <v>980</v>
      </c>
      <c r="G34" s="39">
        <v>1279</v>
      </c>
      <c r="H34" s="39">
        <v>1243</v>
      </c>
      <c r="I34" s="39">
        <v>1120</v>
      </c>
      <c r="J34" s="39">
        <v>476</v>
      </c>
      <c r="K34" s="39">
        <v>173</v>
      </c>
      <c r="L34" s="39">
        <v>4</v>
      </c>
    </row>
    <row r="35" spans="1:12" ht="15" customHeight="1" x14ac:dyDescent="0.25">
      <c r="A35" s="28" t="s">
        <v>0</v>
      </c>
      <c r="B35" s="29">
        <v>9</v>
      </c>
      <c r="C35" s="39">
        <v>3522</v>
      </c>
      <c r="D35" s="28">
        <v>12.12</v>
      </c>
      <c r="E35" s="39">
        <v>43</v>
      </c>
      <c r="F35" s="39">
        <v>325</v>
      </c>
      <c r="G35" s="39">
        <v>835</v>
      </c>
      <c r="H35" s="39">
        <v>839</v>
      </c>
      <c r="I35" s="39">
        <v>971</v>
      </c>
      <c r="J35" s="39">
        <v>385</v>
      </c>
      <c r="K35" s="39">
        <v>123</v>
      </c>
      <c r="L35" s="39">
        <v>1</v>
      </c>
    </row>
    <row r="36" spans="1:12" ht="15" customHeight="1" x14ac:dyDescent="0.25">
      <c r="A36" s="28" t="s">
        <v>0</v>
      </c>
      <c r="B36" s="29">
        <v>10</v>
      </c>
      <c r="C36" s="39">
        <v>2651</v>
      </c>
      <c r="D36" s="28">
        <v>2.2599999999999998</v>
      </c>
      <c r="E36" s="39">
        <v>40</v>
      </c>
      <c r="F36" s="39">
        <v>124</v>
      </c>
      <c r="G36" s="39">
        <v>368</v>
      </c>
      <c r="H36" s="39">
        <v>615</v>
      </c>
      <c r="I36" s="39">
        <v>897</v>
      </c>
      <c r="J36" s="39">
        <v>491</v>
      </c>
      <c r="K36" s="39">
        <v>116</v>
      </c>
      <c r="L36" s="39">
        <v>0</v>
      </c>
    </row>
    <row r="37" spans="1:12" ht="15" customHeight="1" x14ac:dyDescent="0.25">
      <c r="A37" s="28" t="s">
        <v>1</v>
      </c>
      <c r="B37" s="29">
        <v>1</v>
      </c>
      <c r="C37" s="39">
        <v>15367</v>
      </c>
      <c r="D37" s="28">
        <v>19.16</v>
      </c>
      <c r="E37" s="39">
        <v>9017</v>
      </c>
      <c r="F37" s="39">
        <v>4429</v>
      </c>
      <c r="G37" s="39">
        <v>1256</v>
      </c>
      <c r="H37" s="39">
        <v>407</v>
      </c>
      <c r="I37" s="39">
        <v>212</v>
      </c>
      <c r="J37" s="39">
        <v>38</v>
      </c>
      <c r="K37" s="39">
        <v>8</v>
      </c>
      <c r="L37" s="39">
        <v>0</v>
      </c>
    </row>
    <row r="38" spans="1:12" ht="15" customHeight="1" x14ac:dyDescent="0.25">
      <c r="A38" s="28" t="s">
        <v>1</v>
      </c>
      <c r="B38" s="29">
        <v>2</v>
      </c>
      <c r="C38" s="39">
        <v>22986</v>
      </c>
      <c r="D38" s="28">
        <v>6.09</v>
      </c>
      <c r="E38" s="39">
        <v>10415</v>
      </c>
      <c r="F38" s="39">
        <v>8594</v>
      </c>
      <c r="G38" s="39">
        <v>2216</v>
      </c>
      <c r="H38" s="39">
        <v>937</v>
      </c>
      <c r="I38" s="39">
        <v>616</v>
      </c>
      <c r="J38" s="39">
        <v>142</v>
      </c>
      <c r="K38" s="39">
        <v>63</v>
      </c>
      <c r="L38" s="39">
        <v>3</v>
      </c>
    </row>
    <row r="39" spans="1:12" ht="15" customHeight="1" x14ac:dyDescent="0.25">
      <c r="A39" s="28" t="s">
        <v>1</v>
      </c>
      <c r="B39" s="29">
        <v>3</v>
      </c>
      <c r="C39" s="39">
        <v>18387</v>
      </c>
      <c r="D39" s="28">
        <v>2.4300000000000002</v>
      </c>
      <c r="E39" s="39">
        <v>5960</v>
      </c>
      <c r="F39" s="39">
        <v>8607</v>
      </c>
      <c r="G39" s="39">
        <v>1808</v>
      </c>
      <c r="H39" s="39">
        <v>852</v>
      </c>
      <c r="I39" s="39">
        <v>732</v>
      </c>
      <c r="J39" s="39">
        <v>324</v>
      </c>
      <c r="K39" s="39">
        <v>103</v>
      </c>
      <c r="L39" s="39">
        <v>1</v>
      </c>
    </row>
    <row r="40" spans="1:12" ht="15" customHeight="1" x14ac:dyDescent="0.25">
      <c r="A40" s="28" t="s">
        <v>1</v>
      </c>
      <c r="B40" s="29">
        <v>4</v>
      </c>
      <c r="C40" s="39">
        <v>19640</v>
      </c>
      <c r="D40" s="28">
        <v>3.17</v>
      </c>
      <c r="E40" s="39">
        <v>5169</v>
      </c>
      <c r="F40" s="39">
        <v>8241</v>
      </c>
      <c r="G40" s="39">
        <v>2521</v>
      </c>
      <c r="H40" s="39">
        <v>1611</v>
      </c>
      <c r="I40" s="39">
        <v>1415</v>
      </c>
      <c r="J40" s="39">
        <v>524</v>
      </c>
      <c r="K40" s="39">
        <v>147</v>
      </c>
      <c r="L40" s="39">
        <v>12</v>
      </c>
    </row>
    <row r="41" spans="1:12" ht="15" customHeight="1" x14ac:dyDescent="0.25">
      <c r="A41" s="28" t="s">
        <v>1</v>
      </c>
      <c r="B41" s="29">
        <v>5</v>
      </c>
      <c r="C41" s="39">
        <v>21028</v>
      </c>
      <c r="D41" s="28">
        <v>1.51</v>
      </c>
      <c r="E41" s="39">
        <v>3999</v>
      </c>
      <c r="F41" s="39">
        <v>7704</v>
      </c>
      <c r="G41" s="39">
        <v>3829</v>
      </c>
      <c r="H41" s="39">
        <v>2244</v>
      </c>
      <c r="I41" s="39">
        <v>2112</v>
      </c>
      <c r="J41" s="39">
        <v>859</v>
      </c>
      <c r="K41" s="39">
        <v>255</v>
      </c>
      <c r="L41" s="39">
        <v>26</v>
      </c>
    </row>
    <row r="42" spans="1:12" ht="15" customHeight="1" x14ac:dyDescent="0.25">
      <c r="A42" s="28" t="s">
        <v>1</v>
      </c>
      <c r="B42" s="29">
        <v>6</v>
      </c>
      <c r="C42" s="39">
        <v>13709</v>
      </c>
      <c r="D42" s="28">
        <v>0.78</v>
      </c>
      <c r="E42" s="39">
        <v>2282</v>
      </c>
      <c r="F42" s="39">
        <v>3678</v>
      </c>
      <c r="G42" s="39">
        <v>2408</v>
      </c>
      <c r="H42" s="39">
        <v>1745</v>
      </c>
      <c r="I42" s="39">
        <v>1898</v>
      </c>
      <c r="J42" s="39">
        <v>1104</v>
      </c>
      <c r="K42" s="39">
        <v>562</v>
      </c>
      <c r="L42" s="39">
        <v>32</v>
      </c>
    </row>
    <row r="43" spans="1:12" ht="15" customHeight="1" x14ac:dyDescent="0.25">
      <c r="A43" s="28" t="s">
        <v>1</v>
      </c>
      <c r="B43" s="29">
        <v>7</v>
      </c>
      <c r="C43" s="39">
        <v>16766</v>
      </c>
      <c r="D43" s="28">
        <v>0.37</v>
      </c>
      <c r="E43" s="39">
        <v>1399</v>
      </c>
      <c r="F43" s="39">
        <v>3552</v>
      </c>
      <c r="G43" s="39">
        <v>3098</v>
      </c>
      <c r="H43" s="39">
        <v>3118</v>
      </c>
      <c r="I43" s="39">
        <v>3094</v>
      </c>
      <c r="J43" s="39">
        <v>1506</v>
      </c>
      <c r="K43" s="39">
        <v>907</v>
      </c>
      <c r="L43" s="39">
        <v>92</v>
      </c>
    </row>
    <row r="44" spans="1:12" ht="15" customHeight="1" x14ac:dyDescent="0.25">
      <c r="A44" s="28" t="s">
        <v>1</v>
      </c>
      <c r="B44" s="29">
        <v>8</v>
      </c>
      <c r="C44" s="39">
        <v>20077</v>
      </c>
      <c r="D44" s="28">
        <v>0.68</v>
      </c>
      <c r="E44" s="39">
        <v>1436</v>
      </c>
      <c r="F44" s="39">
        <v>2542</v>
      </c>
      <c r="G44" s="39">
        <v>3153</v>
      </c>
      <c r="H44" s="39">
        <v>4095</v>
      </c>
      <c r="I44" s="39">
        <v>4706</v>
      </c>
      <c r="J44" s="39">
        <v>2595</v>
      </c>
      <c r="K44" s="39">
        <v>1442</v>
      </c>
      <c r="L44" s="39">
        <v>108</v>
      </c>
    </row>
    <row r="45" spans="1:12" ht="15" customHeight="1" x14ac:dyDescent="0.25">
      <c r="A45" s="28" t="s">
        <v>1</v>
      </c>
      <c r="B45" s="29">
        <v>9</v>
      </c>
      <c r="C45" s="39">
        <v>15398</v>
      </c>
      <c r="D45" s="28">
        <v>2.4</v>
      </c>
      <c r="E45" s="39">
        <v>349</v>
      </c>
      <c r="F45" s="39">
        <v>893</v>
      </c>
      <c r="G45" s="39">
        <v>2067</v>
      </c>
      <c r="H45" s="39">
        <v>3746</v>
      </c>
      <c r="I45" s="39">
        <v>4576</v>
      </c>
      <c r="J45" s="39">
        <v>2791</v>
      </c>
      <c r="K45" s="39">
        <v>928</v>
      </c>
      <c r="L45" s="39">
        <v>48</v>
      </c>
    </row>
    <row r="46" spans="1:12" ht="15" customHeight="1" x14ac:dyDescent="0.25">
      <c r="A46" s="28" t="s">
        <v>1</v>
      </c>
      <c r="B46" s="29">
        <v>10</v>
      </c>
      <c r="C46" s="39">
        <v>16294</v>
      </c>
      <c r="D46" s="28">
        <v>7.51</v>
      </c>
      <c r="E46" s="39">
        <v>285</v>
      </c>
      <c r="F46" s="39">
        <v>474</v>
      </c>
      <c r="G46" s="39">
        <v>1405</v>
      </c>
      <c r="H46" s="39">
        <v>2587</v>
      </c>
      <c r="I46" s="39">
        <v>4744</v>
      </c>
      <c r="J46" s="39">
        <v>4256</v>
      </c>
      <c r="K46" s="39">
        <v>2354</v>
      </c>
      <c r="L46" s="39">
        <v>189</v>
      </c>
    </row>
    <row r="47" spans="1:12" ht="15" customHeight="1" x14ac:dyDescent="0.25">
      <c r="A47" s="28" t="s">
        <v>19</v>
      </c>
      <c r="B47" s="29">
        <v>1</v>
      </c>
      <c r="C47" s="39">
        <v>10095</v>
      </c>
      <c r="D47" s="28">
        <v>20.89</v>
      </c>
      <c r="E47" s="39">
        <v>5840</v>
      </c>
      <c r="F47" s="39">
        <v>3063</v>
      </c>
      <c r="G47" s="39">
        <v>668</v>
      </c>
      <c r="H47" s="39">
        <v>395</v>
      </c>
      <c r="I47" s="39">
        <v>102</v>
      </c>
      <c r="J47" s="39">
        <v>9</v>
      </c>
      <c r="K47" s="39">
        <v>18</v>
      </c>
      <c r="L47" s="39">
        <v>0</v>
      </c>
    </row>
    <row r="48" spans="1:12" ht="15" customHeight="1" x14ac:dyDescent="0.25">
      <c r="A48" s="28" t="s">
        <v>19</v>
      </c>
      <c r="B48" s="29">
        <v>2</v>
      </c>
      <c r="C48" s="39">
        <v>15436</v>
      </c>
      <c r="D48" s="28">
        <v>7.22</v>
      </c>
      <c r="E48" s="39">
        <v>8031</v>
      </c>
      <c r="F48" s="39">
        <v>5141</v>
      </c>
      <c r="G48" s="39">
        <v>1109</v>
      </c>
      <c r="H48" s="39">
        <v>531</v>
      </c>
      <c r="I48" s="39">
        <v>402</v>
      </c>
      <c r="J48" s="39">
        <v>176</v>
      </c>
      <c r="K48" s="39">
        <v>46</v>
      </c>
      <c r="L48" s="39">
        <v>0</v>
      </c>
    </row>
    <row r="49" spans="1:12" ht="15" customHeight="1" x14ac:dyDescent="0.25">
      <c r="A49" s="28" t="s">
        <v>19</v>
      </c>
      <c r="B49" s="29">
        <v>3</v>
      </c>
      <c r="C49" s="39">
        <v>16258</v>
      </c>
      <c r="D49" s="28">
        <v>4.88</v>
      </c>
      <c r="E49" s="39">
        <v>6710</v>
      </c>
      <c r="F49" s="39">
        <v>6065</v>
      </c>
      <c r="G49" s="39">
        <v>1398</v>
      </c>
      <c r="H49" s="39">
        <v>950</v>
      </c>
      <c r="I49" s="39">
        <v>813</v>
      </c>
      <c r="J49" s="39">
        <v>227</v>
      </c>
      <c r="K49" s="39">
        <v>92</v>
      </c>
      <c r="L49" s="39">
        <v>3</v>
      </c>
    </row>
    <row r="50" spans="1:12" ht="15" customHeight="1" x14ac:dyDescent="0.25">
      <c r="A50" s="28" t="s">
        <v>19</v>
      </c>
      <c r="B50" s="29">
        <v>4</v>
      </c>
      <c r="C50" s="39">
        <v>14332</v>
      </c>
      <c r="D50" s="28">
        <v>0.47</v>
      </c>
      <c r="E50" s="39">
        <v>4516</v>
      </c>
      <c r="F50" s="39">
        <v>6083</v>
      </c>
      <c r="G50" s="39">
        <v>1128</v>
      </c>
      <c r="H50" s="39">
        <v>1057</v>
      </c>
      <c r="I50" s="39">
        <v>936</v>
      </c>
      <c r="J50" s="39">
        <v>481</v>
      </c>
      <c r="K50" s="39">
        <v>128</v>
      </c>
      <c r="L50" s="39">
        <v>3</v>
      </c>
    </row>
    <row r="51" spans="1:12" ht="15" customHeight="1" x14ac:dyDescent="0.25">
      <c r="A51" s="28" t="s">
        <v>19</v>
      </c>
      <c r="B51" s="29">
        <v>5</v>
      </c>
      <c r="C51" s="39">
        <v>15895</v>
      </c>
      <c r="D51" s="28">
        <v>0.5</v>
      </c>
      <c r="E51" s="39">
        <v>3811</v>
      </c>
      <c r="F51" s="39">
        <v>5992</v>
      </c>
      <c r="G51" s="39">
        <v>1788</v>
      </c>
      <c r="H51" s="39">
        <v>1956</v>
      </c>
      <c r="I51" s="39">
        <v>1374</v>
      </c>
      <c r="J51" s="39">
        <v>615</v>
      </c>
      <c r="K51" s="39">
        <v>339</v>
      </c>
      <c r="L51" s="39">
        <v>20</v>
      </c>
    </row>
    <row r="52" spans="1:12" ht="15" customHeight="1" x14ac:dyDescent="0.25">
      <c r="A52" s="28" t="s">
        <v>19</v>
      </c>
      <c r="B52" s="29">
        <v>6</v>
      </c>
      <c r="C52" s="39">
        <v>14176</v>
      </c>
      <c r="D52" s="28">
        <v>0.32</v>
      </c>
      <c r="E52" s="39">
        <v>2680</v>
      </c>
      <c r="F52" s="39">
        <v>3506</v>
      </c>
      <c r="G52" s="39">
        <v>1518</v>
      </c>
      <c r="H52" s="39">
        <v>2133</v>
      </c>
      <c r="I52" s="39">
        <v>2059</v>
      </c>
      <c r="J52" s="39">
        <v>1313</v>
      </c>
      <c r="K52" s="39">
        <v>918</v>
      </c>
      <c r="L52" s="39">
        <v>49</v>
      </c>
    </row>
    <row r="53" spans="1:12" ht="15" customHeight="1" x14ac:dyDescent="0.25">
      <c r="A53" s="28" t="s">
        <v>19</v>
      </c>
      <c r="B53" s="29">
        <v>7</v>
      </c>
      <c r="C53" s="39">
        <v>12102</v>
      </c>
      <c r="D53" s="28">
        <v>0.15</v>
      </c>
      <c r="E53" s="39">
        <v>1042</v>
      </c>
      <c r="F53" s="39">
        <v>1972</v>
      </c>
      <c r="G53" s="39">
        <v>1603</v>
      </c>
      <c r="H53" s="39">
        <v>2027</v>
      </c>
      <c r="I53" s="39">
        <v>2326</v>
      </c>
      <c r="J53" s="39">
        <v>1634</v>
      </c>
      <c r="K53" s="39">
        <v>1272</v>
      </c>
      <c r="L53" s="39">
        <v>226</v>
      </c>
    </row>
    <row r="54" spans="1:12" ht="15" customHeight="1" x14ac:dyDescent="0.25">
      <c r="A54" s="28" t="s">
        <v>19</v>
      </c>
      <c r="B54" s="29">
        <v>8</v>
      </c>
      <c r="C54" s="39">
        <v>15994</v>
      </c>
      <c r="D54" s="28">
        <v>0.43</v>
      </c>
      <c r="E54" s="39">
        <v>1183</v>
      </c>
      <c r="F54" s="39">
        <v>2142</v>
      </c>
      <c r="G54" s="39">
        <v>2333</v>
      </c>
      <c r="H54" s="39">
        <v>3003</v>
      </c>
      <c r="I54" s="39">
        <v>3264</v>
      </c>
      <c r="J54" s="39">
        <v>2210</v>
      </c>
      <c r="K54" s="39">
        <v>1697</v>
      </c>
      <c r="L54" s="39">
        <v>162</v>
      </c>
    </row>
    <row r="55" spans="1:12" ht="15" customHeight="1" x14ac:dyDescent="0.25">
      <c r="A55" s="28" t="s">
        <v>19</v>
      </c>
      <c r="B55" s="29">
        <v>9</v>
      </c>
      <c r="C55" s="39">
        <v>17066</v>
      </c>
      <c r="D55" s="28">
        <v>0.55000000000000004</v>
      </c>
      <c r="E55" s="39">
        <v>475</v>
      </c>
      <c r="F55" s="39">
        <v>1341</v>
      </c>
      <c r="G55" s="39">
        <v>1638</v>
      </c>
      <c r="H55" s="39">
        <v>3324</v>
      </c>
      <c r="I55" s="39">
        <v>4488</v>
      </c>
      <c r="J55" s="39">
        <v>3578</v>
      </c>
      <c r="K55" s="39">
        <v>2103</v>
      </c>
      <c r="L55" s="39">
        <v>119</v>
      </c>
    </row>
    <row r="56" spans="1:12" ht="15" customHeight="1" x14ac:dyDescent="0.25">
      <c r="A56" s="28" t="s">
        <v>19</v>
      </c>
      <c r="B56" s="29">
        <v>10</v>
      </c>
      <c r="C56" s="39">
        <v>11277</v>
      </c>
      <c r="D56" s="28">
        <v>2.83</v>
      </c>
      <c r="E56" s="39">
        <v>132</v>
      </c>
      <c r="F56" s="39">
        <v>225</v>
      </c>
      <c r="G56" s="39">
        <v>600</v>
      </c>
      <c r="H56" s="39">
        <v>1379</v>
      </c>
      <c r="I56" s="39">
        <v>3144</v>
      </c>
      <c r="J56" s="39">
        <v>2930</v>
      </c>
      <c r="K56" s="39">
        <v>2600</v>
      </c>
      <c r="L56" s="39">
        <v>267</v>
      </c>
    </row>
    <row r="57" spans="1:12" ht="15" customHeight="1" x14ac:dyDescent="0.25">
      <c r="A57" s="28" t="s">
        <v>20</v>
      </c>
      <c r="B57" s="29">
        <v>1</v>
      </c>
      <c r="C57" s="39">
        <v>3482</v>
      </c>
      <c r="D57" s="28">
        <v>7.75</v>
      </c>
      <c r="E57" s="39">
        <v>1749</v>
      </c>
      <c r="F57" s="39">
        <v>1129</v>
      </c>
      <c r="G57" s="39">
        <v>418</v>
      </c>
      <c r="H57" s="39">
        <v>135</v>
      </c>
      <c r="I57" s="39">
        <v>19</v>
      </c>
      <c r="J57" s="39">
        <v>11</v>
      </c>
      <c r="K57" s="39">
        <v>21</v>
      </c>
      <c r="L57" s="39">
        <v>0</v>
      </c>
    </row>
    <row r="58" spans="1:12" ht="15" customHeight="1" x14ac:dyDescent="0.25">
      <c r="A58" s="28" t="s">
        <v>20</v>
      </c>
      <c r="B58" s="29">
        <v>2</v>
      </c>
      <c r="C58" s="39">
        <v>14970</v>
      </c>
      <c r="D58" s="28">
        <v>20.18</v>
      </c>
      <c r="E58" s="39">
        <v>7110</v>
      </c>
      <c r="F58" s="39">
        <v>5629</v>
      </c>
      <c r="G58" s="39">
        <v>1500</v>
      </c>
      <c r="H58" s="39">
        <v>592</v>
      </c>
      <c r="I58" s="39">
        <v>113</v>
      </c>
      <c r="J58" s="39">
        <v>25</v>
      </c>
      <c r="K58" s="39">
        <v>1</v>
      </c>
      <c r="L58" s="39">
        <v>0</v>
      </c>
    </row>
    <row r="59" spans="1:12" ht="15" customHeight="1" x14ac:dyDescent="0.25">
      <c r="A59" s="28" t="s">
        <v>20</v>
      </c>
      <c r="B59" s="29">
        <v>3</v>
      </c>
      <c r="C59" s="39">
        <v>18034</v>
      </c>
      <c r="D59" s="28">
        <v>18.350000000000001</v>
      </c>
      <c r="E59" s="39">
        <v>7022</v>
      </c>
      <c r="F59" s="39">
        <v>6348</v>
      </c>
      <c r="G59" s="39">
        <v>3357</v>
      </c>
      <c r="H59" s="39">
        <v>797</v>
      </c>
      <c r="I59" s="39">
        <v>365</v>
      </c>
      <c r="J59" s="39">
        <v>85</v>
      </c>
      <c r="K59" s="39">
        <v>58</v>
      </c>
      <c r="L59" s="39">
        <v>2</v>
      </c>
    </row>
    <row r="60" spans="1:12" ht="15" customHeight="1" x14ac:dyDescent="0.25">
      <c r="A60" s="28" t="s">
        <v>20</v>
      </c>
      <c r="B60" s="29">
        <v>4</v>
      </c>
      <c r="C60" s="39">
        <v>28404</v>
      </c>
      <c r="D60" s="28">
        <v>6.54</v>
      </c>
      <c r="E60" s="39">
        <v>10314</v>
      </c>
      <c r="F60" s="39">
        <v>9385</v>
      </c>
      <c r="G60" s="39">
        <v>4944</v>
      </c>
      <c r="H60" s="39">
        <v>2233</v>
      </c>
      <c r="I60" s="39">
        <v>1058</v>
      </c>
      <c r="J60" s="39">
        <v>327</v>
      </c>
      <c r="K60" s="39">
        <v>141</v>
      </c>
      <c r="L60" s="39">
        <v>2</v>
      </c>
    </row>
    <row r="61" spans="1:12" ht="15" customHeight="1" x14ac:dyDescent="0.25">
      <c r="A61" s="28" t="s">
        <v>20</v>
      </c>
      <c r="B61" s="29">
        <v>5</v>
      </c>
      <c r="C61" s="39">
        <v>24124</v>
      </c>
      <c r="D61" s="28">
        <v>0.68</v>
      </c>
      <c r="E61" s="39">
        <v>7053</v>
      </c>
      <c r="F61" s="39">
        <v>6784</v>
      </c>
      <c r="G61" s="39">
        <v>4620</v>
      </c>
      <c r="H61" s="39">
        <v>2886</v>
      </c>
      <c r="I61" s="39">
        <v>2020</v>
      </c>
      <c r="J61" s="39">
        <v>553</v>
      </c>
      <c r="K61" s="39">
        <v>189</v>
      </c>
      <c r="L61" s="39">
        <v>19</v>
      </c>
    </row>
    <row r="62" spans="1:12" ht="15" customHeight="1" x14ac:dyDescent="0.25">
      <c r="A62" s="28" t="s">
        <v>20</v>
      </c>
      <c r="B62" s="29">
        <v>6</v>
      </c>
      <c r="C62" s="39">
        <v>38844</v>
      </c>
      <c r="D62" s="28">
        <v>0.13</v>
      </c>
      <c r="E62" s="39">
        <v>8793</v>
      </c>
      <c r="F62" s="39">
        <v>7945</v>
      </c>
      <c r="G62" s="39">
        <v>7394</v>
      </c>
      <c r="H62" s="39">
        <v>6361</v>
      </c>
      <c r="I62" s="39">
        <v>4762</v>
      </c>
      <c r="J62" s="39">
        <v>2212</v>
      </c>
      <c r="K62" s="39">
        <v>1123</v>
      </c>
      <c r="L62" s="39">
        <v>254</v>
      </c>
    </row>
    <row r="63" spans="1:12" ht="15" customHeight="1" x14ac:dyDescent="0.25">
      <c r="A63" s="28" t="s">
        <v>20</v>
      </c>
      <c r="B63" s="29">
        <v>7</v>
      </c>
      <c r="C63" s="39">
        <v>36273</v>
      </c>
      <c r="D63" s="28">
        <v>0.19</v>
      </c>
      <c r="E63" s="39">
        <v>5695</v>
      </c>
      <c r="F63" s="39">
        <v>6913</v>
      </c>
      <c r="G63" s="39">
        <v>5863</v>
      </c>
      <c r="H63" s="39">
        <v>6593</v>
      </c>
      <c r="I63" s="39">
        <v>5561</v>
      </c>
      <c r="J63" s="39">
        <v>3448</v>
      </c>
      <c r="K63" s="39">
        <v>2091</v>
      </c>
      <c r="L63" s="39">
        <v>109</v>
      </c>
    </row>
    <row r="64" spans="1:12" ht="15" customHeight="1" x14ac:dyDescent="0.25">
      <c r="A64" s="28" t="s">
        <v>20</v>
      </c>
      <c r="B64" s="29">
        <v>8</v>
      </c>
      <c r="C64" s="39">
        <v>45874</v>
      </c>
      <c r="D64" s="28">
        <v>0.22</v>
      </c>
      <c r="E64" s="39">
        <v>5273</v>
      </c>
      <c r="F64" s="39">
        <v>4986</v>
      </c>
      <c r="G64" s="39">
        <v>6354</v>
      </c>
      <c r="H64" s="39">
        <v>8456</v>
      </c>
      <c r="I64" s="39">
        <v>9773</v>
      </c>
      <c r="J64" s="39">
        <v>6496</v>
      </c>
      <c r="K64" s="39">
        <v>4234</v>
      </c>
      <c r="L64" s="39">
        <v>302</v>
      </c>
    </row>
    <row r="65" spans="1:12" ht="15" customHeight="1" x14ac:dyDescent="0.25">
      <c r="A65" s="28" t="s">
        <v>20</v>
      </c>
      <c r="B65" s="29">
        <v>9</v>
      </c>
      <c r="C65" s="39">
        <v>38294</v>
      </c>
      <c r="D65" s="28">
        <v>0.27</v>
      </c>
      <c r="E65" s="39">
        <v>2143</v>
      </c>
      <c r="F65" s="39">
        <v>3210</v>
      </c>
      <c r="G65" s="39">
        <v>3983</v>
      </c>
      <c r="H65" s="39">
        <v>7017</v>
      </c>
      <c r="I65" s="39">
        <v>9156</v>
      </c>
      <c r="J65" s="39">
        <v>7339</v>
      </c>
      <c r="K65" s="39">
        <v>5033</v>
      </c>
      <c r="L65" s="39">
        <v>413</v>
      </c>
    </row>
    <row r="66" spans="1:12" ht="15" customHeight="1" x14ac:dyDescent="0.25">
      <c r="A66" s="28" t="s">
        <v>20</v>
      </c>
      <c r="B66" s="29">
        <v>10</v>
      </c>
      <c r="C66" s="39">
        <v>39162</v>
      </c>
      <c r="D66" s="28">
        <v>11.12</v>
      </c>
      <c r="E66" s="39">
        <v>1699</v>
      </c>
      <c r="F66" s="39">
        <v>2630</v>
      </c>
      <c r="G66" s="39">
        <v>2847</v>
      </c>
      <c r="H66" s="39">
        <v>6336</v>
      </c>
      <c r="I66" s="39">
        <v>10663</v>
      </c>
      <c r="J66" s="39">
        <v>7754</v>
      </c>
      <c r="K66" s="39">
        <v>6539</v>
      </c>
      <c r="L66" s="39">
        <v>694</v>
      </c>
    </row>
    <row r="67" spans="1:12" ht="15" customHeight="1" x14ac:dyDescent="0.25">
      <c r="A67" s="28" t="s">
        <v>21</v>
      </c>
      <c r="B67" s="29">
        <v>1</v>
      </c>
      <c r="C67" s="39">
        <v>134127</v>
      </c>
      <c r="D67" s="28">
        <v>20.92</v>
      </c>
      <c r="E67" s="39">
        <v>56019</v>
      </c>
      <c r="F67" s="39">
        <v>48216</v>
      </c>
      <c r="G67" s="39">
        <v>21675</v>
      </c>
      <c r="H67" s="39">
        <v>6304</v>
      </c>
      <c r="I67" s="39">
        <v>1439</v>
      </c>
      <c r="J67" s="39">
        <v>366</v>
      </c>
      <c r="K67" s="39">
        <v>99</v>
      </c>
      <c r="L67" s="39">
        <v>9</v>
      </c>
    </row>
    <row r="68" spans="1:12" ht="15" customHeight="1" x14ac:dyDescent="0.25">
      <c r="A68" s="28" t="s">
        <v>21</v>
      </c>
      <c r="B68" s="29">
        <v>2</v>
      </c>
      <c r="C68" s="39">
        <v>80673</v>
      </c>
      <c r="D68" s="28">
        <v>14.49</v>
      </c>
      <c r="E68" s="39">
        <v>24074</v>
      </c>
      <c r="F68" s="39">
        <v>27771</v>
      </c>
      <c r="G68" s="39">
        <v>18315</v>
      </c>
      <c r="H68" s="39">
        <v>7060</v>
      </c>
      <c r="I68" s="39">
        <v>2433</v>
      </c>
      <c r="J68" s="39">
        <v>708</v>
      </c>
      <c r="K68" s="39">
        <v>288</v>
      </c>
      <c r="L68" s="39">
        <v>24</v>
      </c>
    </row>
    <row r="69" spans="1:12" ht="15" customHeight="1" x14ac:dyDescent="0.25">
      <c r="A69" s="28" t="s">
        <v>21</v>
      </c>
      <c r="B69" s="29">
        <v>3</v>
      </c>
      <c r="C69" s="39">
        <v>58774</v>
      </c>
      <c r="D69" s="28">
        <v>10.97</v>
      </c>
      <c r="E69" s="39">
        <v>10393</v>
      </c>
      <c r="F69" s="39">
        <v>19548</v>
      </c>
      <c r="G69" s="39">
        <v>17047</v>
      </c>
      <c r="H69" s="39">
        <v>7931</v>
      </c>
      <c r="I69" s="39">
        <v>2738</v>
      </c>
      <c r="J69" s="39">
        <v>919</v>
      </c>
      <c r="K69" s="39">
        <v>187</v>
      </c>
      <c r="L69" s="39">
        <v>11</v>
      </c>
    </row>
    <row r="70" spans="1:12" ht="15" customHeight="1" x14ac:dyDescent="0.25">
      <c r="A70" s="28" t="s">
        <v>21</v>
      </c>
      <c r="B70" s="29">
        <v>4</v>
      </c>
      <c r="C70" s="39">
        <v>48318</v>
      </c>
      <c r="D70" s="28">
        <v>11.15</v>
      </c>
      <c r="E70" s="39">
        <v>7537</v>
      </c>
      <c r="F70" s="39">
        <v>14656</v>
      </c>
      <c r="G70" s="39">
        <v>13276</v>
      </c>
      <c r="H70" s="39">
        <v>7009</v>
      </c>
      <c r="I70" s="39">
        <v>3365</v>
      </c>
      <c r="J70" s="39">
        <v>1475</v>
      </c>
      <c r="K70" s="39">
        <v>931</v>
      </c>
      <c r="L70" s="39">
        <v>69</v>
      </c>
    </row>
    <row r="71" spans="1:12" ht="15" customHeight="1" x14ac:dyDescent="0.25">
      <c r="A71" s="28" t="s">
        <v>21</v>
      </c>
      <c r="B71" s="29">
        <v>5</v>
      </c>
      <c r="C71" s="39">
        <v>40664</v>
      </c>
      <c r="D71" s="28">
        <v>2.57</v>
      </c>
      <c r="E71" s="39">
        <v>4020</v>
      </c>
      <c r="F71" s="39">
        <v>10438</v>
      </c>
      <c r="G71" s="39">
        <v>11379</v>
      </c>
      <c r="H71" s="39">
        <v>6870</v>
      </c>
      <c r="I71" s="39">
        <v>4687</v>
      </c>
      <c r="J71" s="39">
        <v>2107</v>
      </c>
      <c r="K71" s="39">
        <v>1035</v>
      </c>
      <c r="L71" s="39">
        <v>128</v>
      </c>
    </row>
    <row r="72" spans="1:12" ht="15" customHeight="1" x14ac:dyDescent="0.25">
      <c r="A72" s="28" t="s">
        <v>21</v>
      </c>
      <c r="B72" s="29">
        <v>6</v>
      </c>
      <c r="C72" s="39">
        <v>34460</v>
      </c>
      <c r="D72" s="28">
        <v>2.92</v>
      </c>
      <c r="E72" s="39">
        <v>4303</v>
      </c>
      <c r="F72" s="39">
        <v>7218</v>
      </c>
      <c r="G72" s="39">
        <v>7693</v>
      </c>
      <c r="H72" s="39">
        <v>6851</v>
      </c>
      <c r="I72" s="39">
        <v>4879</v>
      </c>
      <c r="J72" s="39">
        <v>2496</v>
      </c>
      <c r="K72" s="39">
        <v>959</v>
      </c>
      <c r="L72" s="39">
        <v>61</v>
      </c>
    </row>
    <row r="73" spans="1:12" ht="15" customHeight="1" x14ac:dyDescent="0.25">
      <c r="A73" s="28" t="s">
        <v>21</v>
      </c>
      <c r="B73" s="29">
        <v>7</v>
      </c>
      <c r="C73" s="39">
        <v>36400</v>
      </c>
      <c r="D73" s="28">
        <v>2.68</v>
      </c>
      <c r="E73" s="39">
        <v>1531</v>
      </c>
      <c r="F73" s="39">
        <v>5121</v>
      </c>
      <c r="G73" s="39">
        <v>7306</v>
      </c>
      <c r="H73" s="39">
        <v>9242</v>
      </c>
      <c r="I73" s="39">
        <v>8384</v>
      </c>
      <c r="J73" s="39">
        <v>3253</v>
      </c>
      <c r="K73" s="39">
        <v>1433</v>
      </c>
      <c r="L73" s="39">
        <v>130</v>
      </c>
    </row>
    <row r="74" spans="1:12" ht="15" customHeight="1" x14ac:dyDescent="0.25">
      <c r="A74" s="28" t="s">
        <v>21</v>
      </c>
      <c r="B74" s="29">
        <v>8</v>
      </c>
      <c r="C74" s="39">
        <v>39904</v>
      </c>
      <c r="D74" s="28">
        <v>1.66</v>
      </c>
      <c r="E74" s="39">
        <v>811</v>
      </c>
      <c r="F74" s="39">
        <v>2866</v>
      </c>
      <c r="G74" s="39">
        <v>5084</v>
      </c>
      <c r="H74" s="39">
        <v>8798</v>
      </c>
      <c r="I74" s="39">
        <v>11418</v>
      </c>
      <c r="J74" s="39">
        <v>6519</v>
      </c>
      <c r="K74" s="39">
        <v>4033</v>
      </c>
      <c r="L74" s="39">
        <v>375</v>
      </c>
    </row>
    <row r="75" spans="1:12" ht="15" customHeight="1" x14ac:dyDescent="0.25">
      <c r="A75" s="28" t="s">
        <v>21</v>
      </c>
      <c r="B75" s="29">
        <v>9</v>
      </c>
      <c r="C75" s="39">
        <v>54009</v>
      </c>
      <c r="D75" s="28">
        <v>2.89</v>
      </c>
      <c r="E75" s="39">
        <v>2605</v>
      </c>
      <c r="F75" s="39">
        <v>2042</v>
      </c>
      <c r="G75" s="39">
        <v>5762</v>
      </c>
      <c r="H75" s="39">
        <v>12418</v>
      </c>
      <c r="I75" s="39">
        <v>15546</v>
      </c>
      <c r="J75" s="39">
        <v>8825</v>
      </c>
      <c r="K75" s="39">
        <v>6418</v>
      </c>
      <c r="L75" s="39">
        <v>393</v>
      </c>
    </row>
    <row r="76" spans="1:12" ht="15" customHeight="1" x14ac:dyDescent="0.25">
      <c r="A76" s="28" t="s">
        <v>21</v>
      </c>
      <c r="B76" s="29">
        <v>10</v>
      </c>
      <c r="C76" s="39">
        <v>51367</v>
      </c>
      <c r="D76" s="28">
        <v>10.71</v>
      </c>
      <c r="E76" s="39">
        <v>1186</v>
      </c>
      <c r="F76" s="39">
        <v>461</v>
      </c>
      <c r="G76" s="39">
        <v>2002</v>
      </c>
      <c r="H76" s="39">
        <v>8751</v>
      </c>
      <c r="I76" s="39">
        <v>14829</v>
      </c>
      <c r="J76" s="39">
        <v>11625</v>
      </c>
      <c r="K76" s="39">
        <v>11104</v>
      </c>
      <c r="L76" s="39">
        <v>1409</v>
      </c>
    </row>
    <row r="77" spans="1:12" ht="15" customHeight="1" x14ac:dyDescent="0.25">
      <c r="A77" s="28" t="s">
        <v>2</v>
      </c>
      <c r="B77" s="29">
        <v>1</v>
      </c>
      <c r="C77" s="39">
        <v>6649</v>
      </c>
      <c r="D77" s="28">
        <v>21.12</v>
      </c>
      <c r="E77" s="39">
        <v>3381</v>
      </c>
      <c r="F77" s="39">
        <v>2112</v>
      </c>
      <c r="G77" s="39">
        <v>751</v>
      </c>
      <c r="H77" s="39">
        <v>253</v>
      </c>
      <c r="I77" s="39">
        <v>114</v>
      </c>
      <c r="J77" s="39">
        <v>27</v>
      </c>
      <c r="K77" s="39">
        <v>7</v>
      </c>
      <c r="L77" s="39">
        <v>4</v>
      </c>
    </row>
    <row r="78" spans="1:12" ht="15" customHeight="1" x14ac:dyDescent="0.25">
      <c r="A78" s="28" t="s">
        <v>2</v>
      </c>
      <c r="B78" s="29">
        <v>2</v>
      </c>
      <c r="C78" s="39">
        <v>9445</v>
      </c>
      <c r="D78" s="28">
        <v>2.93</v>
      </c>
      <c r="E78" s="39">
        <v>3459</v>
      </c>
      <c r="F78" s="39">
        <v>3041</v>
      </c>
      <c r="G78" s="39">
        <v>1784</v>
      </c>
      <c r="H78" s="39">
        <v>589</v>
      </c>
      <c r="I78" s="39">
        <v>399</v>
      </c>
      <c r="J78" s="39">
        <v>139</v>
      </c>
      <c r="K78" s="39">
        <v>30</v>
      </c>
      <c r="L78" s="39">
        <v>4</v>
      </c>
    </row>
    <row r="79" spans="1:12" ht="15" customHeight="1" x14ac:dyDescent="0.25">
      <c r="A79" s="28" t="s">
        <v>2</v>
      </c>
      <c r="B79" s="29">
        <v>3</v>
      </c>
      <c r="C79" s="39">
        <v>11746</v>
      </c>
      <c r="D79" s="28">
        <v>1.89</v>
      </c>
      <c r="E79" s="39">
        <v>4146</v>
      </c>
      <c r="F79" s="39">
        <v>3754</v>
      </c>
      <c r="G79" s="39">
        <v>1995</v>
      </c>
      <c r="H79" s="39">
        <v>1029</v>
      </c>
      <c r="I79" s="39">
        <v>571</v>
      </c>
      <c r="J79" s="39">
        <v>176</v>
      </c>
      <c r="K79" s="39">
        <v>72</v>
      </c>
      <c r="L79" s="39">
        <v>3</v>
      </c>
    </row>
    <row r="80" spans="1:12" ht="15" customHeight="1" x14ac:dyDescent="0.25">
      <c r="A80" s="28" t="s">
        <v>2</v>
      </c>
      <c r="B80" s="29">
        <v>4</v>
      </c>
      <c r="C80" s="39">
        <v>17174</v>
      </c>
      <c r="D80" s="28">
        <v>0.06</v>
      </c>
      <c r="E80" s="39">
        <v>3827</v>
      </c>
      <c r="F80" s="39">
        <v>5199</v>
      </c>
      <c r="G80" s="39">
        <v>3975</v>
      </c>
      <c r="H80" s="39">
        <v>1893</v>
      </c>
      <c r="I80" s="39">
        <v>1483</v>
      </c>
      <c r="J80" s="39">
        <v>608</v>
      </c>
      <c r="K80" s="39">
        <v>173</v>
      </c>
      <c r="L80" s="39">
        <v>16</v>
      </c>
    </row>
    <row r="81" spans="1:12" ht="15" customHeight="1" x14ac:dyDescent="0.25">
      <c r="A81" s="28" t="s">
        <v>2</v>
      </c>
      <c r="B81" s="29">
        <v>5</v>
      </c>
      <c r="C81" s="39">
        <v>27909</v>
      </c>
      <c r="D81" s="28">
        <v>0.04</v>
      </c>
      <c r="E81" s="39">
        <v>4831</v>
      </c>
      <c r="F81" s="39">
        <v>5981</v>
      </c>
      <c r="G81" s="39">
        <v>6214</v>
      </c>
      <c r="H81" s="39">
        <v>4172</v>
      </c>
      <c r="I81" s="39">
        <v>4059</v>
      </c>
      <c r="J81" s="39">
        <v>1779</v>
      </c>
      <c r="K81" s="39">
        <v>785</v>
      </c>
      <c r="L81" s="39">
        <v>88</v>
      </c>
    </row>
    <row r="82" spans="1:12" ht="15" customHeight="1" x14ac:dyDescent="0.25">
      <c r="A82" s="28" t="s">
        <v>2</v>
      </c>
      <c r="B82" s="29">
        <v>6</v>
      </c>
      <c r="C82" s="39">
        <v>35518</v>
      </c>
      <c r="D82" s="28">
        <v>0.02</v>
      </c>
      <c r="E82" s="39">
        <v>4010</v>
      </c>
      <c r="F82" s="39">
        <v>6696</v>
      </c>
      <c r="G82" s="39">
        <v>7544</v>
      </c>
      <c r="H82" s="39">
        <v>5801</v>
      </c>
      <c r="I82" s="39">
        <v>6525</v>
      </c>
      <c r="J82" s="39">
        <v>3216</v>
      </c>
      <c r="K82" s="39">
        <v>1581</v>
      </c>
      <c r="L82" s="39">
        <v>145</v>
      </c>
    </row>
    <row r="83" spans="1:12" ht="15" customHeight="1" x14ac:dyDescent="0.25">
      <c r="A83" s="28" t="s">
        <v>2</v>
      </c>
      <c r="B83" s="29">
        <v>7</v>
      </c>
      <c r="C83" s="39">
        <v>31006</v>
      </c>
      <c r="D83" s="28">
        <v>0.05</v>
      </c>
      <c r="E83" s="39">
        <v>2502</v>
      </c>
      <c r="F83" s="39">
        <v>4452</v>
      </c>
      <c r="G83" s="39">
        <v>6803</v>
      </c>
      <c r="H83" s="39">
        <v>4974</v>
      </c>
      <c r="I83" s="39">
        <v>6198</v>
      </c>
      <c r="J83" s="39">
        <v>3754</v>
      </c>
      <c r="K83" s="39">
        <v>2164</v>
      </c>
      <c r="L83" s="39">
        <v>159</v>
      </c>
    </row>
    <row r="84" spans="1:12" ht="15" customHeight="1" x14ac:dyDescent="0.25">
      <c r="A84" s="28" t="s">
        <v>2</v>
      </c>
      <c r="B84" s="29">
        <v>8</v>
      </c>
      <c r="C84" s="39">
        <v>18238</v>
      </c>
      <c r="D84" s="28">
        <v>0.18</v>
      </c>
      <c r="E84" s="39">
        <v>740</v>
      </c>
      <c r="F84" s="39">
        <v>1728</v>
      </c>
      <c r="G84" s="39">
        <v>3290</v>
      </c>
      <c r="H84" s="39">
        <v>4295</v>
      </c>
      <c r="I84" s="39">
        <v>4266</v>
      </c>
      <c r="J84" s="39">
        <v>2393</v>
      </c>
      <c r="K84" s="39">
        <v>1429</v>
      </c>
      <c r="L84" s="39">
        <v>97</v>
      </c>
    </row>
    <row r="85" spans="1:12" ht="15" customHeight="1" x14ac:dyDescent="0.25">
      <c r="A85" s="28" t="s">
        <v>2</v>
      </c>
      <c r="B85" s="29">
        <v>9</v>
      </c>
      <c r="C85" s="39">
        <v>6753</v>
      </c>
      <c r="D85" s="28">
        <v>2.15</v>
      </c>
      <c r="E85" s="39">
        <v>97</v>
      </c>
      <c r="F85" s="39">
        <v>264</v>
      </c>
      <c r="G85" s="39">
        <v>838</v>
      </c>
      <c r="H85" s="39">
        <v>1747</v>
      </c>
      <c r="I85" s="39">
        <v>2008</v>
      </c>
      <c r="J85" s="39">
        <v>1101</v>
      </c>
      <c r="K85" s="39">
        <v>675</v>
      </c>
      <c r="L85" s="39">
        <v>23</v>
      </c>
    </row>
    <row r="86" spans="1:12" ht="15" customHeight="1" x14ac:dyDescent="0.25">
      <c r="A86" s="28" t="s">
        <v>2</v>
      </c>
      <c r="B86" s="29">
        <v>10</v>
      </c>
      <c r="C86" s="39">
        <v>4003</v>
      </c>
      <c r="D86" s="28">
        <v>0.91</v>
      </c>
      <c r="E86" s="39">
        <v>21</v>
      </c>
      <c r="F86" s="39">
        <v>55</v>
      </c>
      <c r="G86" s="39">
        <v>411</v>
      </c>
      <c r="H86" s="39">
        <v>952</v>
      </c>
      <c r="I86" s="39">
        <v>1232</v>
      </c>
      <c r="J86" s="39">
        <v>708</v>
      </c>
      <c r="K86" s="39">
        <v>572</v>
      </c>
      <c r="L86" s="39">
        <v>52</v>
      </c>
    </row>
    <row r="87" spans="1:12" ht="15" customHeight="1" x14ac:dyDescent="0.25">
      <c r="A87" s="28" t="s">
        <v>22</v>
      </c>
      <c r="B87" s="29">
        <v>1</v>
      </c>
      <c r="C87" s="39">
        <v>38406</v>
      </c>
      <c r="D87" s="28">
        <v>13.81</v>
      </c>
      <c r="E87" s="39">
        <v>23044</v>
      </c>
      <c r="F87" s="39">
        <v>9719</v>
      </c>
      <c r="G87" s="39">
        <v>3975</v>
      </c>
      <c r="H87" s="39">
        <v>964</v>
      </c>
      <c r="I87" s="39">
        <v>448</v>
      </c>
      <c r="J87" s="39">
        <v>213</v>
      </c>
      <c r="K87" s="39">
        <v>41</v>
      </c>
      <c r="L87" s="39">
        <v>2</v>
      </c>
    </row>
    <row r="88" spans="1:12" ht="15" customHeight="1" x14ac:dyDescent="0.25">
      <c r="A88" s="28" t="s">
        <v>22</v>
      </c>
      <c r="B88" s="29">
        <v>2</v>
      </c>
      <c r="C88" s="39">
        <v>48754</v>
      </c>
      <c r="D88" s="28">
        <v>5.35</v>
      </c>
      <c r="E88" s="39">
        <v>24413</v>
      </c>
      <c r="F88" s="39">
        <v>13548</v>
      </c>
      <c r="G88" s="39">
        <v>5873</v>
      </c>
      <c r="H88" s="39">
        <v>2621</v>
      </c>
      <c r="I88" s="39">
        <v>1564</v>
      </c>
      <c r="J88" s="39">
        <v>590</v>
      </c>
      <c r="K88" s="39">
        <v>140</v>
      </c>
      <c r="L88" s="39">
        <v>5</v>
      </c>
    </row>
    <row r="89" spans="1:12" ht="15" customHeight="1" x14ac:dyDescent="0.25">
      <c r="A89" s="28" t="s">
        <v>22</v>
      </c>
      <c r="B89" s="29">
        <v>3</v>
      </c>
      <c r="C89" s="39">
        <v>45214</v>
      </c>
      <c r="D89" s="28">
        <v>1.46</v>
      </c>
      <c r="E89" s="39">
        <v>18506</v>
      </c>
      <c r="F89" s="39">
        <v>13767</v>
      </c>
      <c r="G89" s="39">
        <v>6164</v>
      </c>
      <c r="H89" s="39">
        <v>3270</v>
      </c>
      <c r="I89" s="39">
        <v>2108</v>
      </c>
      <c r="J89" s="39">
        <v>1089</v>
      </c>
      <c r="K89" s="39">
        <v>300</v>
      </c>
      <c r="L89" s="39">
        <v>10</v>
      </c>
    </row>
    <row r="90" spans="1:12" ht="15" customHeight="1" x14ac:dyDescent="0.25">
      <c r="A90" s="28" t="s">
        <v>22</v>
      </c>
      <c r="B90" s="29">
        <v>4</v>
      </c>
      <c r="C90" s="39">
        <v>38269</v>
      </c>
      <c r="D90" s="28">
        <v>1.82</v>
      </c>
      <c r="E90" s="39">
        <v>11911</v>
      </c>
      <c r="F90" s="39">
        <v>10249</v>
      </c>
      <c r="G90" s="39">
        <v>6504</v>
      </c>
      <c r="H90" s="39">
        <v>4117</v>
      </c>
      <c r="I90" s="39">
        <v>3045</v>
      </c>
      <c r="J90" s="39">
        <v>1846</v>
      </c>
      <c r="K90" s="39">
        <v>576</v>
      </c>
      <c r="L90" s="39">
        <v>21</v>
      </c>
    </row>
    <row r="91" spans="1:12" ht="15" customHeight="1" x14ac:dyDescent="0.25">
      <c r="A91" s="28" t="s">
        <v>22</v>
      </c>
      <c r="B91" s="29">
        <v>5</v>
      </c>
      <c r="C91" s="39">
        <v>29895</v>
      </c>
      <c r="D91" s="28">
        <v>0.7</v>
      </c>
      <c r="E91" s="39">
        <v>5145</v>
      </c>
      <c r="F91" s="39">
        <v>8850</v>
      </c>
      <c r="G91" s="39">
        <v>6745</v>
      </c>
      <c r="H91" s="39">
        <v>4257</v>
      </c>
      <c r="I91" s="39">
        <v>2754</v>
      </c>
      <c r="J91" s="39">
        <v>1580</v>
      </c>
      <c r="K91" s="39">
        <v>528</v>
      </c>
      <c r="L91" s="39">
        <v>36</v>
      </c>
    </row>
    <row r="92" spans="1:12" ht="15" customHeight="1" x14ac:dyDescent="0.25">
      <c r="A92" s="28" t="s">
        <v>22</v>
      </c>
      <c r="B92" s="29">
        <v>6</v>
      </c>
      <c r="C92" s="39">
        <v>22171</v>
      </c>
      <c r="D92" s="28">
        <v>0.6</v>
      </c>
      <c r="E92" s="39">
        <v>2530</v>
      </c>
      <c r="F92" s="39">
        <v>4636</v>
      </c>
      <c r="G92" s="39">
        <v>5515</v>
      </c>
      <c r="H92" s="39">
        <v>3610</v>
      </c>
      <c r="I92" s="39">
        <v>3356</v>
      </c>
      <c r="J92" s="39">
        <v>1771</v>
      </c>
      <c r="K92" s="39">
        <v>714</v>
      </c>
      <c r="L92" s="39">
        <v>39</v>
      </c>
    </row>
    <row r="93" spans="1:12" ht="15" customHeight="1" x14ac:dyDescent="0.25">
      <c r="A93" s="28" t="s">
        <v>22</v>
      </c>
      <c r="B93" s="29">
        <v>7</v>
      </c>
      <c r="C93" s="39">
        <v>26048</v>
      </c>
      <c r="D93" s="28">
        <v>0.56000000000000005</v>
      </c>
      <c r="E93" s="39">
        <v>2254</v>
      </c>
      <c r="F93" s="39">
        <v>4234</v>
      </c>
      <c r="G93" s="39">
        <v>4325</v>
      </c>
      <c r="H93" s="39">
        <v>5626</v>
      </c>
      <c r="I93" s="39">
        <v>5524</v>
      </c>
      <c r="J93" s="39">
        <v>2830</v>
      </c>
      <c r="K93" s="39">
        <v>1187</v>
      </c>
      <c r="L93" s="39">
        <v>68</v>
      </c>
    </row>
    <row r="94" spans="1:12" ht="15" customHeight="1" x14ac:dyDescent="0.25">
      <c r="A94" s="28" t="s">
        <v>22</v>
      </c>
      <c r="B94" s="29">
        <v>8</v>
      </c>
      <c r="C94" s="39">
        <v>25937</v>
      </c>
      <c r="D94" s="28">
        <v>1.1100000000000001</v>
      </c>
      <c r="E94" s="39">
        <v>1110</v>
      </c>
      <c r="F94" s="39">
        <v>1651</v>
      </c>
      <c r="G94" s="39">
        <v>3472</v>
      </c>
      <c r="H94" s="39">
        <v>5917</v>
      </c>
      <c r="I94" s="39">
        <v>7298</v>
      </c>
      <c r="J94" s="39">
        <v>4712</v>
      </c>
      <c r="K94" s="39">
        <v>1709</v>
      </c>
      <c r="L94" s="39">
        <v>68</v>
      </c>
    </row>
    <row r="95" spans="1:12" ht="15" customHeight="1" x14ac:dyDescent="0.25">
      <c r="A95" s="28" t="s">
        <v>22</v>
      </c>
      <c r="B95" s="29">
        <v>9</v>
      </c>
      <c r="C95" s="39">
        <v>28429</v>
      </c>
      <c r="D95" s="28">
        <v>3.1</v>
      </c>
      <c r="E95" s="39">
        <v>287</v>
      </c>
      <c r="F95" s="39">
        <v>1343</v>
      </c>
      <c r="G95" s="39">
        <v>2778</v>
      </c>
      <c r="H95" s="39">
        <v>6188</v>
      </c>
      <c r="I95" s="39">
        <v>8200</v>
      </c>
      <c r="J95" s="39">
        <v>5905</v>
      </c>
      <c r="K95" s="39">
        <v>3319</v>
      </c>
      <c r="L95" s="39">
        <v>409</v>
      </c>
    </row>
    <row r="96" spans="1:12" ht="15" customHeight="1" x14ac:dyDescent="0.25">
      <c r="A96" s="28" t="s">
        <v>22</v>
      </c>
      <c r="B96" s="29">
        <v>10</v>
      </c>
      <c r="C96" s="39">
        <v>9001</v>
      </c>
      <c r="D96" s="28">
        <v>11.28</v>
      </c>
      <c r="E96" s="39">
        <v>53</v>
      </c>
      <c r="F96" s="39">
        <v>243</v>
      </c>
      <c r="G96" s="39">
        <v>771</v>
      </c>
      <c r="H96" s="39">
        <v>2087</v>
      </c>
      <c r="I96" s="39">
        <v>2647</v>
      </c>
      <c r="J96" s="39">
        <v>1985</v>
      </c>
      <c r="K96" s="39">
        <v>1143</v>
      </c>
      <c r="L96" s="39">
        <v>72</v>
      </c>
    </row>
    <row r="97" spans="1:12" ht="15" customHeight="1" x14ac:dyDescent="0.25">
      <c r="A97" s="28" t="s">
        <v>23</v>
      </c>
      <c r="B97" s="29">
        <v>1</v>
      </c>
      <c r="C97" s="39">
        <v>18798</v>
      </c>
      <c r="D97" s="28">
        <v>29.63</v>
      </c>
      <c r="E97" s="39">
        <v>9692</v>
      </c>
      <c r="F97" s="39">
        <v>6037</v>
      </c>
      <c r="G97" s="39">
        <v>2126</v>
      </c>
      <c r="H97" s="39">
        <v>600</v>
      </c>
      <c r="I97" s="39">
        <v>272</v>
      </c>
      <c r="J97" s="39">
        <v>59</v>
      </c>
      <c r="K97" s="39">
        <v>11</v>
      </c>
      <c r="L97" s="39">
        <v>1</v>
      </c>
    </row>
    <row r="98" spans="1:12" ht="15" customHeight="1" x14ac:dyDescent="0.25">
      <c r="A98" s="28" t="s">
        <v>23</v>
      </c>
      <c r="B98" s="29">
        <v>2</v>
      </c>
      <c r="C98" s="39">
        <v>31900</v>
      </c>
      <c r="D98" s="28">
        <v>20.48</v>
      </c>
      <c r="E98" s="39">
        <v>10648</v>
      </c>
      <c r="F98" s="39">
        <v>12866</v>
      </c>
      <c r="G98" s="39">
        <v>5305</v>
      </c>
      <c r="H98" s="39">
        <v>1887</v>
      </c>
      <c r="I98" s="39">
        <v>834</v>
      </c>
      <c r="J98" s="39">
        <v>284</v>
      </c>
      <c r="K98" s="39">
        <v>68</v>
      </c>
      <c r="L98" s="39">
        <v>8</v>
      </c>
    </row>
    <row r="99" spans="1:12" ht="15" customHeight="1" x14ac:dyDescent="0.25">
      <c r="A99" s="28" t="s">
        <v>23</v>
      </c>
      <c r="B99" s="29">
        <v>3</v>
      </c>
      <c r="C99" s="39">
        <v>46692</v>
      </c>
      <c r="D99" s="28">
        <v>9.16</v>
      </c>
      <c r="E99" s="39">
        <v>8366</v>
      </c>
      <c r="F99" s="39">
        <v>20860</v>
      </c>
      <c r="G99" s="39">
        <v>11558</v>
      </c>
      <c r="H99" s="39">
        <v>3295</v>
      </c>
      <c r="I99" s="39">
        <v>1706</v>
      </c>
      <c r="J99" s="39">
        <v>629</v>
      </c>
      <c r="K99" s="39">
        <v>264</v>
      </c>
      <c r="L99" s="39">
        <v>14</v>
      </c>
    </row>
    <row r="100" spans="1:12" ht="15" customHeight="1" x14ac:dyDescent="0.25">
      <c r="A100" s="28" t="s">
        <v>23</v>
      </c>
      <c r="B100" s="29">
        <v>4</v>
      </c>
      <c r="C100" s="39">
        <v>44828</v>
      </c>
      <c r="D100" s="28">
        <v>4.9800000000000004</v>
      </c>
      <c r="E100" s="39">
        <v>5610</v>
      </c>
      <c r="F100" s="39">
        <v>16100</v>
      </c>
      <c r="G100" s="39">
        <v>12259</v>
      </c>
      <c r="H100" s="39">
        <v>6021</v>
      </c>
      <c r="I100" s="39">
        <v>3029</v>
      </c>
      <c r="J100" s="39">
        <v>1288</v>
      </c>
      <c r="K100" s="39">
        <v>480</v>
      </c>
      <c r="L100" s="39">
        <v>41</v>
      </c>
    </row>
    <row r="101" spans="1:12" ht="15" customHeight="1" x14ac:dyDescent="0.25">
      <c r="A101" s="28" t="s">
        <v>23</v>
      </c>
      <c r="B101" s="29">
        <v>5</v>
      </c>
      <c r="C101" s="39">
        <v>34119</v>
      </c>
      <c r="D101" s="28">
        <v>5.26</v>
      </c>
      <c r="E101" s="39">
        <v>3189</v>
      </c>
      <c r="F101" s="39">
        <v>10507</v>
      </c>
      <c r="G101" s="39">
        <v>9390</v>
      </c>
      <c r="H101" s="39">
        <v>5298</v>
      </c>
      <c r="I101" s="39">
        <v>3558</v>
      </c>
      <c r="J101" s="39">
        <v>1481</v>
      </c>
      <c r="K101" s="39">
        <v>641</v>
      </c>
      <c r="L101" s="39">
        <v>55</v>
      </c>
    </row>
    <row r="102" spans="1:12" ht="15" customHeight="1" x14ac:dyDescent="0.25">
      <c r="A102" s="28" t="s">
        <v>23</v>
      </c>
      <c r="B102" s="29">
        <v>6</v>
      </c>
      <c r="C102" s="39">
        <v>41900</v>
      </c>
      <c r="D102" s="28">
        <v>0.92</v>
      </c>
      <c r="E102" s="39">
        <v>2687</v>
      </c>
      <c r="F102" s="39">
        <v>10299</v>
      </c>
      <c r="G102" s="39">
        <v>11665</v>
      </c>
      <c r="H102" s="39">
        <v>7048</v>
      </c>
      <c r="I102" s="39">
        <v>5522</v>
      </c>
      <c r="J102" s="39">
        <v>2776</v>
      </c>
      <c r="K102" s="39">
        <v>1684</v>
      </c>
      <c r="L102" s="39">
        <v>219</v>
      </c>
    </row>
    <row r="103" spans="1:12" ht="15" customHeight="1" x14ac:dyDescent="0.25">
      <c r="A103" s="28" t="s">
        <v>23</v>
      </c>
      <c r="B103" s="29">
        <v>7</v>
      </c>
      <c r="C103" s="39">
        <v>38670</v>
      </c>
      <c r="D103" s="28">
        <v>1.47</v>
      </c>
      <c r="E103" s="39">
        <v>1278</v>
      </c>
      <c r="F103" s="39">
        <v>8568</v>
      </c>
      <c r="G103" s="39">
        <v>8701</v>
      </c>
      <c r="H103" s="39">
        <v>7248</v>
      </c>
      <c r="I103" s="39">
        <v>6818</v>
      </c>
      <c r="J103" s="39">
        <v>3532</v>
      </c>
      <c r="K103" s="39">
        <v>2206</v>
      </c>
      <c r="L103" s="39">
        <v>319</v>
      </c>
    </row>
    <row r="104" spans="1:12" ht="15" customHeight="1" x14ac:dyDescent="0.25">
      <c r="A104" s="28" t="s">
        <v>23</v>
      </c>
      <c r="B104" s="29">
        <v>8</v>
      </c>
      <c r="C104" s="39">
        <v>45001</v>
      </c>
      <c r="D104" s="28">
        <v>0.98</v>
      </c>
      <c r="E104" s="39">
        <v>1512</v>
      </c>
      <c r="F104" s="39">
        <v>4990</v>
      </c>
      <c r="G104" s="39">
        <v>8032</v>
      </c>
      <c r="H104" s="39">
        <v>9517</v>
      </c>
      <c r="I104" s="39">
        <v>9153</v>
      </c>
      <c r="J104" s="39">
        <v>6863</v>
      </c>
      <c r="K104" s="39">
        <v>4510</v>
      </c>
      <c r="L104" s="39">
        <v>424</v>
      </c>
    </row>
    <row r="105" spans="1:12" ht="15" customHeight="1" x14ac:dyDescent="0.25">
      <c r="A105" s="28" t="s">
        <v>23</v>
      </c>
      <c r="B105" s="29">
        <v>9</v>
      </c>
      <c r="C105" s="39">
        <v>42583</v>
      </c>
      <c r="D105" s="28">
        <v>1.8</v>
      </c>
      <c r="E105" s="39">
        <v>695</v>
      </c>
      <c r="F105" s="39">
        <v>2821</v>
      </c>
      <c r="G105" s="39">
        <v>6126</v>
      </c>
      <c r="H105" s="39">
        <v>8825</v>
      </c>
      <c r="I105" s="39">
        <v>11293</v>
      </c>
      <c r="J105" s="39">
        <v>7249</v>
      </c>
      <c r="K105" s="39">
        <v>4983</v>
      </c>
      <c r="L105" s="39">
        <v>591</v>
      </c>
    </row>
    <row r="106" spans="1:12" ht="15" customHeight="1" x14ac:dyDescent="0.25">
      <c r="A106" s="28" t="s">
        <v>23</v>
      </c>
      <c r="B106" s="29">
        <v>10</v>
      </c>
      <c r="C106" s="39">
        <v>85199</v>
      </c>
      <c r="D106" s="28">
        <v>10.43</v>
      </c>
      <c r="E106" s="39">
        <v>641</v>
      </c>
      <c r="F106" s="39">
        <v>2389</v>
      </c>
      <c r="G106" s="39">
        <v>7144</v>
      </c>
      <c r="H106" s="39">
        <v>12871</v>
      </c>
      <c r="I106" s="39">
        <v>22996</v>
      </c>
      <c r="J106" s="39">
        <v>17758</v>
      </c>
      <c r="K106" s="39">
        <v>17799</v>
      </c>
      <c r="L106" s="39">
        <v>3601</v>
      </c>
    </row>
    <row r="107" spans="1:12" ht="15" customHeight="1" x14ac:dyDescent="0.25">
      <c r="A107" s="28" t="s">
        <v>24</v>
      </c>
      <c r="B107" s="29">
        <v>1</v>
      </c>
      <c r="C107" s="39">
        <v>0</v>
      </c>
      <c r="D107" s="40">
        <v>0</v>
      </c>
      <c r="E107" s="39">
        <v>0</v>
      </c>
      <c r="F107" s="39">
        <v>0</v>
      </c>
      <c r="G107" s="39">
        <v>0</v>
      </c>
      <c r="H107" s="39">
        <v>0</v>
      </c>
      <c r="I107" s="39">
        <v>0</v>
      </c>
      <c r="J107" s="39">
        <v>0</v>
      </c>
      <c r="K107" s="39">
        <v>0</v>
      </c>
      <c r="L107" s="39">
        <v>0</v>
      </c>
    </row>
    <row r="108" spans="1:12" ht="15" customHeight="1" x14ac:dyDescent="0.25">
      <c r="A108" s="28" t="s">
        <v>24</v>
      </c>
      <c r="B108" s="29">
        <v>2</v>
      </c>
      <c r="C108" s="39">
        <v>0</v>
      </c>
      <c r="D108" s="40">
        <v>0</v>
      </c>
      <c r="E108" s="39">
        <v>0</v>
      </c>
      <c r="F108" s="39">
        <v>0</v>
      </c>
      <c r="G108" s="39">
        <v>0</v>
      </c>
      <c r="H108" s="39">
        <v>0</v>
      </c>
      <c r="I108" s="39">
        <v>0</v>
      </c>
      <c r="J108" s="39">
        <v>0</v>
      </c>
      <c r="K108" s="39">
        <v>0</v>
      </c>
      <c r="L108" s="39">
        <v>0</v>
      </c>
    </row>
    <row r="109" spans="1:12" ht="15" customHeight="1" x14ac:dyDescent="0.25">
      <c r="A109" s="28" t="s">
        <v>24</v>
      </c>
      <c r="B109" s="29">
        <v>3</v>
      </c>
      <c r="C109" s="39">
        <v>222</v>
      </c>
      <c r="D109" s="28">
        <v>5.1100000000000003</v>
      </c>
      <c r="E109" s="39">
        <v>49</v>
      </c>
      <c r="F109" s="39">
        <v>86</v>
      </c>
      <c r="G109" s="39">
        <v>49</v>
      </c>
      <c r="H109" s="39">
        <v>22</v>
      </c>
      <c r="I109" s="39">
        <v>13</v>
      </c>
      <c r="J109" s="39">
        <v>3</v>
      </c>
      <c r="K109" s="39">
        <v>0</v>
      </c>
      <c r="L109" s="39">
        <v>0</v>
      </c>
    </row>
    <row r="110" spans="1:12" ht="15" customHeight="1" x14ac:dyDescent="0.25">
      <c r="A110" s="28" t="s">
        <v>24</v>
      </c>
      <c r="B110" s="29">
        <v>4</v>
      </c>
      <c r="C110" s="39">
        <v>1987</v>
      </c>
      <c r="D110" s="28">
        <v>0.06</v>
      </c>
      <c r="E110" s="39">
        <v>879</v>
      </c>
      <c r="F110" s="39">
        <v>601</v>
      </c>
      <c r="G110" s="39">
        <v>287</v>
      </c>
      <c r="H110" s="39">
        <v>138</v>
      </c>
      <c r="I110" s="39">
        <v>65</v>
      </c>
      <c r="J110" s="39">
        <v>15</v>
      </c>
      <c r="K110" s="39">
        <v>1</v>
      </c>
      <c r="L110" s="39">
        <v>1</v>
      </c>
    </row>
    <row r="111" spans="1:12" ht="15" customHeight="1" x14ac:dyDescent="0.25">
      <c r="A111" s="28" t="s">
        <v>24</v>
      </c>
      <c r="B111" s="29">
        <v>5</v>
      </c>
      <c r="C111" s="39">
        <v>2176</v>
      </c>
      <c r="D111" s="28">
        <v>0.14000000000000001</v>
      </c>
      <c r="E111" s="39">
        <v>558</v>
      </c>
      <c r="F111" s="39">
        <v>563</v>
      </c>
      <c r="G111" s="39">
        <v>485</v>
      </c>
      <c r="H111" s="39">
        <v>336</v>
      </c>
      <c r="I111" s="39">
        <v>203</v>
      </c>
      <c r="J111" s="39">
        <v>28</v>
      </c>
      <c r="K111" s="39">
        <v>3</v>
      </c>
      <c r="L111" s="39">
        <v>0</v>
      </c>
    </row>
    <row r="112" spans="1:12" ht="15" customHeight="1" x14ac:dyDescent="0.25">
      <c r="A112" s="28" t="s">
        <v>24</v>
      </c>
      <c r="B112" s="29">
        <v>6</v>
      </c>
      <c r="C112" s="39">
        <v>0</v>
      </c>
      <c r="D112" s="40">
        <v>0</v>
      </c>
      <c r="E112" s="39">
        <v>0</v>
      </c>
      <c r="F112" s="39">
        <v>0</v>
      </c>
      <c r="G112" s="39">
        <v>0</v>
      </c>
      <c r="H112" s="39">
        <v>0</v>
      </c>
      <c r="I112" s="39">
        <v>0</v>
      </c>
      <c r="J112" s="39">
        <v>0</v>
      </c>
      <c r="K112" s="39">
        <v>0</v>
      </c>
      <c r="L112" s="39">
        <v>0</v>
      </c>
    </row>
    <row r="113" spans="1:12" ht="15" customHeight="1" x14ac:dyDescent="0.25">
      <c r="A113" s="28" t="s">
        <v>24</v>
      </c>
      <c r="B113" s="29">
        <v>7</v>
      </c>
      <c r="C113" s="39">
        <v>4069</v>
      </c>
      <c r="D113" s="28">
        <v>0.15</v>
      </c>
      <c r="E113" s="39">
        <v>574</v>
      </c>
      <c r="F113" s="39">
        <v>1089</v>
      </c>
      <c r="G113" s="39">
        <v>916</v>
      </c>
      <c r="H113" s="39">
        <v>779</v>
      </c>
      <c r="I113" s="39">
        <v>571</v>
      </c>
      <c r="J113" s="39">
        <v>131</v>
      </c>
      <c r="K113" s="39">
        <v>7</v>
      </c>
      <c r="L113" s="39">
        <v>2</v>
      </c>
    </row>
    <row r="114" spans="1:12" ht="15" customHeight="1" x14ac:dyDescent="0.25">
      <c r="A114" s="28" t="s">
        <v>24</v>
      </c>
      <c r="B114" s="29">
        <v>8</v>
      </c>
      <c r="C114" s="39">
        <v>2635</v>
      </c>
      <c r="D114" s="28">
        <v>0.12</v>
      </c>
      <c r="E114" s="39">
        <v>312</v>
      </c>
      <c r="F114" s="39">
        <v>536</v>
      </c>
      <c r="G114" s="39">
        <v>637</v>
      </c>
      <c r="H114" s="39">
        <v>531</v>
      </c>
      <c r="I114" s="39">
        <v>494</v>
      </c>
      <c r="J114" s="39">
        <v>114</v>
      </c>
      <c r="K114" s="39">
        <v>9</v>
      </c>
      <c r="L114" s="39">
        <v>2</v>
      </c>
    </row>
    <row r="115" spans="1:12" ht="15" customHeight="1" x14ac:dyDescent="0.25">
      <c r="A115" s="28" t="s">
        <v>24</v>
      </c>
      <c r="B115" s="29">
        <v>9</v>
      </c>
      <c r="C115" s="39">
        <v>353</v>
      </c>
      <c r="D115" s="28">
        <v>0.45</v>
      </c>
      <c r="E115" s="39">
        <v>10</v>
      </c>
      <c r="F115" s="39">
        <v>26</v>
      </c>
      <c r="G115" s="39">
        <v>41</v>
      </c>
      <c r="H115" s="39">
        <v>76</v>
      </c>
      <c r="I115" s="39">
        <v>138</v>
      </c>
      <c r="J115" s="39">
        <v>59</v>
      </c>
      <c r="K115" s="39">
        <v>3</v>
      </c>
      <c r="L115" s="39">
        <v>0</v>
      </c>
    </row>
    <row r="116" spans="1:12" ht="15" customHeight="1" x14ac:dyDescent="0.25">
      <c r="A116" s="28" t="s">
        <v>24</v>
      </c>
      <c r="B116" s="29">
        <v>10</v>
      </c>
      <c r="C116" s="39">
        <v>0</v>
      </c>
      <c r="D116" s="40">
        <v>0</v>
      </c>
      <c r="E116" s="39">
        <v>0</v>
      </c>
      <c r="F116" s="39">
        <v>0</v>
      </c>
      <c r="G116" s="39">
        <v>0</v>
      </c>
      <c r="H116" s="39">
        <v>0</v>
      </c>
      <c r="I116" s="39">
        <v>0</v>
      </c>
      <c r="J116" s="39">
        <v>0</v>
      </c>
      <c r="K116" s="39">
        <v>0</v>
      </c>
      <c r="L116" s="39">
        <v>0</v>
      </c>
    </row>
    <row r="117" spans="1:12" ht="15" customHeight="1" x14ac:dyDescent="0.25">
      <c r="A117" s="28" t="s">
        <v>25</v>
      </c>
      <c r="B117" s="29">
        <v>1</v>
      </c>
      <c r="C117" s="39">
        <v>0</v>
      </c>
      <c r="D117" s="40">
        <v>0</v>
      </c>
      <c r="E117" s="39">
        <v>0</v>
      </c>
      <c r="F117" s="39">
        <v>0</v>
      </c>
      <c r="G117" s="39">
        <v>0</v>
      </c>
      <c r="H117" s="39">
        <v>0</v>
      </c>
      <c r="I117" s="39">
        <v>0</v>
      </c>
      <c r="J117" s="39">
        <v>0</v>
      </c>
      <c r="K117" s="39">
        <v>0</v>
      </c>
      <c r="L117" s="39">
        <v>0</v>
      </c>
    </row>
    <row r="118" spans="1:12" ht="15" customHeight="1" x14ac:dyDescent="0.25">
      <c r="A118" s="28" t="s">
        <v>25</v>
      </c>
      <c r="B118" s="29">
        <v>2</v>
      </c>
      <c r="C118" s="39">
        <v>0</v>
      </c>
      <c r="D118" s="40">
        <v>0</v>
      </c>
      <c r="E118" s="39">
        <v>0</v>
      </c>
      <c r="F118" s="39">
        <v>0</v>
      </c>
      <c r="G118" s="39">
        <v>0</v>
      </c>
      <c r="H118" s="39">
        <v>0</v>
      </c>
      <c r="I118" s="39">
        <v>0</v>
      </c>
      <c r="J118" s="39">
        <v>0</v>
      </c>
      <c r="K118" s="39">
        <v>0</v>
      </c>
      <c r="L118" s="39">
        <v>0</v>
      </c>
    </row>
    <row r="119" spans="1:12" ht="15" customHeight="1" x14ac:dyDescent="0.25">
      <c r="A119" s="28" t="s">
        <v>25</v>
      </c>
      <c r="B119" s="29">
        <v>3</v>
      </c>
      <c r="C119" s="39">
        <v>433</v>
      </c>
      <c r="D119" s="28">
        <v>2.15</v>
      </c>
      <c r="E119" s="39">
        <v>43</v>
      </c>
      <c r="F119" s="39">
        <v>77</v>
      </c>
      <c r="G119" s="39">
        <v>229</v>
      </c>
      <c r="H119" s="39">
        <v>60</v>
      </c>
      <c r="I119" s="39">
        <v>21</v>
      </c>
      <c r="J119" s="39">
        <v>3</v>
      </c>
      <c r="K119" s="39">
        <v>0</v>
      </c>
      <c r="L119" s="39">
        <v>0</v>
      </c>
    </row>
    <row r="120" spans="1:12" ht="15" customHeight="1" x14ac:dyDescent="0.25">
      <c r="A120" s="28" t="s">
        <v>25</v>
      </c>
      <c r="B120" s="29">
        <v>4</v>
      </c>
      <c r="C120" s="39">
        <v>285</v>
      </c>
      <c r="D120" s="28">
        <v>3.05</v>
      </c>
      <c r="E120" s="39">
        <v>0</v>
      </c>
      <c r="F120" s="39">
        <v>16</v>
      </c>
      <c r="G120" s="39">
        <v>190</v>
      </c>
      <c r="H120" s="39">
        <v>18</v>
      </c>
      <c r="I120" s="39">
        <v>33</v>
      </c>
      <c r="J120" s="39">
        <v>21</v>
      </c>
      <c r="K120" s="39">
        <v>7</v>
      </c>
      <c r="L120" s="39">
        <v>0</v>
      </c>
    </row>
    <row r="121" spans="1:12" ht="15" customHeight="1" x14ac:dyDescent="0.25">
      <c r="A121" s="28" t="s">
        <v>25</v>
      </c>
      <c r="B121" s="29">
        <v>5</v>
      </c>
      <c r="C121" s="39">
        <v>1230</v>
      </c>
      <c r="D121" s="28">
        <v>0.04</v>
      </c>
      <c r="E121" s="39">
        <v>543</v>
      </c>
      <c r="F121" s="39">
        <v>220</v>
      </c>
      <c r="G121" s="39">
        <v>278</v>
      </c>
      <c r="H121" s="39">
        <v>135</v>
      </c>
      <c r="I121" s="39">
        <v>51</v>
      </c>
      <c r="J121" s="39">
        <v>2</v>
      </c>
      <c r="K121" s="39">
        <v>1</v>
      </c>
      <c r="L121" s="39">
        <v>0</v>
      </c>
    </row>
    <row r="122" spans="1:12" ht="15" customHeight="1" x14ac:dyDescent="0.25">
      <c r="A122" s="28" t="s">
        <v>25</v>
      </c>
      <c r="B122" s="29">
        <v>6</v>
      </c>
      <c r="C122" s="39">
        <v>3265</v>
      </c>
      <c r="D122" s="28">
        <v>0.05</v>
      </c>
      <c r="E122" s="39">
        <v>1374</v>
      </c>
      <c r="F122" s="39">
        <v>591</v>
      </c>
      <c r="G122" s="39">
        <v>614</v>
      </c>
      <c r="H122" s="39">
        <v>416</v>
      </c>
      <c r="I122" s="39">
        <v>231</v>
      </c>
      <c r="J122" s="39">
        <v>30</v>
      </c>
      <c r="K122" s="39">
        <v>8</v>
      </c>
      <c r="L122" s="39">
        <v>1</v>
      </c>
    </row>
    <row r="123" spans="1:12" ht="15" customHeight="1" x14ac:dyDescent="0.25">
      <c r="A123" s="28" t="s">
        <v>25</v>
      </c>
      <c r="B123" s="29">
        <v>7</v>
      </c>
      <c r="C123" s="39">
        <v>4243</v>
      </c>
      <c r="D123" s="28">
        <v>0.11</v>
      </c>
      <c r="E123" s="39">
        <v>589</v>
      </c>
      <c r="F123" s="39">
        <v>640</v>
      </c>
      <c r="G123" s="39">
        <v>1230</v>
      </c>
      <c r="H123" s="39">
        <v>906</v>
      </c>
      <c r="I123" s="39">
        <v>690</v>
      </c>
      <c r="J123" s="39">
        <v>142</v>
      </c>
      <c r="K123" s="39">
        <v>45</v>
      </c>
      <c r="L123" s="39">
        <v>1</v>
      </c>
    </row>
    <row r="124" spans="1:12" ht="15" customHeight="1" x14ac:dyDescent="0.25">
      <c r="A124" s="28" t="s">
        <v>25</v>
      </c>
      <c r="B124" s="29">
        <v>8</v>
      </c>
      <c r="C124" s="39">
        <v>1937</v>
      </c>
      <c r="D124" s="28">
        <v>0.1</v>
      </c>
      <c r="E124" s="39">
        <v>417</v>
      </c>
      <c r="F124" s="39">
        <v>306</v>
      </c>
      <c r="G124" s="39">
        <v>302</v>
      </c>
      <c r="H124" s="39">
        <v>352</v>
      </c>
      <c r="I124" s="39">
        <v>447</v>
      </c>
      <c r="J124" s="39">
        <v>107</v>
      </c>
      <c r="K124" s="39">
        <v>6</v>
      </c>
      <c r="L124" s="39">
        <v>0</v>
      </c>
    </row>
    <row r="125" spans="1:12" ht="15" customHeight="1" x14ac:dyDescent="0.25">
      <c r="A125" s="28" t="s">
        <v>25</v>
      </c>
      <c r="B125" s="29">
        <v>9</v>
      </c>
      <c r="C125" s="39">
        <v>0</v>
      </c>
      <c r="D125" s="40">
        <v>0</v>
      </c>
      <c r="E125" s="39">
        <v>0</v>
      </c>
      <c r="F125" s="39">
        <v>0</v>
      </c>
      <c r="G125" s="39">
        <v>0</v>
      </c>
      <c r="H125" s="39">
        <v>0</v>
      </c>
      <c r="I125" s="39">
        <v>0</v>
      </c>
      <c r="J125" s="39">
        <v>0</v>
      </c>
      <c r="K125" s="39">
        <v>0</v>
      </c>
      <c r="L125" s="39">
        <v>0</v>
      </c>
    </row>
    <row r="126" spans="1:12" ht="15" customHeight="1" x14ac:dyDescent="0.25">
      <c r="A126" s="28" t="s">
        <v>25</v>
      </c>
      <c r="B126" s="29">
        <v>10</v>
      </c>
      <c r="C126" s="39">
        <v>0</v>
      </c>
      <c r="D126" s="40">
        <v>0</v>
      </c>
      <c r="E126" s="39">
        <v>0</v>
      </c>
      <c r="F126" s="39">
        <v>0</v>
      </c>
      <c r="G126" s="39">
        <v>0</v>
      </c>
      <c r="H126" s="39">
        <v>0</v>
      </c>
      <c r="I126" s="39">
        <v>0</v>
      </c>
      <c r="J126" s="39">
        <v>0</v>
      </c>
      <c r="K126" s="39">
        <v>0</v>
      </c>
      <c r="L126" s="39">
        <v>0</v>
      </c>
    </row>
    <row r="127" spans="1:12" ht="15" customHeight="1" x14ac:dyDescent="0.25">
      <c r="A127" s="28" t="s">
        <v>26</v>
      </c>
      <c r="B127" s="29">
        <v>1</v>
      </c>
      <c r="C127" s="39">
        <v>21178</v>
      </c>
      <c r="D127" s="28">
        <v>22.09</v>
      </c>
      <c r="E127" s="39">
        <v>13214</v>
      </c>
      <c r="F127" s="39">
        <v>4499</v>
      </c>
      <c r="G127" s="39">
        <v>2516</v>
      </c>
      <c r="H127" s="39">
        <v>805</v>
      </c>
      <c r="I127" s="39">
        <v>133</v>
      </c>
      <c r="J127" s="39">
        <v>8</v>
      </c>
      <c r="K127" s="39">
        <v>3</v>
      </c>
      <c r="L127" s="39">
        <v>0</v>
      </c>
    </row>
    <row r="128" spans="1:12" ht="15" customHeight="1" x14ac:dyDescent="0.25">
      <c r="A128" s="28" t="s">
        <v>26</v>
      </c>
      <c r="B128" s="29">
        <v>2</v>
      </c>
      <c r="C128" s="39">
        <v>17753</v>
      </c>
      <c r="D128" s="28">
        <v>22.83</v>
      </c>
      <c r="E128" s="39">
        <v>9238</v>
      </c>
      <c r="F128" s="39">
        <v>5404</v>
      </c>
      <c r="G128" s="39">
        <v>2113</v>
      </c>
      <c r="H128" s="39">
        <v>734</v>
      </c>
      <c r="I128" s="39">
        <v>191</v>
      </c>
      <c r="J128" s="39">
        <v>63</v>
      </c>
      <c r="K128" s="39">
        <v>9</v>
      </c>
      <c r="L128" s="39">
        <v>1</v>
      </c>
    </row>
    <row r="129" spans="1:12" ht="15" customHeight="1" x14ac:dyDescent="0.25">
      <c r="A129" s="28" t="s">
        <v>26</v>
      </c>
      <c r="B129" s="29">
        <v>3</v>
      </c>
      <c r="C129" s="39">
        <v>22343</v>
      </c>
      <c r="D129" s="28">
        <v>12.02</v>
      </c>
      <c r="E129" s="39">
        <v>10393</v>
      </c>
      <c r="F129" s="39">
        <v>7469</v>
      </c>
      <c r="G129" s="39">
        <v>2449</v>
      </c>
      <c r="H129" s="39">
        <v>1281</v>
      </c>
      <c r="I129" s="39">
        <v>621</v>
      </c>
      <c r="J129" s="39">
        <v>91</v>
      </c>
      <c r="K129" s="39">
        <v>36</v>
      </c>
      <c r="L129" s="39">
        <v>3</v>
      </c>
    </row>
    <row r="130" spans="1:12" ht="15" customHeight="1" x14ac:dyDescent="0.25">
      <c r="A130" s="28" t="s">
        <v>26</v>
      </c>
      <c r="B130" s="29">
        <v>4</v>
      </c>
      <c r="C130" s="39">
        <v>16310</v>
      </c>
      <c r="D130" s="28">
        <v>3.48</v>
      </c>
      <c r="E130" s="39">
        <v>5142</v>
      </c>
      <c r="F130" s="39">
        <v>5755</v>
      </c>
      <c r="G130" s="39">
        <v>2897</v>
      </c>
      <c r="H130" s="39">
        <v>1345</v>
      </c>
      <c r="I130" s="39">
        <v>732</v>
      </c>
      <c r="J130" s="39">
        <v>271</v>
      </c>
      <c r="K130" s="39">
        <v>145</v>
      </c>
      <c r="L130" s="39">
        <v>23</v>
      </c>
    </row>
    <row r="131" spans="1:12" ht="15" customHeight="1" x14ac:dyDescent="0.25">
      <c r="A131" s="28" t="s">
        <v>26</v>
      </c>
      <c r="B131" s="29">
        <v>5</v>
      </c>
      <c r="C131" s="39">
        <v>18247</v>
      </c>
      <c r="D131" s="28">
        <v>0.18</v>
      </c>
      <c r="E131" s="39">
        <v>4473</v>
      </c>
      <c r="F131" s="39">
        <v>5212</v>
      </c>
      <c r="G131" s="39">
        <v>2977</v>
      </c>
      <c r="H131" s="39">
        <v>2375</v>
      </c>
      <c r="I131" s="39">
        <v>1824</v>
      </c>
      <c r="J131" s="39">
        <v>744</v>
      </c>
      <c r="K131" s="39">
        <v>591</v>
      </c>
      <c r="L131" s="39">
        <v>51</v>
      </c>
    </row>
    <row r="132" spans="1:12" ht="15" customHeight="1" x14ac:dyDescent="0.25">
      <c r="A132" s="28" t="s">
        <v>26</v>
      </c>
      <c r="B132" s="29">
        <v>6</v>
      </c>
      <c r="C132" s="39">
        <v>23715</v>
      </c>
      <c r="D132" s="28">
        <v>7.0000000000000007E-2</v>
      </c>
      <c r="E132" s="39">
        <v>3582</v>
      </c>
      <c r="F132" s="39">
        <v>5393</v>
      </c>
      <c r="G132" s="39">
        <v>4466</v>
      </c>
      <c r="H132" s="39">
        <v>3788</v>
      </c>
      <c r="I132" s="39">
        <v>3479</v>
      </c>
      <c r="J132" s="39">
        <v>1595</v>
      </c>
      <c r="K132" s="39">
        <v>1212</v>
      </c>
      <c r="L132" s="39">
        <v>200</v>
      </c>
    </row>
    <row r="133" spans="1:12" ht="15" customHeight="1" x14ac:dyDescent="0.25">
      <c r="A133" s="28" t="s">
        <v>26</v>
      </c>
      <c r="B133" s="29">
        <v>7</v>
      </c>
      <c r="C133" s="39">
        <v>29540</v>
      </c>
      <c r="D133" s="28">
        <v>0.17</v>
      </c>
      <c r="E133" s="39">
        <v>3629</v>
      </c>
      <c r="F133" s="39">
        <v>5662</v>
      </c>
      <c r="G133" s="39">
        <v>4953</v>
      </c>
      <c r="H133" s="39">
        <v>5195</v>
      </c>
      <c r="I133" s="39">
        <v>4904</v>
      </c>
      <c r="J133" s="39">
        <v>2878</v>
      </c>
      <c r="K133" s="39">
        <v>2056</v>
      </c>
      <c r="L133" s="39">
        <v>263</v>
      </c>
    </row>
    <row r="134" spans="1:12" ht="15" customHeight="1" x14ac:dyDescent="0.25">
      <c r="A134" s="28" t="s">
        <v>26</v>
      </c>
      <c r="B134" s="29">
        <v>8</v>
      </c>
      <c r="C134" s="39">
        <v>23642</v>
      </c>
      <c r="D134" s="28">
        <v>0.28000000000000003</v>
      </c>
      <c r="E134" s="39">
        <v>1662</v>
      </c>
      <c r="F134" s="39">
        <v>3295</v>
      </c>
      <c r="G134" s="39">
        <v>3496</v>
      </c>
      <c r="H134" s="39">
        <v>5336</v>
      </c>
      <c r="I134" s="39">
        <v>5030</v>
      </c>
      <c r="J134" s="39">
        <v>2633</v>
      </c>
      <c r="K134" s="39">
        <v>2011</v>
      </c>
      <c r="L134" s="39">
        <v>179</v>
      </c>
    </row>
    <row r="135" spans="1:12" ht="15" customHeight="1" x14ac:dyDescent="0.25">
      <c r="A135" s="28" t="s">
        <v>26</v>
      </c>
      <c r="B135" s="29">
        <v>9</v>
      </c>
      <c r="C135" s="39">
        <v>22596</v>
      </c>
      <c r="D135" s="28">
        <v>0.74</v>
      </c>
      <c r="E135" s="39">
        <v>691</v>
      </c>
      <c r="F135" s="39">
        <v>1926</v>
      </c>
      <c r="G135" s="39">
        <v>2480</v>
      </c>
      <c r="H135" s="39">
        <v>5549</v>
      </c>
      <c r="I135" s="39">
        <v>6734</v>
      </c>
      <c r="J135" s="39">
        <v>3149</v>
      </c>
      <c r="K135" s="39">
        <v>1921</v>
      </c>
      <c r="L135" s="39">
        <v>146</v>
      </c>
    </row>
    <row r="136" spans="1:12" ht="15" customHeight="1" x14ac:dyDescent="0.25">
      <c r="A136" s="28" t="s">
        <v>26</v>
      </c>
      <c r="B136" s="29">
        <v>10</v>
      </c>
      <c r="C136" s="39">
        <v>11347</v>
      </c>
      <c r="D136" s="28">
        <v>4.54</v>
      </c>
      <c r="E136" s="39">
        <v>116</v>
      </c>
      <c r="F136" s="39">
        <v>488</v>
      </c>
      <c r="G136" s="39">
        <v>1088</v>
      </c>
      <c r="H136" s="39">
        <v>2794</v>
      </c>
      <c r="I136" s="39">
        <v>3630</v>
      </c>
      <c r="J136" s="39">
        <v>2043</v>
      </c>
      <c r="K136" s="39">
        <v>1163</v>
      </c>
      <c r="L136" s="39">
        <v>25</v>
      </c>
    </row>
    <row r="137" spans="1:12" ht="15" customHeight="1" x14ac:dyDescent="0.25">
      <c r="A137" s="28" t="s">
        <v>27</v>
      </c>
      <c r="B137" s="29">
        <v>1</v>
      </c>
      <c r="C137" s="39">
        <v>0</v>
      </c>
      <c r="D137" s="40">
        <v>0</v>
      </c>
      <c r="E137" s="39">
        <v>0</v>
      </c>
      <c r="F137" s="39">
        <v>0</v>
      </c>
      <c r="G137" s="39">
        <v>0</v>
      </c>
      <c r="H137" s="39">
        <v>0</v>
      </c>
      <c r="I137" s="39">
        <v>0</v>
      </c>
      <c r="J137" s="39">
        <v>0</v>
      </c>
      <c r="K137" s="39">
        <v>0</v>
      </c>
      <c r="L137" s="39">
        <v>0</v>
      </c>
    </row>
    <row r="138" spans="1:12" ht="15" customHeight="1" x14ac:dyDescent="0.25">
      <c r="A138" s="28" t="s">
        <v>27</v>
      </c>
      <c r="B138" s="29">
        <v>2</v>
      </c>
      <c r="C138" s="39">
        <v>0</v>
      </c>
      <c r="D138" s="40">
        <v>0</v>
      </c>
      <c r="E138" s="39">
        <v>0</v>
      </c>
      <c r="F138" s="39">
        <v>0</v>
      </c>
      <c r="G138" s="39">
        <v>0</v>
      </c>
      <c r="H138" s="39">
        <v>0</v>
      </c>
      <c r="I138" s="39">
        <v>0</v>
      </c>
      <c r="J138" s="39">
        <v>0</v>
      </c>
      <c r="K138" s="39">
        <v>0</v>
      </c>
      <c r="L138" s="39">
        <v>0</v>
      </c>
    </row>
    <row r="139" spans="1:12" ht="15" customHeight="1" x14ac:dyDescent="0.25">
      <c r="A139" s="28" t="s">
        <v>27</v>
      </c>
      <c r="B139" s="29">
        <v>3</v>
      </c>
      <c r="C139" s="39">
        <v>897</v>
      </c>
      <c r="D139" s="28">
        <v>10.83</v>
      </c>
      <c r="E139" s="39">
        <v>467</v>
      </c>
      <c r="F139" s="39">
        <v>139</v>
      </c>
      <c r="G139" s="39">
        <v>78</v>
      </c>
      <c r="H139" s="39">
        <v>71</v>
      </c>
      <c r="I139" s="39">
        <v>88</v>
      </c>
      <c r="J139" s="39">
        <v>43</v>
      </c>
      <c r="K139" s="39">
        <v>9</v>
      </c>
      <c r="L139" s="39">
        <v>2</v>
      </c>
    </row>
    <row r="140" spans="1:12" ht="15" customHeight="1" x14ac:dyDescent="0.25">
      <c r="A140" s="28" t="s">
        <v>27</v>
      </c>
      <c r="B140" s="29">
        <v>4</v>
      </c>
      <c r="C140" s="39">
        <v>1565</v>
      </c>
      <c r="D140" s="28">
        <v>0.02</v>
      </c>
      <c r="E140" s="39">
        <v>510</v>
      </c>
      <c r="F140" s="39">
        <v>379</v>
      </c>
      <c r="G140" s="39">
        <v>360</v>
      </c>
      <c r="H140" s="39">
        <v>210</v>
      </c>
      <c r="I140" s="39">
        <v>101</v>
      </c>
      <c r="J140" s="39">
        <v>4</v>
      </c>
      <c r="K140" s="39">
        <v>1</v>
      </c>
      <c r="L140" s="39">
        <v>0</v>
      </c>
    </row>
    <row r="141" spans="1:12" ht="15" customHeight="1" x14ac:dyDescent="0.25">
      <c r="A141" s="28" t="s">
        <v>27</v>
      </c>
      <c r="B141" s="29">
        <v>5</v>
      </c>
      <c r="C141" s="39">
        <v>5981</v>
      </c>
      <c r="D141" s="28">
        <v>0.04</v>
      </c>
      <c r="E141" s="39">
        <v>2000</v>
      </c>
      <c r="F141" s="39">
        <v>1735</v>
      </c>
      <c r="G141" s="39">
        <v>1148</v>
      </c>
      <c r="H141" s="39">
        <v>651</v>
      </c>
      <c r="I141" s="39">
        <v>388</v>
      </c>
      <c r="J141" s="39">
        <v>46</v>
      </c>
      <c r="K141" s="39">
        <v>10</v>
      </c>
      <c r="L141" s="39">
        <v>3</v>
      </c>
    </row>
    <row r="142" spans="1:12" ht="15" customHeight="1" x14ac:dyDescent="0.25">
      <c r="A142" s="28" t="s">
        <v>27</v>
      </c>
      <c r="B142" s="29">
        <v>6</v>
      </c>
      <c r="C142" s="39">
        <v>6355</v>
      </c>
      <c r="D142" s="28">
        <v>0.1</v>
      </c>
      <c r="E142" s="39">
        <v>1790</v>
      </c>
      <c r="F142" s="39">
        <v>1610</v>
      </c>
      <c r="G142" s="39">
        <v>1241</v>
      </c>
      <c r="H142" s="39">
        <v>870</v>
      </c>
      <c r="I142" s="39">
        <v>735</v>
      </c>
      <c r="J142" s="39">
        <v>98</v>
      </c>
      <c r="K142" s="39">
        <v>11</v>
      </c>
      <c r="L142" s="39">
        <v>0</v>
      </c>
    </row>
    <row r="143" spans="1:12" ht="15" customHeight="1" x14ac:dyDescent="0.25">
      <c r="A143" s="28" t="s">
        <v>27</v>
      </c>
      <c r="B143" s="29">
        <v>7</v>
      </c>
      <c r="C143" s="39">
        <v>0</v>
      </c>
      <c r="D143" s="40">
        <v>0</v>
      </c>
      <c r="E143" s="39">
        <v>0</v>
      </c>
      <c r="F143" s="39">
        <v>0</v>
      </c>
      <c r="G143" s="39">
        <v>0</v>
      </c>
      <c r="H143" s="39">
        <v>0</v>
      </c>
      <c r="I143" s="39">
        <v>0</v>
      </c>
      <c r="J143" s="39">
        <v>0</v>
      </c>
      <c r="K143" s="39">
        <v>0</v>
      </c>
      <c r="L143" s="39">
        <v>0</v>
      </c>
    </row>
    <row r="144" spans="1:12" ht="15" customHeight="1" x14ac:dyDescent="0.25">
      <c r="A144" s="28" t="s">
        <v>27</v>
      </c>
      <c r="B144" s="29">
        <v>8</v>
      </c>
      <c r="C144" s="39">
        <v>0</v>
      </c>
      <c r="D144" s="40">
        <v>0</v>
      </c>
      <c r="E144" s="39">
        <v>0</v>
      </c>
      <c r="F144" s="39">
        <v>0</v>
      </c>
      <c r="G144" s="39">
        <v>0</v>
      </c>
      <c r="H144" s="39">
        <v>0</v>
      </c>
      <c r="I144" s="39">
        <v>0</v>
      </c>
      <c r="J144" s="39">
        <v>0</v>
      </c>
      <c r="K144" s="39">
        <v>0</v>
      </c>
      <c r="L144" s="39">
        <v>0</v>
      </c>
    </row>
    <row r="145" spans="1:12" ht="15" customHeight="1" x14ac:dyDescent="0.25">
      <c r="A145" s="28" t="s">
        <v>27</v>
      </c>
      <c r="B145" s="29">
        <v>9</v>
      </c>
      <c r="C145" s="39">
        <v>0</v>
      </c>
      <c r="D145" s="40">
        <v>0</v>
      </c>
      <c r="E145" s="39">
        <v>0</v>
      </c>
      <c r="F145" s="39">
        <v>0</v>
      </c>
      <c r="G145" s="39">
        <v>0</v>
      </c>
      <c r="H145" s="39">
        <v>0</v>
      </c>
      <c r="I145" s="39">
        <v>0</v>
      </c>
      <c r="J145" s="39">
        <v>0</v>
      </c>
      <c r="K145" s="39">
        <v>0</v>
      </c>
      <c r="L145" s="39">
        <v>0</v>
      </c>
    </row>
    <row r="146" spans="1:12" ht="15" customHeight="1" x14ac:dyDescent="0.25">
      <c r="A146" s="28" t="s">
        <v>27</v>
      </c>
      <c r="B146" s="29">
        <v>10</v>
      </c>
      <c r="C146" s="39">
        <v>0</v>
      </c>
      <c r="D146" s="40">
        <v>0</v>
      </c>
      <c r="E146" s="39">
        <v>0</v>
      </c>
      <c r="F146" s="39">
        <v>0</v>
      </c>
      <c r="G146" s="39">
        <v>0</v>
      </c>
      <c r="H146" s="39">
        <v>0</v>
      </c>
      <c r="I146" s="39">
        <v>0</v>
      </c>
      <c r="J146" s="39">
        <v>0</v>
      </c>
      <c r="K146" s="39">
        <v>0</v>
      </c>
      <c r="L146" s="39">
        <v>0</v>
      </c>
    </row>
    <row r="147" spans="1:12" x14ac:dyDescent="0.25">
      <c r="A147" s="34"/>
      <c r="C147" s="33"/>
      <c r="D147" s="46"/>
      <c r="E147" s="46"/>
      <c r="F147" s="46"/>
      <c r="G147" s="46"/>
      <c r="H147" s="46"/>
      <c r="I147" s="46"/>
      <c r="J147" s="46"/>
      <c r="K147" s="46"/>
      <c r="L147" s="46"/>
    </row>
    <row r="148" spans="1:12" x14ac:dyDescent="0.25">
      <c r="A148" s="27" t="s">
        <v>10</v>
      </c>
      <c r="C148" s="33"/>
      <c r="D148" s="46"/>
      <c r="E148" s="46"/>
      <c r="F148" s="46"/>
      <c r="G148" s="46"/>
      <c r="H148" s="46"/>
      <c r="I148" s="46"/>
      <c r="J148" s="46"/>
      <c r="K148" s="46"/>
      <c r="L148" s="46"/>
    </row>
    <row r="149" spans="1:12" x14ac:dyDescent="0.25">
      <c r="C149" s="48"/>
      <c r="D149" s="48"/>
      <c r="E149" s="48"/>
      <c r="F149" s="48"/>
      <c r="G149" s="48"/>
      <c r="H149" s="48"/>
      <c r="I149" s="48"/>
      <c r="J149" s="48"/>
      <c r="K149" s="48"/>
      <c r="L149" s="48"/>
    </row>
    <row r="150" spans="1:12" x14ac:dyDescent="0.25">
      <c r="C150" s="48"/>
      <c r="D150" s="48"/>
      <c r="E150" s="48"/>
      <c r="F150" s="48"/>
      <c r="G150" s="48"/>
      <c r="H150" s="48"/>
      <c r="I150" s="48"/>
      <c r="J150" s="48"/>
      <c r="K150" s="48"/>
      <c r="L150" s="48"/>
    </row>
    <row r="151" spans="1:12" x14ac:dyDescent="0.25">
      <c r="C151" s="48"/>
      <c r="D151" s="48"/>
      <c r="E151" s="48"/>
      <c r="F151" s="48"/>
      <c r="G151" s="48"/>
      <c r="H151" s="48"/>
      <c r="I151" s="48"/>
      <c r="J151" s="48"/>
      <c r="K151" s="48"/>
      <c r="L151" s="48"/>
    </row>
    <row r="152" spans="1:12" x14ac:dyDescent="0.25">
      <c r="C152" s="48"/>
      <c r="D152" s="48"/>
      <c r="E152" s="48"/>
      <c r="F152" s="48"/>
      <c r="G152" s="48"/>
      <c r="H152" s="48"/>
      <c r="I152" s="48"/>
      <c r="J152" s="48"/>
      <c r="K152" s="48"/>
      <c r="L152" s="48"/>
    </row>
    <row r="153" spans="1:12" x14ac:dyDescent="0.25">
      <c r="C153" s="48"/>
      <c r="D153" s="48"/>
      <c r="E153" s="48"/>
      <c r="F153" s="48"/>
      <c r="G153" s="48"/>
      <c r="H153" s="48"/>
      <c r="I153" s="48"/>
      <c r="J153" s="48"/>
      <c r="K153" s="48"/>
      <c r="L153" s="48"/>
    </row>
    <row r="154" spans="1:12" x14ac:dyDescent="0.25">
      <c r="C154" s="48"/>
      <c r="D154" s="48"/>
      <c r="E154" s="48"/>
      <c r="F154" s="48"/>
      <c r="G154" s="48"/>
      <c r="H154" s="48"/>
      <c r="I154" s="48"/>
      <c r="J154" s="48"/>
      <c r="K154" s="48"/>
      <c r="L154" s="48"/>
    </row>
    <row r="155" spans="1:12" x14ac:dyDescent="0.25">
      <c r="C155" s="48"/>
      <c r="D155" s="48"/>
      <c r="E155" s="48"/>
      <c r="F155" s="48"/>
      <c r="G155" s="48"/>
      <c r="H155" s="48"/>
      <c r="I155" s="48"/>
      <c r="J155" s="48"/>
      <c r="K155" s="48"/>
      <c r="L155" s="48"/>
    </row>
    <row r="156" spans="1:12" x14ac:dyDescent="0.25">
      <c r="C156" s="48"/>
      <c r="D156" s="48"/>
      <c r="E156" s="48"/>
      <c r="F156" s="48"/>
      <c r="G156" s="48"/>
      <c r="H156" s="48"/>
      <c r="I156" s="48"/>
      <c r="J156" s="48"/>
      <c r="K156" s="48"/>
      <c r="L156" s="48"/>
    </row>
    <row r="157" spans="1:12" x14ac:dyDescent="0.25">
      <c r="C157" s="48"/>
      <c r="D157" s="48"/>
      <c r="E157" s="48"/>
      <c r="F157" s="48"/>
      <c r="G157" s="48"/>
      <c r="H157" s="48"/>
      <c r="I157" s="48"/>
      <c r="J157" s="48"/>
      <c r="K157" s="48"/>
      <c r="L157" s="48"/>
    </row>
    <row r="158" spans="1:12" x14ac:dyDescent="0.25">
      <c r="C158" s="48"/>
      <c r="D158" s="48"/>
      <c r="E158" s="48"/>
      <c r="F158" s="48"/>
      <c r="G158" s="48"/>
      <c r="H158" s="48"/>
      <c r="I158" s="48"/>
      <c r="J158" s="48"/>
      <c r="K158" s="48"/>
      <c r="L158" s="48"/>
    </row>
    <row r="159" spans="1:12" x14ac:dyDescent="0.25">
      <c r="C159" s="48"/>
      <c r="D159" s="48"/>
      <c r="E159" s="48"/>
      <c r="F159" s="48"/>
      <c r="G159" s="48"/>
      <c r="H159" s="48"/>
      <c r="I159" s="48"/>
      <c r="J159" s="48"/>
      <c r="K159" s="48"/>
      <c r="L159" s="48"/>
    </row>
    <row r="160" spans="1:12" x14ac:dyDescent="0.25">
      <c r="C160" s="48"/>
      <c r="D160" s="48"/>
      <c r="E160" s="48"/>
      <c r="F160" s="48"/>
      <c r="G160" s="48"/>
      <c r="H160" s="48"/>
      <c r="I160" s="48"/>
      <c r="J160" s="48"/>
      <c r="K160" s="48"/>
      <c r="L160" s="48"/>
    </row>
    <row r="161" spans="3:12" x14ac:dyDescent="0.25">
      <c r="C161" s="48"/>
      <c r="D161" s="48"/>
      <c r="E161" s="48"/>
      <c r="F161" s="48"/>
      <c r="G161" s="48"/>
      <c r="H161" s="48"/>
      <c r="I161" s="48"/>
      <c r="J161" s="48"/>
      <c r="K161" s="48"/>
      <c r="L161" s="48"/>
    </row>
    <row r="162" spans="3:12" x14ac:dyDescent="0.25">
      <c r="C162" s="48"/>
      <c r="D162" s="48"/>
      <c r="E162" s="48"/>
      <c r="F162" s="48"/>
      <c r="G162" s="48"/>
      <c r="H162" s="48"/>
      <c r="I162" s="48"/>
      <c r="J162" s="48"/>
      <c r="K162" s="48"/>
      <c r="L162" s="48"/>
    </row>
    <row r="163" spans="3:12" x14ac:dyDescent="0.25">
      <c r="C163" s="48"/>
      <c r="D163" s="48"/>
      <c r="E163" s="48"/>
      <c r="F163" s="48"/>
      <c r="G163" s="48"/>
      <c r="H163" s="48"/>
      <c r="I163" s="48"/>
      <c r="J163" s="48"/>
      <c r="K163" s="48"/>
      <c r="L163" s="48"/>
    </row>
    <row r="164" spans="3:12" x14ac:dyDescent="0.25">
      <c r="C164" s="48"/>
      <c r="D164" s="48"/>
      <c r="E164" s="48"/>
      <c r="F164" s="48"/>
      <c r="G164" s="48"/>
      <c r="H164" s="48"/>
      <c r="I164" s="48"/>
      <c r="J164" s="48"/>
      <c r="K164" s="48"/>
      <c r="L164" s="48"/>
    </row>
    <row r="165" spans="3:12" x14ac:dyDescent="0.25">
      <c r="C165" s="48"/>
      <c r="D165" s="48"/>
      <c r="E165" s="48"/>
      <c r="F165" s="48"/>
      <c r="G165" s="48"/>
      <c r="H165" s="48"/>
      <c r="I165" s="48"/>
      <c r="J165" s="48"/>
      <c r="K165" s="48"/>
      <c r="L165" s="48"/>
    </row>
    <row r="166" spans="3:12" x14ac:dyDescent="0.25">
      <c r="C166" s="48"/>
      <c r="D166" s="48"/>
      <c r="E166" s="48"/>
      <c r="F166" s="48"/>
      <c r="G166" s="48"/>
      <c r="H166" s="48"/>
      <c r="I166" s="48"/>
      <c r="J166" s="48"/>
      <c r="K166" s="48"/>
      <c r="L166" s="48"/>
    </row>
    <row r="167" spans="3:12" x14ac:dyDescent="0.25">
      <c r="C167" s="48"/>
      <c r="D167" s="48"/>
      <c r="E167" s="48"/>
      <c r="F167" s="48"/>
      <c r="G167" s="48"/>
      <c r="H167" s="48"/>
      <c r="I167" s="48"/>
      <c r="J167" s="48"/>
      <c r="K167" s="48"/>
      <c r="L167" s="48"/>
    </row>
    <row r="168" spans="3:12" x14ac:dyDescent="0.25">
      <c r="C168" s="48"/>
      <c r="D168" s="48"/>
      <c r="E168" s="48"/>
      <c r="F168" s="48"/>
      <c r="G168" s="48"/>
      <c r="H168" s="48"/>
      <c r="I168" s="48"/>
      <c r="J168" s="48"/>
      <c r="K168" s="48"/>
      <c r="L168" s="48"/>
    </row>
    <row r="169" spans="3:12" x14ac:dyDescent="0.25">
      <c r="C169" s="48"/>
      <c r="D169" s="48"/>
      <c r="E169" s="48"/>
      <c r="F169" s="48"/>
      <c r="G169" s="48"/>
      <c r="H169" s="48"/>
      <c r="I169" s="48"/>
      <c r="J169" s="48"/>
      <c r="K169" s="48"/>
      <c r="L169" s="48"/>
    </row>
    <row r="170" spans="3:12" x14ac:dyDescent="0.25">
      <c r="C170" s="48"/>
      <c r="D170" s="48"/>
      <c r="E170" s="48"/>
      <c r="F170" s="48"/>
      <c r="G170" s="48"/>
      <c r="H170" s="48"/>
      <c r="I170" s="48"/>
      <c r="J170" s="48"/>
      <c r="K170" s="48"/>
      <c r="L170" s="48"/>
    </row>
    <row r="171" spans="3:12" x14ac:dyDescent="0.25">
      <c r="C171" s="48"/>
      <c r="D171" s="48"/>
      <c r="E171" s="48"/>
      <c r="F171" s="48"/>
      <c r="G171" s="48"/>
      <c r="H171" s="48"/>
      <c r="I171" s="48"/>
      <c r="J171" s="48"/>
      <c r="K171" s="48"/>
      <c r="L171" s="48"/>
    </row>
    <row r="172" spans="3:12" x14ac:dyDescent="0.25">
      <c r="C172" s="48"/>
      <c r="D172" s="48"/>
      <c r="E172" s="48"/>
      <c r="F172" s="48"/>
      <c r="G172" s="48"/>
      <c r="H172" s="48"/>
      <c r="I172" s="48"/>
      <c r="J172" s="48"/>
      <c r="K172" s="48"/>
      <c r="L172" s="48"/>
    </row>
    <row r="173" spans="3:12" x14ac:dyDescent="0.25">
      <c r="C173" s="48"/>
      <c r="D173" s="48"/>
      <c r="E173" s="48"/>
      <c r="F173" s="48"/>
      <c r="G173" s="48"/>
      <c r="H173" s="48"/>
      <c r="I173" s="48"/>
      <c r="J173" s="48"/>
      <c r="K173" s="48"/>
      <c r="L173" s="48"/>
    </row>
    <row r="174" spans="3:12" x14ac:dyDescent="0.25">
      <c r="C174" s="48"/>
      <c r="D174" s="48"/>
      <c r="E174" s="48"/>
      <c r="F174" s="48"/>
      <c r="G174" s="48"/>
      <c r="H174" s="48"/>
      <c r="I174" s="48"/>
      <c r="J174" s="48"/>
      <c r="K174" s="48"/>
      <c r="L174" s="48"/>
    </row>
    <row r="175" spans="3:12" x14ac:dyDescent="0.25">
      <c r="C175" s="48"/>
      <c r="D175" s="48"/>
      <c r="E175" s="48"/>
      <c r="F175" s="48"/>
      <c r="G175" s="48"/>
      <c r="H175" s="48"/>
      <c r="I175" s="48"/>
      <c r="J175" s="48"/>
      <c r="K175" s="48"/>
      <c r="L175" s="48"/>
    </row>
    <row r="176" spans="3:12" x14ac:dyDescent="0.25">
      <c r="C176" s="48"/>
      <c r="D176" s="48"/>
      <c r="E176" s="48"/>
      <c r="F176" s="48"/>
      <c r="G176" s="48"/>
      <c r="H176" s="48"/>
      <c r="I176" s="48"/>
      <c r="J176" s="48"/>
      <c r="K176" s="48"/>
      <c r="L176" s="48"/>
    </row>
    <row r="177" spans="3:12" x14ac:dyDescent="0.25">
      <c r="C177" s="48"/>
      <c r="D177" s="48"/>
      <c r="E177" s="48"/>
      <c r="F177" s="48"/>
      <c r="G177" s="48"/>
      <c r="H177" s="48"/>
      <c r="I177" s="48"/>
      <c r="J177" s="48"/>
      <c r="K177" s="48"/>
      <c r="L177" s="48"/>
    </row>
    <row r="178" spans="3:12" x14ac:dyDescent="0.25">
      <c r="C178" s="48"/>
      <c r="D178" s="48"/>
      <c r="E178" s="48"/>
      <c r="F178" s="48"/>
      <c r="G178" s="48"/>
      <c r="H178" s="48"/>
      <c r="I178" s="48"/>
      <c r="J178" s="48"/>
      <c r="K178" s="48"/>
      <c r="L178" s="48"/>
    </row>
    <row r="179" spans="3:12" x14ac:dyDescent="0.25">
      <c r="C179" s="48"/>
      <c r="D179" s="48"/>
      <c r="E179" s="48"/>
      <c r="F179" s="48"/>
      <c r="G179" s="48"/>
      <c r="H179" s="48"/>
      <c r="I179" s="48"/>
      <c r="J179" s="48"/>
      <c r="K179" s="48"/>
      <c r="L179" s="48"/>
    </row>
    <row r="180" spans="3:12" x14ac:dyDescent="0.25">
      <c r="C180" s="48"/>
      <c r="D180" s="48"/>
      <c r="E180" s="48"/>
      <c r="F180" s="48"/>
      <c r="G180" s="48"/>
      <c r="H180" s="48"/>
      <c r="I180" s="48"/>
      <c r="J180" s="48"/>
      <c r="K180" s="48"/>
      <c r="L180" s="48"/>
    </row>
    <row r="181" spans="3:12" x14ac:dyDescent="0.25">
      <c r="C181" s="48"/>
      <c r="D181" s="48"/>
      <c r="E181" s="48"/>
      <c r="F181" s="48"/>
      <c r="G181" s="48"/>
      <c r="H181" s="48"/>
      <c r="I181" s="48"/>
      <c r="J181" s="48"/>
      <c r="K181" s="48"/>
      <c r="L181" s="48"/>
    </row>
    <row r="182" spans="3:12" x14ac:dyDescent="0.25">
      <c r="C182" s="48"/>
      <c r="D182" s="48"/>
      <c r="E182" s="48"/>
      <c r="F182" s="48"/>
      <c r="G182" s="48"/>
      <c r="H182" s="48"/>
      <c r="I182" s="48"/>
      <c r="J182" s="48"/>
      <c r="K182" s="48"/>
      <c r="L182" s="48"/>
    </row>
    <row r="183" spans="3:12" x14ac:dyDescent="0.25">
      <c r="C183" s="48"/>
      <c r="D183" s="48"/>
      <c r="E183" s="48"/>
      <c r="F183" s="48"/>
      <c r="G183" s="48"/>
      <c r="H183" s="48"/>
      <c r="I183" s="48"/>
      <c r="J183" s="48"/>
      <c r="K183" s="48"/>
      <c r="L183" s="48"/>
    </row>
    <row r="184" spans="3:12" x14ac:dyDescent="0.25">
      <c r="C184" s="48"/>
      <c r="D184" s="48"/>
      <c r="E184" s="48"/>
      <c r="F184" s="48"/>
      <c r="G184" s="48"/>
      <c r="H184" s="48"/>
      <c r="I184" s="48"/>
      <c r="J184" s="48"/>
      <c r="K184" s="48"/>
      <c r="L184" s="48"/>
    </row>
    <row r="185" spans="3:12" x14ac:dyDescent="0.25">
      <c r="C185" s="48"/>
      <c r="D185" s="48"/>
      <c r="E185" s="48"/>
      <c r="F185" s="48"/>
      <c r="G185" s="48"/>
      <c r="H185" s="48"/>
      <c r="I185" s="48"/>
      <c r="J185" s="48"/>
      <c r="K185" s="48"/>
      <c r="L185" s="48"/>
    </row>
    <row r="186" spans="3:12" x14ac:dyDescent="0.25">
      <c r="C186" s="48"/>
      <c r="D186" s="48"/>
      <c r="E186" s="48"/>
      <c r="F186" s="48"/>
      <c r="G186" s="48"/>
      <c r="H186" s="48"/>
      <c r="I186" s="48"/>
      <c r="J186" s="48"/>
      <c r="K186" s="48"/>
      <c r="L186" s="48"/>
    </row>
    <row r="187" spans="3:12" x14ac:dyDescent="0.25">
      <c r="C187" s="48"/>
      <c r="D187" s="48"/>
      <c r="E187" s="48"/>
      <c r="F187" s="48"/>
      <c r="G187" s="48"/>
      <c r="H187" s="48"/>
      <c r="I187" s="48"/>
      <c r="J187" s="48"/>
      <c r="K187" s="48"/>
      <c r="L187" s="48"/>
    </row>
    <row r="188" spans="3:12" x14ac:dyDescent="0.25">
      <c r="C188" s="48"/>
      <c r="D188" s="48"/>
      <c r="E188" s="48"/>
      <c r="F188" s="48"/>
      <c r="G188" s="48"/>
      <c r="H188" s="48"/>
      <c r="I188" s="48"/>
      <c r="J188" s="48"/>
      <c r="K188" s="48"/>
      <c r="L188" s="48"/>
    </row>
    <row r="189" spans="3:12" x14ac:dyDescent="0.25">
      <c r="C189" s="48"/>
      <c r="D189" s="48"/>
      <c r="E189" s="48"/>
      <c r="F189" s="48"/>
      <c r="G189" s="48"/>
      <c r="H189" s="48"/>
      <c r="I189" s="48"/>
      <c r="J189" s="48"/>
      <c r="K189" s="48"/>
      <c r="L189" s="48"/>
    </row>
    <row r="190" spans="3:12" x14ac:dyDescent="0.25">
      <c r="C190" s="48"/>
      <c r="D190" s="48"/>
      <c r="E190" s="48"/>
      <c r="F190" s="48"/>
      <c r="G190" s="48"/>
      <c r="H190" s="48"/>
      <c r="I190" s="48"/>
      <c r="J190" s="48"/>
      <c r="K190" s="48"/>
      <c r="L190" s="48"/>
    </row>
    <row r="191" spans="3:12" x14ac:dyDescent="0.25">
      <c r="C191" s="48"/>
      <c r="D191" s="48"/>
      <c r="E191" s="48"/>
      <c r="F191" s="48"/>
      <c r="G191" s="48"/>
      <c r="H191" s="48"/>
      <c r="I191" s="48"/>
      <c r="J191" s="48"/>
      <c r="K191" s="48"/>
      <c r="L191" s="48"/>
    </row>
    <row r="192" spans="3:12" x14ac:dyDescent="0.25">
      <c r="C192" s="48"/>
      <c r="D192" s="48"/>
      <c r="E192" s="48"/>
      <c r="F192" s="48"/>
      <c r="G192" s="48"/>
      <c r="H192" s="48"/>
      <c r="I192" s="48"/>
      <c r="J192" s="48"/>
      <c r="K192" s="48"/>
      <c r="L192" s="48"/>
    </row>
    <row r="193" spans="3:12" x14ac:dyDescent="0.25">
      <c r="C193" s="48"/>
      <c r="D193" s="48"/>
      <c r="E193" s="48"/>
      <c r="F193" s="48"/>
      <c r="G193" s="48"/>
      <c r="H193" s="48"/>
      <c r="I193" s="48"/>
      <c r="J193" s="48"/>
      <c r="K193" s="48"/>
      <c r="L193" s="48"/>
    </row>
    <row r="194" spans="3:12" x14ac:dyDescent="0.25">
      <c r="C194" s="48"/>
      <c r="D194" s="48"/>
      <c r="E194" s="48"/>
      <c r="F194" s="48"/>
      <c r="G194" s="48"/>
      <c r="H194" s="48"/>
      <c r="I194" s="48"/>
      <c r="J194" s="48"/>
      <c r="K194" s="48"/>
      <c r="L194" s="48"/>
    </row>
    <row r="195" spans="3:12" x14ac:dyDescent="0.25">
      <c r="C195" s="48"/>
      <c r="D195" s="48"/>
      <c r="E195" s="48"/>
      <c r="F195" s="48"/>
      <c r="G195" s="48"/>
      <c r="H195" s="48"/>
      <c r="I195" s="48"/>
      <c r="J195" s="48"/>
      <c r="K195" s="48"/>
      <c r="L195" s="48"/>
    </row>
    <row r="196" spans="3:12" x14ac:dyDescent="0.25">
      <c r="C196" s="48"/>
      <c r="D196" s="48"/>
      <c r="E196" s="48"/>
      <c r="F196" s="48"/>
      <c r="G196" s="48"/>
      <c r="H196" s="48"/>
      <c r="I196" s="48"/>
      <c r="J196" s="48"/>
      <c r="K196" s="48"/>
      <c r="L196" s="48"/>
    </row>
    <row r="197" spans="3:12" x14ac:dyDescent="0.25">
      <c r="C197" s="48"/>
      <c r="D197" s="48"/>
      <c r="E197" s="48"/>
      <c r="F197" s="48"/>
      <c r="G197" s="48"/>
      <c r="H197" s="48"/>
      <c r="I197" s="48"/>
      <c r="J197" s="48"/>
      <c r="K197" s="48"/>
      <c r="L197" s="48"/>
    </row>
    <row r="198" spans="3:12" x14ac:dyDescent="0.25">
      <c r="C198" s="48"/>
      <c r="D198" s="48"/>
      <c r="E198" s="48"/>
      <c r="F198" s="48"/>
      <c r="G198" s="48"/>
      <c r="H198" s="48"/>
      <c r="I198" s="48"/>
      <c r="J198" s="48"/>
      <c r="K198" s="48"/>
      <c r="L198" s="48"/>
    </row>
    <row r="199" spans="3:12" x14ac:dyDescent="0.25">
      <c r="C199" s="48"/>
      <c r="D199" s="48"/>
      <c r="E199" s="48"/>
      <c r="F199" s="48"/>
      <c r="G199" s="48"/>
      <c r="H199" s="48"/>
      <c r="I199" s="48"/>
      <c r="J199" s="48"/>
      <c r="K199" s="48"/>
      <c r="L199" s="48"/>
    </row>
    <row r="200" spans="3:12" x14ac:dyDescent="0.25">
      <c r="C200" s="48"/>
      <c r="D200" s="48"/>
      <c r="E200" s="48"/>
      <c r="F200" s="48"/>
      <c r="G200" s="48"/>
      <c r="H200" s="48"/>
      <c r="I200" s="48"/>
      <c r="J200" s="48"/>
      <c r="K200" s="48"/>
      <c r="L200" s="48"/>
    </row>
    <row r="201" spans="3:12" x14ac:dyDescent="0.25">
      <c r="C201" s="48"/>
      <c r="D201" s="48"/>
      <c r="E201" s="48"/>
      <c r="F201" s="48"/>
      <c r="G201" s="48"/>
      <c r="H201" s="48"/>
      <c r="I201" s="48"/>
      <c r="J201" s="48"/>
      <c r="K201" s="48"/>
      <c r="L201" s="48"/>
    </row>
    <row r="202" spans="3:12" x14ac:dyDescent="0.25">
      <c r="C202" s="48"/>
      <c r="D202" s="48"/>
      <c r="E202" s="48"/>
      <c r="F202" s="48"/>
      <c r="G202" s="48"/>
      <c r="H202" s="48"/>
      <c r="I202" s="48"/>
      <c r="J202" s="48"/>
      <c r="K202" s="48"/>
      <c r="L202" s="48"/>
    </row>
    <row r="203" spans="3:12" x14ac:dyDescent="0.25">
      <c r="C203" s="48"/>
      <c r="D203" s="48"/>
      <c r="E203" s="48"/>
      <c r="F203" s="48"/>
      <c r="G203" s="48"/>
      <c r="H203" s="48"/>
      <c r="I203" s="48"/>
      <c r="J203" s="48"/>
      <c r="K203" s="48"/>
      <c r="L203" s="48"/>
    </row>
    <row r="204" spans="3:12" x14ac:dyDescent="0.25">
      <c r="C204" s="48"/>
      <c r="D204" s="48"/>
      <c r="E204" s="48"/>
      <c r="F204" s="48"/>
      <c r="G204" s="48"/>
      <c r="H204" s="48"/>
      <c r="I204" s="48"/>
      <c r="J204" s="48"/>
      <c r="K204" s="48"/>
      <c r="L204" s="48"/>
    </row>
    <row r="205" spans="3:12" x14ac:dyDescent="0.25">
      <c r="C205" s="48"/>
      <c r="D205" s="48"/>
      <c r="E205" s="48"/>
      <c r="F205" s="48"/>
      <c r="G205" s="48"/>
      <c r="H205" s="48"/>
      <c r="I205" s="48"/>
      <c r="J205" s="48"/>
      <c r="K205" s="48"/>
      <c r="L205" s="48"/>
    </row>
    <row r="206" spans="3:12" x14ac:dyDescent="0.25">
      <c r="C206" s="48"/>
      <c r="D206" s="48"/>
      <c r="E206" s="48"/>
      <c r="F206" s="48"/>
      <c r="G206" s="48"/>
      <c r="H206" s="48"/>
      <c r="I206" s="48"/>
      <c r="J206" s="48"/>
      <c r="K206" s="48"/>
      <c r="L206" s="48"/>
    </row>
    <row r="207" spans="3:12" x14ac:dyDescent="0.25">
      <c r="C207" s="48"/>
      <c r="D207" s="48"/>
      <c r="E207" s="48"/>
      <c r="F207" s="48"/>
      <c r="G207" s="48"/>
      <c r="H207" s="48"/>
      <c r="I207" s="48"/>
      <c r="J207" s="48"/>
      <c r="K207" s="48"/>
      <c r="L207" s="48"/>
    </row>
    <row r="208" spans="3:12" x14ac:dyDescent="0.25">
      <c r="C208" s="48"/>
      <c r="D208" s="48"/>
      <c r="E208" s="48"/>
      <c r="F208" s="48"/>
      <c r="G208" s="48"/>
      <c r="H208" s="48"/>
      <c r="I208" s="48"/>
      <c r="J208" s="48"/>
      <c r="K208" s="48"/>
      <c r="L208" s="48"/>
    </row>
    <row r="209" spans="3:12" x14ac:dyDescent="0.25">
      <c r="C209" s="48"/>
      <c r="D209" s="48"/>
      <c r="E209" s="48"/>
      <c r="F209" s="48"/>
      <c r="G209" s="48"/>
      <c r="H209" s="48"/>
      <c r="I209" s="48"/>
      <c r="J209" s="48"/>
      <c r="K209" s="48"/>
      <c r="L209" s="48"/>
    </row>
    <row r="210" spans="3:12" x14ac:dyDescent="0.25">
      <c r="C210" s="48"/>
      <c r="D210" s="48"/>
      <c r="E210" s="48"/>
      <c r="F210" s="48"/>
      <c r="G210" s="48"/>
      <c r="H210" s="48"/>
      <c r="I210" s="48"/>
      <c r="J210" s="48"/>
      <c r="K210" s="48"/>
      <c r="L210" s="48"/>
    </row>
    <row r="211" spans="3:12" x14ac:dyDescent="0.25">
      <c r="C211" s="48"/>
      <c r="D211" s="48"/>
      <c r="E211" s="48"/>
      <c r="F211" s="48"/>
      <c r="G211" s="48"/>
      <c r="H211" s="48"/>
      <c r="I211" s="48"/>
      <c r="J211" s="48"/>
      <c r="K211" s="48"/>
      <c r="L211" s="48"/>
    </row>
    <row r="212" spans="3:12" x14ac:dyDescent="0.25">
      <c r="C212" s="48"/>
      <c r="D212" s="48"/>
      <c r="E212" s="48"/>
      <c r="F212" s="48"/>
      <c r="G212" s="48"/>
      <c r="H212" s="48"/>
      <c r="I212" s="48"/>
      <c r="J212" s="48"/>
      <c r="K212" s="48"/>
      <c r="L212" s="48"/>
    </row>
    <row r="213" spans="3:12" x14ac:dyDescent="0.25">
      <c r="C213" s="48"/>
      <c r="D213" s="48"/>
      <c r="E213" s="48"/>
      <c r="F213" s="48"/>
      <c r="G213" s="48"/>
      <c r="H213" s="48"/>
      <c r="I213" s="48"/>
      <c r="J213" s="48"/>
      <c r="K213" s="48"/>
      <c r="L213" s="48"/>
    </row>
    <row r="214" spans="3:12" x14ac:dyDescent="0.25">
      <c r="C214" s="48"/>
      <c r="D214" s="48"/>
      <c r="E214" s="48"/>
      <c r="F214" s="48"/>
      <c r="G214" s="48"/>
      <c r="H214" s="48"/>
      <c r="I214" s="48"/>
      <c r="J214" s="48"/>
      <c r="K214" s="48"/>
      <c r="L214" s="48"/>
    </row>
    <row r="215" spans="3:12" x14ac:dyDescent="0.25">
      <c r="C215" s="48"/>
      <c r="D215" s="48"/>
      <c r="E215" s="48"/>
      <c r="F215" s="48"/>
      <c r="G215" s="48"/>
      <c r="H215" s="48"/>
      <c r="I215" s="48"/>
      <c r="J215" s="48"/>
      <c r="K215" s="48"/>
      <c r="L215" s="48"/>
    </row>
    <row r="216" spans="3:12" x14ac:dyDescent="0.25">
      <c r="C216" s="48"/>
      <c r="D216" s="48"/>
      <c r="E216" s="48"/>
      <c r="F216" s="48"/>
      <c r="G216" s="48"/>
      <c r="H216" s="48"/>
      <c r="I216" s="48"/>
      <c r="J216" s="48"/>
      <c r="K216" s="48"/>
      <c r="L216" s="48"/>
    </row>
    <row r="217" spans="3:12" x14ac:dyDescent="0.25">
      <c r="C217" s="48"/>
      <c r="D217" s="48"/>
      <c r="E217" s="48"/>
      <c r="F217" s="48"/>
      <c r="G217" s="48"/>
      <c r="H217" s="48"/>
      <c r="I217" s="48"/>
      <c r="J217" s="48"/>
      <c r="K217" s="48"/>
      <c r="L217" s="48"/>
    </row>
    <row r="218" spans="3:12" x14ac:dyDescent="0.25">
      <c r="C218" s="48"/>
      <c r="D218" s="48"/>
      <c r="E218" s="48"/>
      <c r="F218" s="48"/>
      <c r="G218" s="48"/>
      <c r="H218" s="48"/>
      <c r="I218" s="48"/>
      <c r="J218" s="48"/>
      <c r="K218" s="48"/>
      <c r="L218" s="48"/>
    </row>
    <row r="219" spans="3:12" x14ac:dyDescent="0.25">
      <c r="C219" s="48"/>
      <c r="D219" s="48"/>
      <c r="E219" s="48"/>
      <c r="F219" s="48"/>
      <c r="G219" s="48"/>
      <c r="H219" s="48"/>
      <c r="I219" s="48"/>
      <c r="J219" s="48"/>
      <c r="K219" s="48"/>
      <c r="L219" s="48"/>
    </row>
    <row r="220" spans="3:12" x14ac:dyDescent="0.25">
      <c r="C220" s="48"/>
      <c r="D220" s="48"/>
      <c r="E220" s="48"/>
      <c r="F220" s="48"/>
      <c r="G220" s="48"/>
      <c r="H220" s="48"/>
      <c r="I220" s="48"/>
      <c r="J220" s="48"/>
      <c r="K220" s="48"/>
      <c r="L220" s="48"/>
    </row>
    <row r="221" spans="3:12" x14ac:dyDescent="0.25">
      <c r="C221" s="48"/>
      <c r="D221" s="48"/>
      <c r="E221" s="48"/>
      <c r="F221" s="48"/>
      <c r="G221" s="48"/>
      <c r="H221" s="48"/>
      <c r="I221" s="48"/>
      <c r="J221" s="48"/>
      <c r="K221" s="48"/>
      <c r="L221" s="48"/>
    </row>
    <row r="222" spans="3:12" x14ac:dyDescent="0.25">
      <c r="C222" s="48"/>
      <c r="D222" s="48"/>
      <c r="E222" s="48"/>
      <c r="F222" s="48"/>
      <c r="G222" s="48"/>
      <c r="H222" s="48"/>
      <c r="I222" s="48"/>
      <c r="J222" s="48"/>
      <c r="K222" s="48"/>
      <c r="L222" s="48"/>
    </row>
    <row r="223" spans="3:12" x14ac:dyDescent="0.25">
      <c r="C223" s="48"/>
      <c r="D223" s="48"/>
      <c r="E223" s="48"/>
      <c r="F223" s="48"/>
      <c r="G223" s="48"/>
      <c r="H223" s="48"/>
      <c r="I223" s="48"/>
      <c r="J223" s="48"/>
      <c r="K223" s="48"/>
      <c r="L223" s="48"/>
    </row>
    <row r="224" spans="3:12" x14ac:dyDescent="0.25">
      <c r="C224" s="48"/>
      <c r="D224" s="48"/>
      <c r="E224" s="48"/>
      <c r="F224" s="48"/>
      <c r="G224" s="48"/>
      <c r="H224" s="48"/>
      <c r="I224" s="48"/>
      <c r="J224" s="48"/>
      <c r="K224" s="48"/>
      <c r="L224" s="48"/>
    </row>
    <row r="225" spans="3:12" x14ac:dyDescent="0.25">
      <c r="C225" s="48"/>
      <c r="D225" s="48"/>
      <c r="E225" s="48"/>
      <c r="F225" s="48"/>
      <c r="G225" s="48"/>
      <c r="H225" s="48"/>
      <c r="I225" s="48"/>
      <c r="J225" s="48"/>
      <c r="K225" s="48"/>
      <c r="L225" s="48"/>
    </row>
    <row r="226" spans="3:12" x14ac:dyDescent="0.25">
      <c r="C226" s="48"/>
      <c r="D226" s="48"/>
      <c r="E226" s="48"/>
      <c r="F226" s="48"/>
      <c r="G226" s="48"/>
      <c r="H226" s="48"/>
      <c r="I226" s="48"/>
      <c r="J226" s="48"/>
      <c r="K226" s="48"/>
      <c r="L226" s="48"/>
    </row>
    <row r="227" spans="3:12" x14ac:dyDescent="0.25">
      <c r="C227" s="48"/>
      <c r="D227" s="48"/>
      <c r="E227" s="48"/>
      <c r="F227" s="48"/>
      <c r="G227" s="48"/>
      <c r="H227" s="48"/>
      <c r="I227" s="48"/>
      <c r="J227" s="48"/>
      <c r="K227" s="48"/>
      <c r="L227" s="48"/>
    </row>
    <row r="228" spans="3:12" x14ac:dyDescent="0.25">
      <c r="C228" s="48"/>
      <c r="D228" s="48"/>
      <c r="E228" s="48"/>
      <c r="F228" s="48"/>
      <c r="G228" s="48"/>
      <c r="H228" s="48"/>
      <c r="I228" s="48"/>
      <c r="J228" s="48"/>
      <c r="K228" s="48"/>
      <c r="L228" s="48"/>
    </row>
    <row r="229" spans="3:12" x14ac:dyDescent="0.25">
      <c r="C229" s="48"/>
      <c r="D229" s="48"/>
      <c r="E229" s="48"/>
      <c r="F229" s="48"/>
      <c r="G229" s="48"/>
      <c r="H229" s="48"/>
      <c r="I229" s="48"/>
      <c r="J229" s="48"/>
      <c r="K229" s="48"/>
      <c r="L229" s="48"/>
    </row>
    <row r="230" spans="3:12" x14ac:dyDescent="0.25">
      <c r="C230" s="48"/>
      <c r="D230" s="48"/>
      <c r="E230" s="48"/>
      <c r="F230" s="48"/>
      <c r="G230" s="48"/>
      <c r="H230" s="48"/>
      <c r="I230" s="48"/>
      <c r="J230" s="48"/>
      <c r="K230" s="48"/>
      <c r="L230" s="48"/>
    </row>
    <row r="231" spans="3:12" x14ac:dyDescent="0.25">
      <c r="C231" s="48"/>
      <c r="D231" s="48"/>
      <c r="E231" s="48"/>
      <c r="F231" s="48"/>
      <c r="G231" s="48"/>
      <c r="H231" s="48"/>
      <c r="I231" s="48"/>
      <c r="J231" s="48"/>
      <c r="K231" s="48"/>
      <c r="L231" s="48"/>
    </row>
    <row r="232" spans="3:12" x14ac:dyDescent="0.25">
      <c r="C232" s="48"/>
      <c r="D232" s="48"/>
      <c r="E232" s="48"/>
      <c r="F232" s="48"/>
      <c r="G232" s="48"/>
      <c r="H232" s="48"/>
      <c r="I232" s="48"/>
      <c r="J232" s="48"/>
      <c r="K232" s="48"/>
      <c r="L232" s="48"/>
    </row>
    <row r="233" spans="3:12" x14ac:dyDescent="0.25">
      <c r="C233" s="48"/>
      <c r="D233" s="48"/>
      <c r="E233" s="48"/>
      <c r="F233" s="48"/>
      <c r="G233" s="48"/>
      <c r="H233" s="48"/>
      <c r="I233" s="48"/>
      <c r="J233" s="48"/>
      <c r="K233" s="48"/>
      <c r="L233" s="48"/>
    </row>
    <row r="234" spans="3:12" x14ac:dyDescent="0.25">
      <c r="C234" s="48"/>
      <c r="D234" s="48"/>
      <c r="E234" s="48"/>
      <c r="F234" s="48"/>
      <c r="G234" s="48"/>
      <c r="H234" s="48"/>
      <c r="I234" s="48"/>
      <c r="J234" s="48"/>
      <c r="K234" s="48"/>
      <c r="L234" s="48"/>
    </row>
    <row r="235" spans="3:12" x14ac:dyDescent="0.25">
      <c r="C235" s="48"/>
      <c r="D235" s="48"/>
      <c r="E235" s="48"/>
      <c r="F235" s="48"/>
      <c r="G235" s="48"/>
      <c r="H235" s="48"/>
      <c r="I235" s="48"/>
      <c r="J235" s="48"/>
      <c r="K235" s="48"/>
      <c r="L235" s="48"/>
    </row>
    <row r="236" spans="3:12" x14ac:dyDescent="0.25">
      <c r="C236" s="48"/>
      <c r="D236" s="48"/>
      <c r="E236" s="48"/>
      <c r="F236" s="48"/>
      <c r="G236" s="48"/>
      <c r="H236" s="48"/>
      <c r="I236" s="48"/>
      <c r="J236" s="48"/>
      <c r="K236" s="48"/>
      <c r="L236" s="48"/>
    </row>
    <row r="237" spans="3:12" x14ac:dyDescent="0.25">
      <c r="C237" s="48"/>
      <c r="D237" s="48"/>
      <c r="E237" s="48"/>
      <c r="F237" s="48"/>
      <c r="G237" s="48"/>
      <c r="H237" s="48"/>
      <c r="I237" s="48"/>
      <c r="J237" s="48"/>
      <c r="K237" s="48"/>
      <c r="L237" s="48"/>
    </row>
    <row r="238" spans="3:12" x14ac:dyDescent="0.25">
      <c r="C238" s="48"/>
      <c r="D238" s="48"/>
      <c r="E238" s="48"/>
      <c r="F238" s="48"/>
      <c r="G238" s="48"/>
      <c r="H238" s="48"/>
      <c r="I238" s="48"/>
      <c r="J238" s="48"/>
      <c r="K238" s="48"/>
      <c r="L238" s="48"/>
    </row>
    <row r="239" spans="3:12" x14ac:dyDescent="0.25">
      <c r="C239" s="48"/>
      <c r="D239" s="48"/>
      <c r="E239" s="48"/>
      <c r="F239" s="48"/>
      <c r="G239" s="48"/>
      <c r="H239" s="48"/>
      <c r="I239" s="48"/>
      <c r="J239" s="48"/>
      <c r="K239" s="48"/>
      <c r="L239" s="48"/>
    </row>
    <row r="240" spans="3:12" x14ac:dyDescent="0.25">
      <c r="C240" s="48"/>
      <c r="D240" s="48"/>
      <c r="E240" s="48"/>
      <c r="F240" s="48"/>
      <c r="G240" s="48"/>
      <c r="H240" s="48"/>
      <c r="I240" s="48"/>
      <c r="J240" s="48"/>
      <c r="K240" s="48"/>
      <c r="L240" s="48"/>
    </row>
    <row r="241" spans="3:12" x14ac:dyDescent="0.25">
      <c r="C241" s="48"/>
      <c r="D241" s="48"/>
      <c r="E241" s="48"/>
      <c r="F241" s="48"/>
      <c r="G241" s="48"/>
      <c r="H241" s="48"/>
      <c r="I241" s="48"/>
      <c r="J241" s="48"/>
      <c r="K241" s="48"/>
      <c r="L241" s="48"/>
    </row>
    <row r="242" spans="3:12" x14ac:dyDescent="0.25">
      <c r="C242" s="48"/>
      <c r="D242" s="48"/>
      <c r="E242" s="48"/>
      <c r="F242" s="48"/>
      <c r="G242" s="48"/>
      <c r="H242" s="48"/>
      <c r="I242" s="48"/>
      <c r="J242" s="48"/>
      <c r="K242" s="48"/>
      <c r="L242" s="48"/>
    </row>
    <row r="243" spans="3:12" x14ac:dyDescent="0.25">
      <c r="C243" s="48"/>
      <c r="D243" s="48"/>
      <c r="E243" s="48"/>
      <c r="F243" s="48"/>
      <c r="G243" s="48"/>
      <c r="H243" s="48"/>
      <c r="I243" s="48"/>
      <c r="J243" s="48"/>
      <c r="K243" s="48"/>
      <c r="L243" s="48"/>
    </row>
    <row r="244" spans="3:12" x14ac:dyDescent="0.25">
      <c r="C244" s="48"/>
      <c r="D244" s="48"/>
      <c r="E244" s="48"/>
      <c r="F244" s="48"/>
      <c r="G244" s="48"/>
      <c r="H244" s="48"/>
      <c r="I244" s="48"/>
      <c r="J244" s="48"/>
      <c r="K244" s="48"/>
      <c r="L244" s="48"/>
    </row>
    <row r="245" spans="3:12" x14ac:dyDescent="0.25">
      <c r="C245" s="48"/>
      <c r="D245" s="48"/>
      <c r="E245" s="48"/>
      <c r="F245" s="48"/>
      <c r="G245" s="48"/>
      <c r="H245" s="48"/>
      <c r="I245" s="48"/>
      <c r="J245" s="48"/>
      <c r="K245" s="48"/>
      <c r="L245" s="48"/>
    </row>
    <row r="246" spans="3:12" x14ac:dyDescent="0.25">
      <c r="C246" s="48"/>
      <c r="D246" s="48"/>
      <c r="E246" s="48"/>
      <c r="F246" s="48"/>
      <c r="G246" s="48"/>
      <c r="H246" s="48"/>
      <c r="I246" s="48"/>
      <c r="J246" s="48"/>
      <c r="K246" s="48"/>
      <c r="L246" s="48"/>
    </row>
    <row r="247" spans="3:12" x14ac:dyDescent="0.25">
      <c r="C247" s="48"/>
      <c r="D247" s="48"/>
      <c r="E247" s="48"/>
      <c r="F247" s="48"/>
      <c r="G247" s="48"/>
      <c r="H247" s="48"/>
      <c r="I247" s="48"/>
      <c r="J247" s="48"/>
      <c r="K247" s="48"/>
      <c r="L247" s="48"/>
    </row>
    <row r="248" spans="3:12" x14ac:dyDescent="0.25">
      <c r="C248" s="48"/>
      <c r="D248" s="48"/>
      <c r="E248" s="48"/>
      <c r="F248" s="48"/>
      <c r="G248" s="48"/>
      <c r="H248" s="48"/>
      <c r="I248" s="48"/>
      <c r="J248" s="48"/>
      <c r="K248" s="48"/>
      <c r="L248" s="48"/>
    </row>
    <row r="249" spans="3:12" x14ac:dyDescent="0.25">
      <c r="C249" s="48"/>
      <c r="D249" s="48"/>
      <c r="E249" s="48"/>
      <c r="F249" s="48"/>
      <c r="G249" s="48"/>
      <c r="H249" s="48"/>
      <c r="I249" s="48"/>
      <c r="J249" s="48"/>
      <c r="K249" s="48"/>
      <c r="L249" s="48"/>
    </row>
    <row r="250" spans="3:12" x14ac:dyDescent="0.25">
      <c r="C250" s="48"/>
      <c r="D250" s="48"/>
      <c r="E250" s="48"/>
      <c r="F250" s="48"/>
      <c r="G250" s="48"/>
      <c r="H250" s="48"/>
      <c r="I250" s="48"/>
      <c r="J250" s="48"/>
      <c r="K250" s="48"/>
      <c r="L250" s="48"/>
    </row>
    <row r="251" spans="3:12" x14ac:dyDescent="0.25">
      <c r="C251" s="48"/>
      <c r="D251" s="48"/>
      <c r="E251" s="48"/>
      <c r="F251" s="48"/>
      <c r="G251" s="48"/>
      <c r="H251" s="48"/>
      <c r="I251" s="48"/>
      <c r="J251" s="48"/>
      <c r="K251" s="48"/>
      <c r="L251" s="48"/>
    </row>
    <row r="252" spans="3:12" x14ac:dyDescent="0.25">
      <c r="C252" s="48"/>
      <c r="D252" s="48"/>
      <c r="E252" s="48"/>
      <c r="F252" s="48"/>
      <c r="G252" s="48"/>
      <c r="H252" s="48"/>
      <c r="I252" s="48"/>
      <c r="J252" s="48"/>
      <c r="K252" s="48"/>
      <c r="L252" s="48"/>
    </row>
    <row r="253" spans="3:12" x14ac:dyDescent="0.25">
      <c r="C253" s="48"/>
      <c r="D253" s="48"/>
      <c r="E253" s="48"/>
      <c r="F253" s="48"/>
      <c r="G253" s="48"/>
      <c r="H253" s="48"/>
      <c r="I253" s="48"/>
      <c r="J253" s="48"/>
      <c r="K253" s="48"/>
      <c r="L253" s="48"/>
    </row>
    <row r="254" spans="3:12" x14ac:dyDescent="0.25">
      <c r="C254" s="48"/>
      <c r="D254" s="48"/>
      <c r="E254" s="48"/>
      <c r="F254" s="48"/>
      <c r="G254" s="48"/>
      <c r="H254" s="48"/>
      <c r="I254" s="48"/>
      <c r="J254" s="48"/>
      <c r="K254" s="48"/>
      <c r="L254" s="48"/>
    </row>
    <row r="255" spans="3:12" x14ac:dyDescent="0.25">
      <c r="C255" s="48"/>
      <c r="D255" s="48"/>
      <c r="E255" s="48"/>
      <c r="F255" s="48"/>
      <c r="G255" s="48"/>
      <c r="H255" s="48"/>
      <c r="I255" s="48"/>
      <c r="J255" s="48"/>
      <c r="K255" s="48"/>
      <c r="L255" s="48"/>
    </row>
    <row r="256" spans="3:12" x14ac:dyDescent="0.25">
      <c r="C256" s="48"/>
      <c r="D256" s="48"/>
      <c r="E256" s="48"/>
      <c r="F256" s="48"/>
      <c r="G256" s="48"/>
      <c r="H256" s="48"/>
      <c r="I256" s="48"/>
      <c r="J256" s="48"/>
      <c r="K256" s="48"/>
      <c r="L256" s="48"/>
    </row>
    <row r="257" spans="3:12" x14ac:dyDescent="0.25">
      <c r="C257" s="48"/>
      <c r="D257" s="48"/>
      <c r="E257" s="48"/>
      <c r="F257" s="48"/>
      <c r="G257" s="48"/>
      <c r="H257" s="48"/>
      <c r="I257" s="48"/>
      <c r="J257" s="48"/>
      <c r="K257" s="48"/>
      <c r="L257" s="48"/>
    </row>
    <row r="258" spans="3:12" x14ac:dyDescent="0.25">
      <c r="C258" s="48"/>
      <c r="D258" s="48"/>
      <c r="E258" s="48"/>
      <c r="F258" s="48"/>
      <c r="G258" s="48"/>
      <c r="H258" s="48"/>
      <c r="I258" s="48"/>
      <c r="J258" s="48"/>
      <c r="K258" s="48"/>
      <c r="L258" s="48"/>
    </row>
    <row r="259" spans="3:12" x14ac:dyDescent="0.25">
      <c r="C259" s="48"/>
      <c r="D259" s="48"/>
      <c r="E259" s="48"/>
      <c r="F259" s="48"/>
      <c r="G259" s="48"/>
      <c r="H259" s="48"/>
      <c r="I259" s="48"/>
      <c r="J259" s="48"/>
      <c r="K259" s="48"/>
      <c r="L259" s="48"/>
    </row>
    <row r="260" spans="3:12" x14ac:dyDescent="0.25">
      <c r="C260" s="48"/>
      <c r="D260" s="48"/>
      <c r="E260" s="48"/>
      <c r="F260" s="48"/>
      <c r="G260" s="48"/>
      <c r="H260" s="48"/>
      <c r="I260" s="48"/>
      <c r="J260" s="48"/>
      <c r="K260" s="48"/>
      <c r="L260" s="48"/>
    </row>
    <row r="261" spans="3:12" x14ac:dyDescent="0.25">
      <c r="C261" s="48"/>
      <c r="D261" s="48"/>
      <c r="E261" s="48"/>
      <c r="F261" s="48"/>
      <c r="G261" s="48"/>
      <c r="H261" s="48"/>
      <c r="I261" s="48"/>
      <c r="J261" s="48"/>
      <c r="K261" s="48"/>
      <c r="L261" s="48"/>
    </row>
    <row r="262" spans="3:12" x14ac:dyDescent="0.25">
      <c r="C262" s="48"/>
      <c r="D262" s="48"/>
      <c r="E262" s="48"/>
      <c r="F262" s="48"/>
      <c r="G262" s="48"/>
      <c r="H262" s="48"/>
      <c r="I262" s="48"/>
      <c r="J262" s="48"/>
      <c r="K262" s="48"/>
      <c r="L262" s="48"/>
    </row>
    <row r="263" spans="3:12" x14ac:dyDescent="0.25">
      <c r="C263" s="48"/>
      <c r="D263" s="48"/>
      <c r="E263" s="48"/>
      <c r="F263" s="48"/>
      <c r="G263" s="48"/>
      <c r="H263" s="48"/>
      <c r="I263" s="48"/>
      <c r="J263" s="48"/>
      <c r="K263" s="48"/>
      <c r="L263" s="48"/>
    </row>
    <row r="264" spans="3:12" x14ac:dyDescent="0.25">
      <c r="C264" s="48"/>
      <c r="D264" s="48"/>
      <c r="E264" s="48"/>
      <c r="F264" s="48"/>
      <c r="G264" s="48"/>
      <c r="H264" s="48"/>
      <c r="I264" s="48"/>
      <c r="J264" s="48"/>
      <c r="K264" s="48"/>
      <c r="L264" s="48"/>
    </row>
    <row r="265" spans="3:12" x14ac:dyDescent="0.25">
      <c r="C265" s="48"/>
      <c r="D265" s="48"/>
      <c r="E265" s="48"/>
      <c r="F265" s="48"/>
      <c r="G265" s="48"/>
      <c r="H265" s="48"/>
      <c r="I265" s="48"/>
      <c r="J265" s="48"/>
      <c r="K265" s="48"/>
      <c r="L265" s="48"/>
    </row>
    <row r="266" spans="3:12" x14ac:dyDescent="0.25">
      <c r="C266" s="48"/>
      <c r="D266" s="48"/>
      <c r="E266" s="48"/>
      <c r="F266" s="48"/>
      <c r="G266" s="48"/>
      <c r="H266" s="48"/>
      <c r="I266" s="48"/>
      <c r="J266" s="48"/>
      <c r="K266" s="48"/>
      <c r="L266" s="48"/>
    </row>
    <row r="267" spans="3:12" x14ac:dyDescent="0.25">
      <c r="C267" s="48"/>
      <c r="D267" s="48"/>
      <c r="E267" s="48"/>
      <c r="F267" s="48"/>
      <c r="G267" s="48"/>
      <c r="H267" s="48"/>
      <c r="I267" s="48"/>
      <c r="J267" s="48"/>
      <c r="K267" s="48"/>
      <c r="L267" s="48"/>
    </row>
    <row r="268" spans="3:12" x14ac:dyDescent="0.25">
      <c r="C268" s="48"/>
      <c r="D268" s="48"/>
      <c r="E268" s="48"/>
      <c r="F268" s="48"/>
      <c r="G268" s="48"/>
      <c r="H268" s="48"/>
      <c r="I268" s="48"/>
      <c r="J268" s="48"/>
      <c r="K268" s="48"/>
      <c r="L268" s="48"/>
    </row>
    <row r="269" spans="3:12" x14ac:dyDescent="0.25">
      <c r="C269" s="48"/>
      <c r="D269" s="48"/>
      <c r="E269" s="48"/>
      <c r="F269" s="48"/>
      <c r="G269" s="48"/>
      <c r="H269" s="48"/>
      <c r="I269" s="48"/>
      <c r="J269" s="48"/>
      <c r="K269" s="48"/>
      <c r="L269" s="48"/>
    </row>
    <row r="270" spans="3:12" x14ac:dyDescent="0.25">
      <c r="C270" s="48"/>
      <c r="D270" s="48"/>
      <c r="E270" s="48"/>
      <c r="F270" s="48"/>
      <c r="G270" s="48"/>
      <c r="H270" s="48"/>
      <c r="I270" s="48"/>
      <c r="J270" s="48"/>
      <c r="K270" s="48"/>
      <c r="L270" s="48"/>
    </row>
    <row r="271" spans="3:12" x14ac:dyDescent="0.25">
      <c r="C271" s="48"/>
      <c r="D271" s="48"/>
      <c r="E271" s="48"/>
      <c r="F271" s="48"/>
      <c r="G271" s="48"/>
      <c r="H271" s="48"/>
      <c r="I271" s="48"/>
      <c r="J271" s="48"/>
      <c r="K271" s="48"/>
      <c r="L271" s="48"/>
    </row>
    <row r="272" spans="3:12" x14ac:dyDescent="0.25">
      <c r="C272" s="48"/>
      <c r="D272" s="48"/>
      <c r="E272" s="48"/>
      <c r="F272" s="48"/>
      <c r="G272" s="48"/>
      <c r="H272" s="48"/>
      <c r="I272" s="48"/>
      <c r="J272" s="48"/>
      <c r="K272" s="48"/>
      <c r="L272" s="48"/>
    </row>
    <row r="273" spans="3:12" x14ac:dyDescent="0.25">
      <c r="C273" s="48"/>
      <c r="D273" s="48"/>
      <c r="E273" s="48"/>
      <c r="F273" s="48"/>
      <c r="G273" s="48"/>
      <c r="H273" s="48"/>
      <c r="I273" s="48"/>
      <c r="J273" s="48"/>
      <c r="K273" s="48"/>
      <c r="L273" s="48"/>
    </row>
    <row r="274" spans="3:12" x14ac:dyDescent="0.25">
      <c r="C274" s="48"/>
      <c r="D274" s="48"/>
      <c r="E274" s="48"/>
      <c r="F274" s="48"/>
      <c r="G274" s="48"/>
      <c r="H274" s="48"/>
      <c r="I274" s="48"/>
      <c r="J274" s="48"/>
      <c r="K274" s="48"/>
      <c r="L274" s="48"/>
    </row>
    <row r="275" spans="3:12" x14ac:dyDescent="0.25">
      <c r="C275" s="48"/>
      <c r="D275" s="48"/>
      <c r="E275" s="48"/>
      <c r="F275" s="48"/>
      <c r="G275" s="48"/>
      <c r="H275" s="48"/>
      <c r="I275" s="48"/>
      <c r="J275" s="48"/>
      <c r="K275" s="48"/>
      <c r="L275" s="48"/>
    </row>
    <row r="276" spans="3:12" x14ac:dyDescent="0.25">
      <c r="C276" s="48"/>
      <c r="D276" s="48"/>
      <c r="E276" s="48"/>
      <c r="F276" s="48"/>
      <c r="G276" s="48"/>
      <c r="H276" s="48"/>
      <c r="I276" s="48"/>
      <c r="J276" s="48"/>
      <c r="K276" s="48"/>
      <c r="L276" s="48"/>
    </row>
    <row r="277" spans="3:12" x14ac:dyDescent="0.25">
      <c r="C277" s="48"/>
      <c r="D277" s="48"/>
      <c r="E277" s="48"/>
      <c r="F277" s="48"/>
      <c r="G277" s="48"/>
      <c r="H277" s="48"/>
      <c r="I277" s="48"/>
      <c r="J277" s="48"/>
      <c r="K277" s="48"/>
      <c r="L277" s="48"/>
    </row>
    <row r="278" spans="3:12" x14ac:dyDescent="0.25">
      <c r="C278" s="48"/>
      <c r="D278" s="48"/>
      <c r="E278" s="48"/>
      <c r="F278" s="48"/>
      <c r="G278" s="48"/>
      <c r="H278" s="48"/>
      <c r="I278" s="48"/>
      <c r="J278" s="48"/>
      <c r="K278" s="48"/>
      <c r="L278" s="48"/>
    </row>
    <row r="279" spans="3:12" x14ac:dyDescent="0.25">
      <c r="C279" s="48"/>
      <c r="D279" s="48"/>
      <c r="E279" s="48"/>
      <c r="F279" s="48"/>
      <c r="G279" s="48"/>
      <c r="H279" s="48"/>
      <c r="I279" s="48"/>
      <c r="J279" s="48"/>
      <c r="K279" s="48"/>
      <c r="L279" s="48"/>
    </row>
    <row r="280" spans="3:12" x14ac:dyDescent="0.25">
      <c r="C280" s="48"/>
      <c r="D280" s="48"/>
      <c r="E280" s="48"/>
      <c r="F280" s="48"/>
      <c r="G280" s="48"/>
      <c r="H280" s="48"/>
      <c r="I280" s="48"/>
      <c r="J280" s="48"/>
      <c r="K280" s="48"/>
      <c r="L280" s="48"/>
    </row>
    <row r="281" spans="3:12" x14ac:dyDescent="0.25">
      <c r="C281" s="48"/>
      <c r="D281" s="48"/>
      <c r="E281" s="48"/>
      <c r="F281" s="48"/>
      <c r="G281" s="48"/>
      <c r="H281" s="48"/>
      <c r="I281" s="48"/>
      <c r="J281" s="48"/>
      <c r="K281" s="48"/>
      <c r="L281" s="48"/>
    </row>
    <row r="282" spans="3:12" x14ac:dyDescent="0.25">
      <c r="C282" s="48"/>
      <c r="D282" s="48"/>
      <c r="E282" s="48"/>
      <c r="F282" s="48"/>
      <c r="G282" s="48"/>
      <c r="H282" s="48"/>
      <c r="I282" s="48"/>
      <c r="J282" s="48"/>
      <c r="K282" s="48"/>
      <c r="L282" s="48"/>
    </row>
    <row r="283" spans="3:12" x14ac:dyDescent="0.25">
      <c r="C283" s="48"/>
      <c r="D283" s="48"/>
      <c r="E283" s="48"/>
      <c r="F283" s="48"/>
      <c r="G283" s="48"/>
      <c r="H283" s="48"/>
      <c r="I283" s="48"/>
      <c r="J283" s="48"/>
      <c r="K283" s="48"/>
      <c r="L283" s="48"/>
    </row>
    <row r="284" spans="3:12" x14ac:dyDescent="0.25">
      <c r="C284" s="48"/>
      <c r="D284" s="48"/>
      <c r="E284" s="48"/>
      <c r="F284" s="48"/>
      <c r="G284" s="48"/>
      <c r="H284" s="48"/>
      <c r="I284" s="48"/>
      <c r="J284" s="48"/>
      <c r="K284" s="48"/>
      <c r="L284" s="48"/>
    </row>
    <row r="285" spans="3:12" x14ac:dyDescent="0.25">
      <c r="C285" s="48"/>
      <c r="D285" s="48"/>
      <c r="E285" s="48"/>
      <c r="F285" s="48"/>
      <c r="G285" s="48"/>
      <c r="H285" s="48"/>
      <c r="I285" s="48"/>
      <c r="J285" s="48"/>
      <c r="K285" s="48"/>
      <c r="L285" s="48"/>
    </row>
    <row r="286" spans="3:12" x14ac:dyDescent="0.25">
      <c r="C286" s="48"/>
      <c r="D286" s="48"/>
      <c r="E286" s="48"/>
      <c r="F286" s="48"/>
      <c r="G286" s="48"/>
      <c r="H286" s="48"/>
      <c r="I286" s="48"/>
      <c r="J286" s="48"/>
      <c r="K286" s="48"/>
      <c r="L286" s="48"/>
    </row>
    <row r="287" spans="3:12" x14ac:dyDescent="0.25">
      <c r="C287" s="48"/>
      <c r="D287" s="48"/>
      <c r="E287" s="48"/>
      <c r="F287" s="48"/>
      <c r="G287" s="48"/>
      <c r="H287" s="48"/>
      <c r="I287" s="48"/>
      <c r="J287" s="48"/>
      <c r="K287" s="48"/>
      <c r="L287" s="48"/>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ColWidth="8.90625" defaultRowHeight="15" x14ac:dyDescent="0.25"/>
  <cols>
    <col min="1" max="1" width="21.453125" style="56" customWidth="1"/>
    <col min="2" max="2" width="115.1796875" style="56" bestFit="1" customWidth="1"/>
    <col min="3" max="16384" width="8.90625" style="56"/>
  </cols>
  <sheetData>
    <row r="1" spans="1:19" ht="18" customHeight="1" x14ac:dyDescent="0.4">
      <c r="A1" s="82" t="s">
        <v>31</v>
      </c>
      <c r="B1" s="60"/>
      <c r="C1" s="60"/>
      <c r="D1" s="60"/>
      <c r="E1" s="60"/>
      <c r="F1" s="60"/>
      <c r="G1" s="60"/>
      <c r="H1" s="60"/>
      <c r="I1" s="60"/>
      <c r="J1" s="60"/>
      <c r="K1" s="60"/>
      <c r="L1" s="60"/>
      <c r="M1" s="60"/>
      <c r="N1" s="60"/>
      <c r="O1" s="60"/>
      <c r="P1" s="60"/>
      <c r="Q1" s="60"/>
      <c r="R1" s="60"/>
      <c r="S1" s="60"/>
    </row>
    <row r="2" spans="1:19" ht="15" customHeight="1" x14ac:dyDescent="0.25">
      <c r="A2" s="61" t="s">
        <v>76</v>
      </c>
    </row>
    <row r="3" spans="1:19" ht="15" customHeight="1" x14ac:dyDescent="0.25">
      <c r="A3" s="61" t="s">
        <v>77</v>
      </c>
    </row>
    <row r="4" spans="1:19" ht="43.5" customHeight="1" x14ac:dyDescent="0.3">
      <c r="A4" s="62" t="s">
        <v>78</v>
      </c>
      <c r="B4" s="60" t="s">
        <v>79</v>
      </c>
    </row>
    <row r="5" spans="1:19" ht="15" customHeight="1" x14ac:dyDescent="0.25">
      <c r="A5" s="55" t="str">
        <f>HYPERLINK("#'2005'!A1", "2005")</f>
        <v>2005</v>
      </c>
      <c r="B5" s="56" t="s">
        <v>32</v>
      </c>
      <c r="O5" s="63"/>
    </row>
    <row r="6" spans="1:19" ht="15" customHeight="1" x14ac:dyDescent="0.25">
      <c r="A6" s="55" t="str">
        <f>HYPERLINK("#'2006'!A1", "2006")</f>
        <v>2006</v>
      </c>
      <c r="B6" s="56" t="s">
        <v>33</v>
      </c>
      <c r="O6" s="64"/>
    </row>
    <row r="7" spans="1:19" ht="15" customHeight="1" x14ac:dyDescent="0.25">
      <c r="A7" s="55" t="str">
        <f>HYPERLINK("#'2007'!A1", "2007")</f>
        <v>2007</v>
      </c>
      <c r="B7" s="56" t="s">
        <v>34</v>
      </c>
      <c r="O7" s="64"/>
    </row>
    <row r="8" spans="1:19" ht="15" customHeight="1" x14ac:dyDescent="0.25">
      <c r="A8" s="55" t="str">
        <f>HYPERLINK("#'2008'!A1", "2008")</f>
        <v>2008</v>
      </c>
      <c r="B8" s="56" t="s">
        <v>35</v>
      </c>
      <c r="O8" s="64"/>
    </row>
    <row r="9" spans="1:19" ht="15" customHeight="1" x14ac:dyDescent="0.25">
      <c r="A9" s="55" t="str">
        <f>HYPERLINK("#'2009'!A1", "2009")</f>
        <v>2009</v>
      </c>
      <c r="B9" s="56" t="s">
        <v>36</v>
      </c>
      <c r="O9" s="64"/>
    </row>
    <row r="10" spans="1:19" ht="15" customHeight="1" x14ac:dyDescent="0.25">
      <c r="A10" s="55" t="str">
        <f>HYPERLINK("#'2010'!A1", "2010")</f>
        <v>2010</v>
      </c>
      <c r="B10" s="56" t="s">
        <v>33</v>
      </c>
      <c r="O10" s="64"/>
    </row>
    <row r="11" spans="1:19" ht="15" customHeight="1" x14ac:dyDescent="0.25">
      <c r="A11" s="55" t="str">
        <f>HYPERLINK("#'2011'!A1", "2011")</f>
        <v>2011</v>
      </c>
      <c r="B11" s="56" t="s">
        <v>37</v>
      </c>
      <c r="J11" s="64"/>
      <c r="K11" s="64"/>
      <c r="L11" s="64"/>
      <c r="M11" s="64"/>
      <c r="N11" s="64"/>
      <c r="O11" s="64"/>
    </row>
    <row r="12" spans="1:19" ht="15" customHeight="1" x14ac:dyDescent="0.25">
      <c r="A12" s="55" t="str">
        <f>HYPERLINK("#'2012'!A1", "2012")</f>
        <v>2012</v>
      </c>
      <c r="B12" s="56" t="s">
        <v>38</v>
      </c>
      <c r="J12" s="64"/>
      <c r="K12" s="64"/>
      <c r="L12" s="64"/>
      <c r="M12" s="64"/>
      <c r="N12" s="64"/>
      <c r="O12" s="64"/>
    </row>
    <row r="13" spans="1:19" ht="15" customHeight="1" x14ac:dyDescent="0.25">
      <c r="A13" s="55" t="str">
        <f>HYPERLINK("#'2013'!A1", "2013")</f>
        <v>2013</v>
      </c>
      <c r="B13" s="56" t="s">
        <v>39</v>
      </c>
      <c r="J13" s="64"/>
      <c r="K13" s="64"/>
      <c r="L13" s="64"/>
      <c r="M13" s="64"/>
      <c r="N13" s="64"/>
      <c r="O13" s="64"/>
    </row>
    <row r="14" spans="1:19" ht="15" customHeight="1" x14ac:dyDescent="0.25">
      <c r="A14" s="55" t="str">
        <f>HYPERLINK("#'2014'!A1", "2014")</f>
        <v>2014</v>
      </c>
      <c r="B14" s="56" t="s">
        <v>40</v>
      </c>
      <c r="O14" s="64"/>
    </row>
    <row r="15" spans="1:19" ht="15" customHeight="1" x14ac:dyDescent="0.25">
      <c r="A15" s="55" t="str">
        <f>HYPERLINK("#'2015'!A1", "2015")</f>
        <v>2015</v>
      </c>
      <c r="B15" s="56" t="s">
        <v>41</v>
      </c>
      <c r="O15" s="64"/>
    </row>
    <row r="16" spans="1:19" ht="15" customHeight="1" x14ac:dyDescent="0.25">
      <c r="A16" s="55" t="str">
        <f>HYPERLINK("#'2016'!A1", "2016")</f>
        <v>2016</v>
      </c>
      <c r="B16" s="56" t="s">
        <v>42</v>
      </c>
      <c r="O16" s="64"/>
    </row>
    <row r="17" spans="1:15" ht="15" customHeight="1" x14ac:dyDescent="0.25">
      <c r="A17" s="55" t="str">
        <f>HYPERLINK("#'2017'!A1", "2017")</f>
        <v>2017</v>
      </c>
      <c r="B17" s="56" t="s">
        <v>43</v>
      </c>
      <c r="O17" s="64"/>
    </row>
    <row r="18" spans="1:15" ht="15" customHeight="1" x14ac:dyDescent="0.25">
      <c r="A18" s="55" t="str">
        <f>HYPERLINK("#'2018'!A1", "2018")</f>
        <v>2018</v>
      </c>
      <c r="B18" s="56" t="s">
        <v>44</v>
      </c>
      <c r="O18" s="64"/>
    </row>
    <row r="19" spans="1:15" ht="15" customHeight="1" x14ac:dyDescent="0.25">
      <c r="A19" s="55" t="str">
        <f>HYPERLINK("#'2019'!A1", "2019")</f>
        <v>2019</v>
      </c>
      <c r="B19" s="56" t="s">
        <v>45</v>
      </c>
      <c r="O19" s="64"/>
    </row>
    <row r="20" spans="1:15" ht="15" customHeight="1" x14ac:dyDescent="0.25">
      <c r="A20" s="55" t="str">
        <f>HYPERLINK("#'2020'!A1", "2020")</f>
        <v>2020</v>
      </c>
      <c r="B20" s="56" t="s">
        <v>46</v>
      </c>
      <c r="O20" s="64"/>
    </row>
    <row r="21" spans="1:15" ht="15" customHeight="1" x14ac:dyDescent="0.25">
      <c r="A21" s="55" t="str">
        <f>HYPERLINK("#'2021'!A1", "2021")</f>
        <v>2021</v>
      </c>
      <c r="B21" s="56" t="s">
        <v>152</v>
      </c>
    </row>
  </sheetData>
  <pageMargins left="0.7" right="0.7" top="0.75" bottom="0.75" header="0.3" footer="0.3"/>
  <pageSetup paperSize="9" orientation="portrait"/>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sheetViews>
  <sheetFormatPr defaultRowHeight="15" x14ac:dyDescent="0.25"/>
  <cols>
    <col min="1" max="1" width="29.81640625" customWidth="1"/>
    <col min="2" max="2" width="15.90625" customWidth="1"/>
    <col min="3" max="12" width="13.6328125" customWidth="1"/>
    <col min="13" max="13" width="10.90625" customWidth="1"/>
  </cols>
  <sheetData>
    <row r="1" spans="1:12" ht="21" x14ac:dyDescent="0.4">
      <c r="A1" s="82" t="s">
        <v>152</v>
      </c>
    </row>
    <row r="2" spans="1:12" x14ac:dyDescent="0.25">
      <c r="A2" t="s">
        <v>84</v>
      </c>
    </row>
    <row r="3" spans="1:12" x14ac:dyDescent="0.25">
      <c r="A3" t="s">
        <v>85</v>
      </c>
    </row>
    <row r="4" spans="1:12" x14ac:dyDescent="0.25">
      <c r="A4" s="50" t="str">
        <f>HYPERLINK("#'Table of contents'!A1", "Back to contents")</f>
        <v>Back to contents</v>
      </c>
    </row>
    <row r="5" spans="1:12" ht="63" customHeight="1" x14ac:dyDescent="0.25">
      <c r="A5" s="86" t="s">
        <v>128</v>
      </c>
      <c r="B5" s="87" t="s">
        <v>4</v>
      </c>
      <c r="C5" s="71" t="s">
        <v>15</v>
      </c>
      <c r="D5" s="71" t="s">
        <v>16</v>
      </c>
      <c r="E5" s="71" t="s">
        <v>120</v>
      </c>
      <c r="F5" s="71" t="s">
        <v>121</v>
      </c>
      <c r="G5" s="71" t="s">
        <v>122</v>
      </c>
      <c r="H5" s="71" t="s">
        <v>123</v>
      </c>
      <c r="I5" s="71" t="s">
        <v>124</v>
      </c>
      <c r="J5" s="71" t="s">
        <v>125</v>
      </c>
      <c r="K5" s="71" t="s">
        <v>126</v>
      </c>
      <c r="L5" s="71" t="s">
        <v>127</v>
      </c>
    </row>
    <row r="6" spans="1:12" s="91" customFormat="1" ht="27" customHeight="1" x14ac:dyDescent="0.25">
      <c r="A6" s="89" t="s">
        <v>86</v>
      </c>
      <c r="B6" s="90"/>
      <c r="C6" s="92">
        <v>2684226</v>
      </c>
      <c r="D6" s="93">
        <v>0.34</v>
      </c>
      <c r="E6" s="92">
        <v>550171</v>
      </c>
      <c r="F6" s="92">
        <v>606333</v>
      </c>
      <c r="G6" s="92">
        <v>432711</v>
      </c>
      <c r="H6" s="92">
        <v>366146</v>
      </c>
      <c r="I6" s="92">
        <v>364025</v>
      </c>
      <c r="J6" s="92">
        <v>213955</v>
      </c>
      <c r="K6" s="92">
        <v>136419</v>
      </c>
      <c r="L6" s="92">
        <v>14466</v>
      </c>
    </row>
    <row r="7" spans="1:12" x14ac:dyDescent="0.25">
      <c r="A7" t="s">
        <v>87</v>
      </c>
      <c r="B7" s="88" t="s">
        <v>88</v>
      </c>
      <c r="C7" s="51">
        <v>27591</v>
      </c>
      <c r="D7" s="52">
        <v>17.739999999999998</v>
      </c>
      <c r="E7" s="51">
        <v>15411</v>
      </c>
      <c r="F7" s="51">
        <v>7832</v>
      </c>
      <c r="G7" s="51">
        <v>2641</v>
      </c>
      <c r="H7" s="51">
        <v>1211</v>
      </c>
      <c r="I7" s="51">
        <v>394</v>
      </c>
      <c r="J7" s="51">
        <v>92</v>
      </c>
      <c r="K7" s="51">
        <v>9</v>
      </c>
      <c r="L7" s="51">
        <v>1</v>
      </c>
    </row>
    <row r="8" spans="1:12" x14ac:dyDescent="0.25">
      <c r="A8" t="s">
        <v>87</v>
      </c>
      <c r="B8" s="88" t="s">
        <v>89</v>
      </c>
      <c r="C8" s="51">
        <v>31728</v>
      </c>
      <c r="D8" s="52">
        <v>14.91</v>
      </c>
      <c r="E8" s="51">
        <v>15937</v>
      </c>
      <c r="F8" s="51">
        <v>9499</v>
      </c>
      <c r="G8" s="51">
        <v>3042</v>
      </c>
      <c r="H8" s="51">
        <v>1933</v>
      </c>
      <c r="I8" s="51">
        <v>1014</v>
      </c>
      <c r="J8" s="51">
        <v>257</v>
      </c>
      <c r="K8" s="51">
        <v>45</v>
      </c>
      <c r="L8" s="51">
        <v>1</v>
      </c>
    </row>
    <row r="9" spans="1:12" x14ac:dyDescent="0.25">
      <c r="A9" t="s">
        <v>87</v>
      </c>
      <c r="B9" s="88" t="s">
        <v>90</v>
      </c>
      <c r="C9" s="51">
        <v>18922</v>
      </c>
      <c r="D9" s="52">
        <v>1.1599999999999999</v>
      </c>
      <c r="E9" s="51">
        <v>7832</v>
      </c>
      <c r="F9" s="51">
        <v>6379</v>
      </c>
      <c r="G9" s="51">
        <v>1993</v>
      </c>
      <c r="H9" s="51">
        <v>1464</v>
      </c>
      <c r="I9" s="51">
        <v>975</v>
      </c>
      <c r="J9" s="51">
        <v>245</v>
      </c>
      <c r="K9" s="51">
        <v>32</v>
      </c>
      <c r="L9" s="51">
        <v>2</v>
      </c>
    </row>
    <row r="10" spans="1:12" x14ac:dyDescent="0.25">
      <c r="A10" t="s">
        <v>87</v>
      </c>
      <c r="B10" s="88" t="s">
        <v>91</v>
      </c>
      <c r="C10" s="51">
        <v>22800</v>
      </c>
      <c r="D10" s="52">
        <v>0.43</v>
      </c>
      <c r="E10" s="51">
        <v>7149</v>
      </c>
      <c r="F10" s="51">
        <v>7069</v>
      </c>
      <c r="G10" s="51">
        <v>2693</v>
      </c>
      <c r="H10" s="51">
        <v>2533</v>
      </c>
      <c r="I10" s="51">
        <v>2129</v>
      </c>
      <c r="J10" s="51">
        <v>848</v>
      </c>
      <c r="K10" s="51">
        <v>348</v>
      </c>
      <c r="L10" s="51">
        <v>31</v>
      </c>
    </row>
    <row r="11" spans="1:12" x14ac:dyDescent="0.25">
      <c r="A11" t="s">
        <v>87</v>
      </c>
      <c r="B11" s="88" t="s">
        <v>92</v>
      </c>
      <c r="C11" s="51">
        <v>20926</v>
      </c>
      <c r="D11" s="52">
        <v>0.26</v>
      </c>
      <c r="E11" s="51">
        <v>4289</v>
      </c>
      <c r="F11" s="51">
        <v>4407</v>
      </c>
      <c r="G11" s="51">
        <v>3919</v>
      </c>
      <c r="H11" s="51">
        <v>3113</v>
      </c>
      <c r="I11" s="51">
        <v>3109</v>
      </c>
      <c r="J11" s="51">
        <v>1521</v>
      </c>
      <c r="K11" s="51">
        <v>537</v>
      </c>
      <c r="L11" s="51">
        <v>31</v>
      </c>
    </row>
    <row r="12" spans="1:12" x14ac:dyDescent="0.25">
      <c r="A12" t="s">
        <v>87</v>
      </c>
      <c r="B12" s="88" t="s">
        <v>93</v>
      </c>
      <c r="C12" s="51">
        <v>12623</v>
      </c>
      <c r="D12" s="52">
        <v>0.17</v>
      </c>
      <c r="E12" s="51">
        <v>2122</v>
      </c>
      <c r="F12" s="51">
        <v>1617</v>
      </c>
      <c r="G12" s="51">
        <v>1990</v>
      </c>
      <c r="H12" s="51">
        <v>2388</v>
      </c>
      <c r="I12" s="51">
        <v>2736</v>
      </c>
      <c r="J12" s="51">
        <v>1362</v>
      </c>
      <c r="K12" s="51">
        <v>364</v>
      </c>
      <c r="L12" s="51">
        <v>44</v>
      </c>
    </row>
    <row r="13" spans="1:12" x14ac:dyDescent="0.25">
      <c r="A13" t="s">
        <v>87</v>
      </c>
      <c r="B13" s="88" t="s">
        <v>94</v>
      </c>
      <c r="C13" s="51">
        <v>14052</v>
      </c>
      <c r="D13" s="52">
        <v>0.18</v>
      </c>
      <c r="E13" s="51">
        <v>1137</v>
      </c>
      <c r="F13" s="51">
        <v>2244</v>
      </c>
      <c r="G13" s="51">
        <v>2126</v>
      </c>
      <c r="H13" s="51">
        <v>2517</v>
      </c>
      <c r="I13" s="51">
        <v>3896</v>
      </c>
      <c r="J13" s="51">
        <v>1446</v>
      </c>
      <c r="K13" s="51">
        <v>639</v>
      </c>
      <c r="L13" s="51">
        <v>47</v>
      </c>
    </row>
    <row r="14" spans="1:12" x14ac:dyDescent="0.25">
      <c r="A14" t="s">
        <v>87</v>
      </c>
      <c r="B14" s="88" t="s">
        <v>95</v>
      </c>
      <c r="C14" s="51">
        <v>12901</v>
      </c>
      <c r="D14" s="52">
        <v>0.46</v>
      </c>
      <c r="E14" s="51">
        <v>535</v>
      </c>
      <c r="F14" s="51">
        <v>1098</v>
      </c>
      <c r="G14" s="51">
        <v>1626</v>
      </c>
      <c r="H14" s="51">
        <v>3143</v>
      </c>
      <c r="I14" s="51">
        <v>3374</v>
      </c>
      <c r="J14" s="51">
        <v>2261</v>
      </c>
      <c r="K14" s="51">
        <v>835</v>
      </c>
      <c r="L14" s="51">
        <v>29</v>
      </c>
    </row>
    <row r="15" spans="1:12" x14ac:dyDescent="0.25">
      <c r="A15" t="s">
        <v>87</v>
      </c>
      <c r="B15" s="88" t="s">
        <v>96</v>
      </c>
      <c r="C15" s="51">
        <v>15924</v>
      </c>
      <c r="D15" s="52">
        <v>7.59</v>
      </c>
      <c r="E15" s="51">
        <v>157</v>
      </c>
      <c r="F15" s="51">
        <v>393</v>
      </c>
      <c r="G15" s="51">
        <v>1562</v>
      </c>
      <c r="H15" s="51">
        <v>3334</v>
      </c>
      <c r="I15" s="51">
        <v>5277</v>
      </c>
      <c r="J15" s="51">
        <v>3407</v>
      </c>
      <c r="K15" s="51">
        <v>1671</v>
      </c>
      <c r="L15" s="51">
        <v>123</v>
      </c>
    </row>
    <row r="16" spans="1:12" x14ac:dyDescent="0.25">
      <c r="A16" t="s">
        <v>87</v>
      </c>
      <c r="B16" s="88" t="s">
        <v>97</v>
      </c>
      <c r="C16" s="51">
        <v>7220</v>
      </c>
      <c r="D16" s="52">
        <v>8</v>
      </c>
      <c r="E16" s="51">
        <v>120</v>
      </c>
      <c r="F16" s="51">
        <v>116</v>
      </c>
      <c r="G16" s="51">
        <v>362</v>
      </c>
      <c r="H16" s="51">
        <v>1068</v>
      </c>
      <c r="I16" s="51">
        <v>2621</v>
      </c>
      <c r="J16" s="51">
        <v>1649</v>
      </c>
      <c r="K16" s="51">
        <v>1181</v>
      </c>
      <c r="L16" s="51">
        <v>103</v>
      </c>
    </row>
    <row r="17" spans="1:12" x14ac:dyDescent="0.25">
      <c r="A17" t="s">
        <v>98</v>
      </c>
      <c r="B17" s="88" t="s">
        <v>88</v>
      </c>
      <c r="C17" s="51">
        <v>1244</v>
      </c>
      <c r="D17" s="52">
        <v>12.62</v>
      </c>
      <c r="E17" s="51">
        <v>1119</v>
      </c>
      <c r="F17" s="51">
        <v>98</v>
      </c>
      <c r="G17" s="51">
        <v>4</v>
      </c>
      <c r="H17" s="51">
        <v>21</v>
      </c>
      <c r="I17" s="51">
        <v>2</v>
      </c>
      <c r="J17" s="51">
        <v>0</v>
      </c>
      <c r="K17" s="51">
        <v>0</v>
      </c>
      <c r="L17" s="51">
        <v>0</v>
      </c>
    </row>
    <row r="18" spans="1:12" x14ac:dyDescent="0.25">
      <c r="A18" t="s">
        <v>98</v>
      </c>
      <c r="B18" s="88" t="s">
        <v>89</v>
      </c>
      <c r="C18" s="51">
        <v>2635</v>
      </c>
      <c r="D18" s="52">
        <v>14.79</v>
      </c>
      <c r="E18" s="51">
        <v>1890</v>
      </c>
      <c r="F18" s="51">
        <v>475</v>
      </c>
      <c r="G18" s="51">
        <v>156</v>
      </c>
      <c r="H18" s="51">
        <v>58</v>
      </c>
      <c r="I18" s="51">
        <v>32</v>
      </c>
      <c r="J18" s="51">
        <v>11</v>
      </c>
      <c r="K18" s="51">
        <v>11</v>
      </c>
      <c r="L18" s="51">
        <v>2</v>
      </c>
    </row>
    <row r="19" spans="1:12" x14ac:dyDescent="0.25">
      <c r="A19" t="s">
        <v>98</v>
      </c>
      <c r="B19" s="88" t="s">
        <v>90</v>
      </c>
      <c r="C19" s="51">
        <v>2655</v>
      </c>
      <c r="D19" s="52">
        <v>21.6</v>
      </c>
      <c r="E19" s="51">
        <v>1417</v>
      </c>
      <c r="F19" s="51">
        <v>714</v>
      </c>
      <c r="G19" s="51">
        <v>207</v>
      </c>
      <c r="H19" s="51">
        <v>216</v>
      </c>
      <c r="I19" s="51">
        <v>76</v>
      </c>
      <c r="J19" s="51">
        <v>14</v>
      </c>
      <c r="K19" s="51">
        <v>11</v>
      </c>
      <c r="L19" s="51">
        <v>0</v>
      </c>
    </row>
    <row r="20" spans="1:12" x14ac:dyDescent="0.25">
      <c r="A20" t="s">
        <v>98</v>
      </c>
      <c r="B20" s="88" t="s">
        <v>91</v>
      </c>
      <c r="C20" s="51">
        <v>7365</v>
      </c>
      <c r="D20" s="52">
        <v>0.37</v>
      </c>
      <c r="E20" s="51">
        <v>3526</v>
      </c>
      <c r="F20" s="51">
        <v>2084</v>
      </c>
      <c r="G20" s="51">
        <v>706</v>
      </c>
      <c r="H20" s="51">
        <v>319</v>
      </c>
      <c r="I20" s="51">
        <v>372</v>
      </c>
      <c r="J20" s="51">
        <v>229</v>
      </c>
      <c r="K20" s="51">
        <v>125</v>
      </c>
      <c r="L20" s="51">
        <v>4</v>
      </c>
    </row>
    <row r="21" spans="1:12" x14ac:dyDescent="0.25">
      <c r="A21" t="s">
        <v>98</v>
      </c>
      <c r="B21" s="88" t="s">
        <v>92</v>
      </c>
      <c r="C21" s="51">
        <v>9592</v>
      </c>
      <c r="D21" s="52">
        <v>0.1</v>
      </c>
      <c r="E21" s="51">
        <v>3072</v>
      </c>
      <c r="F21" s="51">
        <v>2880</v>
      </c>
      <c r="G21" s="51">
        <v>1176</v>
      </c>
      <c r="H21" s="51">
        <v>823</v>
      </c>
      <c r="I21" s="51">
        <v>825</v>
      </c>
      <c r="J21" s="51">
        <v>468</v>
      </c>
      <c r="K21" s="51">
        <v>324</v>
      </c>
      <c r="L21" s="51">
        <v>24</v>
      </c>
    </row>
    <row r="22" spans="1:12" x14ac:dyDescent="0.25">
      <c r="A22" t="s">
        <v>98</v>
      </c>
      <c r="B22" s="88" t="s">
        <v>93</v>
      </c>
      <c r="C22" s="51">
        <v>12700</v>
      </c>
      <c r="D22" s="52">
        <v>7.0000000000000007E-2</v>
      </c>
      <c r="E22" s="51">
        <v>2265</v>
      </c>
      <c r="F22" s="51">
        <v>2399</v>
      </c>
      <c r="G22" s="51">
        <v>2088</v>
      </c>
      <c r="H22" s="51">
        <v>1747</v>
      </c>
      <c r="I22" s="51">
        <v>1739</v>
      </c>
      <c r="J22" s="51">
        <v>1258</v>
      </c>
      <c r="K22" s="51">
        <v>1047</v>
      </c>
      <c r="L22" s="51">
        <v>157</v>
      </c>
    </row>
    <row r="23" spans="1:12" x14ac:dyDescent="0.25">
      <c r="A23" t="s">
        <v>98</v>
      </c>
      <c r="B23" s="88" t="s">
        <v>94</v>
      </c>
      <c r="C23" s="51">
        <v>11432</v>
      </c>
      <c r="D23" s="52">
        <v>0.09</v>
      </c>
      <c r="E23" s="51">
        <v>1642</v>
      </c>
      <c r="F23" s="51">
        <v>2322</v>
      </c>
      <c r="G23" s="51">
        <v>1608</v>
      </c>
      <c r="H23" s="51">
        <v>1415</v>
      </c>
      <c r="I23" s="51">
        <v>1540</v>
      </c>
      <c r="J23" s="51">
        <v>1330</v>
      </c>
      <c r="K23" s="51">
        <v>1418</v>
      </c>
      <c r="L23" s="51">
        <v>157</v>
      </c>
    </row>
    <row r="24" spans="1:12" x14ac:dyDescent="0.25">
      <c r="A24" t="s">
        <v>98</v>
      </c>
      <c r="B24" s="88" t="s">
        <v>95</v>
      </c>
      <c r="C24" s="51">
        <v>7189</v>
      </c>
      <c r="D24" s="52">
        <v>0.17</v>
      </c>
      <c r="E24" s="51">
        <v>1180</v>
      </c>
      <c r="F24" s="51">
        <v>1296</v>
      </c>
      <c r="G24" s="51">
        <v>874</v>
      </c>
      <c r="H24" s="51">
        <v>1026</v>
      </c>
      <c r="I24" s="51">
        <v>993</v>
      </c>
      <c r="J24" s="51">
        <v>860</v>
      </c>
      <c r="K24" s="51">
        <v>855</v>
      </c>
      <c r="L24" s="51">
        <v>105</v>
      </c>
    </row>
    <row r="25" spans="1:12" x14ac:dyDescent="0.25">
      <c r="A25" t="s">
        <v>98</v>
      </c>
      <c r="B25" s="88" t="s">
        <v>96</v>
      </c>
      <c r="C25" s="51">
        <v>2677</v>
      </c>
      <c r="D25" s="52">
        <v>0.55000000000000004</v>
      </c>
      <c r="E25" s="51">
        <v>215</v>
      </c>
      <c r="F25" s="51">
        <v>300</v>
      </c>
      <c r="G25" s="51">
        <v>248</v>
      </c>
      <c r="H25" s="51">
        <v>407</v>
      </c>
      <c r="I25" s="51">
        <v>633</v>
      </c>
      <c r="J25" s="51">
        <v>414</v>
      </c>
      <c r="K25" s="51">
        <v>452</v>
      </c>
      <c r="L25" s="51">
        <v>8</v>
      </c>
    </row>
    <row r="26" spans="1:12" x14ac:dyDescent="0.25">
      <c r="A26" t="s">
        <v>98</v>
      </c>
      <c r="B26" s="88" t="s">
        <v>97</v>
      </c>
      <c r="C26" s="51">
        <v>1804</v>
      </c>
      <c r="D26" s="52">
        <v>8.2799999999999994</v>
      </c>
      <c r="E26" s="51">
        <v>140</v>
      </c>
      <c r="F26" s="51">
        <v>183</v>
      </c>
      <c r="G26" s="51">
        <v>152</v>
      </c>
      <c r="H26" s="51">
        <v>129</v>
      </c>
      <c r="I26" s="51">
        <v>367</v>
      </c>
      <c r="J26" s="51">
        <v>430</v>
      </c>
      <c r="K26" s="51">
        <v>376</v>
      </c>
      <c r="L26" s="51">
        <v>27</v>
      </c>
    </row>
    <row r="27" spans="1:12" x14ac:dyDescent="0.25">
      <c r="A27" t="s">
        <v>99</v>
      </c>
      <c r="B27" s="88" t="s">
        <v>88</v>
      </c>
      <c r="C27" s="51">
        <v>4609</v>
      </c>
      <c r="D27" s="52">
        <v>21.71</v>
      </c>
      <c r="E27" s="51">
        <v>1720</v>
      </c>
      <c r="F27" s="51">
        <v>2151</v>
      </c>
      <c r="G27" s="51">
        <v>473</v>
      </c>
      <c r="H27" s="51">
        <v>218</v>
      </c>
      <c r="I27" s="51">
        <v>32</v>
      </c>
      <c r="J27" s="51">
        <v>12</v>
      </c>
      <c r="K27" s="51">
        <v>3</v>
      </c>
      <c r="L27" s="51">
        <v>0</v>
      </c>
    </row>
    <row r="28" spans="1:12" x14ac:dyDescent="0.25">
      <c r="A28" t="s">
        <v>99</v>
      </c>
      <c r="B28" s="88" t="s">
        <v>89</v>
      </c>
      <c r="C28" s="51">
        <v>2646</v>
      </c>
      <c r="D28" s="52">
        <v>0.53</v>
      </c>
      <c r="E28" s="51">
        <v>792</v>
      </c>
      <c r="F28" s="51">
        <v>1269</v>
      </c>
      <c r="G28" s="51">
        <v>346</v>
      </c>
      <c r="H28" s="51">
        <v>104</v>
      </c>
      <c r="I28" s="51">
        <v>71</v>
      </c>
      <c r="J28" s="51">
        <v>41</v>
      </c>
      <c r="K28" s="51">
        <v>23</v>
      </c>
      <c r="L28" s="51">
        <v>0</v>
      </c>
    </row>
    <row r="29" spans="1:12" x14ac:dyDescent="0.25">
      <c r="A29" t="s">
        <v>99</v>
      </c>
      <c r="B29" s="88" t="s">
        <v>90</v>
      </c>
      <c r="C29" s="51">
        <v>8223</v>
      </c>
      <c r="D29" s="52">
        <v>0.22</v>
      </c>
      <c r="E29" s="51">
        <v>2060</v>
      </c>
      <c r="F29" s="51">
        <v>3725</v>
      </c>
      <c r="G29" s="51">
        <v>1132</v>
      </c>
      <c r="H29" s="51">
        <v>686</v>
      </c>
      <c r="I29" s="51">
        <v>442</v>
      </c>
      <c r="J29" s="51">
        <v>144</v>
      </c>
      <c r="K29" s="51">
        <v>30</v>
      </c>
      <c r="L29" s="51">
        <v>4</v>
      </c>
    </row>
    <row r="30" spans="1:12" x14ac:dyDescent="0.25">
      <c r="A30" t="s">
        <v>99</v>
      </c>
      <c r="B30" s="88" t="s">
        <v>91</v>
      </c>
      <c r="C30" s="51">
        <v>10994</v>
      </c>
      <c r="D30" s="52">
        <v>0.16</v>
      </c>
      <c r="E30" s="51">
        <v>2087</v>
      </c>
      <c r="F30" s="51">
        <v>4776</v>
      </c>
      <c r="G30" s="51">
        <v>1833</v>
      </c>
      <c r="H30" s="51">
        <v>1016</v>
      </c>
      <c r="I30" s="51">
        <v>862</v>
      </c>
      <c r="J30" s="51">
        <v>319</v>
      </c>
      <c r="K30" s="51">
        <v>93</v>
      </c>
      <c r="L30" s="51">
        <v>8</v>
      </c>
    </row>
    <row r="31" spans="1:12" x14ac:dyDescent="0.25">
      <c r="A31" t="s">
        <v>99</v>
      </c>
      <c r="B31" s="88" t="s">
        <v>92</v>
      </c>
      <c r="C31" s="51">
        <v>16714</v>
      </c>
      <c r="D31" s="52">
        <v>0.06</v>
      </c>
      <c r="E31" s="51">
        <v>2314</v>
      </c>
      <c r="F31" s="51">
        <v>4659</v>
      </c>
      <c r="G31" s="51">
        <v>2846</v>
      </c>
      <c r="H31" s="51">
        <v>2445</v>
      </c>
      <c r="I31" s="51">
        <v>2441</v>
      </c>
      <c r="J31" s="51">
        <v>1294</v>
      </c>
      <c r="K31" s="51">
        <v>666</v>
      </c>
      <c r="L31" s="51">
        <v>49</v>
      </c>
    </row>
    <row r="32" spans="1:12" x14ac:dyDescent="0.25">
      <c r="A32" t="s">
        <v>99</v>
      </c>
      <c r="B32" s="88" t="s">
        <v>93</v>
      </c>
      <c r="C32" s="51">
        <v>12596</v>
      </c>
      <c r="D32" s="52">
        <v>0.1</v>
      </c>
      <c r="E32" s="51">
        <v>1072</v>
      </c>
      <c r="F32" s="51">
        <v>3099</v>
      </c>
      <c r="G32" s="51">
        <v>2012</v>
      </c>
      <c r="H32" s="51">
        <v>1928</v>
      </c>
      <c r="I32" s="51">
        <v>2276</v>
      </c>
      <c r="J32" s="51">
        <v>1334</v>
      </c>
      <c r="K32" s="51">
        <v>822</v>
      </c>
      <c r="L32" s="51">
        <v>53</v>
      </c>
    </row>
    <row r="33" spans="1:12" x14ac:dyDescent="0.25">
      <c r="A33" t="s">
        <v>99</v>
      </c>
      <c r="B33" s="88" t="s">
        <v>94</v>
      </c>
      <c r="C33" s="51">
        <v>7885</v>
      </c>
      <c r="D33" s="52">
        <v>7.0000000000000007E-2</v>
      </c>
      <c r="E33" s="51">
        <v>574</v>
      </c>
      <c r="F33" s="51">
        <v>1620</v>
      </c>
      <c r="G33" s="51">
        <v>1178</v>
      </c>
      <c r="H33" s="51">
        <v>1253</v>
      </c>
      <c r="I33" s="51">
        <v>1720</v>
      </c>
      <c r="J33" s="51">
        <v>960</v>
      </c>
      <c r="K33" s="51">
        <v>545</v>
      </c>
      <c r="L33" s="51">
        <v>35</v>
      </c>
    </row>
    <row r="34" spans="1:12" x14ac:dyDescent="0.25">
      <c r="A34" t="s">
        <v>99</v>
      </c>
      <c r="B34" s="88" t="s">
        <v>95</v>
      </c>
      <c r="C34" s="51">
        <v>5784</v>
      </c>
      <c r="D34" s="52">
        <v>0.52</v>
      </c>
      <c r="E34" s="51">
        <v>503</v>
      </c>
      <c r="F34" s="51">
        <v>978</v>
      </c>
      <c r="G34" s="51">
        <v>1280</v>
      </c>
      <c r="H34" s="51">
        <v>1238</v>
      </c>
      <c r="I34" s="51">
        <v>1122</v>
      </c>
      <c r="J34" s="51">
        <v>482</v>
      </c>
      <c r="K34" s="51">
        <v>177</v>
      </c>
      <c r="L34" s="51">
        <v>4</v>
      </c>
    </row>
    <row r="35" spans="1:12" x14ac:dyDescent="0.25">
      <c r="A35" t="s">
        <v>99</v>
      </c>
      <c r="B35" s="88" t="s">
        <v>96</v>
      </c>
      <c r="C35" s="51">
        <v>3545</v>
      </c>
      <c r="D35" s="52">
        <v>12.2</v>
      </c>
      <c r="E35" s="51">
        <v>43</v>
      </c>
      <c r="F35" s="51">
        <v>325</v>
      </c>
      <c r="G35" s="51">
        <v>844</v>
      </c>
      <c r="H35" s="51">
        <v>845</v>
      </c>
      <c r="I35" s="51">
        <v>974</v>
      </c>
      <c r="J35" s="51">
        <v>388</v>
      </c>
      <c r="K35" s="51">
        <v>125</v>
      </c>
      <c r="L35" s="51">
        <v>1</v>
      </c>
    </row>
    <row r="36" spans="1:12" x14ac:dyDescent="0.25">
      <c r="A36" t="s">
        <v>99</v>
      </c>
      <c r="B36" s="88" t="s">
        <v>97</v>
      </c>
      <c r="C36" s="51">
        <v>2688</v>
      </c>
      <c r="D36" s="52">
        <v>2.29</v>
      </c>
      <c r="E36" s="51">
        <v>40</v>
      </c>
      <c r="F36" s="51">
        <v>124</v>
      </c>
      <c r="G36" s="51">
        <v>371</v>
      </c>
      <c r="H36" s="51">
        <v>631</v>
      </c>
      <c r="I36" s="51">
        <v>900</v>
      </c>
      <c r="J36" s="51">
        <v>503</v>
      </c>
      <c r="K36" s="51">
        <v>119</v>
      </c>
      <c r="L36" s="51">
        <v>0</v>
      </c>
    </row>
    <row r="37" spans="1:12" x14ac:dyDescent="0.25">
      <c r="A37" t="s">
        <v>100</v>
      </c>
      <c r="B37" s="88" t="s">
        <v>88</v>
      </c>
      <c r="C37" s="51">
        <v>15430</v>
      </c>
      <c r="D37" s="52">
        <v>19.239999999999998</v>
      </c>
      <c r="E37" s="51">
        <v>9020</v>
      </c>
      <c r="F37" s="51">
        <v>4434</v>
      </c>
      <c r="G37" s="51">
        <v>1290</v>
      </c>
      <c r="H37" s="51">
        <v>422</v>
      </c>
      <c r="I37" s="51">
        <v>218</v>
      </c>
      <c r="J37" s="51">
        <v>38</v>
      </c>
      <c r="K37" s="51">
        <v>8</v>
      </c>
      <c r="L37" s="51">
        <v>0</v>
      </c>
    </row>
    <row r="38" spans="1:12" x14ac:dyDescent="0.25">
      <c r="A38" t="s">
        <v>100</v>
      </c>
      <c r="B38" s="88" t="s">
        <v>89</v>
      </c>
      <c r="C38" s="51">
        <v>23097</v>
      </c>
      <c r="D38" s="52">
        <v>6.12</v>
      </c>
      <c r="E38" s="51">
        <v>10409</v>
      </c>
      <c r="F38" s="51">
        <v>8592</v>
      </c>
      <c r="G38" s="51">
        <v>2263</v>
      </c>
      <c r="H38" s="51">
        <v>973</v>
      </c>
      <c r="I38" s="51">
        <v>637</v>
      </c>
      <c r="J38" s="51">
        <v>157</v>
      </c>
      <c r="K38" s="51">
        <v>63</v>
      </c>
      <c r="L38" s="51">
        <v>3</v>
      </c>
    </row>
    <row r="39" spans="1:12" x14ac:dyDescent="0.25">
      <c r="A39" t="s">
        <v>100</v>
      </c>
      <c r="B39" s="88" t="s">
        <v>90</v>
      </c>
      <c r="C39" s="51">
        <v>18572</v>
      </c>
      <c r="D39" s="52">
        <v>2.4500000000000002</v>
      </c>
      <c r="E39" s="51">
        <v>6048</v>
      </c>
      <c r="F39" s="51">
        <v>8631</v>
      </c>
      <c r="G39" s="51">
        <v>1824</v>
      </c>
      <c r="H39" s="51">
        <v>878</v>
      </c>
      <c r="I39" s="51">
        <v>751</v>
      </c>
      <c r="J39" s="51">
        <v>336</v>
      </c>
      <c r="K39" s="51">
        <v>103</v>
      </c>
      <c r="L39" s="51">
        <v>1</v>
      </c>
    </row>
    <row r="40" spans="1:12" x14ac:dyDescent="0.25">
      <c r="A40" t="s">
        <v>100</v>
      </c>
      <c r="B40" s="88" t="s">
        <v>91</v>
      </c>
      <c r="C40" s="51">
        <v>19704</v>
      </c>
      <c r="D40" s="52">
        <v>3.18</v>
      </c>
      <c r="E40" s="51">
        <v>5131</v>
      </c>
      <c r="F40" s="51">
        <v>8261</v>
      </c>
      <c r="G40" s="51">
        <v>2559</v>
      </c>
      <c r="H40" s="51">
        <v>1636</v>
      </c>
      <c r="I40" s="51">
        <v>1435</v>
      </c>
      <c r="J40" s="51">
        <v>521</v>
      </c>
      <c r="K40" s="51">
        <v>148</v>
      </c>
      <c r="L40" s="51">
        <v>13</v>
      </c>
    </row>
    <row r="41" spans="1:12" x14ac:dyDescent="0.25">
      <c r="A41" t="s">
        <v>100</v>
      </c>
      <c r="B41" s="88" t="s">
        <v>92</v>
      </c>
      <c r="C41" s="51">
        <v>21218</v>
      </c>
      <c r="D41" s="52">
        <v>1.52</v>
      </c>
      <c r="E41" s="51">
        <v>4000</v>
      </c>
      <c r="F41" s="51">
        <v>7710</v>
      </c>
      <c r="G41" s="51">
        <v>3863</v>
      </c>
      <c r="H41" s="51">
        <v>2292</v>
      </c>
      <c r="I41" s="51">
        <v>2161</v>
      </c>
      <c r="J41" s="51">
        <v>903</v>
      </c>
      <c r="K41" s="51">
        <v>263</v>
      </c>
      <c r="L41" s="51">
        <v>26</v>
      </c>
    </row>
    <row r="42" spans="1:12" x14ac:dyDescent="0.25">
      <c r="A42" t="s">
        <v>100</v>
      </c>
      <c r="B42" s="88" t="s">
        <v>93</v>
      </c>
      <c r="C42" s="51">
        <v>13813</v>
      </c>
      <c r="D42" s="52">
        <v>0.78</v>
      </c>
      <c r="E42" s="51">
        <v>2281</v>
      </c>
      <c r="F42" s="51">
        <v>3684</v>
      </c>
      <c r="G42" s="51">
        <v>2416</v>
      </c>
      <c r="H42" s="51">
        <v>1768</v>
      </c>
      <c r="I42" s="51">
        <v>1938</v>
      </c>
      <c r="J42" s="51">
        <v>1128</v>
      </c>
      <c r="K42" s="51">
        <v>566</v>
      </c>
      <c r="L42" s="51">
        <v>32</v>
      </c>
    </row>
    <row r="43" spans="1:12" x14ac:dyDescent="0.25">
      <c r="A43" t="s">
        <v>100</v>
      </c>
      <c r="B43" s="88" t="s">
        <v>94</v>
      </c>
      <c r="C43" s="51">
        <v>16727</v>
      </c>
      <c r="D43" s="52">
        <v>0.37</v>
      </c>
      <c r="E43" s="51">
        <v>1403</v>
      </c>
      <c r="F43" s="51">
        <v>3529</v>
      </c>
      <c r="G43" s="51">
        <v>3092</v>
      </c>
      <c r="H43" s="51">
        <v>3062</v>
      </c>
      <c r="I43" s="51">
        <v>3105</v>
      </c>
      <c r="J43" s="51">
        <v>1520</v>
      </c>
      <c r="K43" s="51">
        <v>923</v>
      </c>
      <c r="L43" s="51">
        <v>93</v>
      </c>
    </row>
    <row r="44" spans="1:12" x14ac:dyDescent="0.25">
      <c r="A44" t="s">
        <v>100</v>
      </c>
      <c r="B44" s="88" t="s">
        <v>95</v>
      </c>
      <c r="C44" s="51">
        <v>20177</v>
      </c>
      <c r="D44" s="52">
        <v>0.69</v>
      </c>
      <c r="E44" s="51">
        <v>1430</v>
      </c>
      <c r="F44" s="51">
        <v>2543</v>
      </c>
      <c r="G44" s="51">
        <v>3175</v>
      </c>
      <c r="H44" s="51">
        <v>4071</v>
      </c>
      <c r="I44" s="51">
        <v>4746</v>
      </c>
      <c r="J44" s="51">
        <v>2637</v>
      </c>
      <c r="K44" s="51">
        <v>1466</v>
      </c>
      <c r="L44" s="51">
        <v>109</v>
      </c>
    </row>
    <row r="45" spans="1:12" x14ac:dyDescent="0.25">
      <c r="A45" t="s">
        <v>100</v>
      </c>
      <c r="B45" s="88" t="s">
        <v>96</v>
      </c>
      <c r="C45" s="51">
        <v>15525</v>
      </c>
      <c r="D45" s="52">
        <v>2.42</v>
      </c>
      <c r="E45" s="51">
        <v>346</v>
      </c>
      <c r="F45" s="51">
        <v>889</v>
      </c>
      <c r="G45" s="51">
        <v>2071</v>
      </c>
      <c r="H45" s="51">
        <v>3764</v>
      </c>
      <c r="I45" s="51">
        <v>4651</v>
      </c>
      <c r="J45" s="51">
        <v>2819</v>
      </c>
      <c r="K45" s="51">
        <v>937</v>
      </c>
      <c r="L45" s="51">
        <v>48</v>
      </c>
    </row>
    <row r="46" spans="1:12" x14ac:dyDescent="0.25">
      <c r="A46" t="s">
        <v>100</v>
      </c>
      <c r="B46" s="88" t="s">
        <v>97</v>
      </c>
      <c r="C46" s="51">
        <v>16429</v>
      </c>
      <c r="D46" s="52">
        <v>7.57</v>
      </c>
      <c r="E46" s="51">
        <v>285</v>
      </c>
      <c r="F46" s="51">
        <v>473</v>
      </c>
      <c r="G46" s="51">
        <v>1424</v>
      </c>
      <c r="H46" s="51">
        <v>2673</v>
      </c>
      <c r="I46" s="51">
        <v>4715</v>
      </c>
      <c r="J46" s="51">
        <v>4279</v>
      </c>
      <c r="K46" s="51">
        <v>2391</v>
      </c>
      <c r="L46" s="51">
        <v>189</v>
      </c>
    </row>
    <row r="47" spans="1:12" x14ac:dyDescent="0.25">
      <c r="A47" t="s">
        <v>101</v>
      </c>
      <c r="B47" s="88" t="s">
        <v>88</v>
      </c>
      <c r="C47" s="51">
        <v>10103</v>
      </c>
      <c r="D47" s="52">
        <v>20.9</v>
      </c>
      <c r="E47" s="51">
        <v>5843</v>
      </c>
      <c r="F47" s="51">
        <v>3064</v>
      </c>
      <c r="G47" s="51">
        <v>669</v>
      </c>
      <c r="H47" s="51">
        <v>397</v>
      </c>
      <c r="I47" s="51">
        <v>102</v>
      </c>
      <c r="J47" s="51">
        <v>10</v>
      </c>
      <c r="K47" s="51">
        <v>18</v>
      </c>
      <c r="L47" s="51">
        <v>0</v>
      </c>
    </row>
    <row r="48" spans="1:12" x14ac:dyDescent="0.25">
      <c r="A48" t="s">
        <v>101</v>
      </c>
      <c r="B48" s="88" t="s">
        <v>89</v>
      </c>
      <c r="C48" s="51">
        <v>15484</v>
      </c>
      <c r="D48" s="52">
        <v>7.24</v>
      </c>
      <c r="E48" s="51">
        <v>8032</v>
      </c>
      <c r="F48" s="51">
        <v>5142</v>
      </c>
      <c r="G48" s="51">
        <v>1117</v>
      </c>
      <c r="H48" s="51">
        <v>558</v>
      </c>
      <c r="I48" s="51">
        <v>408</v>
      </c>
      <c r="J48" s="51">
        <v>181</v>
      </c>
      <c r="K48" s="51">
        <v>46</v>
      </c>
      <c r="L48" s="51">
        <v>0</v>
      </c>
    </row>
    <row r="49" spans="1:12" x14ac:dyDescent="0.25">
      <c r="A49" t="s">
        <v>101</v>
      </c>
      <c r="B49" s="88" t="s">
        <v>90</v>
      </c>
      <c r="C49" s="51">
        <v>16319</v>
      </c>
      <c r="D49" s="52">
        <v>4.9000000000000004</v>
      </c>
      <c r="E49" s="51">
        <v>6699</v>
      </c>
      <c r="F49" s="51">
        <v>6063</v>
      </c>
      <c r="G49" s="51">
        <v>1410</v>
      </c>
      <c r="H49" s="51">
        <v>989</v>
      </c>
      <c r="I49" s="51">
        <v>834</v>
      </c>
      <c r="J49" s="51">
        <v>228</v>
      </c>
      <c r="K49" s="51">
        <v>93</v>
      </c>
      <c r="L49" s="51">
        <v>3</v>
      </c>
    </row>
    <row r="50" spans="1:12" x14ac:dyDescent="0.25">
      <c r="A50" t="s">
        <v>101</v>
      </c>
      <c r="B50" s="88" t="s">
        <v>91</v>
      </c>
      <c r="C50" s="51">
        <v>14371</v>
      </c>
      <c r="D50" s="52">
        <v>0.47</v>
      </c>
      <c r="E50" s="51">
        <v>4511</v>
      </c>
      <c r="F50" s="51">
        <v>6083</v>
      </c>
      <c r="G50" s="51">
        <v>1142</v>
      </c>
      <c r="H50" s="51">
        <v>1054</v>
      </c>
      <c r="I50" s="51">
        <v>952</v>
      </c>
      <c r="J50" s="51">
        <v>490</v>
      </c>
      <c r="K50" s="51">
        <v>136</v>
      </c>
      <c r="L50" s="51">
        <v>3</v>
      </c>
    </row>
    <row r="51" spans="1:12" x14ac:dyDescent="0.25">
      <c r="A51" t="s">
        <v>101</v>
      </c>
      <c r="B51" s="88" t="s">
        <v>92</v>
      </c>
      <c r="C51" s="51">
        <v>15964</v>
      </c>
      <c r="D51" s="52">
        <v>0.5</v>
      </c>
      <c r="E51" s="51">
        <v>3821</v>
      </c>
      <c r="F51" s="51">
        <v>5989</v>
      </c>
      <c r="G51" s="51">
        <v>1790</v>
      </c>
      <c r="H51" s="51">
        <v>1961</v>
      </c>
      <c r="I51" s="51">
        <v>1391</v>
      </c>
      <c r="J51" s="51">
        <v>646</v>
      </c>
      <c r="K51" s="51">
        <v>346</v>
      </c>
      <c r="L51" s="51">
        <v>20</v>
      </c>
    </row>
    <row r="52" spans="1:12" x14ac:dyDescent="0.25">
      <c r="A52" t="s">
        <v>101</v>
      </c>
      <c r="B52" s="88" t="s">
        <v>93</v>
      </c>
      <c r="C52" s="51">
        <v>14372</v>
      </c>
      <c r="D52" s="52">
        <v>0.32</v>
      </c>
      <c r="E52" s="51">
        <v>2677</v>
      </c>
      <c r="F52" s="51">
        <v>3504</v>
      </c>
      <c r="G52" s="51">
        <v>1535</v>
      </c>
      <c r="H52" s="51">
        <v>2187</v>
      </c>
      <c r="I52" s="51">
        <v>2103</v>
      </c>
      <c r="J52" s="51">
        <v>1344</v>
      </c>
      <c r="K52" s="51">
        <v>971</v>
      </c>
      <c r="L52" s="51">
        <v>51</v>
      </c>
    </row>
    <row r="53" spans="1:12" x14ac:dyDescent="0.25">
      <c r="A53" t="s">
        <v>101</v>
      </c>
      <c r="B53" s="88" t="s">
        <v>94</v>
      </c>
      <c r="C53" s="51">
        <v>12426</v>
      </c>
      <c r="D53" s="52">
        <v>0.16</v>
      </c>
      <c r="E53" s="51">
        <v>1176</v>
      </c>
      <c r="F53" s="51">
        <v>1991</v>
      </c>
      <c r="G53" s="51">
        <v>1619</v>
      </c>
      <c r="H53" s="51">
        <v>2064</v>
      </c>
      <c r="I53" s="51">
        <v>2386</v>
      </c>
      <c r="J53" s="51">
        <v>1664</v>
      </c>
      <c r="K53" s="51">
        <v>1296</v>
      </c>
      <c r="L53" s="51">
        <v>230</v>
      </c>
    </row>
    <row r="54" spans="1:12" x14ac:dyDescent="0.25">
      <c r="A54" t="s">
        <v>101</v>
      </c>
      <c r="B54" s="88" t="s">
        <v>95</v>
      </c>
      <c r="C54" s="51">
        <v>16034</v>
      </c>
      <c r="D54" s="52">
        <v>0.43</v>
      </c>
      <c r="E54" s="51">
        <v>1177</v>
      </c>
      <c r="F54" s="51">
        <v>2143</v>
      </c>
      <c r="G54" s="51">
        <v>2332</v>
      </c>
      <c r="H54" s="51">
        <v>3004</v>
      </c>
      <c r="I54" s="51">
        <v>3270</v>
      </c>
      <c r="J54" s="51">
        <v>2226</v>
      </c>
      <c r="K54" s="51">
        <v>1716</v>
      </c>
      <c r="L54" s="51">
        <v>166</v>
      </c>
    </row>
    <row r="55" spans="1:12" x14ac:dyDescent="0.25">
      <c r="A55" t="s">
        <v>101</v>
      </c>
      <c r="B55" s="88" t="s">
        <v>96</v>
      </c>
      <c r="C55" s="51">
        <v>17226</v>
      </c>
      <c r="D55" s="52">
        <v>0.56000000000000005</v>
      </c>
      <c r="E55" s="51">
        <v>473</v>
      </c>
      <c r="F55" s="51">
        <v>1350</v>
      </c>
      <c r="G55" s="51">
        <v>1662</v>
      </c>
      <c r="H55" s="51">
        <v>3363</v>
      </c>
      <c r="I55" s="51">
        <v>4510</v>
      </c>
      <c r="J55" s="51">
        <v>3603</v>
      </c>
      <c r="K55" s="51">
        <v>2145</v>
      </c>
      <c r="L55" s="51">
        <v>120</v>
      </c>
    </row>
    <row r="56" spans="1:12" x14ac:dyDescent="0.25">
      <c r="A56" t="s">
        <v>101</v>
      </c>
      <c r="B56" s="88" t="s">
        <v>97</v>
      </c>
      <c r="C56" s="51">
        <v>11327</v>
      </c>
      <c r="D56" s="52">
        <v>2.85</v>
      </c>
      <c r="E56" s="51">
        <v>142</v>
      </c>
      <c r="F56" s="51">
        <v>224</v>
      </c>
      <c r="G56" s="51">
        <v>602</v>
      </c>
      <c r="H56" s="51">
        <v>1380</v>
      </c>
      <c r="I56" s="51">
        <v>3157</v>
      </c>
      <c r="J56" s="51">
        <v>2936</v>
      </c>
      <c r="K56" s="51">
        <v>2615</v>
      </c>
      <c r="L56" s="51">
        <v>271</v>
      </c>
    </row>
    <row r="57" spans="1:12" x14ac:dyDescent="0.25">
      <c r="A57" t="s">
        <v>102</v>
      </c>
      <c r="B57" s="88" t="s">
        <v>88</v>
      </c>
      <c r="C57" s="51">
        <v>3484</v>
      </c>
      <c r="D57" s="52">
        <v>7.76</v>
      </c>
      <c r="E57" s="51">
        <v>1748</v>
      </c>
      <c r="F57" s="51">
        <v>1130</v>
      </c>
      <c r="G57" s="51">
        <v>419</v>
      </c>
      <c r="H57" s="51">
        <v>136</v>
      </c>
      <c r="I57" s="51">
        <v>19</v>
      </c>
      <c r="J57" s="51">
        <v>11</v>
      </c>
      <c r="K57" s="51">
        <v>21</v>
      </c>
      <c r="L57" s="51">
        <v>0</v>
      </c>
    </row>
    <row r="58" spans="1:12" x14ac:dyDescent="0.25">
      <c r="A58" t="s">
        <v>102</v>
      </c>
      <c r="B58" s="88" t="s">
        <v>89</v>
      </c>
      <c r="C58" s="51">
        <v>15138</v>
      </c>
      <c r="D58" s="52">
        <v>20.41</v>
      </c>
      <c r="E58" s="51">
        <v>7111</v>
      </c>
      <c r="F58" s="51">
        <v>5638</v>
      </c>
      <c r="G58" s="51">
        <v>1637</v>
      </c>
      <c r="H58" s="51">
        <v>613</v>
      </c>
      <c r="I58" s="51">
        <v>113</v>
      </c>
      <c r="J58" s="51">
        <v>25</v>
      </c>
      <c r="K58" s="51">
        <v>1</v>
      </c>
      <c r="L58" s="51">
        <v>0</v>
      </c>
    </row>
    <row r="59" spans="1:12" x14ac:dyDescent="0.25">
      <c r="A59" t="s">
        <v>102</v>
      </c>
      <c r="B59" s="88" t="s">
        <v>90</v>
      </c>
      <c r="C59" s="51">
        <v>18079</v>
      </c>
      <c r="D59" s="52">
        <v>18.39</v>
      </c>
      <c r="E59" s="51">
        <v>7003</v>
      </c>
      <c r="F59" s="51">
        <v>6352</v>
      </c>
      <c r="G59" s="51">
        <v>3390</v>
      </c>
      <c r="H59" s="51">
        <v>806</v>
      </c>
      <c r="I59" s="51">
        <v>373</v>
      </c>
      <c r="J59" s="51">
        <v>93</v>
      </c>
      <c r="K59" s="51">
        <v>60</v>
      </c>
      <c r="L59" s="51">
        <v>2</v>
      </c>
    </row>
    <row r="60" spans="1:12" x14ac:dyDescent="0.25">
      <c r="A60" t="s">
        <v>102</v>
      </c>
      <c r="B60" s="88" t="s">
        <v>91</v>
      </c>
      <c r="C60" s="51">
        <v>28458</v>
      </c>
      <c r="D60" s="52">
        <v>6.55</v>
      </c>
      <c r="E60" s="51">
        <v>10319</v>
      </c>
      <c r="F60" s="51">
        <v>9376</v>
      </c>
      <c r="G60" s="51">
        <v>4999</v>
      </c>
      <c r="H60" s="51">
        <v>2233</v>
      </c>
      <c r="I60" s="51">
        <v>1055</v>
      </c>
      <c r="J60" s="51">
        <v>332</v>
      </c>
      <c r="K60" s="51">
        <v>142</v>
      </c>
      <c r="L60" s="51">
        <v>2</v>
      </c>
    </row>
    <row r="61" spans="1:12" x14ac:dyDescent="0.25">
      <c r="A61" t="s">
        <v>102</v>
      </c>
      <c r="B61" s="88" t="s">
        <v>92</v>
      </c>
      <c r="C61" s="51">
        <v>24536</v>
      </c>
      <c r="D61" s="52">
        <v>0.7</v>
      </c>
      <c r="E61" s="51">
        <v>7356</v>
      </c>
      <c r="F61" s="51">
        <v>6828</v>
      </c>
      <c r="G61" s="51">
        <v>4632</v>
      </c>
      <c r="H61" s="51">
        <v>2914</v>
      </c>
      <c r="I61" s="51">
        <v>2028</v>
      </c>
      <c r="J61" s="51">
        <v>565</v>
      </c>
      <c r="K61" s="51">
        <v>193</v>
      </c>
      <c r="L61" s="51">
        <v>20</v>
      </c>
    </row>
    <row r="62" spans="1:12" x14ac:dyDescent="0.25">
      <c r="A62" t="s">
        <v>102</v>
      </c>
      <c r="B62" s="88" t="s">
        <v>93</v>
      </c>
      <c r="C62" s="51">
        <v>39182</v>
      </c>
      <c r="D62" s="52">
        <v>0.14000000000000001</v>
      </c>
      <c r="E62" s="51">
        <v>8772</v>
      </c>
      <c r="F62" s="51">
        <v>7949</v>
      </c>
      <c r="G62" s="51">
        <v>7419</v>
      </c>
      <c r="H62" s="51">
        <v>6486</v>
      </c>
      <c r="I62" s="51">
        <v>4843</v>
      </c>
      <c r="J62" s="51">
        <v>2281</v>
      </c>
      <c r="K62" s="51">
        <v>1162</v>
      </c>
      <c r="L62" s="51">
        <v>270</v>
      </c>
    </row>
    <row r="63" spans="1:12" x14ac:dyDescent="0.25">
      <c r="A63" t="s">
        <v>102</v>
      </c>
      <c r="B63" s="88" t="s">
        <v>94</v>
      </c>
      <c r="C63" s="51">
        <v>36565</v>
      </c>
      <c r="D63" s="52">
        <v>0.19</v>
      </c>
      <c r="E63" s="51">
        <v>5690</v>
      </c>
      <c r="F63" s="51">
        <v>6897</v>
      </c>
      <c r="G63" s="51">
        <v>5892</v>
      </c>
      <c r="H63" s="51">
        <v>6685</v>
      </c>
      <c r="I63" s="51">
        <v>5640</v>
      </c>
      <c r="J63" s="51">
        <v>3504</v>
      </c>
      <c r="K63" s="51">
        <v>2148</v>
      </c>
      <c r="L63" s="51">
        <v>109</v>
      </c>
    </row>
    <row r="64" spans="1:12" x14ac:dyDescent="0.25">
      <c r="A64" t="s">
        <v>102</v>
      </c>
      <c r="B64" s="88" t="s">
        <v>95</v>
      </c>
      <c r="C64" s="51">
        <v>46427</v>
      </c>
      <c r="D64" s="52">
        <v>0.22</v>
      </c>
      <c r="E64" s="51">
        <v>5263</v>
      </c>
      <c r="F64" s="51">
        <v>4998</v>
      </c>
      <c r="G64" s="51">
        <v>6370</v>
      </c>
      <c r="H64" s="51">
        <v>8565</v>
      </c>
      <c r="I64" s="51">
        <v>9936</v>
      </c>
      <c r="J64" s="51">
        <v>6627</v>
      </c>
      <c r="K64" s="51">
        <v>4360</v>
      </c>
      <c r="L64" s="51">
        <v>308</v>
      </c>
    </row>
    <row r="65" spans="1:12" x14ac:dyDescent="0.25">
      <c r="A65" t="s">
        <v>102</v>
      </c>
      <c r="B65" s="88" t="s">
        <v>96</v>
      </c>
      <c r="C65" s="51">
        <v>38956</v>
      </c>
      <c r="D65" s="52">
        <v>0.27</v>
      </c>
      <c r="E65" s="51">
        <v>2135</v>
      </c>
      <c r="F65" s="51">
        <v>3330</v>
      </c>
      <c r="G65" s="51">
        <v>4082</v>
      </c>
      <c r="H65" s="51">
        <v>7143</v>
      </c>
      <c r="I65" s="51">
        <v>9273</v>
      </c>
      <c r="J65" s="51">
        <v>7437</v>
      </c>
      <c r="K65" s="51">
        <v>5136</v>
      </c>
      <c r="L65" s="51">
        <v>420</v>
      </c>
    </row>
    <row r="66" spans="1:12" x14ac:dyDescent="0.25">
      <c r="A66" t="s">
        <v>102</v>
      </c>
      <c r="B66" s="88" t="s">
        <v>97</v>
      </c>
      <c r="C66" s="51">
        <v>39188</v>
      </c>
      <c r="D66" s="52">
        <v>11.13</v>
      </c>
      <c r="E66" s="51">
        <v>1696</v>
      </c>
      <c r="F66" s="51">
        <v>2636</v>
      </c>
      <c r="G66" s="51">
        <v>2849</v>
      </c>
      <c r="H66" s="51">
        <v>6338</v>
      </c>
      <c r="I66" s="51">
        <v>10634</v>
      </c>
      <c r="J66" s="51">
        <v>7775</v>
      </c>
      <c r="K66" s="51">
        <v>6561</v>
      </c>
      <c r="L66" s="51">
        <v>699</v>
      </c>
    </row>
    <row r="67" spans="1:12" x14ac:dyDescent="0.25">
      <c r="A67" t="s">
        <v>103</v>
      </c>
      <c r="B67" s="88" t="s">
        <v>88</v>
      </c>
      <c r="C67" s="51">
        <v>135500</v>
      </c>
      <c r="D67" s="52">
        <v>21.14</v>
      </c>
      <c r="E67" s="51">
        <v>56043</v>
      </c>
      <c r="F67" s="51">
        <v>48741</v>
      </c>
      <c r="G67" s="51">
        <v>22040</v>
      </c>
      <c r="H67" s="51">
        <v>6545</v>
      </c>
      <c r="I67" s="51">
        <v>1595</v>
      </c>
      <c r="J67" s="51">
        <v>430</v>
      </c>
      <c r="K67" s="51">
        <v>97</v>
      </c>
      <c r="L67" s="51">
        <v>9</v>
      </c>
    </row>
    <row r="68" spans="1:12" x14ac:dyDescent="0.25">
      <c r="A68" t="s">
        <v>103</v>
      </c>
      <c r="B68" s="88" t="s">
        <v>89</v>
      </c>
      <c r="C68" s="51">
        <v>81021</v>
      </c>
      <c r="D68" s="52">
        <v>14.55</v>
      </c>
      <c r="E68" s="51">
        <v>23971</v>
      </c>
      <c r="F68" s="51">
        <v>27871</v>
      </c>
      <c r="G68" s="51">
        <v>18459</v>
      </c>
      <c r="H68" s="51">
        <v>7116</v>
      </c>
      <c r="I68" s="51">
        <v>2506</v>
      </c>
      <c r="J68" s="51">
        <v>769</v>
      </c>
      <c r="K68" s="51">
        <v>305</v>
      </c>
      <c r="L68" s="51">
        <v>24</v>
      </c>
    </row>
    <row r="69" spans="1:12" x14ac:dyDescent="0.25">
      <c r="A69" t="s">
        <v>103</v>
      </c>
      <c r="B69" s="88" t="s">
        <v>90</v>
      </c>
      <c r="C69" s="51">
        <v>59361</v>
      </c>
      <c r="D69" s="52">
        <v>11.08</v>
      </c>
      <c r="E69" s="51">
        <v>10362</v>
      </c>
      <c r="F69" s="51">
        <v>19581</v>
      </c>
      <c r="G69" s="51">
        <v>17156</v>
      </c>
      <c r="H69" s="51">
        <v>8170</v>
      </c>
      <c r="I69" s="51">
        <v>2905</v>
      </c>
      <c r="J69" s="51">
        <v>987</v>
      </c>
      <c r="K69" s="51">
        <v>189</v>
      </c>
      <c r="L69" s="51">
        <v>11</v>
      </c>
    </row>
    <row r="70" spans="1:12" x14ac:dyDescent="0.25">
      <c r="A70" t="s">
        <v>103</v>
      </c>
      <c r="B70" s="88" t="s">
        <v>91</v>
      </c>
      <c r="C70" s="51">
        <v>48686</v>
      </c>
      <c r="D70" s="52">
        <v>11.23</v>
      </c>
      <c r="E70" s="51">
        <v>7544</v>
      </c>
      <c r="F70" s="51">
        <v>14750</v>
      </c>
      <c r="G70" s="51">
        <v>13419</v>
      </c>
      <c r="H70" s="51">
        <v>7083</v>
      </c>
      <c r="I70" s="51">
        <v>3377</v>
      </c>
      <c r="J70" s="51">
        <v>1509</v>
      </c>
      <c r="K70" s="51">
        <v>936</v>
      </c>
      <c r="L70" s="51">
        <v>68</v>
      </c>
    </row>
    <row r="71" spans="1:12" x14ac:dyDescent="0.25">
      <c r="A71" t="s">
        <v>103</v>
      </c>
      <c r="B71" s="88" t="s">
        <v>92</v>
      </c>
      <c r="C71" s="51">
        <v>40968</v>
      </c>
      <c r="D71" s="52">
        <v>2.59</v>
      </c>
      <c r="E71" s="51">
        <v>4017</v>
      </c>
      <c r="F71" s="51">
        <v>10478</v>
      </c>
      <c r="G71" s="51">
        <v>11362</v>
      </c>
      <c r="H71" s="51">
        <v>6897</v>
      </c>
      <c r="I71" s="51">
        <v>4736</v>
      </c>
      <c r="J71" s="51">
        <v>2234</v>
      </c>
      <c r="K71" s="51">
        <v>1115</v>
      </c>
      <c r="L71" s="51">
        <v>129</v>
      </c>
    </row>
    <row r="72" spans="1:12" x14ac:dyDescent="0.25">
      <c r="A72" t="s">
        <v>103</v>
      </c>
      <c r="B72" s="88" t="s">
        <v>93</v>
      </c>
      <c r="C72" s="51">
        <v>34936</v>
      </c>
      <c r="D72" s="52">
        <v>2.96</v>
      </c>
      <c r="E72" s="51">
        <v>4736</v>
      </c>
      <c r="F72" s="51">
        <v>7241</v>
      </c>
      <c r="G72" s="51">
        <v>7708</v>
      </c>
      <c r="H72" s="51">
        <v>6860</v>
      </c>
      <c r="I72" s="51">
        <v>4898</v>
      </c>
      <c r="J72" s="51">
        <v>2473</v>
      </c>
      <c r="K72" s="51">
        <v>959</v>
      </c>
      <c r="L72" s="51">
        <v>61</v>
      </c>
    </row>
    <row r="73" spans="1:12" x14ac:dyDescent="0.25">
      <c r="A73" t="s">
        <v>103</v>
      </c>
      <c r="B73" s="88" t="s">
        <v>94</v>
      </c>
      <c r="C73" s="51">
        <v>36923</v>
      </c>
      <c r="D73" s="52">
        <v>2.72</v>
      </c>
      <c r="E73" s="51">
        <v>1536</v>
      </c>
      <c r="F73" s="51">
        <v>5121</v>
      </c>
      <c r="G73" s="51">
        <v>7385</v>
      </c>
      <c r="H73" s="51">
        <v>9320</v>
      </c>
      <c r="I73" s="51">
        <v>8539</v>
      </c>
      <c r="J73" s="51">
        <v>3318</v>
      </c>
      <c r="K73" s="51">
        <v>1572</v>
      </c>
      <c r="L73" s="51">
        <v>132</v>
      </c>
    </row>
    <row r="74" spans="1:12" x14ac:dyDescent="0.25">
      <c r="A74" t="s">
        <v>103</v>
      </c>
      <c r="B74" s="88" t="s">
        <v>95</v>
      </c>
      <c r="C74" s="51">
        <v>40463</v>
      </c>
      <c r="D74" s="52">
        <v>1.68</v>
      </c>
      <c r="E74" s="51">
        <v>832</v>
      </c>
      <c r="F74" s="51">
        <v>2889</v>
      </c>
      <c r="G74" s="51">
        <v>5094</v>
      </c>
      <c r="H74" s="51">
        <v>8905</v>
      </c>
      <c r="I74" s="51">
        <v>11584</v>
      </c>
      <c r="J74" s="51">
        <v>6698</v>
      </c>
      <c r="K74" s="51">
        <v>4087</v>
      </c>
      <c r="L74" s="51">
        <v>374</v>
      </c>
    </row>
    <row r="75" spans="1:12" x14ac:dyDescent="0.25">
      <c r="A75" t="s">
        <v>103</v>
      </c>
      <c r="B75" s="88" t="s">
        <v>96</v>
      </c>
      <c r="C75" s="51">
        <v>54582</v>
      </c>
      <c r="D75" s="52">
        <v>2.92</v>
      </c>
      <c r="E75" s="51">
        <v>2601</v>
      </c>
      <c r="F75" s="51">
        <v>2044</v>
      </c>
      <c r="G75" s="51">
        <v>5774</v>
      </c>
      <c r="H75" s="51">
        <v>12561</v>
      </c>
      <c r="I75" s="51">
        <v>15660</v>
      </c>
      <c r="J75" s="51">
        <v>9034</v>
      </c>
      <c r="K75" s="51">
        <v>6514</v>
      </c>
      <c r="L75" s="51">
        <v>394</v>
      </c>
    </row>
    <row r="76" spans="1:12" x14ac:dyDescent="0.25">
      <c r="A76" t="s">
        <v>103</v>
      </c>
      <c r="B76" s="88" t="s">
        <v>97</v>
      </c>
      <c r="C76" s="51">
        <v>51543</v>
      </c>
      <c r="D76" s="52">
        <v>10.75</v>
      </c>
      <c r="E76" s="51">
        <v>1201</v>
      </c>
      <c r="F76" s="51">
        <v>465</v>
      </c>
      <c r="G76" s="51">
        <v>2000</v>
      </c>
      <c r="H76" s="51">
        <v>8770</v>
      </c>
      <c r="I76" s="51">
        <v>14894</v>
      </c>
      <c r="J76" s="51">
        <v>11626</v>
      </c>
      <c r="K76" s="51">
        <v>11180</v>
      </c>
      <c r="L76" s="51">
        <v>1407</v>
      </c>
    </row>
    <row r="77" spans="1:12" x14ac:dyDescent="0.25">
      <c r="A77" t="s">
        <v>104</v>
      </c>
      <c r="B77" s="88" t="s">
        <v>88</v>
      </c>
      <c r="C77" s="51">
        <v>6634</v>
      </c>
      <c r="D77" s="52">
        <v>21.07</v>
      </c>
      <c r="E77" s="51">
        <v>3336</v>
      </c>
      <c r="F77" s="51">
        <v>2123</v>
      </c>
      <c r="G77" s="51">
        <v>771</v>
      </c>
      <c r="H77" s="51">
        <v>251</v>
      </c>
      <c r="I77" s="51">
        <v>114</v>
      </c>
      <c r="J77" s="51">
        <v>28</v>
      </c>
      <c r="K77" s="51">
        <v>7</v>
      </c>
      <c r="L77" s="51">
        <v>4</v>
      </c>
    </row>
    <row r="78" spans="1:12" x14ac:dyDescent="0.25">
      <c r="A78" t="s">
        <v>104</v>
      </c>
      <c r="B78" s="88" t="s">
        <v>89</v>
      </c>
      <c r="C78" s="51">
        <v>9524</v>
      </c>
      <c r="D78" s="52">
        <v>2.96</v>
      </c>
      <c r="E78" s="51">
        <v>3458</v>
      </c>
      <c r="F78" s="51">
        <v>3044</v>
      </c>
      <c r="G78" s="51">
        <v>1796</v>
      </c>
      <c r="H78" s="51">
        <v>616</v>
      </c>
      <c r="I78" s="51">
        <v>424</v>
      </c>
      <c r="J78" s="51">
        <v>151</v>
      </c>
      <c r="K78" s="51">
        <v>30</v>
      </c>
      <c r="L78" s="51">
        <v>5</v>
      </c>
    </row>
    <row r="79" spans="1:12" x14ac:dyDescent="0.25">
      <c r="A79" t="s">
        <v>104</v>
      </c>
      <c r="B79" s="88" t="s">
        <v>90</v>
      </c>
      <c r="C79" s="51">
        <v>11761</v>
      </c>
      <c r="D79" s="52">
        <v>1.89</v>
      </c>
      <c r="E79" s="51">
        <v>4144</v>
      </c>
      <c r="F79" s="51">
        <v>3753</v>
      </c>
      <c r="G79" s="51">
        <v>1997</v>
      </c>
      <c r="H79" s="51">
        <v>1041</v>
      </c>
      <c r="I79" s="51">
        <v>575</v>
      </c>
      <c r="J79" s="51">
        <v>174</v>
      </c>
      <c r="K79" s="51">
        <v>74</v>
      </c>
      <c r="L79" s="51">
        <v>3</v>
      </c>
    </row>
    <row r="80" spans="1:12" x14ac:dyDescent="0.25">
      <c r="A80" t="s">
        <v>104</v>
      </c>
      <c r="B80" s="88" t="s">
        <v>91</v>
      </c>
      <c r="C80" s="51">
        <v>17202</v>
      </c>
      <c r="D80" s="52">
        <v>0.06</v>
      </c>
      <c r="E80" s="51">
        <v>3816</v>
      </c>
      <c r="F80" s="51">
        <v>5219</v>
      </c>
      <c r="G80" s="51">
        <v>3996</v>
      </c>
      <c r="H80" s="51">
        <v>1898</v>
      </c>
      <c r="I80" s="51">
        <v>1483</v>
      </c>
      <c r="J80" s="51">
        <v>600</v>
      </c>
      <c r="K80" s="51">
        <v>174</v>
      </c>
      <c r="L80" s="51">
        <v>16</v>
      </c>
    </row>
    <row r="81" spans="1:12" x14ac:dyDescent="0.25">
      <c r="A81" t="s">
        <v>104</v>
      </c>
      <c r="B81" s="88" t="s">
        <v>92</v>
      </c>
      <c r="C81" s="51">
        <v>28077</v>
      </c>
      <c r="D81" s="52">
        <v>0.04</v>
      </c>
      <c r="E81" s="51">
        <v>4849</v>
      </c>
      <c r="F81" s="51">
        <v>5988</v>
      </c>
      <c r="G81" s="51">
        <v>6232</v>
      </c>
      <c r="H81" s="51">
        <v>4211</v>
      </c>
      <c r="I81" s="51">
        <v>4115</v>
      </c>
      <c r="J81" s="51">
        <v>1797</v>
      </c>
      <c r="K81" s="51">
        <v>797</v>
      </c>
      <c r="L81" s="51">
        <v>88</v>
      </c>
    </row>
    <row r="82" spans="1:12" x14ac:dyDescent="0.25">
      <c r="A82" t="s">
        <v>104</v>
      </c>
      <c r="B82" s="88" t="s">
        <v>93</v>
      </c>
      <c r="C82" s="51">
        <v>35709</v>
      </c>
      <c r="D82" s="52">
        <v>0.02</v>
      </c>
      <c r="E82" s="51">
        <v>3984</v>
      </c>
      <c r="F82" s="51">
        <v>6690</v>
      </c>
      <c r="G82" s="51">
        <v>7565</v>
      </c>
      <c r="H82" s="51">
        <v>5843</v>
      </c>
      <c r="I82" s="51">
        <v>6617</v>
      </c>
      <c r="J82" s="51">
        <v>3264</v>
      </c>
      <c r="K82" s="51">
        <v>1601</v>
      </c>
      <c r="L82" s="51">
        <v>145</v>
      </c>
    </row>
    <row r="83" spans="1:12" x14ac:dyDescent="0.25">
      <c r="A83" t="s">
        <v>104</v>
      </c>
      <c r="B83" s="88" t="s">
        <v>94</v>
      </c>
      <c r="C83" s="51">
        <v>31423</v>
      </c>
      <c r="D83" s="52">
        <v>0.05</v>
      </c>
      <c r="E83" s="51">
        <v>2500</v>
      </c>
      <c r="F83" s="51">
        <v>4477</v>
      </c>
      <c r="G83" s="51">
        <v>6902</v>
      </c>
      <c r="H83" s="51">
        <v>5077</v>
      </c>
      <c r="I83" s="51">
        <v>6272</v>
      </c>
      <c r="J83" s="51">
        <v>3857</v>
      </c>
      <c r="K83" s="51">
        <v>2181</v>
      </c>
      <c r="L83" s="51">
        <v>157</v>
      </c>
    </row>
    <row r="84" spans="1:12" x14ac:dyDescent="0.25">
      <c r="A84" t="s">
        <v>104</v>
      </c>
      <c r="B84" s="88" t="s">
        <v>95</v>
      </c>
      <c r="C84" s="51">
        <v>18534</v>
      </c>
      <c r="D84" s="52">
        <v>0.19</v>
      </c>
      <c r="E84" s="51">
        <v>741</v>
      </c>
      <c r="F84" s="51">
        <v>1741</v>
      </c>
      <c r="G84" s="51">
        <v>3347</v>
      </c>
      <c r="H84" s="51">
        <v>4386</v>
      </c>
      <c r="I84" s="51">
        <v>4327</v>
      </c>
      <c r="J84" s="51">
        <v>2434</v>
      </c>
      <c r="K84" s="51">
        <v>1460</v>
      </c>
      <c r="L84" s="51">
        <v>98</v>
      </c>
    </row>
    <row r="85" spans="1:12" x14ac:dyDescent="0.25">
      <c r="A85" t="s">
        <v>104</v>
      </c>
      <c r="B85" s="88" t="s">
        <v>96</v>
      </c>
      <c r="C85" s="51">
        <v>6768</v>
      </c>
      <c r="D85" s="52">
        <v>2.16</v>
      </c>
      <c r="E85" s="51">
        <v>98</v>
      </c>
      <c r="F85" s="51">
        <v>264</v>
      </c>
      <c r="G85" s="51">
        <v>843</v>
      </c>
      <c r="H85" s="51">
        <v>1745</v>
      </c>
      <c r="I85" s="51">
        <v>2013</v>
      </c>
      <c r="J85" s="51">
        <v>1104</v>
      </c>
      <c r="K85" s="51">
        <v>677</v>
      </c>
      <c r="L85" s="51">
        <v>24</v>
      </c>
    </row>
    <row r="86" spans="1:12" x14ac:dyDescent="0.25">
      <c r="A86" t="s">
        <v>104</v>
      </c>
      <c r="B86" s="88" t="s">
        <v>97</v>
      </c>
      <c r="C86" s="51">
        <v>4010</v>
      </c>
      <c r="D86" s="52">
        <v>0.91</v>
      </c>
      <c r="E86" s="51">
        <v>21</v>
      </c>
      <c r="F86" s="51">
        <v>55</v>
      </c>
      <c r="G86" s="51">
        <v>410</v>
      </c>
      <c r="H86" s="51">
        <v>966</v>
      </c>
      <c r="I86" s="51">
        <v>1221</v>
      </c>
      <c r="J86" s="51">
        <v>708</v>
      </c>
      <c r="K86" s="51">
        <v>577</v>
      </c>
      <c r="L86" s="51">
        <v>52</v>
      </c>
    </row>
    <row r="87" spans="1:12" x14ac:dyDescent="0.25">
      <c r="A87" t="s">
        <v>105</v>
      </c>
      <c r="B87" s="88" t="s">
        <v>88</v>
      </c>
      <c r="C87" s="51">
        <v>38643</v>
      </c>
      <c r="D87" s="52">
        <v>13.89</v>
      </c>
      <c r="E87" s="51">
        <v>23037</v>
      </c>
      <c r="F87" s="51">
        <v>9788</v>
      </c>
      <c r="G87" s="51">
        <v>4082</v>
      </c>
      <c r="H87" s="51">
        <v>1017</v>
      </c>
      <c r="I87" s="51">
        <v>461</v>
      </c>
      <c r="J87" s="51">
        <v>215</v>
      </c>
      <c r="K87" s="51">
        <v>41</v>
      </c>
      <c r="L87" s="51">
        <v>2</v>
      </c>
    </row>
    <row r="88" spans="1:12" x14ac:dyDescent="0.25">
      <c r="A88" t="s">
        <v>105</v>
      </c>
      <c r="B88" s="88" t="s">
        <v>89</v>
      </c>
      <c r="C88" s="51">
        <v>49002</v>
      </c>
      <c r="D88" s="52">
        <v>5.37</v>
      </c>
      <c r="E88" s="51">
        <v>24398</v>
      </c>
      <c r="F88" s="51">
        <v>13604</v>
      </c>
      <c r="G88" s="51">
        <v>5984</v>
      </c>
      <c r="H88" s="51">
        <v>2659</v>
      </c>
      <c r="I88" s="51">
        <v>1596</v>
      </c>
      <c r="J88" s="51">
        <v>615</v>
      </c>
      <c r="K88" s="51">
        <v>141</v>
      </c>
      <c r="L88" s="51">
        <v>5</v>
      </c>
    </row>
    <row r="89" spans="1:12" x14ac:dyDescent="0.25">
      <c r="A89" t="s">
        <v>105</v>
      </c>
      <c r="B89" s="88" t="s">
        <v>90</v>
      </c>
      <c r="C89" s="51">
        <v>45322</v>
      </c>
      <c r="D89" s="52">
        <v>1.47</v>
      </c>
      <c r="E89" s="51">
        <v>18496</v>
      </c>
      <c r="F89" s="51">
        <v>13792</v>
      </c>
      <c r="G89" s="51">
        <v>6189</v>
      </c>
      <c r="H89" s="51">
        <v>3302</v>
      </c>
      <c r="I89" s="51">
        <v>2140</v>
      </c>
      <c r="J89" s="51">
        <v>1094</v>
      </c>
      <c r="K89" s="51">
        <v>299</v>
      </c>
      <c r="L89" s="51">
        <v>10</v>
      </c>
    </row>
    <row r="90" spans="1:12" x14ac:dyDescent="0.25">
      <c r="A90" t="s">
        <v>105</v>
      </c>
      <c r="B90" s="88" t="s">
        <v>91</v>
      </c>
      <c r="C90" s="51">
        <v>38629</v>
      </c>
      <c r="D90" s="52">
        <v>1.84</v>
      </c>
      <c r="E90" s="51">
        <v>11905</v>
      </c>
      <c r="F90" s="51">
        <v>10250</v>
      </c>
      <c r="G90" s="51">
        <v>6569</v>
      </c>
      <c r="H90" s="51">
        <v>4200</v>
      </c>
      <c r="I90" s="51">
        <v>3124</v>
      </c>
      <c r="J90" s="51">
        <v>1969</v>
      </c>
      <c r="K90" s="51">
        <v>591</v>
      </c>
      <c r="L90" s="51">
        <v>21</v>
      </c>
    </row>
    <row r="91" spans="1:12" x14ac:dyDescent="0.25">
      <c r="A91" t="s">
        <v>105</v>
      </c>
      <c r="B91" s="88" t="s">
        <v>92</v>
      </c>
      <c r="C91" s="51">
        <v>30009</v>
      </c>
      <c r="D91" s="52">
        <v>0.7</v>
      </c>
      <c r="E91" s="51">
        <v>5144</v>
      </c>
      <c r="F91" s="51">
        <v>8888</v>
      </c>
      <c r="G91" s="51">
        <v>6754</v>
      </c>
      <c r="H91" s="51">
        <v>4276</v>
      </c>
      <c r="I91" s="51">
        <v>2770</v>
      </c>
      <c r="J91" s="51">
        <v>1605</v>
      </c>
      <c r="K91" s="51">
        <v>534</v>
      </c>
      <c r="L91" s="51">
        <v>38</v>
      </c>
    </row>
    <row r="92" spans="1:12" x14ac:dyDescent="0.25">
      <c r="A92" t="s">
        <v>105</v>
      </c>
      <c r="B92" s="88" t="s">
        <v>93</v>
      </c>
      <c r="C92" s="51">
        <v>22296</v>
      </c>
      <c r="D92" s="52">
        <v>0.6</v>
      </c>
      <c r="E92" s="51">
        <v>2542</v>
      </c>
      <c r="F92" s="51">
        <v>4636</v>
      </c>
      <c r="G92" s="51">
        <v>5511</v>
      </c>
      <c r="H92" s="51">
        <v>3630</v>
      </c>
      <c r="I92" s="51">
        <v>3380</v>
      </c>
      <c r="J92" s="51">
        <v>1826</v>
      </c>
      <c r="K92" s="51">
        <v>729</v>
      </c>
      <c r="L92" s="51">
        <v>42</v>
      </c>
    </row>
    <row r="93" spans="1:12" x14ac:dyDescent="0.25">
      <c r="A93" t="s">
        <v>105</v>
      </c>
      <c r="B93" s="88" t="s">
        <v>94</v>
      </c>
      <c r="C93" s="51">
        <v>26543</v>
      </c>
      <c r="D93" s="52">
        <v>0.56999999999999995</v>
      </c>
      <c r="E93" s="51">
        <v>2249</v>
      </c>
      <c r="F93" s="51">
        <v>4238</v>
      </c>
      <c r="G93" s="51">
        <v>4361</v>
      </c>
      <c r="H93" s="51">
        <v>5803</v>
      </c>
      <c r="I93" s="51">
        <v>5648</v>
      </c>
      <c r="J93" s="51">
        <v>2974</v>
      </c>
      <c r="K93" s="51">
        <v>1202</v>
      </c>
      <c r="L93" s="51">
        <v>68</v>
      </c>
    </row>
    <row r="94" spans="1:12" x14ac:dyDescent="0.25">
      <c r="A94" t="s">
        <v>105</v>
      </c>
      <c r="B94" s="88" t="s">
        <v>95</v>
      </c>
      <c r="C94" s="51">
        <v>26695</v>
      </c>
      <c r="D94" s="52">
        <v>1.1399999999999999</v>
      </c>
      <c r="E94" s="51">
        <v>1112</v>
      </c>
      <c r="F94" s="51">
        <v>1701</v>
      </c>
      <c r="G94" s="51">
        <v>3561</v>
      </c>
      <c r="H94" s="51">
        <v>6140</v>
      </c>
      <c r="I94" s="51">
        <v>7439</v>
      </c>
      <c r="J94" s="51">
        <v>4905</v>
      </c>
      <c r="K94" s="51">
        <v>1768</v>
      </c>
      <c r="L94" s="51">
        <v>69</v>
      </c>
    </row>
    <row r="95" spans="1:12" x14ac:dyDescent="0.25">
      <c r="A95" t="s">
        <v>105</v>
      </c>
      <c r="B95" s="88" t="s">
        <v>96</v>
      </c>
      <c r="C95" s="51">
        <v>28597</v>
      </c>
      <c r="D95" s="52">
        <v>3.12</v>
      </c>
      <c r="E95" s="51">
        <v>290</v>
      </c>
      <c r="F95" s="51">
        <v>1364</v>
      </c>
      <c r="G95" s="51">
        <v>2793</v>
      </c>
      <c r="H95" s="51">
        <v>6196</v>
      </c>
      <c r="I95" s="51">
        <v>8226</v>
      </c>
      <c r="J95" s="51">
        <v>5941</v>
      </c>
      <c r="K95" s="51">
        <v>3374</v>
      </c>
      <c r="L95" s="51">
        <v>413</v>
      </c>
    </row>
    <row r="96" spans="1:12" x14ac:dyDescent="0.25">
      <c r="A96" t="s">
        <v>105</v>
      </c>
      <c r="B96" s="88" t="s">
        <v>97</v>
      </c>
      <c r="C96" s="51">
        <v>9010</v>
      </c>
      <c r="D96" s="52">
        <v>11.3</v>
      </c>
      <c r="E96" s="51">
        <v>53</v>
      </c>
      <c r="F96" s="51">
        <v>243</v>
      </c>
      <c r="G96" s="51">
        <v>770</v>
      </c>
      <c r="H96" s="51">
        <v>2086</v>
      </c>
      <c r="I96" s="51">
        <v>2640</v>
      </c>
      <c r="J96" s="51">
        <v>1995</v>
      </c>
      <c r="K96" s="51">
        <v>1150</v>
      </c>
      <c r="L96" s="51">
        <v>73</v>
      </c>
    </row>
    <row r="97" spans="1:12" x14ac:dyDescent="0.25">
      <c r="A97" t="s">
        <v>106</v>
      </c>
      <c r="B97" s="88" t="s">
        <v>88</v>
      </c>
      <c r="C97" s="51">
        <v>18824</v>
      </c>
      <c r="D97" s="52">
        <v>29.67</v>
      </c>
      <c r="E97" s="51">
        <v>9692</v>
      </c>
      <c r="F97" s="51">
        <v>6021</v>
      </c>
      <c r="G97" s="51">
        <v>2138</v>
      </c>
      <c r="H97" s="51">
        <v>620</v>
      </c>
      <c r="I97" s="51">
        <v>285</v>
      </c>
      <c r="J97" s="51">
        <v>54</v>
      </c>
      <c r="K97" s="51">
        <v>13</v>
      </c>
      <c r="L97" s="51">
        <v>1</v>
      </c>
    </row>
    <row r="98" spans="1:12" x14ac:dyDescent="0.25">
      <c r="A98" t="s">
        <v>106</v>
      </c>
      <c r="B98" s="88" t="s">
        <v>89</v>
      </c>
      <c r="C98" s="51">
        <v>32355</v>
      </c>
      <c r="D98" s="52">
        <v>20.77</v>
      </c>
      <c r="E98" s="51">
        <v>10733</v>
      </c>
      <c r="F98" s="51">
        <v>13070</v>
      </c>
      <c r="G98" s="51">
        <v>5392</v>
      </c>
      <c r="H98" s="51">
        <v>1927</v>
      </c>
      <c r="I98" s="51">
        <v>856</v>
      </c>
      <c r="J98" s="51">
        <v>302</v>
      </c>
      <c r="K98" s="51">
        <v>67</v>
      </c>
      <c r="L98" s="51">
        <v>8</v>
      </c>
    </row>
    <row r="99" spans="1:12" x14ac:dyDescent="0.25">
      <c r="A99" t="s">
        <v>106</v>
      </c>
      <c r="B99" s="88" t="s">
        <v>90</v>
      </c>
      <c r="C99" s="51">
        <v>46920</v>
      </c>
      <c r="D99" s="52">
        <v>9.1999999999999993</v>
      </c>
      <c r="E99" s="51">
        <v>8369</v>
      </c>
      <c r="F99" s="51">
        <v>21001</v>
      </c>
      <c r="G99" s="51">
        <v>11576</v>
      </c>
      <c r="H99" s="51">
        <v>3315</v>
      </c>
      <c r="I99" s="51">
        <v>1731</v>
      </c>
      <c r="J99" s="51">
        <v>651</v>
      </c>
      <c r="K99" s="51">
        <v>263</v>
      </c>
      <c r="L99" s="51">
        <v>14</v>
      </c>
    </row>
    <row r="100" spans="1:12" x14ac:dyDescent="0.25">
      <c r="A100" t="s">
        <v>106</v>
      </c>
      <c r="B100" s="88" t="s">
        <v>91</v>
      </c>
      <c r="C100" s="51">
        <v>45748</v>
      </c>
      <c r="D100" s="52">
        <v>5.09</v>
      </c>
      <c r="E100" s="51">
        <v>5713</v>
      </c>
      <c r="F100" s="51">
        <v>16110</v>
      </c>
      <c r="G100" s="51">
        <v>12428</v>
      </c>
      <c r="H100" s="51">
        <v>6250</v>
      </c>
      <c r="I100" s="51">
        <v>3213</v>
      </c>
      <c r="J100" s="51">
        <v>1475</v>
      </c>
      <c r="K100" s="51">
        <v>517</v>
      </c>
      <c r="L100" s="51">
        <v>42</v>
      </c>
    </row>
    <row r="101" spans="1:12" x14ac:dyDescent="0.25">
      <c r="A101" t="s">
        <v>106</v>
      </c>
      <c r="B101" s="88" t="s">
        <v>92</v>
      </c>
      <c r="C101" s="51">
        <v>34446</v>
      </c>
      <c r="D101" s="52">
        <v>5.31</v>
      </c>
      <c r="E101" s="51">
        <v>3300</v>
      </c>
      <c r="F101" s="51">
        <v>10566</v>
      </c>
      <c r="G101" s="51">
        <v>9429</v>
      </c>
      <c r="H101" s="51">
        <v>5315</v>
      </c>
      <c r="I101" s="51">
        <v>3602</v>
      </c>
      <c r="J101" s="51">
        <v>1509</v>
      </c>
      <c r="K101" s="51">
        <v>669</v>
      </c>
      <c r="L101" s="51">
        <v>56</v>
      </c>
    </row>
    <row r="102" spans="1:12" x14ac:dyDescent="0.25">
      <c r="A102" t="s">
        <v>106</v>
      </c>
      <c r="B102" s="88" t="s">
        <v>93</v>
      </c>
      <c r="C102" s="51">
        <v>42596</v>
      </c>
      <c r="D102" s="52">
        <v>0.93</v>
      </c>
      <c r="E102" s="51">
        <v>2690</v>
      </c>
      <c r="F102" s="51">
        <v>10307</v>
      </c>
      <c r="G102" s="51">
        <v>11783</v>
      </c>
      <c r="H102" s="51">
        <v>7241</v>
      </c>
      <c r="I102" s="51">
        <v>5703</v>
      </c>
      <c r="J102" s="51">
        <v>2925</v>
      </c>
      <c r="K102" s="51">
        <v>1731</v>
      </c>
      <c r="L102" s="51">
        <v>216</v>
      </c>
    </row>
    <row r="103" spans="1:12" x14ac:dyDescent="0.25">
      <c r="A103" t="s">
        <v>106</v>
      </c>
      <c r="B103" s="88" t="s">
        <v>94</v>
      </c>
      <c r="C103" s="51">
        <v>40267</v>
      </c>
      <c r="D103" s="52">
        <v>1.53</v>
      </c>
      <c r="E103" s="51">
        <v>1280</v>
      </c>
      <c r="F103" s="51">
        <v>8592</v>
      </c>
      <c r="G103" s="51">
        <v>8767</v>
      </c>
      <c r="H103" s="51">
        <v>7507</v>
      </c>
      <c r="I103" s="51">
        <v>7309</v>
      </c>
      <c r="J103" s="51">
        <v>3906</v>
      </c>
      <c r="K103" s="51">
        <v>2576</v>
      </c>
      <c r="L103" s="51">
        <v>330</v>
      </c>
    </row>
    <row r="104" spans="1:12" x14ac:dyDescent="0.25">
      <c r="A104" t="s">
        <v>106</v>
      </c>
      <c r="B104" s="88" t="s">
        <v>95</v>
      </c>
      <c r="C104" s="51">
        <v>45902</v>
      </c>
      <c r="D104" s="52">
        <v>1</v>
      </c>
      <c r="E104" s="51">
        <v>1502</v>
      </c>
      <c r="F104" s="51">
        <v>5014</v>
      </c>
      <c r="G104" s="51">
        <v>8065</v>
      </c>
      <c r="H104" s="51">
        <v>9679</v>
      </c>
      <c r="I104" s="51">
        <v>9304</v>
      </c>
      <c r="J104" s="51">
        <v>7082</v>
      </c>
      <c r="K104" s="51">
        <v>4818</v>
      </c>
      <c r="L104" s="51">
        <v>438</v>
      </c>
    </row>
    <row r="105" spans="1:12" x14ac:dyDescent="0.25">
      <c r="A105" t="s">
        <v>106</v>
      </c>
      <c r="B105" s="88" t="s">
        <v>96</v>
      </c>
      <c r="C105" s="51">
        <v>43048</v>
      </c>
      <c r="D105" s="52">
        <v>1.82</v>
      </c>
      <c r="E105" s="51">
        <v>687</v>
      </c>
      <c r="F105" s="51">
        <v>2825</v>
      </c>
      <c r="G105" s="51">
        <v>6132</v>
      </c>
      <c r="H105" s="51">
        <v>8859</v>
      </c>
      <c r="I105" s="51">
        <v>11383</v>
      </c>
      <c r="J105" s="51">
        <v>7463</v>
      </c>
      <c r="K105" s="51">
        <v>5104</v>
      </c>
      <c r="L105" s="51">
        <v>595</v>
      </c>
    </row>
    <row r="106" spans="1:12" x14ac:dyDescent="0.25">
      <c r="A106" t="s">
        <v>106</v>
      </c>
      <c r="B106" s="88" t="s">
        <v>97</v>
      </c>
      <c r="C106" s="51">
        <v>85477</v>
      </c>
      <c r="D106" s="52">
        <v>10.46</v>
      </c>
      <c r="E106" s="51">
        <v>639</v>
      </c>
      <c r="F106" s="51">
        <v>2391</v>
      </c>
      <c r="G106" s="51">
        <v>7159</v>
      </c>
      <c r="H106" s="51">
        <v>12887</v>
      </c>
      <c r="I106" s="51">
        <v>23025</v>
      </c>
      <c r="J106" s="51">
        <v>17789</v>
      </c>
      <c r="K106" s="51">
        <v>17931</v>
      </c>
      <c r="L106" s="51">
        <v>3656</v>
      </c>
    </row>
    <row r="107" spans="1:12" x14ac:dyDescent="0.25">
      <c r="A107" t="s">
        <v>107</v>
      </c>
      <c r="B107" s="88" t="s">
        <v>90</v>
      </c>
      <c r="C107" s="51">
        <v>226</v>
      </c>
      <c r="D107" s="52">
        <v>5.2</v>
      </c>
      <c r="E107" s="51">
        <v>49</v>
      </c>
      <c r="F107" s="51">
        <v>88</v>
      </c>
      <c r="G107" s="51">
        <v>52</v>
      </c>
      <c r="H107" s="51">
        <v>23</v>
      </c>
      <c r="I107" s="51">
        <v>12</v>
      </c>
      <c r="J107" s="51">
        <v>2</v>
      </c>
      <c r="K107" s="51">
        <v>0</v>
      </c>
      <c r="L107" s="51">
        <v>0</v>
      </c>
    </row>
    <row r="108" spans="1:12" x14ac:dyDescent="0.25">
      <c r="A108" t="s">
        <v>107</v>
      </c>
      <c r="B108" s="88" t="s">
        <v>91</v>
      </c>
      <c r="C108" s="51">
        <v>1992</v>
      </c>
      <c r="D108" s="52">
        <v>0.06</v>
      </c>
      <c r="E108" s="51">
        <v>873</v>
      </c>
      <c r="F108" s="51">
        <v>600</v>
      </c>
      <c r="G108" s="51">
        <v>295</v>
      </c>
      <c r="H108" s="51">
        <v>140</v>
      </c>
      <c r="I108" s="51">
        <v>67</v>
      </c>
      <c r="J108" s="51">
        <v>15</v>
      </c>
      <c r="K108" s="51">
        <v>1</v>
      </c>
      <c r="L108" s="51">
        <v>1</v>
      </c>
    </row>
    <row r="109" spans="1:12" x14ac:dyDescent="0.25">
      <c r="A109" t="s">
        <v>107</v>
      </c>
      <c r="B109" s="88" t="s">
        <v>92</v>
      </c>
      <c r="C109" s="51">
        <v>2183</v>
      </c>
      <c r="D109" s="52">
        <v>0.14000000000000001</v>
      </c>
      <c r="E109" s="51">
        <v>548</v>
      </c>
      <c r="F109" s="51">
        <v>568</v>
      </c>
      <c r="G109" s="51">
        <v>493</v>
      </c>
      <c r="H109" s="51">
        <v>336</v>
      </c>
      <c r="I109" s="51">
        <v>207</v>
      </c>
      <c r="J109" s="51">
        <v>28</v>
      </c>
      <c r="K109" s="51">
        <v>3</v>
      </c>
      <c r="L109" s="51">
        <v>0</v>
      </c>
    </row>
    <row r="110" spans="1:12" x14ac:dyDescent="0.25">
      <c r="A110" t="s">
        <v>107</v>
      </c>
      <c r="B110" s="88" t="s">
        <v>94</v>
      </c>
      <c r="C110" s="51">
        <v>4121</v>
      </c>
      <c r="D110" s="52">
        <v>0.15</v>
      </c>
      <c r="E110" s="51">
        <v>575</v>
      </c>
      <c r="F110" s="51">
        <v>1086</v>
      </c>
      <c r="G110" s="51">
        <v>935</v>
      </c>
      <c r="H110" s="51">
        <v>781</v>
      </c>
      <c r="I110" s="51">
        <v>595</v>
      </c>
      <c r="J110" s="51">
        <v>139</v>
      </c>
      <c r="K110" s="51">
        <v>7</v>
      </c>
      <c r="L110" s="51">
        <v>3</v>
      </c>
    </row>
    <row r="111" spans="1:12" x14ac:dyDescent="0.25">
      <c r="A111" t="s">
        <v>107</v>
      </c>
      <c r="B111" s="88" t="s">
        <v>95</v>
      </c>
      <c r="C111" s="51">
        <v>2648</v>
      </c>
      <c r="D111" s="52">
        <v>0.12</v>
      </c>
      <c r="E111" s="51">
        <v>310</v>
      </c>
      <c r="F111" s="51">
        <v>530</v>
      </c>
      <c r="G111" s="51">
        <v>639</v>
      </c>
      <c r="H111" s="51">
        <v>535</v>
      </c>
      <c r="I111" s="51">
        <v>505</v>
      </c>
      <c r="J111" s="51">
        <v>118</v>
      </c>
      <c r="K111" s="51">
        <v>9</v>
      </c>
      <c r="L111" s="51">
        <v>2</v>
      </c>
    </row>
    <row r="112" spans="1:12" x14ac:dyDescent="0.25">
      <c r="A112" t="s">
        <v>107</v>
      </c>
      <c r="B112" s="88" t="s">
        <v>96</v>
      </c>
      <c r="C112" s="51">
        <v>388</v>
      </c>
      <c r="D112" s="52">
        <v>0.5</v>
      </c>
      <c r="E112" s="51">
        <v>9</v>
      </c>
      <c r="F112" s="51">
        <v>44</v>
      </c>
      <c r="G112" s="51">
        <v>52</v>
      </c>
      <c r="H112" s="51">
        <v>77</v>
      </c>
      <c r="I112" s="51">
        <v>141</v>
      </c>
      <c r="J112" s="51">
        <v>62</v>
      </c>
      <c r="K112" s="51">
        <v>3</v>
      </c>
      <c r="L112" s="51">
        <v>0</v>
      </c>
    </row>
    <row r="113" spans="1:12" x14ac:dyDescent="0.25">
      <c r="A113" t="s">
        <v>108</v>
      </c>
      <c r="B113" s="88" t="s">
        <v>90</v>
      </c>
      <c r="C113" s="51">
        <v>432</v>
      </c>
      <c r="D113" s="52">
        <v>2.15</v>
      </c>
      <c r="E113" s="51">
        <v>42</v>
      </c>
      <c r="F113" s="51">
        <v>77</v>
      </c>
      <c r="G113" s="51">
        <v>227</v>
      </c>
      <c r="H113" s="51">
        <v>62</v>
      </c>
      <c r="I113" s="51">
        <v>21</v>
      </c>
      <c r="J113" s="51">
        <v>3</v>
      </c>
      <c r="K113" s="51">
        <v>0</v>
      </c>
      <c r="L113" s="51">
        <v>0</v>
      </c>
    </row>
    <row r="114" spans="1:12" x14ac:dyDescent="0.25">
      <c r="A114" t="s">
        <v>108</v>
      </c>
      <c r="B114" s="88" t="s">
        <v>91</v>
      </c>
      <c r="C114" s="51">
        <v>285</v>
      </c>
      <c r="D114" s="52">
        <v>3.05</v>
      </c>
      <c r="E114" s="51">
        <v>0</v>
      </c>
      <c r="F114" s="51">
        <v>16</v>
      </c>
      <c r="G114" s="51">
        <v>189</v>
      </c>
      <c r="H114" s="51">
        <v>18</v>
      </c>
      <c r="I114" s="51">
        <v>33</v>
      </c>
      <c r="J114" s="51">
        <v>22</v>
      </c>
      <c r="K114" s="51">
        <v>7</v>
      </c>
      <c r="L114" s="51">
        <v>0</v>
      </c>
    </row>
    <row r="115" spans="1:12" x14ac:dyDescent="0.25">
      <c r="A115" t="s">
        <v>108</v>
      </c>
      <c r="B115" s="88" t="s">
        <v>92</v>
      </c>
      <c r="C115" s="51">
        <v>1235</v>
      </c>
      <c r="D115" s="52">
        <v>0.04</v>
      </c>
      <c r="E115" s="51">
        <v>543</v>
      </c>
      <c r="F115" s="51">
        <v>221</v>
      </c>
      <c r="G115" s="51">
        <v>281</v>
      </c>
      <c r="H115" s="51">
        <v>136</v>
      </c>
      <c r="I115" s="51">
        <v>51</v>
      </c>
      <c r="J115" s="51">
        <v>2</v>
      </c>
      <c r="K115" s="51">
        <v>1</v>
      </c>
      <c r="L115" s="51">
        <v>0</v>
      </c>
    </row>
    <row r="116" spans="1:12" x14ac:dyDescent="0.25">
      <c r="A116" t="s">
        <v>108</v>
      </c>
      <c r="B116" s="88" t="s">
        <v>93</v>
      </c>
      <c r="C116" s="51">
        <v>3300</v>
      </c>
      <c r="D116" s="52">
        <v>0.05</v>
      </c>
      <c r="E116" s="51">
        <v>1370</v>
      </c>
      <c r="F116" s="51">
        <v>591</v>
      </c>
      <c r="G116" s="51">
        <v>645</v>
      </c>
      <c r="H116" s="51">
        <v>420</v>
      </c>
      <c r="I116" s="51">
        <v>234</v>
      </c>
      <c r="J116" s="51">
        <v>31</v>
      </c>
      <c r="K116" s="51">
        <v>8</v>
      </c>
      <c r="L116" s="51">
        <v>1</v>
      </c>
    </row>
    <row r="117" spans="1:12" x14ac:dyDescent="0.25">
      <c r="A117" t="s">
        <v>108</v>
      </c>
      <c r="B117" s="88" t="s">
        <v>94</v>
      </c>
      <c r="C117" s="51">
        <v>4275</v>
      </c>
      <c r="D117" s="52">
        <v>0.11</v>
      </c>
      <c r="E117" s="51">
        <v>585</v>
      </c>
      <c r="F117" s="51">
        <v>640</v>
      </c>
      <c r="G117" s="51">
        <v>1244</v>
      </c>
      <c r="H117" s="51">
        <v>911</v>
      </c>
      <c r="I117" s="51">
        <v>705</v>
      </c>
      <c r="J117" s="51">
        <v>144</v>
      </c>
      <c r="K117" s="51">
        <v>45</v>
      </c>
      <c r="L117" s="51">
        <v>1</v>
      </c>
    </row>
    <row r="118" spans="1:12" x14ac:dyDescent="0.25">
      <c r="A118" t="s">
        <v>108</v>
      </c>
      <c r="B118" s="88" t="s">
        <v>95</v>
      </c>
      <c r="C118" s="51">
        <v>1953</v>
      </c>
      <c r="D118" s="52">
        <v>0.1</v>
      </c>
      <c r="E118" s="51">
        <v>418</v>
      </c>
      <c r="F118" s="51">
        <v>307</v>
      </c>
      <c r="G118" s="51">
        <v>303</v>
      </c>
      <c r="H118" s="51">
        <v>354</v>
      </c>
      <c r="I118" s="51">
        <v>454</v>
      </c>
      <c r="J118" s="51">
        <v>111</v>
      </c>
      <c r="K118" s="51">
        <v>6</v>
      </c>
      <c r="L118" s="51">
        <v>0</v>
      </c>
    </row>
    <row r="119" spans="1:12" x14ac:dyDescent="0.25">
      <c r="A119" t="s">
        <v>109</v>
      </c>
      <c r="B119" s="88" t="s">
        <v>88</v>
      </c>
      <c r="C119" s="51">
        <v>21279</v>
      </c>
      <c r="D119" s="52">
        <v>22.2</v>
      </c>
      <c r="E119" s="51">
        <v>13212</v>
      </c>
      <c r="F119" s="51">
        <v>4501</v>
      </c>
      <c r="G119" s="51">
        <v>2548</v>
      </c>
      <c r="H119" s="51">
        <v>868</v>
      </c>
      <c r="I119" s="51">
        <v>139</v>
      </c>
      <c r="J119" s="51">
        <v>8</v>
      </c>
      <c r="K119" s="51">
        <v>3</v>
      </c>
      <c r="L119" s="51">
        <v>0</v>
      </c>
    </row>
    <row r="120" spans="1:12" x14ac:dyDescent="0.25">
      <c r="A120" t="s">
        <v>109</v>
      </c>
      <c r="B120" s="88" t="s">
        <v>89</v>
      </c>
      <c r="C120" s="51">
        <v>17846</v>
      </c>
      <c r="D120" s="52">
        <v>22.95</v>
      </c>
      <c r="E120" s="51">
        <v>9258</v>
      </c>
      <c r="F120" s="51">
        <v>5427</v>
      </c>
      <c r="G120" s="51">
        <v>2136</v>
      </c>
      <c r="H120" s="51">
        <v>750</v>
      </c>
      <c r="I120" s="51">
        <v>200</v>
      </c>
      <c r="J120" s="51">
        <v>65</v>
      </c>
      <c r="K120" s="51">
        <v>9</v>
      </c>
      <c r="L120" s="51">
        <v>1</v>
      </c>
    </row>
    <row r="121" spans="1:12" x14ac:dyDescent="0.25">
      <c r="A121" t="s">
        <v>109</v>
      </c>
      <c r="B121" s="88" t="s">
        <v>90</v>
      </c>
      <c r="C121" s="51">
        <v>22422</v>
      </c>
      <c r="D121" s="52">
        <v>12.06</v>
      </c>
      <c r="E121" s="51">
        <v>10372</v>
      </c>
      <c r="F121" s="51">
        <v>7475</v>
      </c>
      <c r="G121" s="51">
        <v>2470</v>
      </c>
      <c r="H121" s="51">
        <v>1315</v>
      </c>
      <c r="I121" s="51">
        <v>656</v>
      </c>
      <c r="J121" s="51">
        <v>96</v>
      </c>
      <c r="K121" s="51">
        <v>36</v>
      </c>
      <c r="L121" s="51">
        <v>2</v>
      </c>
    </row>
    <row r="122" spans="1:12" x14ac:dyDescent="0.25">
      <c r="A122" t="s">
        <v>109</v>
      </c>
      <c r="B122" s="88" t="s">
        <v>91</v>
      </c>
      <c r="C122" s="51">
        <v>16342</v>
      </c>
      <c r="D122" s="52">
        <v>3.48</v>
      </c>
      <c r="E122" s="51">
        <v>5139</v>
      </c>
      <c r="F122" s="51">
        <v>5764</v>
      </c>
      <c r="G122" s="51">
        <v>2908</v>
      </c>
      <c r="H122" s="51">
        <v>1349</v>
      </c>
      <c r="I122" s="51">
        <v>733</v>
      </c>
      <c r="J122" s="51">
        <v>281</v>
      </c>
      <c r="K122" s="51">
        <v>144</v>
      </c>
      <c r="L122" s="51">
        <v>24</v>
      </c>
    </row>
    <row r="123" spans="1:12" x14ac:dyDescent="0.25">
      <c r="A123" t="s">
        <v>109</v>
      </c>
      <c r="B123" s="88" t="s">
        <v>92</v>
      </c>
      <c r="C123" s="51">
        <v>18373</v>
      </c>
      <c r="D123" s="52">
        <v>0.18</v>
      </c>
      <c r="E123" s="51">
        <v>4436</v>
      </c>
      <c r="F123" s="51">
        <v>5210</v>
      </c>
      <c r="G123" s="51">
        <v>3040</v>
      </c>
      <c r="H123" s="51">
        <v>2443</v>
      </c>
      <c r="I123" s="51">
        <v>1844</v>
      </c>
      <c r="J123" s="51">
        <v>749</v>
      </c>
      <c r="K123" s="51">
        <v>598</v>
      </c>
      <c r="L123" s="51">
        <v>53</v>
      </c>
    </row>
    <row r="124" spans="1:12" x14ac:dyDescent="0.25">
      <c r="A124" t="s">
        <v>109</v>
      </c>
      <c r="B124" s="88" t="s">
        <v>93</v>
      </c>
      <c r="C124" s="51">
        <v>24024</v>
      </c>
      <c r="D124" s="52">
        <v>7.0000000000000007E-2</v>
      </c>
      <c r="E124" s="51">
        <v>3600</v>
      </c>
      <c r="F124" s="51">
        <v>5393</v>
      </c>
      <c r="G124" s="51">
        <v>4486</v>
      </c>
      <c r="H124" s="51">
        <v>3873</v>
      </c>
      <c r="I124" s="51">
        <v>3574</v>
      </c>
      <c r="J124" s="51">
        <v>1640</v>
      </c>
      <c r="K124" s="51">
        <v>1253</v>
      </c>
      <c r="L124" s="51">
        <v>205</v>
      </c>
    </row>
    <row r="125" spans="1:12" x14ac:dyDescent="0.25">
      <c r="A125" t="s">
        <v>109</v>
      </c>
      <c r="B125" s="88" t="s">
        <v>94</v>
      </c>
      <c r="C125" s="51">
        <v>29900</v>
      </c>
      <c r="D125" s="52">
        <v>0.17</v>
      </c>
      <c r="E125" s="51">
        <v>3607</v>
      </c>
      <c r="F125" s="51">
        <v>5670</v>
      </c>
      <c r="G125" s="51">
        <v>5042</v>
      </c>
      <c r="H125" s="51">
        <v>5301</v>
      </c>
      <c r="I125" s="51">
        <v>4981</v>
      </c>
      <c r="J125" s="51">
        <v>2929</v>
      </c>
      <c r="K125" s="51">
        <v>2107</v>
      </c>
      <c r="L125" s="51">
        <v>263</v>
      </c>
    </row>
    <row r="126" spans="1:12" x14ac:dyDescent="0.25">
      <c r="A126" t="s">
        <v>109</v>
      </c>
      <c r="B126" s="88" t="s">
        <v>95</v>
      </c>
      <c r="C126" s="51">
        <v>23894</v>
      </c>
      <c r="D126" s="52">
        <v>0.28000000000000003</v>
      </c>
      <c r="E126" s="51">
        <v>1667</v>
      </c>
      <c r="F126" s="51">
        <v>3306</v>
      </c>
      <c r="G126" s="51">
        <v>3518</v>
      </c>
      <c r="H126" s="51">
        <v>5409</v>
      </c>
      <c r="I126" s="51">
        <v>5079</v>
      </c>
      <c r="J126" s="51">
        <v>2691</v>
      </c>
      <c r="K126" s="51">
        <v>2046</v>
      </c>
      <c r="L126" s="51">
        <v>178</v>
      </c>
    </row>
    <row r="127" spans="1:12" x14ac:dyDescent="0.25">
      <c r="A127" t="s">
        <v>109</v>
      </c>
      <c r="B127" s="88" t="s">
        <v>96</v>
      </c>
      <c r="C127" s="51">
        <v>22824</v>
      </c>
      <c r="D127" s="52">
        <v>0.74</v>
      </c>
      <c r="E127" s="51">
        <v>685</v>
      </c>
      <c r="F127" s="51">
        <v>1933</v>
      </c>
      <c r="G127" s="51">
        <v>2544</v>
      </c>
      <c r="H127" s="51">
        <v>5604</v>
      </c>
      <c r="I127" s="51">
        <v>6792</v>
      </c>
      <c r="J127" s="51">
        <v>3174</v>
      </c>
      <c r="K127" s="51">
        <v>1945</v>
      </c>
      <c r="L127" s="51">
        <v>147</v>
      </c>
    </row>
    <row r="128" spans="1:12" x14ac:dyDescent="0.25">
      <c r="A128" t="s">
        <v>109</v>
      </c>
      <c r="B128" s="88" t="s">
        <v>97</v>
      </c>
      <c r="C128" s="51">
        <v>11434</v>
      </c>
      <c r="D128" s="52">
        <v>4.57</v>
      </c>
      <c r="E128" s="51">
        <v>116</v>
      </c>
      <c r="F128" s="51">
        <v>485</v>
      </c>
      <c r="G128" s="51">
        <v>1099</v>
      </c>
      <c r="H128" s="51">
        <v>2812</v>
      </c>
      <c r="I128" s="51">
        <v>3643</v>
      </c>
      <c r="J128" s="51">
        <v>2065</v>
      </c>
      <c r="K128" s="51">
        <v>1190</v>
      </c>
      <c r="L128" s="51">
        <v>24</v>
      </c>
    </row>
    <row r="129" spans="1:12" x14ac:dyDescent="0.25">
      <c r="A129" t="s">
        <v>110</v>
      </c>
      <c r="B129" s="88" t="s">
        <v>90</v>
      </c>
      <c r="C129" s="51">
        <v>898</v>
      </c>
      <c r="D129" s="52">
        <v>10.84</v>
      </c>
      <c r="E129" s="51">
        <v>468</v>
      </c>
      <c r="F129" s="51">
        <v>141</v>
      </c>
      <c r="G129" s="51">
        <v>79</v>
      </c>
      <c r="H129" s="51">
        <v>68</v>
      </c>
      <c r="I129" s="51">
        <v>88</v>
      </c>
      <c r="J129" s="51">
        <v>43</v>
      </c>
      <c r="K129" s="51">
        <v>9</v>
      </c>
      <c r="L129" s="51">
        <v>2</v>
      </c>
    </row>
    <row r="130" spans="1:12" x14ac:dyDescent="0.25">
      <c r="A130" t="s">
        <v>110</v>
      </c>
      <c r="B130" s="88" t="s">
        <v>91</v>
      </c>
      <c r="C130" s="51">
        <v>1580</v>
      </c>
      <c r="D130" s="52">
        <v>0.02</v>
      </c>
      <c r="E130" s="51">
        <v>508</v>
      </c>
      <c r="F130" s="51">
        <v>384</v>
      </c>
      <c r="G130" s="51">
        <v>364</v>
      </c>
      <c r="H130" s="51">
        <v>214</v>
      </c>
      <c r="I130" s="51">
        <v>105</v>
      </c>
      <c r="J130" s="51">
        <v>4</v>
      </c>
      <c r="K130" s="51">
        <v>1</v>
      </c>
      <c r="L130" s="51">
        <v>0</v>
      </c>
    </row>
    <row r="131" spans="1:12" x14ac:dyDescent="0.25">
      <c r="A131" t="s">
        <v>110</v>
      </c>
      <c r="B131" s="88" t="s">
        <v>92</v>
      </c>
      <c r="C131" s="51">
        <v>6015</v>
      </c>
      <c r="D131" s="52">
        <v>0.04</v>
      </c>
      <c r="E131" s="51">
        <v>2004</v>
      </c>
      <c r="F131" s="51">
        <v>1747</v>
      </c>
      <c r="G131" s="51">
        <v>1149</v>
      </c>
      <c r="H131" s="51">
        <v>658</v>
      </c>
      <c r="I131" s="51">
        <v>396</v>
      </c>
      <c r="J131" s="51">
        <v>48</v>
      </c>
      <c r="K131" s="51">
        <v>10</v>
      </c>
      <c r="L131" s="51">
        <v>3</v>
      </c>
    </row>
    <row r="132" spans="1:12" x14ac:dyDescent="0.25">
      <c r="A132" t="s">
        <v>110</v>
      </c>
      <c r="B132" s="88" t="s">
        <v>93</v>
      </c>
      <c r="C132" s="51">
        <v>6408</v>
      </c>
      <c r="D132" s="52">
        <v>0.1</v>
      </c>
      <c r="E132" s="51">
        <v>1799</v>
      </c>
      <c r="F132" s="51">
        <v>1629</v>
      </c>
      <c r="G132" s="51">
        <v>1242</v>
      </c>
      <c r="H132" s="51">
        <v>875</v>
      </c>
      <c r="I132" s="51">
        <v>752</v>
      </c>
      <c r="J132" s="51">
        <v>100</v>
      </c>
      <c r="K132" s="51">
        <v>11</v>
      </c>
      <c r="L132" s="51">
        <v>0</v>
      </c>
    </row>
    <row r="133" spans="1:12" x14ac:dyDescent="0.25">
      <c r="B133" s="51"/>
      <c r="C133" s="51"/>
      <c r="D133" s="52"/>
      <c r="E133" s="51"/>
      <c r="F133" s="51"/>
      <c r="G133" s="51"/>
      <c r="H133" s="51"/>
      <c r="I133" s="51"/>
      <c r="J133" s="51"/>
      <c r="K133" s="51"/>
      <c r="L133" s="51"/>
    </row>
  </sheetData>
  <pageMargins left="0.7" right="0.7" top="0.75" bottom="0.75" header="0.3" footer="0.3"/>
  <pageSetup paperSize="9" orientation="portrait" horizontalDpi="300" verticalDpi="300"/>
  <ignoredErrors>
    <ignoredError sqref="B7:B13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7.81640625" customWidth="1"/>
    <col min="2" max="2" width="129.453125" customWidth="1"/>
    <col min="3" max="3" width="23.08984375" customWidth="1"/>
  </cols>
  <sheetData>
    <row r="1" spans="1:3" ht="19.5" customHeight="1" x14ac:dyDescent="0.4">
      <c r="A1" s="82" t="s">
        <v>66</v>
      </c>
    </row>
    <row r="2" spans="1:3" x14ac:dyDescent="0.25">
      <c r="A2" s="25" t="s">
        <v>67</v>
      </c>
    </row>
    <row r="3" spans="1:3" x14ac:dyDescent="0.25">
      <c r="A3" s="26" t="str">
        <f>HYPERLINK("#'Table of contents'!A1", "Back to contents")</f>
        <v>Back to contents</v>
      </c>
    </row>
    <row r="4" spans="1:3" ht="15.75" customHeight="1" x14ac:dyDescent="0.25">
      <c r="A4" s="65" t="s">
        <v>68</v>
      </c>
      <c r="B4" s="65" t="s">
        <v>69</v>
      </c>
      <c r="C4" s="66" t="s">
        <v>70</v>
      </c>
    </row>
    <row r="5" spans="1:3" ht="75" customHeight="1" x14ac:dyDescent="0.25">
      <c r="A5" s="67">
        <v>1</v>
      </c>
      <c r="B5" s="68" t="s">
        <v>71</v>
      </c>
      <c r="C5" s="69">
        <v>2015</v>
      </c>
    </row>
    <row r="6" spans="1:3" ht="108.75" customHeight="1" x14ac:dyDescent="0.25">
      <c r="A6" s="67">
        <v>2</v>
      </c>
      <c r="B6" s="68" t="s">
        <v>72</v>
      </c>
      <c r="C6" s="69">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8"/>
  <sheetViews>
    <sheetView workbookViewId="0"/>
  </sheetViews>
  <sheetFormatPr defaultRowHeight="15" x14ac:dyDescent="0.25"/>
  <cols>
    <col min="1" max="1" width="29.81640625" customWidth="1"/>
    <col min="2" max="2" width="15.90625" customWidth="1"/>
    <col min="3" max="12" width="13.6328125" customWidth="1"/>
    <col min="13" max="13" width="10.90625" customWidth="1"/>
  </cols>
  <sheetData>
    <row r="1" spans="1:45" ht="18" customHeight="1" x14ac:dyDescent="0.4">
      <c r="A1" s="82" t="s">
        <v>32</v>
      </c>
      <c r="B1" s="23"/>
      <c r="C1" s="23"/>
      <c r="D1" s="23"/>
      <c r="E1" s="23"/>
      <c r="F1" s="23"/>
      <c r="G1" s="23"/>
      <c r="H1" s="23"/>
      <c r="I1" s="23"/>
      <c r="J1" s="23"/>
      <c r="K1" s="23"/>
      <c r="L1" s="23"/>
      <c r="M1" s="23"/>
      <c r="N1" s="35"/>
      <c r="O1" s="36"/>
      <c r="P1" s="35"/>
    </row>
    <row r="2" spans="1:45" ht="18" customHeight="1" x14ac:dyDescent="0.3">
      <c r="A2" s="7" t="s">
        <v>77</v>
      </c>
      <c r="B2" s="23"/>
      <c r="C2" s="23"/>
      <c r="D2" s="23"/>
      <c r="E2" s="23"/>
      <c r="F2" s="23"/>
      <c r="G2" s="23"/>
      <c r="H2" s="23"/>
      <c r="I2" s="23"/>
      <c r="J2" s="23"/>
      <c r="K2" s="23"/>
      <c r="L2" s="23"/>
      <c r="M2" s="23"/>
      <c r="N2" s="35"/>
      <c r="O2" s="36"/>
      <c r="P2" s="35"/>
    </row>
    <row r="3" spans="1:45" ht="18" customHeight="1" x14ac:dyDescent="0.3">
      <c r="A3" s="7" t="s">
        <v>80</v>
      </c>
      <c r="B3" s="23"/>
      <c r="C3" s="23"/>
      <c r="D3" s="23"/>
      <c r="E3" s="23"/>
      <c r="F3" s="23"/>
      <c r="G3" s="23"/>
      <c r="H3" s="23"/>
      <c r="I3" s="23"/>
      <c r="J3" s="23"/>
      <c r="K3" s="23"/>
      <c r="L3" s="23"/>
      <c r="M3" s="23"/>
      <c r="N3" s="35"/>
      <c r="O3" s="36"/>
      <c r="P3" s="35"/>
    </row>
    <row r="4" spans="1:45" ht="15" customHeight="1" x14ac:dyDescent="0.3">
      <c r="A4" s="37" t="s">
        <v>81</v>
      </c>
      <c r="B4" s="30"/>
      <c r="C4" s="41"/>
    </row>
    <row r="5" spans="1:45" ht="63" customHeight="1" x14ac:dyDescent="0.25">
      <c r="A5" s="86" t="s">
        <v>128</v>
      </c>
      <c r="B5" s="87" t="s">
        <v>4</v>
      </c>
      <c r="C5" s="71" t="s">
        <v>15</v>
      </c>
      <c r="D5" s="71" t="s">
        <v>16</v>
      </c>
      <c r="E5" s="71" t="s">
        <v>120</v>
      </c>
      <c r="F5" s="71" t="s">
        <v>121</v>
      </c>
      <c r="G5" s="71" t="s">
        <v>122</v>
      </c>
      <c r="H5" s="71" t="s">
        <v>123</v>
      </c>
      <c r="I5" s="71" t="s">
        <v>124</v>
      </c>
      <c r="J5" s="71" t="s">
        <v>125</v>
      </c>
      <c r="K5" s="71" t="s">
        <v>126</v>
      </c>
      <c r="L5" s="71" t="s">
        <v>127</v>
      </c>
    </row>
    <row r="6" spans="1:45" ht="30" customHeight="1" x14ac:dyDescent="0.25">
      <c r="A6" s="38" t="s">
        <v>3</v>
      </c>
      <c r="B6" s="38"/>
      <c r="C6" s="31">
        <v>2402785</v>
      </c>
      <c r="D6" s="32">
        <v>0.30829793406504297</v>
      </c>
      <c r="E6" s="31">
        <v>571758</v>
      </c>
      <c r="F6" s="31">
        <v>583698</v>
      </c>
      <c r="G6" s="31">
        <v>376541</v>
      </c>
      <c r="H6" s="31">
        <v>296201</v>
      </c>
      <c r="I6" s="31">
        <v>301912</v>
      </c>
      <c r="J6" s="31">
        <v>158429</v>
      </c>
      <c r="K6" s="31">
        <v>102793</v>
      </c>
      <c r="L6" s="31">
        <v>11453</v>
      </c>
    </row>
    <row r="7" spans="1:45" ht="15" customHeight="1" x14ac:dyDescent="0.25">
      <c r="A7" s="28" t="s">
        <v>17</v>
      </c>
      <c r="B7" s="29">
        <v>1</v>
      </c>
      <c r="C7" s="39">
        <v>26444</v>
      </c>
      <c r="D7" s="28">
        <v>17.010000000000002</v>
      </c>
      <c r="E7" s="39">
        <v>16212</v>
      </c>
      <c r="F7" s="39">
        <v>7652</v>
      </c>
      <c r="G7" s="39">
        <v>1524</v>
      </c>
      <c r="H7" s="39">
        <v>652</v>
      </c>
      <c r="I7" s="39">
        <v>327</v>
      </c>
      <c r="J7" s="39">
        <v>65</v>
      </c>
      <c r="K7" s="39">
        <v>10</v>
      </c>
      <c r="L7" s="39">
        <v>2</v>
      </c>
      <c r="Y7" s="33"/>
      <c r="Z7" s="33"/>
      <c r="AA7" s="33"/>
      <c r="AB7" s="33"/>
      <c r="AC7" s="33"/>
      <c r="AD7" s="33"/>
      <c r="AE7" s="33"/>
      <c r="AF7" s="33"/>
      <c r="AG7" s="33"/>
      <c r="AH7" s="33"/>
      <c r="AI7" s="33"/>
      <c r="AJ7" s="33"/>
      <c r="AK7" s="33"/>
      <c r="AL7" s="33"/>
      <c r="AM7" s="33"/>
      <c r="AN7" s="33"/>
      <c r="AO7" s="33"/>
      <c r="AP7" s="33"/>
      <c r="AQ7" s="33"/>
      <c r="AR7" s="33"/>
      <c r="AS7" s="33"/>
    </row>
    <row r="8" spans="1:45" ht="15" customHeight="1" x14ac:dyDescent="0.25">
      <c r="A8" s="28" t="s">
        <v>17</v>
      </c>
      <c r="B8" s="29">
        <v>2</v>
      </c>
      <c r="C8" s="39">
        <v>30893</v>
      </c>
      <c r="D8" s="28">
        <v>14.52</v>
      </c>
      <c r="E8" s="39">
        <v>16166</v>
      </c>
      <c r="F8" s="39">
        <v>9683</v>
      </c>
      <c r="G8" s="39">
        <v>2453</v>
      </c>
      <c r="H8" s="39">
        <v>1438</v>
      </c>
      <c r="I8" s="39">
        <v>881</v>
      </c>
      <c r="J8" s="39">
        <v>228</v>
      </c>
      <c r="K8" s="39">
        <v>42</v>
      </c>
      <c r="L8" s="39">
        <v>2</v>
      </c>
      <c r="Y8" s="33"/>
      <c r="Z8" s="33"/>
      <c r="AA8" s="33"/>
      <c r="AB8" s="33"/>
      <c r="AC8" s="33"/>
      <c r="AD8" s="33"/>
      <c r="AE8" s="33"/>
      <c r="AF8" s="33"/>
      <c r="AG8" s="33"/>
      <c r="AH8" s="33"/>
      <c r="AI8" s="33"/>
      <c r="AJ8" s="33"/>
      <c r="AK8" s="33"/>
      <c r="AL8" s="33"/>
      <c r="AM8" s="33"/>
      <c r="AN8" s="33"/>
      <c r="AO8" s="33"/>
      <c r="AP8" s="33"/>
      <c r="AQ8" s="33"/>
      <c r="AR8" s="33"/>
      <c r="AS8" s="33"/>
    </row>
    <row r="9" spans="1:45" ht="15" customHeight="1" x14ac:dyDescent="0.25">
      <c r="A9" s="28" t="s">
        <v>17</v>
      </c>
      <c r="B9" s="29">
        <v>3</v>
      </c>
      <c r="C9" s="39">
        <v>18356</v>
      </c>
      <c r="D9" s="28">
        <v>1.1200000000000001</v>
      </c>
      <c r="E9" s="39">
        <v>8239</v>
      </c>
      <c r="F9" s="39">
        <v>6213</v>
      </c>
      <c r="G9" s="39">
        <v>1677</v>
      </c>
      <c r="H9" s="39">
        <v>1175</v>
      </c>
      <c r="I9" s="39">
        <v>836</v>
      </c>
      <c r="J9" s="39">
        <v>192</v>
      </c>
      <c r="K9" s="39">
        <v>22</v>
      </c>
      <c r="L9" s="39">
        <v>2</v>
      </c>
      <c r="Y9" s="33"/>
      <c r="Z9" s="33"/>
      <c r="AA9" s="33"/>
      <c r="AB9" s="33"/>
      <c r="AC9" s="33"/>
      <c r="AD9" s="33"/>
      <c r="AE9" s="33"/>
      <c r="AF9" s="33"/>
      <c r="AG9" s="33"/>
      <c r="AH9" s="33"/>
      <c r="AI9" s="33"/>
      <c r="AJ9" s="33"/>
      <c r="AK9" s="33"/>
      <c r="AL9" s="33"/>
      <c r="AM9" s="33"/>
      <c r="AN9" s="33"/>
      <c r="AO9" s="33"/>
      <c r="AP9" s="33"/>
      <c r="AQ9" s="33"/>
      <c r="AR9" s="33"/>
      <c r="AS9" s="33"/>
    </row>
    <row r="10" spans="1:45" ht="15" customHeight="1" x14ac:dyDescent="0.25">
      <c r="A10" s="28" t="s">
        <v>17</v>
      </c>
      <c r="B10" s="29">
        <v>4</v>
      </c>
      <c r="C10" s="39">
        <v>21484</v>
      </c>
      <c r="D10" s="28">
        <v>0.4</v>
      </c>
      <c r="E10" s="39">
        <v>6998</v>
      </c>
      <c r="F10" s="39">
        <v>7095</v>
      </c>
      <c r="G10" s="39">
        <v>2381</v>
      </c>
      <c r="H10" s="39">
        <v>2226</v>
      </c>
      <c r="I10" s="39">
        <v>1847</v>
      </c>
      <c r="J10" s="39">
        <v>658</v>
      </c>
      <c r="K10" s="39">
        <v>256</v>
      </c>
      <c r="L10" s="39">
        <v>23</v>
      </c>
      <c r="Y10" s="33"/>
      <c r="Z10" s="33"/>
      <c r="AA10" s="33"/>
      <c r="AB10" s="33"/>
      <c r="AC10" s="33"/>
      <c r="AD10" s="33"/>
      <c r="AE10" s="33"/>
      <c r="AF10" s="33"/>
      <c r="AG10" s="33"/>
      <c r="AH10" s="33"/>
      <c r="AI10" s="33"/>
      <c r="AJ10" s="33"/>
      <c r="AK10" s="33"/>
      <c r="AL10" s="33"/>
      <c r="AM10" s="33"/>
      <c r="AN10" s="33"/>
      <c r="AO10" s="33"/>
      <c r="AP10" s="33"/>
      <c r="AQ10" s="33"/>
      <c r="AR10" s="33"/>
      <c r="AS10" s="33"/>
    </row>
    <row r="11" spans="1:45" ht="15" customHeight="1" x14ac:dyDescent="0.25">
      <c r="A11" s="28" t="s">
        <v>17</v>
      </c>
      <c r="B11" s="29">
        <v>5</v>
      </c>
      <c r="C11" s="39">
        <v>18431</v>
      </c>
      <c r="D11" s="28">
        <v>0.23</v>
      </c>
      <c r="E11" s="39">
        <v>4389</v>
      </c>
      <c r="F11" s="39">
        <v>4290</v>
      </c>
      <c r="G11" s="39">
        <v>3528</v>
      </c>
      <c r="H11" s="39">
        <v>2318</v>
      </c>
      <c r="I11" s="39">
        <v>2525</v>
      </c>
      <c r="J11" s="39">
        <v>977</v>
      </c>
      <c r="K11" s="39">
        <v>374</v>
      </c>
      <c r="L11" s="39">
        <v>30</v>
      </c>
      <c r="Y11" s="33"/>
      <c r="Z11" s="33"/>
      <c r="AA11" s="33"/>
      <c r="AB11" s="33"/>
      <c r="AC11" s="33"/>
      <c r="AD11" s="33"/>
      <c r="AE11" s="33"/>
      <c r="AF11" s="33"/>
      <c r="AG11" s="33"/>
      <c r="AH11" s="33"/>
      <c r="AI11" s="33"/>
      <c r="AJ11" s="33"/>
      <c r="AK11" s="33"/>
      <c r="AL11" s="33"/>
      <c r="AM11" s="33"/>
      <c r="AN11" s="33"/>
      <c r="AO11" s="33"/>
      <c r="AP11" s="33"/>
      <c r="AQ11" s="33"/>
      <c r="AR11" s="33"/>
      <c r="AS11" s="33"/>
    </row>
    <row r="12" spans="1:45" ht="15" customHeight="1" x14ac:dyDescent="0.25">
      <c r="A12" s="28" t="s">
        <v>17</v>
      </c>
      <c r="B12" s="29">
        <v>6</v>
      </c>
      <c r="C12" s="39">
        <v>10327</v>
      </c>
      <c r="D12" s="28">
        <v>0.14000000000000001</v>
      </c>
      <c r="E12" s="39">
        <v>2133</v>
      </c>
      <c r="F12" s="39">
        <v>1549</v>
      </c>
      <c r="G12" s="39">
        <v>1749</v>
      </c>
      <c r="H12" s="39">
        <v>1945</v>
      </c>
      <c r="I12" s="39">
        <v>1963</v>
      </c>
      <c r="J12" s="39">
        <v>731</v>
      </c>
      <c r="K12" s="39">
        <v>223</v>
      </c>
      <c r="L12" s="39">
        <v>34</v>
      </c>
      <c r="Y12" s="33"/>
      <c r="Z12" s="33"/>
      <c r="AA12" s="33"/>
      <c r="AB12" s="33"/>
      <c r="AC12" s="33"/>
      <c r="AD12" s="33"/>
      <c r="AE12" s="33"/>
      <c r="AF12" s="33"/>
      <c r="AG12" s="33"/>
      <c r="AH12" s="33"/>
      <c r="AI12" s="33"/>
      <c r="AJ12" s="33"/>
      <c r="AK12" s="33"/>
      <c r="AL12" s="33"/>
      <c r="AM12" s="33"/>
      <c r="AN12" s="33"/>
      <c r="AO12" s="33"/>
      <c r="AP12" s="33"/>
      <c r="AQ12" s="33"/>
      <c r="AR12" s="33"/>
      <c r="AS12" s="33"/>
    </row>
    <row r="13" spans="1:45" ht="15" customHeight="1" x14ac:dyDescent="0.25">
      <c r="A13" s="28" t="s">
        <v>17</v>
      </c>
      <c r="B13" s="29">
        <v>7</v>
      </c>
      <c r="C13" s="39">
        <v>12927</v>
      </c>
      <c r="D13" s="28">
        <v>0.16</v>
      </c>
      <c r="E13" s="39">
        <v>1191</v>
      </c>
      <c r="F13" s="39">
        <v>2156</v>
      </c>
      <c r="G13" s="39">
        <v>2089</v>
      </c>
      <c r="H13" s="39">
        <v>2361</v>
      </c>
      <c r="I13" s="39">
        <v>3529</v>
      </c>
      <c r="J13" s="39">
        <v>1133</v>
      </c>
      <c r="K13" s="39">
        <v>430</v>
      </c>
      <c r="L13" s="39">
        <v>38</v>
      </c>
      <c r="Y13" s="33"/>
      <c r="Z13" s="33"/>
      <c r="AA13" s="33"/>
      <c r="AB13" s="33"/>
      <c r="AC13" s="33"/>
      <c r="AD13" s="33"/>
      <c r="AE13" s="33"/>
      <c r="AF13" s="33"/>
      <c r="AG13" s="33"/>
      <c r="AH13" s="33"/>
      <c r="AI13" s="33"/>
      <c r="AJ13" s="33"/>
      <c r="AK13" s="33"/>
      <c r="AL13" s="33"/>
      <c r="AM13" s="33"/>
      <c r="AN13" s="33"/>
      <c r="AO13" s="33"/>
      <c r="AP13" s="33"/>
      <c r="AQ13" s="33"/>
      <c r="AR13" s="33"/>
      <c r="AS13" s="33"/>
    </row>
    <row r="14" spans="1:45" ht="15" customHeight="1" x14ac:dyDescent="0.25">
      <c r="A14" s="28" t="s">
        <v>17</v>
      </c>
      <c r="B14" s="29">
        <v>8</v>
      </c>
      <c r="C14" s="39">
        <v>10497</v>
      </c>
      <c r="D14" s="28">
        <v>0.38</v>
      </c>
      <c r="E14" s="39">
        <v>553</v>
      </c>
      <c r="F14" s="39">
        <v>1031</v>
      </c>
      <c r="G14" s="39">
        <v>1411</v>
      </c>
      <c r="H14" s="39">
        <v>2726</v>
      </c>
      <c r="I14" s="39">
        <v>2940</v>
      </c>
      <c r="J14" s="39">
        <v>1331</v>
      </c>
      <c r="K14" s="39">
        <v>480</v>
      </c>
      <c r="L14" s="39">
        <v>25</v>
      </c>
      <c r="Y14" s="33"/>
      <c r="Z14" s="33"/>
      <c r="AA14" s="33"/>
      <c r="AB14" s="33"/>
      <c r="AC14" s="33"/>
      <c r="AD14" s="33"/>
      <c r="AE14" s="33"/>
      <c r="AF14" s="33"/>
      <c r="AG14" s="33"/>
      <c r="AH14" s="33"/>
      <c r="AI14" s="33"/>
      <c r="AJ14" s="33"/>
      <c r="AK14" s="33"/>
      <c r="AL14" s="33"/>
      <c r="AM14" s="33"/>
      <c r="AN14" s="33"/>
      <c r="AO14" s="33"/>
      <c r="AP14" s="33"/>
      <c r="AQ14" s="33"/>
      <c r="AR14" s="33"/>
      <c r="AS14" s="33"/>
    </row>
    <row r="15" spans="1:45" ht="15" customHeight="1" x14ac:dyDescent="0.25">
      <c r="A15" s="28" t="s">
        <v>17</v>
      </c>
      <c r="B15" s="29">
        <v>9</v>
      </c>
      <c r="C15" s="39">
        <v>14470</v>
      </c>
      <c r="D15" s="28">
        <v>6.9</v>
      </c>
      <c r="E15" s="39">
        <v>162</v>
      </c>
      <c r="F15" s="39">
        <v>406</v>
      </c>
      <c r="G15" s="39">
        <v>1489</v>
      </c>
      <c r="H15" s="39">
        <v>3155</v>
      </c>
      <c r="I15" s="39">
        <v>5025</v>
      </c>
      <c r="J15" s="39">
        <v>2744</v>
      </c>
      <c r="K15" s="39">
        <v>1404</v>
      </c>
      <c r="L15" s="39">
        <v>85</v>
      </c>
      <c r="Y15" s="33"/>
      <c r="Z15" s="33"/>
      <c r="AA15" s="33"/>
      <c r="AB15" s="33"/>
      <c r="AC15" s="33"/>
      <c r="AD15" s="33"/>
      <c r="AE15" s="33"/>
      <c r="AF15" s="33"/>
      <c r="AG15" s="33"/>
      <c r="AH15" s="33"/>
      <c r="AI15" s="33"/>
      <c r="AJ15" s="33"/>
      <c r="AK15" s="33"/>
      <c r="AL15" s="33"/>
      <c r="AM15" s="33"/>
      <c r="AN15" s="33"/>
      <c r="AO15" s="33"/>
      <c r="AP15" s="33"/>
      <c r="AQ15" s="33"/>
      <c r="AR15" s="33"/>
      <c r="AS15" s="33"/>
    </row>
    <row r="16" spans="1:45" ht="15" customHeight="1" x14ac:dyDescent="0.25">
      <c r="A16" s="28" t="s">
        <v>17</v>
      </c>
      <c r="B16" s="29">
        <v>10</v>
      </c>
      <c r="C16" s="39">
        <v>6899</v>
      </c>
      <c r="D16" s="28">
        <v>7.64</v>
      </c>
      <c r="E16" s="39">
        <v>121</v>
      </c>
      <c r="F16" s="39">
        <v>119</v>
      </c>
      <c r="G16" s="39">
        <v>337</v>
      </c>
      <c r="H16" s="39">
        <v>1059</v>
      </c>
      <c r="I16" s="39">
        <v>2558</v>
      </c>
      <c r="J16" s="39">
        <v>1562</v>
      </c>
      <c r="K16" s="39">
        <v>1062</v>
      </c>
      <c r="L16" s="39">
        <v>81</v>
      </c>
      <c r="Y16" s="33"/>
      <c r="Z16" s="33"/>
      <c r="AA16" s="33"/>
      <c r="AB16" s="33"/>
      <c r="AC16" s="33"/>
      <c r="AD16" s="33"/>
      <c r="AE16" s="33"/>
      <c r="AF16" s="33"/>
      <c r="AG16" s="33"/>
      <c r="AH16" s="33"/>
      <c r="AI16" s="33"/>
      <c r="AJ16" s="33"/>
      <c r="AK16" s="33"/>
      <c r="AL16" s="33"/>
      <c r="AM16" s="33"/>
      <c r="AN16" s="33"/>
      <c r="AO16" s="33"/>
      <c r="AP16" s="33"/>
      <c r="AQ16" s="33"/>
      <c r="AR16" s="33"/>
      <c r="AS16" s="33"/>
    </row>
    <row r="17" spans="1:45" ht="15" customHeight="1" x14ac:dyDescent="0.25">
      <c r="A17" s="28" t="s">
        <v>18</v>
      </c>
      <c r="B17" s="29">
        <v>1</v>
      </c>
      <c r="C17" s="39">
        <v>1243</v>
      </c>
      <c r="D17" s="28">
        <v>12.61</v>
      </c>
      <c r="E17" s="39">
        <v>1115</v>
      </c>
      <c r="F17" s="39">
        <v>100</v>
      </c>
      <c r="G17" s="39">
        <v>5</v>
      </c>
      <c r="H17" s="39">
        <v>21</v>
      </c>
      <c r="I17" s="39">
        <v>2</v>
      </c>
      <c r="J17" s="39">
        <v>0</v>
      </c>
      <c r="K17" s="39">
        <v>0</v>
      </c>
      <c r="L17" s="39">
        <v>0</v>
      </c>
      <c r="Y17" s="33"/>
      <c r="Z17" s="33"/>
      <c r="AA17" s="33"/>
      <c r="AB17" s="33"/>
      <c r="AC17" s="33"/>
      <c r="AD17" s="33"/>
      <c r="AE17" s="33"/>
      <c r="AF17" s="33"/>
      <c r="AG17" s="33"/>
      <c r="AH17" s="33"/>
      <c r="AI17" s="33"/>
      <c r="AJ17" s="33"/>
      <c r="AK17" s="33"/>
      <c r="AL17" s="33"/>
      <c r="AM17" s="33"/>
      <c r="AN17" s="33"/>
      <c r="AO17" s="33"/>
      <c r="AP17" s="33"/>
      <c r="AQ17" s="33"/>
      <c r="AR17" s="33"/>
      <c r="AS17" s="33"/>
    </row>
    <row r="18" spans="1:45" ht="15" customHeight="1" x14ac:dyDescent="0.25">
      <c r="A18" s="28" t="s">
        <v>18</v>
      </c>
      <c r="B18" s="29">
        <v>2</v>
      </c>
      <c r="C18" s="39">
        <v>2697</v>
      </c>
      <c r="D18" s="28">
        <v>15.14</v>
      </c>
      <c r="E18" s="39">
        <v>2047</v>
      </c>
      <c r="F18" s="39">
        <v>446</v>
      </c>
      <c r="G18" s="39">
        <v>125</v>
      </c>
      <c r="H18" s="39">
        <v>38</v>
      </c>
      <c r="I18" s="39">
        <v>25</v>
      </c>
      <c r="J18" s="39">
        <v>7</v>
      </c>
      <c r="K18" s="39">
        <v>7</v>
      </c>
      <c r="L18" s="39">
        <v>2</v>
      </c>
      <c r="Y18" s="33"/>
      <c r="Z18" s="33"/>
      <c r="AA18" s="33"/>
      <c r="AB18" s="33"/>
      <c r="AC18" s="33"/>
      <c r="AD18" s="33"/>
      <c r="AE18" s="33"/>
      <c r="AF18" s="33"/>
      <c r="AG18" s="33"/>
      <c r="AH18" s="33"/>
      <c r="AI18" s="33"/>
      <c r="AJ18" s="33"/>
      <c r="AK18" s="33"/>
      <c r="AL18" s="33"/>
      <c r="AM18" s="33"/>
      <c r="AN18" s="33"/>
      <c r="AO18" s="33"/>
      <c r="AP18" s="33"/>
      <c r="AQ18" s="33"/>
      <c r="AR18" s="33"/>
      <c r="AS18" s="33"/>
    </row>
    <row r="19" spans="1:45" ht="15" customHeight="1" x14ac:dyDescent="0.25">
      <c r="A19" s="28" t="s">
        <v>18</v>
      </c>
      <c r="B19" s="29">
        <v>3</v>
      </c>
      <c r="C19" s="39">
        <v>2482</v>
      </c>
      <c r="D19" s="28">
        <v>20.2</v>
      </c>
      <c r="E19" s="39">
        <v>1403</v>
      </c>
      <c r="F19" s="39">
        <v>624</v>
      </c>
      <c r="G19" s="39">
        <v>189</v>
      </c>
      <c r="H19" s="39">
        <v>179</v>
      </c>
      <c r="I19" s="39">
        <v>67</v>
      </c>
      <c r="J19" s="39">
        <v>14</v>
      </c>
      <c r="K19" s="39">
        <v>6</v>
      </c>
      <c r="L19" s="39">
        <v>0</v>
      </c>
      <c r="Y19" s="33"/>
      <c r="Z19" s="33"/>
      <c r="AA19" s="33"/>
      <c r="AB19" s="33"/>
      <c r="AC19" s="33"/>
      <c r="AD19" s="33"/>
      <c r="AE19" s="33"/>
      <c r="AF19" s="33"/>
      <c r="AG19" s="33"/>
      <c r="AH19" s="33"/>
      <c r="AI19" s="33"/>
      <c r="AJ19" s="33"/>
      <c r="AK19" s="33"/>
      <c r="AL19" s="33"/>
      <c r="AM19" s="33"/>
      <c r="AN19" s="33"/>
      <c r="AO19" s="33"/>
      <c r="AP19" s="33"/>
      <c r="AQ19" s="33"/>
      <c r="AR19" s="33"/>
      <c r="AS19" s="33"/>
    </row>
    <row r="20" spans="1:45" ht="15" customHeight="1" x14ac:dyDescent="0.25">
      <c r="A20" s="28" t="s">
        <v>18</v>
      </c>
      <c r="B20" s="29">
        <v>4</v>
      </c>
      <c r="C20" s="39">
        <v>7124</v>
      </c>
      <c r="D20" s="28">
        <v>0.36</v>
      </c>
      <c r="E20" s="39">
        <v>3465</v>
      </c>
      <c r="F20" s="39">
        <v>2165</v>
      </c>
      <c r="G20" s="39">
        <v>590</v>
      </c>
      <c r="H20" s="39">
        <v>303</v>
      </c>
      <c r="I20" s="39">
        <v>336</v>
      </c>
      <c r="J20" s="39">
        <v>176</v>
      </c>
      <c r="K20" s="39">
        <v>85</v>
      </c>
      <c r="L20" s="39">
        <v>4</v>
      </c>
      <c r="Y20" s="33"/>
      <c r="Z20" s="33"/>
      <c r="AA20" s="33"/>
      <c r="AB20" s="33"/>
      <c r="AC20" s="33"/>
      <c r="AD20" s="33"/>
      <c r="AE20" s="33"/>
      <c r="AF20" s="33"/>
      <c r="AG20" s="33"/>
      <c r="AH20" s="33"/>
      <c r="AI20" s="33"/>
      <c r="AJ20" s="33"/>
      <c r="AK20" s="33"/>
      <c r="AL20" s="33"/>
      <c r="AM20" s="33"/>
      <c r="AN20" s="33"/>
      <c r="AO20" s="33"/>
      <c r="AP20" s="33"/>
      <c r="AQ20" s="33"/>
      <c r="AR20" s="33"/>
      <c r="AS20" s="33"/>
    </row>
    <row r="21" spans="1:45" ht="15" customHeight="1" x14ac:dyDescent="0.25">
      <c r="A21" s="28" t="s">
        <v>18</v>
      </c>
      <c r="B21" s="29">
        <v>5</v>
      </c>
      <c r="C21" s="39">
        <v>9113</v>
      </c>
      <c r="D21" s="28">
        <v>0.1</v>
      </c>
      <c r="E21" s="39">
        <v>3047</v>
      </c>
      <c r="F21" s="39">
        <v>2846</v>
      </c>
      <c r="G21" s="39">
        <v>1111</v>
      </c>
      <c r="H21" s="39">
        <v>738</v>
      </c>
      <c r="I21" s="39">
        <v>740</v>
      </c>
      <c r="J21" s="39">
        <v>382</v>
      </c>
      <c r="K21" s="39">
        <v>224</v>
      </c>
      <c r="L21" s="39">
        <v>25</v>
      </c>
      <c r="Y21" s="33"/>
      <c r="Z21" s="33"/>
      <c r="AA21" s="33"/>
      <c r="AB21" s="33"/>
      <c r="AC21" s="33"/>
      <c r="AD21" s="33"/>
      <c r="AE21" s="33"/>
      <c r="AF21" s="33"/>
      <c r="AG21" s="33"/>
      <c r="AH21" s="33"/>
      <c r="AI21" s="33"/>
      <c r="AJ21" s="33"/>
      <c r="AK21" s="33"/>
      <c r="AL21" s="33"/>
      <c r="AM21" s="33"/>
      <c r="AN21" s="33"/>
      <c r="AO21" s="33"/>
      <c r="AP21" s="33"/>
      <c r="AQ21" s="33"/>
      <c r="AR21" s="33"/>
      <c r="AS21" s="33"/>
    </row>
    <row r="22" spans="1:45" ht="15" customHeight="1" x14ac:dyDescent="0.25">
      <c r="A22" s="28" t="s">
        <v>18</v>
      </c>
      <c r="B22" s="29">
        <v>6</v>
      </c>
      <c r="C22" s="39">
        <v>10591</v>
      </c>
      <c r="D22" s="28">
        <v>0.06</v>
      </c>
      <c r="E22" s="39">
        <v>2238</v>
      </c>
      <c r="F22" s="39">
        <v>2303</v>
      </c>
      <c r="G22" s="39">
        <v>1569</v>
      </c>
      <c r="H22" s="39">
        <v>1375</v>
      </c>
      <c r="I22" s="39">
        <v>1376</v>
      </c>
      <c r="J22" s="39">
        <v>857</v>
      </c>
      <c r="K22" s="39">
        <v>757</v>
      </c>
      <c r="L22" s="39">
        <v>116</v>
      </c>
      <c r="Y22" s="33"/>
      <c r="Z22" s="33"/>
      <c r="AA22" s="33"/>
      <c r="AB22" s="33"/>
      <c r="AC22" s="33"/>
      <c r="AD22" s="33"/>
      <c r="AE22" s="33"/>
      <c r="AF22" s="33"/>
      <c r="AG22" s="33"/>
      <c r="AH22" s="33"/>
      <c r="AI22" s="33"/>
      <c r="AJ22" s="33"/>
      <c r="AK22" s="33"/>
      <c r="AL22" s="33"/>
      <c r="AM22" s="33"/>
      <c r="AN22" s="33"/>
      <c r="AO22" s="33"/>
      <c r="AP22" s="33"/>
      <c r="AQ22" s="33"/>
      <c r="AR22" s="33"/>
      <c r="AS22" s="33"/>
    </row>
    <row r="23" spans="1:45" ht="15" customHeight="1" x14ac:dyDescent="0.25">
      <c r="A23" s="28" t="s">
        <v>18</v>
      </c>
      <c r="B23" s="29">
        <v>7</v>
      </c>
      <c r="C23" s="39">
        <v>10194</v>
      </c>
      <c r="D23" s="28">
        <v>0.08</v>
      </c>
      <c r="E23" s="39">
        <v>1685</v>
      </c>
      <c r="F23" s="39">
        <v>2244</v>
      </c>
      <c r="G23" s="39">
        <v>1557</v>
      </c>
      <c r="H23" s="39">
        <v>1278</v>
      </c>
      <c r="I23" s="39">
        <v>1335</v>
      </c>
      <c r="J23" s="39">
        <v>1077</v>
      </c>
      <c r="K23" s="39">
        <v>899</v>
      </c>
      <c r="L23" s="39">
        <v>119</v>
      </c>
      <c r="Y23" s="33"/>
      <c r="Z23" s="33"/>
      <c r="AA23" s="33"/>
      <c r="AB23" s="33"/>
      <c r="AC23" s="33"/>
      <c r="AD23" s="33"/>
      <c r="AE23" s="33"/>
      <c r="AF23" s="33"/>
      <c r="AG23" s="33"/>
      <c r="AH23" s="33"/>
      <c r="AI23" s="33"/>
      <c r="AJ23" s="33"/>
      <c r="AK23" s="33"/>
      <c r="AL23" s="33"/>
      <c r="AM23" s="33"/>
      <c r="AN23" s="33"/>
      <c r="AO23" s="33"/>
      <c r="AP23" s="33"/>
      <c r="AQ23" s="33"/>
      <c r="AR23" s="33"/>
      <c r="AS23" s="33"/>
    </row>
    <row r="24" spans="1:45" ht="15" customHeight="1" x14ac:dyDescent="0.25">
      <c r="A24" s="28" t="s">
        <v>18</v>
      </c>
      <c r="B24" s="29">
        <v>8</v>
      </c>
      <c r="C24" s="39">
        <v>6318</v>
      </c>
      <c r="D24" s="28">
        <v>0.15</v>
      </c>
      <c r="E24" s="39">
        <v>1139</v>
      </c>
      <c r="F24" s="39">
        <v>1307</v>
      </c>
      <c r="G24" s="39">
        <v>757</v>
      </c>
      <c r="H24" s="39">
        <v>883</v>
      </c>
      <c r="I24" s="39">
        <v>887</v>
      </c>
      <c r="J24" s="39">
        <v>670</v>
      </c>
      <c r="K24" s="39">
        <v>593</v>
      </c>
      <c r="L24" s="39">
        <v>82</v>
      </c>
      <c r="Y24" s="33"/>
      <c r="Z24" s="33"/>
      <c r="AA24" s="33"/>
      <c r="AB24" s="33"/>
      <c r="AC24" s="33"/>
      <c r="AD24" s="33"/>
      <c r="AE24" s="33"/>
      <c r="AF24" s="33"/>
      <c r="AG24" s="33"/>
      <c r="AH24" s="33"/>
      <c r="AI24" s="33"/>
      <c r="AJ24" s="33"/>
      <c r="AK24" s="33"/>
      <c r="AL24" s="33"/>
      <c r="AM24" s="33"/>
      <c r="AN24" s="33"/>
      <c r="AO24" s="33"/>
      <c r="AP24" s="33"/>
      <c r="AQ24" s="33"/>
      <c r="AR24" s="33"/>
      <c r="AS24" s="33"/>
    </row>
    <row r="25" spans="1:45" ht="15" customHeight="1" x14ac:dyDescent="0.25">
      <c r="A25" s="28" t="s">
        <v>18</v>
      </c>
      <c r="B25" s="29">
        <v>9</v>
      </c>
      <c r="C25" s="39">
        <v>2151</v>
      </c>
      <c r="D25" s="28">
        <v>0.44</v>
      </c>
      <c r="E25" s="39">
        <v>234</v>
      </c>
      <c r="F25" s="39">
        <v>305</v>
      </c>
      <c r="G25" s="39">
        <v>205</v>
      </c>
      <c r="H25" s="39">
        <v>315</v>
      </c>
      <c r="I25" s="39">
        <v>463</v>
      </c>
      <c r="J25" s="39">
        <v>269</v>
      </c>
      <c r="K25" s="39">
        <v>354</v>
      </c>
      <c r="L25" s="39">
        <v>6</v>
      </c>
      <c r="Y25" s="33"/>
      <c r="Z25" s="33"/>
      <c r="AA25" s="33"/>
      <c r="AB25" s="33"/>
      <c r="AC25" s="33"/>
      <c r="AD25" s="33"/>
      <c r="AE25" s="33"/>
      <c r="AF25" s="33"/>
      <c r="AG25" s="33"/>
      <c r="AH25" s="33"/>
      <c r="AI25" s="33"/>
      <c r="AJ25" s="33"/>
      <c r="AK25" s="33"/>
      <c r="AL25" s="33"/>
      <c r="AM25" s="33"/>
      <c r="AN25" s="33"/>
      <c r="AO25" s="33"/>
      <c r="AP25" s="33"/>
      <c r="AQ25" s="33"/>
      <c r="AR25" s="33"/>
      <c r="AS25" s="33"/>
    </row>
    <row r="26" spans="1:45" ht="15" customHeight="1" x14ac:dyDescent="0.25">
      <c r="A26" s="28" t="s">
        <v>18</v>
      </c>
      <c r="B26" s="29">
        <v>10</v>
      </c>
      <c r="C26" s="39">
        <v>1553</v>
      </c>
      <c r="D26" s="28">
        <v>7.13</v>
      </c>
      <c r="E26" s="39">
        <v>146</v>
      </c>
      <c r="F26" s="39">
        <v>153</v>
      </c>
      <c r="G26" s="39">
        <v>130</v>
      </c>
      <c r="H26" s="39">
        <v>120</v>
      </c>
      <c r="I26" s="39">
        <v>282</v>
      </c>
      <c r="J26" s="39">
        <v>398</v>
      </c>
      <c r="K26" s="39">
        <v>301</v>
      </c>
      <c r="L26" s="39">
        <v>23</v>
      </c>
      <c r="Y26" s="33"/>
      <c r="Z26" s="33"/>
      <c r="AA26" s="33"/>
      <c r="AB26" s="33"/>
      <c r="AC26" s="33"/>
      <c r="AD26" s="33"/>
      <c r="AE26" s="33"/>
      <c r="AF26" s="33"/>
      <c r="AG26" s="33"/>
      <c r="AH26" s="33"/>
      <c r="AI26" s="33"/>
      <c r="AJ26" s="33"/>
      <c r="AK26" s="33"/>
      <c r="AL26" s="33"/>
      <c r="AM26" s="33"/>
      <c r="AN26" s="33"/>
      <c r="AO26" s="33"/>
      <c r="AP26" s="33"/>
      <c r="AQ26" s="33"/>
      <c r="AR26" s="33"/>
      <c r="AS26" s="33"/>
    </row>
    <row r="27" spans="1:45" ht="15" customHeight="1" x14ac:dyDescent="0.25">
      <c r="A27" s="28" t="s">
        <v>0</v>
      </c>
      <c r="B27" s="29">
        <v>1</v>
      </c>
      <c r="C27" s="39">
        <v>4489</v>
      </c>
      <c r="D27" s="28">
        <v>21.14</v>
      </c>
      <c r="E27" s="39">
        <v>1865</v>
      </c>
      <c r="F27" s="39">
        <v>2200</v>
      </c>
      <c r="G27" s="39">
        <v>314</v>
      </c>
      <c r="H27" s="39">
        <v>76</v>
      </c>
      <c r="I27" s="39">
        <v>21</v>
      </c>
      <c r="J27" s="39">
        <v>11</v>
      </c>
      <c r="K27" s="39">
        <v>2</v>
      </c>
      <c r="L27" s="39">
        <v>0</v>
      </c>
      <c r="Y27" s="33"/>
      <c r="Z27" s="33"/>
      <c r="AA27" s="33"/>
      <c r="AB27" s="33"/>
      <c r="AC27" s="33"/>
      <c r="AD27" s="33"/>
      <c r="AE27" s="33"/>
      <c r="AF27" s="33"/>
      <c r="AG27" s="33"/>
      <c r="AH27" s="33"/>
      <c r="AI27" s="33"/>
      <c r="AJ27" s="33"/>
      <c r="AK27" s="33"/>
      <c r="AL27" s="33"/>
      <c r="AM27" s="33"/>
      <c r="AN27" s="33"/>
      <c r="AO27" s="33"/>
      <c r="AP27" s="33"/>
      <c r="AQ27" s="33"/>
      <c r="AR27" s="33"/>
      <c r="AS27" s="33"/>
    </row>
    <row r="28" spans="1:45" ht="15" customHeight="1" x14ac:dyDescent="0.25">
      <c r="A28" s="28" t="s">
        <v>0</v>
      </c>
      <c r="B28" s="29">
        <v>2</v>
      </c>
      <c r="C28" s="39">
        <v>2558</v>
      </c>
      <c r="D28" s="28">
        <v>0.51</v>
      </c>
      <c r="E28" s="39">
        <v>798</v>
      </c>
      <c r="F28" s="39">
        <v>1258</v>
      </c>
      <c r="G28" s="39">
        <v>311</v>
      </c>
      <c r="H28" s="39">
        <v>82</v>
      </c>
      <c r="I28" s="39">
        <v>56</v>
      </c>
      <c r="J28" s="39">
        <v>37</v>
      </c>
      <c r="K28" s="39">
        <v>16</v>
      </c>
      <c r="L28" s="39">
        <v>0</v>
      </c>
      <c r="Y28" s="33"/>
      <c r="Z28" s="33"/>
      <c r="AA28" s="33"/>
      <c r="AB28" s="33"/>
      <c r="AC28" s="33"/>
      <c r="AD28" s="33"/>
      <c r="AE28" s="33"/>
      <c r="AF28" s="33"/>
      <c r="AG28" s="33"/>
      <c r="AH28" s="33"/>
      <c r="AI28" s="33"/>
      <c r="AJ28" s="33"/>
      <c r="AK28" s="33"/>
      <c r="AL28" s="33"/>
      <c r="AM28" s="33"/>
      <c r="AN28" s="33"/>
      <c r="AO28" s="33"/>
      <c r="AP28" s="33"/>
      <c r="AQ28" s="33"/>
      <c r="AR28" s="33"/>
      <c r="AS28" s="33"/>
    </row>
    <row r="29" spans="1:45" ht="15" customHeight="1" x14ac:dyDescent="0.25">
      <c r="A29" s="28" t="s">
        <v>0</v>
      </c>
      <c r="B29" s="29">
        <v>3</v>
      </c>
      <c r="C29" s="39">
        <v>7684</v>
      </c>
      <c r="D29" s="28">
        <v>0.2</v>
      </c>
      <c r="E29" s="39">
        <v>2066</v>
      </c>
      <c r="F29" s="39">
        <v>3632</v>
      </c>
      <c r="G29" s="39">
        <v>894</v>
      </c>
      <c r="H29" s="39">
        <v>563</v>
      </c>
      <c r="I29" s="39">
        <v>394</v>
      </c>
      <c r="J29" s="39">
        <v>104</v>
      </c>
      <c r="K29" s="39">
        <v>27</v>
      </c>
      <c r="L29" s="39">
        <v>4</v>
      </c>
      <c r="Y29" s="33"/>
      <c r="Z29" s="33"/>
      <c r="AA29" s="33"/>
      <c r="AB29" s="33"/>
      <c r="AC29" s="33"/>
      <c r="AD29" s="33"/>
      <c r="AE29" s="33"/>
      <c r="AF29" s="33"/>
      <c r="AG29" s="33"/>
      <c r="AH29" s="33"/>
      <c r="AI29" s="33"/>
      <c r="AJ29" s="33"/>
      <c r="AK29" s="33"/>
      <c r="AL29" s="33"/>
      <c r="AM29" s="33"/>
      <c r="AN29" s="33"/>
      <c r="AO29" s="33"/>
      <c r="AP29" s="33"/>
      <c r="AQ29" s="33"/>
      <c r="AR29" s="33"/>
      <c r="AS29" s="33"/>
    </row>
    <row r="30" spans="1:45" ht="15" customHeight="1" x14ac:dyDescent="0.25">
      <c r="A30" s="28" t="s">
        <v>0</v>
      </c>
      <c r="B30" s="29">
        <v>4</v>
      </c>
      <c r="C30" s="39">
        <v>10452</v>
      </c>
      <c r="D30" s="28">
        <v>0.15</v>
      </c>
      <c r="E30" s="39">
        <v>2093</v>
      </c>
      <c r="F30" s="39">
        <v>4784</v>
      </c>
      <c r="G30" s="39">
        <v>1602</v>
      </c>
      <c r="H30" s="39">
        <v>896</v>
      </c>
      <c r="I30" s="39">
        <v>775</v>
      </c>
      <c r="J30" s="39">
        <v>227</v>
      </c>
      <c r="K30" s="39">
        <v>68</v>
      </c>
      <c r="L30" s="39">
        <v>7</v>
      </c>
      <c r="Y30" s="33"/>
      <c r="Z30" s="33"/>
      <c r="AA30" s="33"/>
      <c r="AB30" s="33"/>
      <c r="AC30" s="33"/>
      <c r="AD30" s="33"/>
      <c r="AE30" s="33"/>
      <c r="AF30" s="33"/>
      <c r="AG30" s="33"/>
      <c r="AH30" s="33"/>
      <c r="AI30" s="33"/>
      <c r="AJ30" s="33"/>
      <c r="AK30" s="33"/>
      <c r="AL30" s="33"/>
      <c r="AM30" s="33"/>
      <c r="AN30" s="33"/>
      <c r="AO30" s="33"/>
      <c r="AP30" s="33"/>
      <c r="AQ30" s="33"/>
      <c r="AR30" s="33"/>
      <c r="AS30" s="33"/>
    </row>
    <row r="31" spans="1:45" ht="15" customHeight="1" x14ac:dyDescent="0.25">
      <c r="A31" s="28" t="s">
        <v>0</v>
      </c>
      <c r="B31" s="29">
        <v>5</v>
      </c>
      <c r="C31" s="39">
        <v>15330</v>
      </c>
      <c r="D31" s="28">
        <v>0.06</v>
      </c>
      <c r="E31" s="39">
        <v>2392</v>
      </c>
      <c r="F31" s="39">
        <v>4608</v>
      </c>
      <c r="G31" s="39">
        <v>2424</v>
      </c>
      <c r="H31" s="39">
        <v>2159</v>
      </c>
      <c r="I31" s="39">
        <v>2203</v>
      </c>
      <c r="J31" s="39">
        <v>1005</v>
      </c>
      <c r="K31" s="39">
        <v>489</v>
      </c>
      <c r="L31" s="39">
        <v>50</v>
      </c>
      <c r="Y31" s="33"/>
      <c r="Z31" s="33"/>
      <c r="AA31" s="33"/>
      <c r="AB31" s="33"/>
      <c r="AC31" s="33"/>
      <c r="AD31" s="33"/>
      <c r="AE31" s="33"/>
      <c r="AF31" s="33"/>
      <c r="AG31" s="33"/>
      <c r="AH31" s="33"/>
      <c r="AI31" s="33"/>
      <c r="AJ31" s="33"/>
      <c r="AK31" s="33"/>
      <c r="AL31" s="33"/>
      <c r="AM31" s="33"/>
      <c r="AN31" s="33"/>
      <c r="AO31" s="33"/>
      <c r="AP31" s="33"/>
      <c r="AQ31" s="33"/>
      <c r="AR31" s="33"/>
      <c r="AS31" s="33"/>
    </row>
    <row r="32" spans="1:45" ht="15" customHeight="1" x14ac:dyDescent="0.25">
      <c r="A32" s="28" t="s">
        <v>0</v>
      </c>
      <c r="B32" s="29">
        <v>6</v>
      </c>
      <c r="C32" s="39">
        <v>11635</v>
      </c>
      <c r="D32" s="28">
        <v>0.09</v>
      </c>
      <c r="E32" s="39">
        <v>1125</v>
      </c>
      <c r="F32" s="39">
        <v>3105</v>
      </c>
      <c r="G32" s="39">
        <v>1836</v>
      </c>
      <c r="H32" s="39">
        <v>1796</v>
      </c>
      <c r="I32" s="39">
        <v>2036</v>
      </c>
      <c r="J32" s="39">
        <v>1027</v>
      </c>
      <c r="K32" s="39">
        <v>658</v>
      </c>
      <c r="L32" s="39">
        <v>52</v>
      </c>
      <c r="Y32" s="33"/>
      <c r="Z32" s="33"/>
      <c r="AA32" s="33"/>
      <c r="AB32" s="33"/>
      <c r="AC32" s="33"/>
      <c r="AD32" s="33"/>
      <c r="AE32" s="33"/>
      <c r="AF32" s="33"/>
      <c r="AG32" s="33"/>
      <c r="AH32" s="33"/>
      <c r="AI32" s="33"/>
      <c r="AJ32" s="33"/>
      <c r="AK32" s="33"/>
      <c r="AL32" s="33"/>
      <c r="AM32" s="33"/>
      <c r="AN32" s="33"/>
      <c r="AO32" s="33"/>
      <c r="AP32" s="33"/>
      <c r="AQ32" s="33"/>
      <c r="AR32" s="33"/>
      <c r="AS32" s="33"/>
    </row>
    <row r="33" spans="1:45" ht="15" customHeight="1" x14ac:dyDescent="0.25">
      <c r="A33" s="28" t="s">
        <v>0</v>
      </c>
      <c r="B33" s="29">
        <v>7</v>
      </c>
      <c r="C33" s="39">
        <v>7311</v>
      </c>
      <c r="D33" s="28">
        <v>0.06</v>
      </c>
      <c r="E33" s="39">
        <v>583</v>
      </c>
      <c r="F33" s="39">
        <v>1630</v>
      </c>
      <c r="G33" s="39">
        <v>1127</v>
      </c>
      <c r="H33" s="39">
        <v>1217</v>
      </c>
      <c r="I33" s="39">
        <v>1499</v>
      </c>
      <c r="J33" s="39">
        <v>779</v>
      </c>
      <c r="K33" s="39">
        <v>442</v>
      </c>
      <c r="L33" s="39">
        <v>34</v>
      </c>
      <c r="Y33" s="33"/>
      <c r="Z33" s="33"/>
      <c r="AA33" s="33"/>
      <c r="AB33" s="33"/>
      <c r="AC33" s="33"/>
      <c r="AD33" s="33"/>
      <c r="AE33" s="33"/>
      <c r="AF33" s="33"/>
      <c r="AG33" s="33"/>
      <c r="AH33" s="33"/>
      <c r="AI33" s="33"/>
      <c r="AJ33" s="33"/>
      <c r="AK33" s="33"/>
      <c r="AL33" s="33"/>
      <c r="AM33" s="33"/>
      <c r="AN33" s="33"/>
      <c r="AO33" s="33"/>
      <c r="AP33" s="33"/>
      <c r="AQ33" s="33"/>
      <c r="AR33" s="33"/>
      <c r="AS33" s="33"/>
    </row>
    <row r="34" spans="1:45" ht="15" customHeight="1" x14ac:dyDescent="0.25">
      <c r="A34" s="28" t="s">
        <v>0</v>
      </c>
      <c r="B34" s="29">
        <v>8</v>
      </c>
      <c r="C34" s="39">
        <v>5599</v>
      </c>
      <c r="D34" s="28">
        <v>0.5</v>
      </c>
      <c r="E34" s="39">
        <v>495</v>
      </c>
      <c r="F34" s="39">
        <v>978</v>
      </c>
      <c r="G34" s="39">
        <v>1285</v>
      </c>
      <c r="H34" s="39">
        <v>1220</v>
      </c>
      <c r="I34" s="39">
        <v>1066</v>
      </c>
      <c r="J34" s="39">
        <v>419</v>
      </c>
      <c r="K34" s="39">
        <v>132</v>
      </c>
      <c r="L34" s="39">
        <v>4</v>
      </c>
      <c r="Y34" s="33"/>
      <c r="Z34" s="33"/>
      <c r="AA34" s="33"/>
      <c r="AB34" s="33"/>
      <c r="AC34" s="33"/>
      <c r="AD34" s="33"/>
      <c r="AE34" s="33"/>
      <c r="AF34" s="33"/>
      <c r="AG34" s="33"/>
      <c r="AH34" s="33"/>
      <c r="AI34" s="33"/>
      <c r="AJ34" s="33"/>
      <c r="AK34" s="33"/>
      <c r="AL34" s="33"/>
      <c r="AM34" s="33"/>
      <c r="AN34" s="33"/>
      <c r="AO34" s="33"/>
      <c r="AP34" s="33"/>
      <c r="AQ34" s="33"/>
      <c r="AR34" s="33"/>
      <c r="AS34" s="33"/>
    </row>
    <row r="35" spans="1:45" ht="15" customHeight="1" x14ac:dyDescent="0.25">
      <c r="A35" s="28" t="s">
        <v>0</v>
      </c>
      <c r="B35" s="29">
        <v>9</v>
      </c>
      <c r="C35" s="39">
        <v>3166</v>
      </c>
      <c r="D35" s="28">
        <v>10.9</v>
      </c>
      <c r="E35" s="39">
        <v>47</v>
      </c>
      <c r="F35" s="39">
        <v>321</v>
      </c>
      <c r="G35" s="39">
        <v>777</v>
      </c>
      <c r="H35" s="39">
        <v>747</v>
      </c>
      <c r="I35" s="39">
        <v>833</v>
      </c>
      <c r="J35" s="39">
        <v>328</v>
      </c>
      <c r="K35" s="39">
        <v>113</v>
      </c>
      <c r="L35" s="39">
        <v>0</v>
      </c>
      <c r="Y35" s="33"/>
      <c r="Z35" s="33"/>
      <c r="AA35" s="33"/>
      <c r="AB35" s="33"/>
      <c r="AC35" s="33"/>
      <c r="AD35" s="33"/>
      <c r="AE35" s="33"/>
      <c r="AF35" s="33"/>
      <c r="AG35" s="33"/>
      <c r="AH35" s="33"/>
      <c r="AI35" s="33"/>
      <c r="AJ35" s="33"/>
      <c r="AK35" s="33"/>
      <c r="AL35" s="33"/>
      <c r="AM35" s="33"/>
      <c r="AN35" s="33"/>
      <c r="AO35" s="33"/>
      <c r="AP35" s="33"/>
      <c r="AQ35" s="33"/>
      <c r="AR35" s="33"/>
      <c r="AS35" s="33"/>
    </row>
    <row r="36" spans="1:45" ht="15" customHeight="1" x14ac:dyDescent="0.25">
      <c r="A36" s="28" t="s">
        <v>0</v>
      </c>
      <c r="B36" s="29">
        <v>10</v>
      </c>
      <c r="C36" s="39">
        <v>1872</v>
      </c>
      <c r="D36" s="28">
        <v>1.6</v>
      </c>
      <c r="E36" s="39">
        <v>39</v>
      </c>
      <c r="F36" s="39">
        <v>121</v>
      </c>
      <c r="G36" s="39">
        <v>295</v>
      </c>
      <c r="H36" s="39">
        <v>392</v>
      </c>
      <c r="I36" s="39">
        <v>685</v>
      </c>
      <c r="J36" s="39">
        <v>252</v>
      </c>
      <c r="K36" s="39">
        <v>88</v>
      </c>
      <c r="L36" s="39">
        <v>0</v>
      </c>
      <c r="Y36" s="33"/>
      <c r="Z36" s="33"/>
      <c r="AA36" s="33"/>
      <c r="AB36" s="33"/>
      <c r="AC36" s="33"/>
      <c r="AD36" s="33"/>
      <c r="AE36" s="33"/>
      <c r="AF36" s="33"/>
      <c r="AG36" s="33"/>
      <c r="AH36" s="33"/>
      <c r="AI36" s="33"/>
      <c r="AJ36" s="33"/>
      <c r="AK36" s="33"/>
      <c r="AL36" s="33"/>
      <c r="AM36" s="33"/>
      <c r="AN36" s="33"/>
      <c r="AO36" s="33"/>
      <c r="AP36" s="33"/>
      <c r="AQ36" s="33"/>
      <c r="AR36" s="33"/>
      <c r="AS36" s="33"/>
    </row>
    <row r="37" spans="1:45" ht="15" customHeight="1" x14ac:dyDescent="0.25">
      <c r="A37" s="28" t="s">
        <v>1</v>
      </c>
      <c r="B37" s="29">
        <v>1</v>
      </c>
      <c r="C37" s="39">
        <v>14882</v>
      </c>
      <c r="D37" s="28">
        <v>18.55</v>
      </c>
      <c r="E37" s="39">
        <v>9301</v>
      </c>
      <c r="F37" s="39">
        <v>4215</v>
      </c>
      <c r="G37" s="39">
        <v>863</v>
      </c>
      <c r="H37" s="39">
        <v>292</v>
      </c>
      <c r="I37" s="39">
        <v>177</v>
      </c>
      <c r="J37" s="39">
        <v>29</v>
      </c>
      <c r="K37" s="39">
        <v>5</v>
      </c>
      <c r="L37" s="39">
        <v>0</v>
      </c>
      <c r="Y37" s="33"/>
      <c r="Z37" s="33"/>
      <c r="AA37" s="33"/>
      <c r="AB37" s="33"/>
      <c r="AC37" s="33"/>
      <c r="AD37" s="33"/>
      <c r="AE37" s="33"/>
      <c r="AF37" s="33"/>
      <c r="AG37" s="33"/>
      <c r="AH37" s="33"/>
      <c r="AI37" s="33"/>
      <c r="AJ37" s="33"/>
      <c r="AK37" s="33"/>
      <c r="AL37" s="33"/>
      <c r="AM37" s="33"/>
      <c r="AN37" s="33"/>
      <c r="AO37" s="33"/>
      <c r="AP37" s="33"/>
      <c r="AQ37" s="33"/>
      <c r="AR37" s="33"/>
      <c r="AS37" s="33"/>
    </row>
    <row r="38" spans="1:45" ht="15" customHeight="1" x14ac:dyDescent="0.25">
      <c r="A38" s="28" t="s">
        <v>1</v>
      </c>
      <c r="B38" s="29">
        <v>2</v>
      </c>
      <c r="C38" s="39">
        <v>22456</v>
      </c>
      <c r="D38" s="28">
        <v>5.95</v>
      </c>
      <c r="E38" s="39">
        <v>11194</v>
      </c>
      <c r="F38" s="39">
        <v>8320</v>
      </c>
      <c r="G38" s="39">
        <v>1694</v>
      </c>
      <c r="H38" s="39">
        <v>581</v>
      </c>
      <c r="I38" s="39">
        <v>502</v>
      </c>
      <c r="J38" s="39">
        <v>120</v>
      </c>
      <c r="K38" s="39">
        <v>42</v>
      </c>
      <c r="L38" s="39">
        <v>3</v>
      </c>
      <c r="Y38" s="33"/>
      <c r="Z38" s="33"/>
      <c r="AA38" s="33"/>
      <c r="AB38" s="33"/>
      <c r="AC38" s="33"/>
      <c r="AD38" s="33"/>
      <c r="AE38" s="33"/>
      <c r="AF38" s="33"/>
      <c r="AG38" s="33"/>
      <c r="AH38" s="33"/>
      <c r="AI38" s="33"/>
      <c r="AJ38" s="33"/>
      <c r="AK38" s="33"/>
      <c r="AL38" s="33"/>
      <c r="AM38" s="33"/>
      <c r="AN38" s="33"/>
      <c r="AO38" s="33"/>
      <c r="AP38" s="33"/>
      <c r="AQ38" s="33"/>
      <c r="AR38" s="33"/>
      <c r="AS38" s="33"/>
    </row>
    <row r="39" spans="1:45" ht="15" customHeight="1" x14ac:dyDescent="0.25">
      <c r="A39" s="28" t="s">
        <v>1</v>
      </c>
      <c r="B39" s="29">
        <v>3</v>
      </c>
      <c r="C39" s="39">
        <v>17334</v>
      </c>
      <c r="D39" s="28">
        <v>2.29</v>
      </c>
      <c r="E39" s="39">
        <v>6048</v>
      </c>
      <c r="F39" s="39">
        <v>8436</v>
      </c>
      <c r="G39" s="39">
        <v>1438</v>
      </c>
      <c r="H39" s="39">
        <v>578</v>
      </c>
      <c r="I39" s="39">
        <v>602</v>
      </c>
      <c r="J39" s="39">
        <v>179</v>
      </c>
      <c r="K39" s="39">
        <v>52</v>
      </c>
      <c r="L39" s="39">
        <v>1</v>
      </c>
      <c r="Y39" s="33"/>
      <c r="Z39" s="33"/>
      <c r="AA39" s="33"/>
      <c r="AB39" s="33"/>
      <c r="AC39" s="33"/>
      <c r="AD39" s="33"/>
      <c r="AE39" s="33"/>
      <c r="AF39" s="33"/>
      <c r="AG39" s="33"/>
      <c r="AH39" s="33"/>
      <c r="AI39" s="33"/>
      <c r="AJ39" s="33"/>
      <c r="AK39" s="33"/>
      <c r="AL39" s="33"/>
      <c r="AM39" s="33"/>
      <c r="AN39" s="33"/>
      <c r="AO39" s="33"/>
      <c r="AP39" s="33"/>
      <c r="AQ39" s="33"/>
      <c r="AR39" s="33"/>
      <c r="AS39" s="33"/>
    </row>
    <row r="40" spans="1:45" ht="15" customHeight="1" x14ac:dyDescent="0.25">
      <c r="A40" s="28" t="s">
        <v>1</v>
      </c>
      <c r="B40" s="29">
        <v>4</v>
      </c>
      <c r="C40" s="39">
        <v>18455</v>
      </c>
      <c r="D40" s="28">
        <v>2.97</v>
      </c>
      <c r="E40" s="39">
        <v>5331</v>
      </c>
      <c r="F40" s="39">
        <v>8147</v>
      </c>
      <c r="G40" s="39">
        <v>2159</v>
      </c>
      <c r="H40" s="39">
        <v>1289</v>
      </c>
      <c r="I40" s="39">
        <v>1122</v>
      </c>
      <c r="J40" s="39">
        <v>298</v>
      </c>
      <c r="K40" s="39">
        <v>100</v>
      </c>
      <c r="L40" s="39">
        <v>9</v>
      </c>
      <c r="Y40" s="33"/>
      <c r="Z40" s="33"/>
      <c r="AA40" s="33"/>
      <c r="AB40" s="33"/>
      <c r="AC40" s="33"/>
      <c r="AD40" s="33"/>
      <c r="AE40" s="33"/>
      <c r="AF40" s="33"/>
      <c r="AG40" s="33"/>
      <c r="AH40" s="33"/>
      <c r="AI40" s="33"/>
      <c r="AJ40" s="33"/>
      <c r="AK40" s="33"/>
      <c r="AL40" s="33"/>
      <c r="AM40" s="33"/>
      <c r="AN40" s="33"/>
      <c r="AO40" s="33"/>
      <c r="AP40" s="33"/>
      <c r="AQ40" s="33"/>
      <c r="AR40" s="33"/>
      <c r="AS40" s="33"/>
    </row>
    <row r="41" spans="1:45" ht="15" customHeight="1" x14ac:dyDescent="0.25">
      <c r="A41" s="28" t="s">
        <v>1</v>
      </c>
      <c r="B41" s="29">
        <v>5</v>
      </c>
      <c r="C41" s="39">
        <v>19117</v>
      </c>
      <c r="D41" s="28">
        <v>1.37</v>
      </c>
      <c r="E41" s="39">
        <v>4317</v>
      </c>
      <c r="F41" s="39">
        <v>7625</v>
      </c>
      <c r="G41" s="39">
        <v>3112</v>
      </c>
      <c r="H41" s="39">
        <v>1667</v>
      </c>
      <c r="I41" s="39">
        <v>1608</v>
      </c>
      <c r="J41" s="39">
        <v>577</v>
      </c>
      <c r="K41" s="39">
        <v>190</v>
      </c>
      <c r="L41" s="39">
        <v>21</v>
      </c>
      <c r="Y41" s="33"/>
      <c r="Z41" s="33"/>
      <c r="AA41" s="33"/>
      <c r="AB41" s="33"/>
      <c r="AC41" s="33"/>
      <c r="AD41" s="33"/>
      <c r="AE41" s="33"/>
      <c r="AF41" s="33"/>
      <c r="AG41" s="33"/>
      <c r="AH41" s="33"/>
      <c r="AI41" s="33"/>
      <c r="AJ41" s="33"/>
      <c r="AK41" s="33"/>
      <c r="AL41" s="33"/>
      <c r="AM41" s="33"/>
      <c r="AN41" s="33"/>
      <c r="AO41" s="33"/>
      <c r="AP41" s="33"/>
      <c r="AQ41" s="33"/>
      <c r="AR41" s="33"/>
      <c r="AS41" s="33"/>
    </row>
    <row r="42" spans="1:45" ht="15" customHeight="1" x14ac:dyDescent="0.25">
      <c r="A42" s="28" t="s">
        <v>1</v>
      </c>
      <c r="B42" s="29">
        <v>6</v>
      </c>
      <c r="C42" s="39">
        <v>12455</v>
      </c>
      <c r="D42" s="28">
        <v>0.71</v>
      </c>
      <c r="E42" s="39">
        <v>2287</v>
      </c>
      <c r="F42" s="39">
        <v>3678</v>
      </c>
      <c r="G42" s="39">
        <v>2154</v>
      </c>
      <c r="H42" s="39">
        <v>1547</v>
      </c>
      <c r="I42" s="39">
        <v>1624</v>
      </c>
      <c r="J42" s="39">
        <v>762</v>
      </c>
      <c r="K42" s="39">
        <v>382</v>
      </c>
      <c r="L42" s="39">
        <v>21</v>
      </c>
      <c r="Y42" s="33"/>
      <c r="Z42" s="33"/>
      <c r="AA42" s="33"/>
      <c r="AB42" s="33"/>
      <c r="AC42" s="33"/>
      <c r="AD42" s="33"/>
      <c r="AE42" s="33"/>
      <c r="AF42" s="33"/>
      <c r="AG42" s="33"/>
      <c r="AH42" s="33"/>
      <c r="AI42" s="33"/>
      <c r="AJ42" s="33"/>
      <c r="AK42" s="33"/>
      <c r="AL42" s="33"/>
      <c r="AM42" s="33"/>
      <c r="AN42" s="33"/>
      <c r="AO42" s="33"/>
      <c r="AP42" s="33"/>
      <c r="AQ42" s="33"/>
      <c r="AR42" s="33"/>
      <c r="AS42" s="33"/>
    </row>
    <row r="43" spans="1:45" ht="15" customHeight="1" x14ac:dyDescent="0.25">
      <c r="A43" s="28" t="s">
        <v>1</v>
      </c>
      <c r="B43" s="29">
        <v>7</v>
      </c>
      <c r="C43" s="39">
        <v>15170</v>
      </c>
      <c r="D43" s="28">
        <v>0.34</v>
      </c>
      <c r="E43" s="39">
        <v>1380</v>
      </c>
      <c r="F43" s="39">
        <v>3545</v>
      </c>
      <c r="G43" s="39">
        <v>2899</v>
      </c>
      <c r="H43" s="39">
        <v>2674</v>
      </c>
      <c r="I43" s="39">
        <v>2623</v>
      </c>
      <c r="J43" s="39">
        <v>1207</v>
      </c>
      <c r="K43" s="39">
        <v>755</v>
      </c>
      <c r="L43" s="39">
        <v>87</v>
      </c>
      <c r="Y43" s="33"/>
      <c r="Z43" s="33"/>
      <c r="AA43" s="33"/>
      <c r="AB43" s="33"/>
      <c r="AC43" s="33"/>
      <c r="AD43" s="33"/>
      <c r="AE43" s="33"/>
      <c r="AF43" s="33"/>
      <c r="AG43" s="33"/>
      <c r="AH43" s="33"/>
      <c r="AI43" s="33"/>
      <c r="AJ43" s="33"/>
      <c r="AK43" s="33"/>
      <c r="AL43" s="33"/>
      <c r="AM43" s="33"/>
      <c r="AN43" s="33"/>
      <c r="AO43" s="33"/>
      <c r="AP43" s="33"/>
      <c r="AQ43" s="33"/>
      <c r="AR43" s="33"/>
      <c r="AS43" s="33"/>
    </row>
    <row r="44" spans="1:45" ht="15" customHeight="1" x14ac:dyDescent="0.25">
      <c r="A44" s="28" t="s">
        <v>1</v>
      </c>
      <c r="B44" s="29">
        <v>8</v>
      </c>
      <c r="C44" s="39">
        <v>17504</v>
      </c>
      <c r="D44" s="28">
        <v>0.6</v>
      </c>
      <c r="E44" s="39">
        <v>1476</v>
      </c>
      <c r="F44" s="39">
        <v>2478</v>
      </c>
      <c r="G44" s="39">
        <v>2809</v>
      </c>
      <c r="H44" s="39">
        <v>3560</v>
      </c>
      <c r="I44" s="39">
        <v>3945</v>
      </c>
      <c r="J44" s="39">
        <v>1984</v>
      </c>
      <c r="K44" s="39">
        <v>1152</v>
      </c>
      <c r="L44" s="39">
        <v>100</v>
      </c>
      <c r="Y44" s="33"/>
      <c r="Z44" s="33"/>
      <c r="AA44" s="33"/>
      <c r="AB44" s="33"/>
      <c r="AC44" s="33"/>
      <c r="AD44" s="33"/>
      <c r="AE44" s="33"/>
      <c r="AF44" s="33"/>
      <c r="AG44" s="33"/>
      <c r="AH44" s="33"/>
      <c r="AI44" s="33"/>
      <c r="AJ44" s="33"/>
      <c r="AK44" s="33"/>
      <c r="AL44" s="33"/>
      <c r="AM44" s="33"/>
      <c r="AN44" s="33"/>
      <c r="AO44" s="33"/>
      <c r="AP44" s="33"/>
      <c r="AQ44" s="33"/>
      <c r="AR44" s="33"/>
      <c r="AS44" s="33"/>
    </row>
    <row r="45" spans="1:45" ht="15" customHeight="1" x14ac:dyDescent="0.25">
      <c r="A45" s="28" t="s">
        <v>1</v>
      </c>
      <c r="B45" s="29">
        <v>9</v>
      </c>
      <c r="C45" s="39">
        <v>13387</v>
      </c>
      <c r="D45" s="28">
        <v>2.09</v>
      </c>
      <c r="E45" s="39">
        <v>376</v>
      </c>
      <c r="F45" s="39">
        <v>903</v>
      </c>
      <c r="G45" s="39">
        <v>1866</v>
      </c>
      <c r="H45" s="39">
        <v>3268</v>
      </c>
      <c r="I45" s="39">
        <v>4031</v>
      </c>
      <c r="J45" s="39">
        <v>2135</v>
      </c>
      <c r="K45" s="39">
        <v>770</v>
      </c>
      <c r="L45" s="39">
        <v>38</v>
      </c>
      <c r="Y45" s="33"/>
      <c r="Z45" s="33"/>
      <c r="AA45" s="33"/>
      <c r="AB45" s="33"/>
      <c r="AC45" s="33"/>
      <c r="AD45" s="33"/>
      <c r="AE45" s="33"/>
      <c r="AF45" s="33"/>
      <c r="AG45" s="33"/>
      <c r="AH45" s="33"/>
      <c r="AI45" s="33"/>
      <c r="AJ45" s="33"/>
      <c r="AK45" s="33"/>
      <c r="AL45" s="33"/>
      <c r="AM45" s="33"/>
      <c r="AN45" s="33"/>
      <c r="AO45" s="33"/>
      <c r="AP45" s="33"/>
      <c r="AQ45" s="33"/>
      <c r="AR45" s="33"/>
      <c r="AS45" s="33"/>
    </row>
    <row r="46" spans="1:45" ht="15" customHeight="1" x14ac:dyDescent="0.25">
      <c r="A46" s="28" t="s">
        <v>1</v>
      </c>
      <c r="B46" s="29">
        <v>10</v>
      </c>
      <c r="C46" s="39">
        <v>12912</v>
      </c>
      <c r="D46" s="28">
        <v>5.95</v>
      </c>
      <c r="E46" s="39">
        <v>183</v>
      </c>
      <c r="F46" s="39">
        <v>474</v>
      </c>
      <c r="G46" s="39">
        <v>1180</v>
      </c>
      <c r="H46" s="39">
        <v>2084</v>
      </c>
      <c r="I46" s="39">
        <v>3897</v>
      </c>
      <c r="J46" s="39">
        <v>3136</v>
      </c>
      <c r="K46" s="39">
        <v>1833</v>
      </c>
      <c r="L46" s="39">
        <v>125</v>
      </c>
      <c r="Y46" s="33"/>
      <c r="Z46" s="33"/>
      <c r="AA46" s="33"/>
      <c r="AB46" s="33"/>
      <c r="AC46" s="33"/>
      <c r="AD46" s="33"/>
      <c r="AE46" s="33"/>
      <c r="AF46" s="33"/>
      <c r="AG46" s="33"/>
      <c r="AH46" s="33"/>
      <c r="AI46" s="33"/>
      <c r="AJ46" s="33"/>
      <c r="AK46" s="33"/>
      <c r="AL46" s="33"/>
      <c r="AM46" s="33"/>
      <c r="AN46" s="33"/>
      <c r="AO46" s="33"/>
      <c r="AP46" s="33"/>
      <c r="AQ46" s="33"/>
      <c r="AR46" s="33"/>
      <c r="AS46" s="33"/>
    </row>
    <row r="47" spans="1:45" ht="15" customHeight="1" x14ac:dyDescent="0.25">
      <c r="A47" s="28" t="s">
        <v>19</v>
      </c>
      <c r="B47" s="29">
        <v>1</v>
      </c>
      <c r="C47" s="39">
        <v>9999</v>
      </c>
      <c r="D47" s="28">
        <v>20.69</v>
      </c>
      <c r="E47" s="39">
        <v>6517</v>
      </c>
      <c r="F47" s="39">
        <v>2886</v>
      </c>
      <c r="G47" s="39">
        <v>376</v>
      </c>
      <c r="H47" s="39">
        <v>142</v>
      </c>
      <c r="I47" s="39">
        <v>62</v>
      </c>
      <c r="J47" s="39">
        <v>8</v>
      </c>
      <c r="K47" s="39">
        <v>8</v>
      </c>
      <c r="L47" s="39">
        <v>0</v>
      </c>
      <c r="Y47" s="33"/>
      <c r="Z47" s="33"/>
      <c r="AA47" s="33"/>
      <c r="AB47" s="33"/>
      <c r="AC47" s="33"/>
      <c r="AD47" s="33"/>
      <c r="AE47" s="33"/>
      <c r="AF47" s="33"/>
      <c r="AG47" s="33"/>
      <c r="AH47" s="33"/>
      <c r="AI47" s="33"/>
      <c r="AJ47" s="33"/>
      <c r="AK47" s="33"/>
      <c r="AL47" s="33"/>
      <c r="AM47" s="33"/>
      <c r="AN47" s="33"/>
      <c r="AO47" s="33"/>
      <c r="AP47" s="33"/>
      <c r="AQ47" s="33"/>
      <c r="AR47" s="33"/>
      <c r="AS47" s="33"/>
    </row>
    <row r="48" spans="1:45" ht="15" customHeight="1" x14ac:dyDescent="0.25">
      <c r="A48" s="28" t="s">
        <v>19</v>
      </c>
      <c r="B48" s="29">
        <v>2</v>
      </c>
      <c r="C48" s="39">
        <v>14638</v>
      </c>
      <c r="D48" s="28">
        <v>6.84</v>
      </c>
      <c r="E48" s="39">
        <v>8252</v>
      </c>
      <c r="F48" s="39">
        <v>4827</v>
      </c>
      <c r="G48" s="39">
        <v>836</v>
      </c>
      <c r="H48" s="39">
        <v>345</v>
      </c>
      <c r="I48" s="39">
        <v>233</v>
      </c>
      <c r="J48" s="39">
        <v>111</v>
      </c>
      <c r="K48" s="39">
        <v>34</v>
      </c>
      <c r="L48" s="39">
        <v>0</v>
      </c>
      <c r="Y48" s="33"/>
      <c r="Z48" s="33"/>
      <c r="AA48" s="33"/>
      <c r="AB48" s="33"/>
      <c r="AC48" s="33"/>
      <c r="AD48" s="33"/>
      <c r="AE48" s="33"/>
      <c r="AF48" s="33"/>
      <c r="AG48" s="33"/>
      <c r="AH48" s="33"/>
      <c r="AI48" s="33"/>
      <c r="AJ48" s="33"/>
      <c r="AK48" s="33"/>
      <c r="AL48" s="33"/>
      <c r="AM48" s="33"/>
      <c r="AN48" s="33"/>
      <c r="AO48" s="33"/>
      <c r="AP48" s="33"/>
      <c r="AQ48" s="33"/>
      <c r="AR48" s="33"/>
      <c r="AS48" s="33"/>
    </row>
    <row r="49" spans="1:45" ht="15" customHeight="1" x14ac:dyDescent="0.25">
      <c r="A49" s="28" t="s">
        <v>19</v>
      </c>
      <c r="B49" s="29">
        <v>3</v>
      </c>
      <c r="C49" s="39">
        <v>15421</v>
      </c>
      <c r="D49" s="28">
        <v>4.63</v>
      </c>
      <c r="E49" s="39">
        <v>6855</v>
      </c>
      <c r="F49" s="39">
        <v>5762</v>
      </c>
      <c r="G49" s="39">
        <v>1174</v>
      </c>
      <c r="H49" s="39">
        <v>720</v>
      </c>
      <c r="I49" s="39">
        <v>632</v>
      </c>
      <c r="J49" s="39">
        <v>201</v>
      </c>
      <c r="K49" s="39">
        <v>75</v>
      </c>
      <c r="L49" s="39">
        <v>2</v>
      </c>
      <c r="Y49" s="33"/>
      <c r="Z49" s="33"/>
      <c r="AA49" s="33"/>
      <c r="AB49" s="33"/>
      <c r="AC49" s="33"/>
      <c r="AD49" s="33"/>
      <c r="AE49" s="33"/>
      <c r="AF49" s="33"/>
      <c r="AG49" s="33"/>
      <c r="AH49" s="33"/>
      <c r="AI49" s="33"/>
      <c r="AJ49" s="33"/>
      <c r="AK49" s="33"/>
      <c r="AL49" s="33"/>
      <c r="AM49" s="33"/>
      <c r="AN49" s="33"/>
      <c r="AO49" s="33"/>
      <c r="AP49" s="33"/>
      <c r="AQ49" s="33"/>
      <c r="AR49" s="33"/>
      <c r="AS49" s="33"/>
    </row>
    <row r="50" spans="1:45" ht="15" customHeight="1" x14ac:dyDescent="0.25">
      <c r="A50" s="28" t="s">
        <v>19</v>
      </c>
      <c r="B50" s="29">
        <v>4</v>
      </c>
      <c r="C50" s="39">
        <v>13606</v>
      </c>
      <c r="D50" s="28">
        <v>0.45</v>
      </c>
      <c r="E50" s="39">
        <v>4725</v>
      </c>
      <c r="F50" s="39">
        <v>5892</v>
      </c>
      <c r="G50" s="39">
        <v>937</v>
      </c>
      <c r="H50" s="39">
        <v>887</v>
      </c>
      <c r="I50" s="39">
        <v>782</v>
      </c>
      <c r="J50" s="39">
        <v>295</v>
      </c>
      <c r="K50" s="39">
        <v>86</v>
      </c>
      <c r="L50" s="39">
        <v>2</v>
      </c>
      <c r="Y50" s="33"/>
      <c r="Z50" s="33"/>
      <c r="AA50" s="33"/>
      <c r="AB50" s="33"/>
      <c r="AC50" s="33"/>
      <c r="AD50" s="33"/>
      <c r="AE50" s="33"/>
      <c r="AF50" s="33"/>
      <c r="AG50" s="33"/>
      <c r="AH50" s="33"/>
      <c r="AI50" s="33"/>
      <c r="AJ50" s="33"/>
      <c r="AK50" s="33"/>
      <c r="AL50" s="33"/>
      <c r="AM50" s="33"/>
      <c r="AN50" s="33"/>
      <c r="AO50" s="33"/>
      <c r="AP50" s="33"/>
      <c r="AQ50" s="33"/>
      <c r="AR50" s="33"/>
      <c r="AS50" s="33"/>
    </row>
    <row r="51" spans="1:45" ht="15" customHeight="1" x14ac:dyDescent="0.25">
      <c r="A51" s="28" t="s">
        <v>19</v>
      </c>
      <c r="B51" s="29">
        <v>5</v>
      </c>
      <c r="C51" s="39">
        <v>15122</v>
      </c>
      <c r="D51" s="28">
        <v>0.48</v>
      </c>
      <c r="E51" s="39">
        <v>3877</v>
      </c>
      <c r="F51" s="39">
        <v>5926</v>
      </c>
      <c r="G51" s="39">
        <v>1571</v>
      </c>
      <c r="H51" s="39">
        <v>1706</v>
      </c>
      <c r="I51" s="39">
        <v>1274</v>
      </c>
      <c r="J51" s="39">
        <v>510</v>
      </c>
      <c r="K51" s="39">
        <v>242</v>
      </c>
      <c r="L51" s="39">
        <v>16</v>
      </c>
      <c r="Y51" s="33"/>
      <c r="Z51" s="33"/>
      <c r="AA51" s="33"/>
      <c r="AB51" s="33"/>
      <c r="AC51" s="33"/>
      <c r="AD51" s="33"/>
      <c r="AE51" s="33"/>
      <c r="AF51" s="33"/>
      <c r="AG51" s="33"/>
      <c r="AH51" s="33"/>
      <c r="AI51" s="33"/>
      <c r="AJ51" s="33"/>
      <c r="AK51" s="33"/>
      <c r="AL51" s="33"/>
      <c r="AM51" s="33"/>
      <c r="AN51" s="33"/>
      <c r="AO51" s="33"/>
      <c r="AP51" s="33"/>
      <c r="AQ51" s="33"/>
      <c r="AR51" s="33"/>
      <c r="AS51" s="33"/>
    </row>
    <row r="52" spans="1:45" ht="15" customHeight="1" x14ac:dyDescent="0.25">
      <c r="A52" s="28" t="s">
        <v>19</v>
      </c>
      <c r="B52" s="29">
        <v>6</v>
      </c>
      <c r="C52" s="39">
        <v>12348</v>
      </c>
      <c r="D52" s="28">
        <v>0.28000000000000003</v>
      </c>
      <c r="E52" s="39">
        <v>2667</v>
      </c>
      <c r="F52" s="39">
        <v>3451</v>
      </c>
      <c r="G52" s="39">
        <v>1353</v>
      </c>
      <c r="H52" s="39">
        <v>1857</v>
      </c>
      <c r="I52" s="39">
        <v>1755</v>
      </c>
      <c r="J52" s="39">
        <v>828</v>
      </c>
      <c r="K52" s="39">
        <v>407</v>
      </c>
      <c r="L52" s="39">
        <v>30</v>
      </c>
      <c r="Y52" s="33"/>
      <c r="Z52" s="33"/>
      <c r="AA52" s="33"/>
      <c r="AB52" s="33"/>
      <c r="AC52" s="33"/>
      <c r="AD52" s="33"/>
      <c r="AE52" s="33"/>
      <c r="AF52" s="33"/>
      <c r="AG52" s="33"/>
      <c r="AH52" s="33"/>
      <c r="AI52" s="33"/>
      <c r="AJ52" s="33"/>
      <c r="AK52" s="33"/>
      <c r="AL52" s="33"/>
      <c r="AM52" s="33"/>
      <c r="AN52" s="33"/>
      <c r="AO52" s="33"/>
      <c r="AP52" s="33"/>
      <c r="AQ52" s="33"/>
      <c r="AR52" s="33"/>
      <c r="AS52" s="33"/>
    </row>
    <row r="53" spans="1:45" ht="15" customHeight="1" x14ac:dyDescent="0.25">
      <c r="A53" s="28" t="s">
        <v>19</v>
      </c>
      <c r="B53" s="29">
        <v>7</v>
      </c>
      <c r="C53" s="39">
        <v>11111</v>
      </c>
      <c r="D53" s="28">
        <v>0.14000000000000001</v>
      </c>
      <c r="E53" s="39">
        <v>1055</v>
      </c>
      <c r="F53" s="39">
        <v>1979</v>
      </c>
      <c r="G53" s="39">
        <v>1563</v>
      </c>
      <c r="H53" s="39">
        <v>1835</v>
      </c>
      <c r="I53" s="39">
        <v>2160</v>
      </c>
      <c r="J53" s="39">
        <v>1343</v>
      </c>
      <c r="K53" s="39">
        <v>979</v>
      </c>
      <c r="L53" s="39">
        <v>197</v>
      </c>
      <c r="Y53" s="33"/>
      <c r="Z53" s="33"/>
      <c r="AA53" s="33"/>
      <c r="AB53" s="33"/>
      <c r="AC53" s="33"/>
      <c r="AD53" s="33"/>
      <c r="AE53" s="33"/>
      <c r="AF53" s="33"/>
      <c r="AG53" s="33"/>
      <c r="AH53" s="33"/>
      <c r="AI53" s="33"/>
      <c r="AJ53" s="33"/>
      <c r="AK53" s="33"/>
      <c r="AL53" s="33"/>
      <c r="AM53" s="33"/>
      <c r="AN53" s="33"/>
      <c r="AO53" s="33"/>
      <c r="AP53" s="33"/>
      <c r="AQ53" s="33"/>
      <c r="AR53" s="33"/>
      <c r="AS53" s="33"/>
    </row>
    <row r="54" spans="1:45" ht="15" customHeight="1" x14ac:dyDescent="0.25">
      <c r="A54" s="28" t="s">
        <v>19</v>
      </c>
      <c r="B54" s="29">
        <v>8</v>
      </c>
      <c r="C54" s="39">
        <v>13306</v>
      </c>
      <c r="D54" s="28">
        <v>0.36</v>
      </c>
      <c r="E54" s="39">
        <v>992</v>
      </c>
      <c r="F54" s="39">
        <v>2122</v>
      </c>
      <c r="G54" s="39">
        <v>1919</v>
      </c>
      <c r="H54" s="39">
        <v>2392</v>
      </c>
      <c r="I54" s="39">
        <v>2810</v>
      </c>
      <c r="J54" s="39">
        <v>1724</v>
      </c>
      <c r="K54" s="39">
        <v>1215</v>
      </c>
      <c r="L54" s="39">
        <v>132</v>
      </c>
      <c r="Y54" s="33"/>
      <c r="Z54" s="33"/>
      <c r="AA54" s="33"/>
      <c r="AB54" s="33"/>
      <c r="AC54" s="33"/>
      <c r="AD54" s="33"/>
      <c r="AE54" s="33"/>
      <c r="AF54" s="33"/>
      <c r="AG54" s="33"/>
      <c r="AH54" s="33"/>
      <c r="AI54" s="33"/>
      <c r="AJ54" s="33"/>
      <c r="AK54" s="33"/>
      <c r="AL54" s="33"/>
      <c r="AM54" s="33"/>
      <c r="AN54" s="33"/>
      <c r="AO54" s="33"/>
      <c r="AP54" s="33"/>
      <c r="AQ54" s="33"/>
      <c r="AR54" s="33"/>
      <c r="AS54" s="33"/>
    </row>
    <row r="55" spans="1:45" ht="15" customHeight="1" x14ac:dyDescent="0.25">
      <c r="A55" s="28" t="s">
        <v>19</v>
      </c>
      <c r="B55" s="29">
        <v>9</v>
      </c>
      <c r="C55" s="39">
        <v>13761</v>
      </c>
      <c r="D55" s="28">
        <v>0.45</v>
      </c>
      <c r="E55" s="39">
        <v>470</v>
      </c>
      <c r="F55" s="39">
        <v>1238</v>
      </c>
      <c r="G55" s="39">
        <v>1524</v>
      </c>
      <c r="H55" s="39">
        <v>2784</v>
      </c>
      <c r="I55" s="39">
        <v>3741</v>
      </c>
      <c r="J55" s="39">
        <v>2466</v>
      </c>
      <c r="K55" s="39">
        <v>1456</v>
      </c>
      <c r="L55" s="39">
        <v>82</v>
      </c>
      <c r="Y55" s="33"/>
      <c r="Z55" s="33"/>
      <c r="AA55" s="33"/>
      <c r="AB55" s="33"/>
      <c r="AC55" s="33"/>
      <c r="AD55" s="33"/>
      <c r="AE55" s="33"/>
      <c r="AF55" s="33"/>
      <c r="AG55" s="33"/>
      <c r="AH55" s="33"/>
      <c r="AI55" s="33"/>
      <c r="AJ55" s="33"/>
      <c r="AK55" s="33"/>
      <c r="AL55" s="33"/>
      <c r="AM55" s="33"/>
      <c r="AN55" s="33"/>
      <c r="AO55" s="33"/>
      <c r="AP55" s="33"/>
      <c r="AQ55" s="33"/>
      <c r="AR55" s="33"/>
      <c r="AS55" s="33"/>
    </row>
    <row r="56" spans="1:45" ht="15" customHeight="1" x14ac:dyDescent="0.25">
      <c r="A56" s="28" t="s">
        <v>19</v>
      </c>
      <c r="B56" s="29">
        <v>10</v>
      </c>
      <c r="C56" s="39">
        <v>10059</v>
      </c>
      <c r="D56" s="28">
        <v>2.5299999999999998</v>
      </c>
      <c r="E56" s="39">
        <v>99</v>
      </c>
      <c r="F56" s="39">
        <v>203</v>
      </c>
      <c r="G56" s="39">
        <v>520</v>
      </c>
      <c r="H56" s="39">
        <v>1311</v>
      </c>
      <c r="I56" s="39">
        <v>2863</v>
      </c>
      <c r="J56" s="39">
        <v>2638</v>
      </c>
      <c r="K56" s="39">
        <v>2198</v>
      </c>
      <c r="L56" s="39">
        <v>227</v>
      </c>
      <c r="Y56" s="33"/>
      <c r="Z56" s="33"/>
      <c r="AA56" s="33"/>
      <c r="AB56" s="33"/>
      <c r="AC56" s="33"/>
      <c r="AD56" s="33"/>
      <c r="AE56" s="33"/>
      <c r="AF56" s="33"/>
      <c r="AG56" s="33"/>
      <c r="AH56" s="33"/>
      <c r="AI56" s="33"/>
      <c r="AJ56" s="33"/>
      <c r="AK56" s="33"/>
      <c r="AL56" s="33"/>
      <c r="AM56" s="33"/>
      <c r="AN56" s="33"/>
      <c r="AO56" s="33"/>
      <c r="AP56" s="33"/>
      <c r="AQ56" s="33"/>
      <c r="AR56" s="33"/>
      <c r="AS56" s="33"/>
    </row>
    <row r="57" spans="1:45" ht="15" customHeight="1" x14ac:dyDescent="0.25">
      <c r="A57" s="28" t="s">
        <v>20</v>
      </c>
      <c r="B57" s="29">
        <v>1</v>
      </c>
      <c r="C57" s="39">
        <v>3111</v>
      </c>
      <c r="D57" s="28">
        <v>6.93</v>
      </c>
      <c r="E57" s="39">
        <v>1750</v>
      </c>
      <c r="F57" s="39">
        <v>1013</v>
      </c>
      <c r="G57" s="39">
        <v>234</v>
      </c>
      <c r="H57" s="39">
        <v>88</v>
      </c>
      <c r="I57" s="39">
        <v>12</v>
      </c>
      <c r="J57" s="39">
        <v>8</v>
      </c>
      <c r="K57" s="39">
        <v>6</v>
      </c>
      <c r="L57" s="39">
        <v>0</v>
      </c>
      <c r="Y57" s="33"/>
      <c r="Z57" s="33"/>
      <c r="AA57" s="33"/>
      <c r="AB57" s="33"/>
      <c r="AC57" s="33"/>
      <c r="AD57" s="33"/>
      <c r="AE57" s="33"/>
      <c r="AF57" s="33"/>
      <c r="AG57" s="33"/>
      <c r="AH57" s="33"/>
      <c r="AI57" s="33"/>
      <c r="AJ57" s="33"/>
      <c r="AK57" s="33"/>
      <c r="AL57" s="33"/>
      <c r="AM57" s="33"/>
      <c r="AN57" s="33"/>
      <c r="AO57" s="33"/>
      <c r="AP57" s="33"/>
      <c r="AQ57" s="33"/>
      <c r="AR57" s="33"/>
      <c r="AS57" s="33"/>
    </row>
    <row r="58" spans="1:45" ht="15" customHeight="1" x14ac:dyDescent="0.25">
      <c r="A58" s="28" t="s">
        <v>20</v>
      </c>
      <c r="B58" s="29">
        <v>2</v>
      </c>
      <c r="C58" s="39">
        <v>14503</v>
      </c>
      <c r="D58" s="28">
        <v>19.55</v>
      </c>
      <c r="E58" s="39">
        <v>7064</v>
      </c>
      <c r="F58" s="39">
        <v>5810</v>
      </c>
      <c r="G58" s="39">
        <v>1196</v>
      </c>
      <c r="H58" s="39">
        <v>325</v>
      </c>
      <c r="I58" s="39">
        <v>81</v>
      </c>
      <c r="J58" s="39">
        <v>25</v>
      </c>
      <c r="K58" s="39">
        <v>2</v>
      </c>
      <c r="L58" s="39">
        <v>0</v>
      </c>
      <c r="Y58" s="33"/>
      <c r="Z58" s="33"/>
      <c r="AA58" s="33"/>
      <c r="AB58" s="33"/>
      <c r="AC58" s="33"/>
      <c r="AD58" s="33"/>
      <c r="AE58" s="33"/>
      <c r="AF58" s="33"/>
      <c r="AG58" s="33"/>
      <c r="AH58" s="33"/>
      <c r="AI58" s="33"/>
      <c r="AJ58" s="33"/>
      <c r="AK58" s="33"/>
      <c r="AL58" s="33"/>
      <c r="AM58" s="33"/>
      <c r="AN58" s="33"/>
      <c r="AO58" s="33"/>
      <c r="AP58" s="33"/>
      <c r="AQ58" s="33"/>
      <c r="AR58" s="33"/>
      <c r="AS58" s="33"/>
    </row>
    <row r="59" spans="1:45" ht="15" customHeight="1" x14ac:dyDescent="0.25">
      <c r="A59" s="28" t="s">
        <v>20</v>
      </c>
      <c r="B59" s="29">
        <v>3</v>
      </c>
      <c r="C59" s="39">
        <v>16872</v>
      </c>
      <c r="D59" s="28">
        <v>17.170000000000002</v>
      </c>
      <c r="E59" s="39">
        <v>6739</v>
      </c>
      <c r="F59" s="39">
        <v>6258</v>
      </c>
      <c r="G59" s="39">
        <v>2917</v>
      </c>
      <c r="H59" s="39">
        <v>591</v>
      </c>
      <c r="I59" s="39">
        <v>272</v>
      </c>
      <c r="J59" s="39">
        <v>47</v>
      </c>
      <c r="K59" s="39">
        <v>46</v>
      </c>
      <c r="L59" s="39">
        <v>2</v>
      </c>
      <c r="Y59" s="33"/>
      <c r="Z59" s="33"/>
      <c r="AA59" s="33"/>
      <c r="AB59" s="33"/>
      <c r="AC59" s="33"/>
      <c r="AD59" s="33"/>
      <c r="AE59" s="33"/>
      <c r="AF59" s="33"/>
      <c r="AG59" s="33"/>
      <c r="AH59" s="33"/>
      <c r="AI59" s="33"/>
      <c r="AJ59" s="33"/>
      <c r="AK59" s="33"/>
      <c r="AL59" s="33"/>
      <c r="AM59" s="33"/>
      <c r="AN59" s="33"/>
      <c r="AO59" s="33"/>
      <c r="AP59" s="33"/>
      <c r="AQ59" s="33"/>
      <c r="AR59" s="33"/>
      <c r="AS59" s="33"/>
    </row>
    <row r="60" spans="1:45" ht="15" customHeight="1" x14ac:dyDescent="0.25">
      <c r="A60" s="28" t="s">
        <v>20</v>
      </c>
      <c r="B60" s="29">
        <v>4</v>
      </c>
      <c r="C60" s="39">
        <v>26813</v>
      </c>
      <c r="D60" s="28">
        <v>6.17</v>
      </c>
      <c r="E60" s="39">
        <v>10023</v>
      </c>
      <c r="F60" s="39">
        <v>9275</v>
      </c>
      <c r="G60" s="39">
        <v>4303</v>
      </c>
      <c r="H60" s="39">
        <v>1803</v>
      </c>
      <c r="I60" s="39">
        <v>982</v>
      </c>
      <c r="J60" s="39">
        <v>290</v>
      </c>
      <c r="K60" s="39">
        <v>133</v>
      </c>
      <c r="L60" s="39">
        <v>4</v>
      </c>
      <c r="Y60" s="33"/>
      <c r="Z60" s="33"/>
      <c r="AA60" s="33"/>
      <c r="AB60" s="33"/>
      <c r="AC60" s="33"/>
      <c r="AD60" s="33"/>
      <c r="AE60" s="33"/>
      <c r="AF60" s="33"/>
      <c r="AG60" s="33"/>
      <c r="AH60" s="33"/>
      <c r="AI60" s="33"/>
      <c r="AJ60" s="33"/>
      <c r="AK60" s="33"/>
      <c r="AL60" s="33"/>
      <c r="AM60" s="33"/>
      <c r="AN60" s="33"/>
      <c r="AO60" s="33"/>
      <c r="AP60" s="33"/>
      <c r="AQ60" s="33"/>
      <c r="AR60" s="33"/>
      <c r="AS60" s="33"/>
    </row>
    <row r="61" spans="1:45" ht="15" customHeight="1" x14ac:dyDescent="0.25">
      <c r="A61" s="28" t="s">
        <v>20</v>
      </c>
      <c r="B61" s="29">
        <v>5</v>
      </c>
      <c r="C61" s="39">
        <v>21783</v>
      </c>
      <c r="D61" s="28">
        <v>0.62</v>
      </c>
      <c r="E61" s="39">
        <v>6953</v>
      </c>
      <c r="F61" s="39">
        <v>6323</v>
      </c>
      <c r="G61" s="39">
        <v>4026</v>
      </c>
      <c r="H61" s="39">
        <v>2423</v>
      </c>
      <c r="I61" s="39">
        <v>1544</v>
      </c>
      <c r="J61" s="39">
        <v>373</v>
      </c>
      <c r="K61" s="39">
        <v>127</v>
      </c>
      <c r="L61" s="39">
        <v>14</v>
      </c>
      <c r="Y61" s="33"/>
      <c r="Z61" s="33"/>
      <c r="AA61" s="33"/>
      <c r="AB61" s="33"/>
      <c r="AC61" s="33"/>
      <c r="AD61" s="33"/>
      <c r="AE61" s="33"/>
      <c r="AF61" s="33"/>
      <c r="AG61" s="33"/>
      <c r="AH61" s="33"/>
      <c r="AI61" s="33"/>
      <c r="AJ61" s="33"/>
      <c r="AK61" s="33"/>
      <c r="AL61" s="33"/>
      <c r="AM61" s="33"/>
      <c r="AN61" s="33"/>
      <c r="AO61" s="33"/>
      <c r="AP61" s="33"/>
      <c r="AQ61" s="33"/>
      <c r="AR61" s="33"/>
      <c r="AS61" s="33"/>
    </row>
    <row r="62" spans="1:45" ht="15" customHeight="1" x14ac:dyDescent="0.25">
      <c r="A62" s="28" t="s">
        <v>20</v>
      </c>
      <c r="B62" s="29">
        <v>6</v>
      </c>
      <c r="C62" s="39">
        <v>33852</v>
      </c>
      <c r="D62" s="28">
        <v>0.12</v>
      </c>
      <c r="E62" s="39">
        <v>8018</v>
      </c>
      <c r="F62" s="39">
        <v>7715</v>
      </c>
      <c r="G62" s="39">
        <v>7015</v>
      </c>
      <c r="H62" s="39">
        <v>5086</v>
      </c>
      <c r="I62" s="39">
        <v>3690</v>
      </c>
      <c r="J62" s="39">
        <v>1453</v>
      </c>
      <c r="K62" s="39">
        <v>722</v>
      </c>
      <c r="L62" s="39">
        <v>153</v>
      </c>
      <c r="Y62" s="33"/>
      <c r="Z62" s="33"/>
      <c r="AA62" s="33"/>
      <c r="AB62" s="33"/>
      <c r="AC62" s="33"/>
      <c r="AD62" s="33"/>
      <c r="AE62" s="33"/>
      <c r="AF62" s="33"/>
      <c r="AG62" s="33"/>
      <c r="AH62" s="33"/>
      <c r="AI62" s="33"/>
      <c r="AJ62" s="33"/>
      <c r="AK62" s="33"/>
      <c r="AL62" s="33"/>
      <c r="AM62" s="33"/>
      <c r="AN62" s="33"/>
      <c r="AO62" s="33"/>
      <c r="AP62" s="33"/>
      <c r="AQ62" s="33"/>
      <c r="AR62" s="33"/>
      <c r="AS62" s="33"/>
    </row>
    <row r="63" spans="1:45" ht="15" customHeight="1" x14ac:dyDescent="0.25">
      <c r="A63" s="28" t="s">
        <v>20</v>
      </c>
      <c r="B63" s="29">
        <v>7</v>
      </c>
      <c r="C63" s="39">
        <v>31765</v>
      </c>
      <c r="D63" s="28">
        <v>0.17</v>
      </c>
      <c r="E63" s="39">
        <v>5718</v>
      </c>
      <c r="F63" s="39">
        <v>6789</v>
      </c>
      <c r="G63" s="39">
        <v>5449</v>
      </c>
      <c r="H63" s="39">
        <v>5398</v>
      </c>
      <c r="I63" s="39">
        <v>4449</v>
      </c>
      <c r="J63" s="39">
        <v>2482</v>
      </c>
      <c r="K63" s="39">
        <v>1395</v>
      </c>
      <c r="L63" s="39">
        <v>85</v>
      </c>
      <c r="Y63" s="33"/>
      <c r="Z63" s="33"/>
      <c r="AA63" s="33"/>
      <c r="AB63" s="33"/>
      <c r="AC63" s="33"/>
      <c r="AD63" s="33"/>
      <c r="AE63" s="33"/>
      <c r="AF63" s="33"/>
      <c r="AG63" s="33"/>
      <c r="AH63" s="33"/>
      <c r="AI63" s="33"/>
      <c r="AJ63" s="33"/>
      <c r="AK63" s="33"/>
      <c r="AL63" s="33"/>
      <c r="AM63" s="33"/>
      <c r="AN63" s="33"/>
      <c r="AO63" s="33"/>
      <c r="AP63" s="33"/>
      <c r="AQ63" s="33"/>
      <c r="AR63" s="33"/>
      <c r="AS63" s="33"/>
    </row>
    <row r="64" spans="1:45" ht="15" customHeight="1" x14ac:dyDescent="0.25">
      <c r="A64" s="28" t="s">
        <v>20</v>
      </c>
      <c r="B64" s="29">
        <v>8</v>
      </c>
      <c r="C64" s="39">
        <v>35868</v>
      </c>
      <c r="D64" s="28">
        <v>0.17</v>
      </c>
      <c r="E64" s="39">
        <v>4407</v>
      </c>
      <c r="F64" s="39">
        <v>4696</v>
      </c>
      <c r="G64" s="39">
        <v>5515</v>
      </c>
      <c r="H64" s="39">
        <v>6498</v>
      </c>
      <c r="I64" s="39">
        <v>7527</v>
      </c>
      <c r="J64" s="39">
        <v>4336</v>
      </c>
      <c r="K64" s="39">
        <v>2667</v>
      </c>
      <c r="L64" s="39">
        <v>222</v>
      </c>
      <c r="Y64" s="33"/>
      <c r="Z64" s="33"/>
      <c r="AA64" s="33"/>
      <c r="AB64" s="33"/>
      <c r="AC64" s="33"/>
      <c r="AD64" s="33"/>
      <c r="AE64" s="33"/>
      <c r="AF64" s="33"/>
      <c r="AG64" s="33"/>
      <c r="AH64" s="33"/>
      <c r="AI64" s="33"/>
      <c r="AJ64" s="33"/>
      <c r="AK64" s="33"/>
      <c r="AL64" s="33"/>
      <c r="AM64" s="33"/>
      <c r="AN64" s="33"/>
      <c r="AO64" s="33"/>
      <c r="AP64" s="33"/>
      <c r="AQ64" s="33"/>
      <c r="AR64" s="33"/>
      <c r="AS64" s="33"/>
    </row>
    <row r="65" spans="1:45" ht="15" customHeight="1" x14ac:dyDescent="0.25">
      <c r="A65" s="28" t="s">
        <v>20</v>
      </c>
      <c r="B65" s="29">
        <v>9</v>
      </c>
      <c r="C65" s="39">
        <v>30610</v>
      </c>
      <c r="D65" s="28">
        <v>0.21</v>
      </c>
      <c r="E65" s="39">
        <v>2130</v>
      </c>
      <c r="F65" s="39">
        <v>3021</v>
      </c>
      <c r="G65" s="39">
        <v>3408</v>
      </c>
      <c r="H65" s="39">
        <v>5437</v>
      </c>
      <c r="I65" s="39">
        <v>7482</v>
      </c>
      <c r="J65" s="39">
        <v>5143</v>
      </c>
      <c r="K65" s="39">
        <v>3690</v>
      </c>
      <c r="L65" s="39">
        <v>299</v>
      </c>
      <c r="Y65" s="33"/>
      <c r="Z65" s="33"/>
      <c r="AA65" s="33"/>
      <c r="AB65" s="33"/>
      <c r="AC65" s="33"/>
      <c r="AD65" s="33"/>
      <c r="AE65" s="33"/>
      <c r="AF65" s="33"/>
      <c r="AG65" s="33"/>
      <c r="AH65" s="33"/>
      <c r="AI65" s="33"/>
      <c r="AJ65" s="33"/>
      <c r="AK65" s="33"/>
      <c r="AL65" s="33"/>
      <c r="AM65" s="33"/>
      <c r="AN65" s="33"/>
      <c r="AO65" s="33"/>
      <c r="AP65" s="33"/>
      <c r="AQ65" s="33"/>
      <c r="AR65" s="33"/>
      <c r="AS65" s="33"/>
    </row>
    <row r="66" spans="1:45" ht="15" customHeight="1" x14ac:dyDescent="0.25">
      <c r="A66" s="28" t="s">
        <v>20</v>
      </c>
      <c r="B66" s="29">
        <v>10</v>
      </c>
      <c r="C66" s="39">
        <v>36412</v>
      </c>
      <c r="D66" s="28">
        <v>10.34</v>
      </c>
      <c r="E66" s="39">
        <v>1709</v>
      </c>
      <c r="F66" s="39">
        <v>2525</v>
      </c>
      <c r="G66" s="39">
        <v>2687</v>
      </c>
      <c r="H66" s="39">
        <v>5900</v>
      </c>
      <c r="I66" s="39">
        <v>9945</v>
      </c>
      <c r="J66" s="39">
        <v>7086</v>
      </c>
      <c r="K66" s="39">
        <v>6008</v>
      </c>
      <c r="L66" s="39">
        <v>552</v>
      </c>
      <c r="Y66" s="33"/>
      <c r="Z66" s="33"/>
      <c r="AA66" s="33"/>
      <c r="AB66" s="33"/>
      <c r="AC66" s="33"/>
      <c r="AD66" s="33"/>
      <c r="AE66" s="33"/>
      <c r="AF66" s="33"/>
      <c r="AG66" s="33"/>
      <c r="AH66" s="33"/>
      <c r="AI66" s="33"/>
      <c r="AJ66" s="33"/>
      <c r="AK66" s="33"/>
      <c r="AL66" s="33"/>
      <c r="AM66" s="33"/>
      <c r="AN66" s="33"/>
      <c r="AO66" s="33"/>
      <c r="AP66" s="33"/>
      <c r="AQ66" s="33"/>
      <c r="AR66" s="33"/>
      <c r="AS66" s="33"/>
    </row>
    <row r="67" spans="1:45" ht="15" customHeight="1" x14ac:dyDescent="0.25">
      <c r="A67" s="28" t="s">
        <v>21</v>
      </c>
      <c r="B67" s="29">
        <v>1</v>
      </c>
      <c r="C67" s="39">
        <v>135002</v>
      </c>
      <c r="D67" s="28">
        <v>21.06</v>
      </c>
      <c r="E67" s="39">
        <v>66876</v>
      </c>
      <c r="F67" s="39">
        <v>46229</v>
      </c>
      <c r="G67" s="39">
        <v>16773</v>
      </c>
      <c r="H67" s="39">
        <v>3926</v>
      </c>
      <c r="I67" s="39">
        <v>850</v>
      </c>
      <c r="J67" s="39">
        <v>268</v>
      </c>
      <c r="K67" s="39">
        <v>69</v>
      </c>
      <c r="L67" s="39">
        <v>11</v>
      </c>
      <c r="Y67" s="33"/>
      <c r="Z67" s="33"/>
      <c r="AA67" s="33"/>
      <c r="AB67" s="33"/>
      <c r="AC67" s="33"/>
      <c r="AD67" s="33"/>
      <c r="AE67" s="33"/>
      <c r="AF67" s="33"/>
      <c r="AG67" s="33"/>
      <c r="AH67" s="33"/>
      <c r="AI67" s="33"/>
      <c r="AJ67" s="33"/>
      <c r="AK67" s="33"/>
      <c r="AL67" s="33"/>
      <c r="AM67" s="33"/>
      <c r="AN67" s="33"/>
      <c r="AO67" s="33"/>
      <c r="AP67" s="33"/>
      <c r="AQ67" s="33"/>
      <c r="AR67" s="33"/>
      <c r="AS67" s="33"/>
    </row>
    <row r="68" spans="1:45" ht="15" customHeight="1" x14ac:dyDescent="0.25">
      <c r="A68" s="28" t="s">
        <v>21</v>
      </c>
      <c r="B68" s="29">
        <v>2</v>
      </c>
      <c r="C68" s="39">
        <v>80208</v>
      </c>
      <c r="D68" s="28">
        <v>14.41</v>
      </c>
      <c r="E68" s="39">
        <v>29297</v>
      </c>
      <c r="F68" s="39">
        <v>27481</v>
      </c>
      <c r="G68" s="39">
        <v>15509</v>
      </c>
      <c r="H68" s="39">
        <v>5297</v>
      </c>
      <c r="I68" s="39">
        <v>1595</v>
      </c>
      <c r="J68" s="39">
        <v>690</v>
      </c>
      <c r="K68" s="39">
        <v>318</v>
      </c>
      <c r="L68" s="39">
        <v>21</v>
      </c>
      <c r="Y68" s="33"/>
      <c r="Z68" s="33"/>
      <c r="AA68" s="33"/>
      <c r="AB68" s="33"/>
      <c r="AC68" s="33"/>
      <c r="AD68" s="33"/>
      <c r="AE68" s="33"/>
      <c r="AF68" s="33"/>
      <c r="AG68" s="33"/>
      <c r="AH68" s="33"/>
      <c r="AI68" s="33"/>
      <c r="AJ68" s="33"/>
      <c r="AK68" s="33"/>
      <c r="AL68" s="33"/>
      <c r="AM68" s="33"/>
      <c r="AN68" s="33"/>
      <c r="AO68" s="33"/>
      <c r="AP68" s="33"/>
      <c r="AQ68" s="33"/>
      <c r="AR68" s="33"/>
      <c r="AS68" s="33"/>
    </row>
    <row r="69" spans="1:45" ht="15" customHeight="1" x14ac:dyDescent="0.25">
      <c r="A69" s="28" t="s">
        <v>21</v>
      </c>
      <c r="B69" s="29">
        <v>3</v>
      </c>
      <c r="C69" s="39">
        <v>53873</v>
      </c>
      <c r="D69" s="28">
        <v>10.06</v>
      </c>
      <c r="E69" s="39">
        <v>10959</v>
      </c>
      <c r="F69" s="39">
        <v>19296</v>
      </c>
      <c r="G69" s="39">
        <v>14402</v>
      </c>
      <c r="H69" s="39">
        <v>6332</v>
      </c>
      <c r="I69" s="39">
        <v>2084</v>
      </c>
      <c r="J69" s="39">
        <v>642</v>
      </c>
      <c r="K69" s="39">
        <v>151</v>
      </c>
      <c r="L69" s="39">
        <v>7</v>
      </c>
      <c r="Y69" s="33"/>
      <c r="Z69" s="33"/>
      <c r="AA69" s="33"/>
      <c r="AB69" s="33"/>
      <c r="AC69" s="33"/>
      <c r="AD69" s="33"/>
      <c r="AE69" s="33"/>
      <c r="AF69" s="33"/>
      <c r="AG69" s="33"/>
      <c r="AH69" s="33"/>
      <c r="AI69" s="33"/>
      <c r="AJ69" s="33"/>
      <c r="AK69" s="33"/>
      <c r="AL69" s="33"/>
      <c r="AM69" s="33"/>
      <c r="AN69" s="33"/>
      <c r="AO69" s="33"/>
      <c r="AP69" s="33"/>
      <c r="AQ69" s="33"/>
      <c r="AR69" s="33"/>
      <c r="AS69" s="33"/>
    </row>
    <row r="70" spans="1:45" ht="15" customHeight="1" x14ac:dyDescent="0.25">
      <c r="A70" s="28" t="s">
        <v>21</v>
      </c>
      <c r="B70" s="29">
        <v>4</v>
      </c>
      <c r="C70" s="39">
        <v>42842</v>
      </c>
      <c r="D70" s="28">
        <v>9.89</v>
      </c>
      <c r="E70" s="39">
        <v>6995</v>
      </c>
      <c r="F70" s="39">
        <v>13856</v>
      </c>
      <c r="G70" s="39">
        <v>12117</v>
      </c>
      <c r="H70" s="39">
        <v>5482</v>
      </c>
      <c r="I70" s="39">
        <v>2565</v>
      </c>
      <c r="J70" s="39">
        <v>1075</v>
      </c>
      <c r="K70" s="39">
        <v>716</v>
      </c>
      <c r="L70" s="39">
        <v>36</v>
      </c>
      <c r="Y70" s="33"/>
      <c r="Z70" s="33"/>
      <c r="AA70" s="33"/>
      <c r="AB70" s="33"/>
      <c r="AC70" s="33"/>
      <c r="AD70" s="33"/>
      <c r="AE70" s="33"/>
      <c r="AF70" s="33"/>
      <c r="AG70" s="33"/>
      <c r="AH70" s="33"/>
      <c r="AI70" s="33"/>
      <c r="AJ70" s="33"/>
      <c r="AK70" s="33"/>
      <c r="AL70" s="33"/>
      <c r="AM70" s="33"/>
      <c r="AN70" s="33"/>
      <c r="AO70" s="33"/>
      <c r="AP70" s="33"/>
      <c r="AQ70" s="33"/>
      <c r="AR70" s="33"/>
      <c r="AS70" s="33"/>
    </row>
    <row r="71" spans="1:45" ht="15" customHeight="1" x14ac:dyDescent="0.25">
      <c r="A71" s="28" t="s">
        <v>21</v>
      </c>
      <c r="B71" s="29">
        <v>5</v>
      </c>
      <c r="C71" s="39">
        <v>37681</v>
      </c>
      <c r="D71" s="28">
        <v>2.39</v>
      </c>
      <c r="E71" s="39">
        <v>4600</v>
      </c>
      <c r="F71" s="39">
        <v>9422</v>
      </c>
      <c r="G71" s="39">
        <v>11181</v>
      </c>
      <c r="H71" s="39">
        <v>5968</v>
      </c>
      <c r="I71" s="39">
        <v>4130</v>
      </c>
      <c r="J71" s="39">
        <v>1522</v>
      </c>
      <c r="K71" s="39">
        <v>759</v>
      </c>
      <c r="L71" s="39">
        <v>99</v>
      </c>
      <c r="Y71" s="33"/>
      <c r="Z71" s="33"/>
      <c r="AA71" s="33"/>
      <c r="AB71" s="33"/>
      <c r="AC71" s="33"/>
      <c r="AD71" s="33"/>
      <c r="AE71" s="33"/>
      <c r="AF71" s="33"/>
      <c r="AG71" s="33"/>
      <c r="AH71" s="33"/>
      <c r="AI71" s="33"/>
      <c r="AJ71" s="33"/>
      <c r="AK71" s="33"/>
      <c r="AL71" s="33"/>
      <c r="AM71" s="33"/>
      <c r="AN71" s="33"/>
      <c r="AO71" s="33"/>
      <c r="AP71" s="33"/>
      <c r="AQ71" s="33"/>
      <c r="AR71" s="33"/>
      <c r="AS71" s="33"/>
    </row>
    <row r="72" spans="1:45" ht="15" customHeight="1" x14ac:dyDescent="0.25">
      <c r="A72" s="28" t="s">
        <v>21</v>
      </c>
      <c r="B72" s="29">
        <v>6</v>
      </c>
      <c r="C72" s="39">
        <v>29860</v>
      </c>
      <c r="D72" s="28">
        <v>2.5299999999999998</v>
      </c>
      <c r="E72" s="39">
        <v>2649</v>
      </c>
      <c r="F72" s="39">
        <v>6055</v>
      </c>
      <c r="G72" s="39">
        <v>8417</v>
      </c>
      <c r="H72" s="39">
        <v>6018</v>
      </c>
      <c r="I72" s="39">
        <v>3980</v>
      </c>
      <c r="J72" s="39">
        <v>1845</v>
      </c>
      <c r="K72" s="39">
        <v>843</v>
      </c>
      <c r="L72" s="39">
        <v>53</v>
      </c>
      <c r="Y72" s="33"/>
      <c r="Z72" s="33"/>
      <c r="AA72" s="33"/>
      <c r="AB72" s="33"/>
      <c r="AC72" s="33"/>
      <c r="AD72" s="33"/>
      <c r="AE72" s="33"/>
      <c r="AF72" s="33"/>
      <c r="AG72" s="33"/>
      <c r="AH72" s="33"/>
      <c r="AI72" s="33"/>
      <c r="AJ72" s="33"/>
      <c r="AK72" s="33"/>
      <c r="AL72" s="33"/>
      <c r="AM72" s="33"/>
      <c r="AN72" s="33"/>
      <c r="AO72" s="33"/>
      <c r="AP72" s="33"/>
      <c r="AQ72" s="33"/>
      <c r="AR72" s="33"/>
      <c r="AS72" s="33"/>
    </row>
    <row r="73" spans="1:45" ht="15" customHeight="1" x14ac:dyDescent="0.25">
      <c r="A73" s="28" t="s">
        <v>21</v>
      </c>
      <c r="B73" s="29">
        <v>7</v>
      </c>
      <c r="C73" s="39">
        <v>32809</v>
      </c>
      <c r="D73" s="28">
        <v>2.42</v>
      </c>
      <c r="E73" s="39">
        <v>1639</v>
      </c>
      <c r="F73" s="39">
        <v>5059</v>
      </c>
      <c r="G73" s="39">
        <v>7043</v>
      </c>
      <c r="H73" s="39">
        <v>7871</v>
      </c>
      <c r="I73" s="39">
        <v>7470</v>
      </c>
      <c r="J73" s="39">
        <v>2561</v>
      </c>
      <c r="K73" s="39">
        <v>1089</v>
      </c>
      <c r="L73" s="39">
        <v>77</v>
      </c>
      <c r="Y73" s="33"/>
      <c r="Z73" s="33"/>
      <c r="AA73" s="33"/>
      <c r="AB73" s="33"/>
      <c r="AC73" s="33"/>
      <c r="AD73" s="33"/>
      <c r="AE73" s="33"/>
      <c r="AF73" s="33"/>
      <c r="AG73" s="33"/>
      <c r="AH73" s="33"/>
      <c r="AI73" s="33"/>
      <c r="AJ73" s="33"/>
      <c r="AK73" s="33"/>
      <c r="AL73" s="33"/>
      <c r="AM73" s="33"/>
      <c r="AN73" s="33"/>
      <c r="AO73" s="33"/>
      <c r="AP73" s="33"/>
      <c r="AQ73" s="33"/>
      <c r="AR73" s="33"/>
      <c r="AS73" s="33"/>
    </row>
    <row r="74" spans="1:45" ht="15" customHeight="1" x14ac:dyDescent="0.25">
      <c r="A74" s="28" t="s">
        <v>21</v>
      </c>
      <c r="B74" s="29">
        <v>8</v>
      </c>
      <c r="C74" s="39">
        <v>33899</v>
      </c>
      <c r="D74" s="28">
        <v>1.41</v>
      </c>
      <c r="E74" s="39">
        <v>1088</v>
      </c>
      <c r="F74" s="39">
        <v>2777</v>
      </c>
      <c r="G74" s="39">
        <v>4777</v>
      </c>
      <c r="H74" s="39">
        <v>7477</v>
      </c>
      <c r="I74" s="39">
        <v>10160</v>
      </c>
      <c r="J74" s="39">
        <v>4443</v>
      </c>
      <c r="K74" s="39">
        <v>2885</v>
      </c>
      <c r="L74" s="39">
        <v>292</v>
      </c>
      <c r="Y74" s="33"/>
      <c r="Z74" s="33"/>
      <c r="AA74" s="33"/>
      <c r="AB74" s="33"/>
      <c r="AC74" s="33"/>
      <c r="AD74" s="33"/>
      <c r="AE74" s="33"/>
      <c r="AF74" s="33"/>
      <c r="AG74" s="33"/>
      <c r="AH74" s="33"/>
      <c r="AI74" s="33"/>
      <c r="AJ74" s="33"/>
      <c r="AK74" s="33"/>
      <c r="AL74" s="33"/>
      <c r="AM74" s="33"/>
      <c r="AN74" s="33"/>
      <c r="AO74" s="33"/>
      <c r="AP74" s="33"/>
      <c r="AQ74" s="33"/>
      <c r="AR74" s="33"/>
      <c r="AS74" s="33"/>
    </row>
    <row r="75" spans="1:45" ht="15" customHeight="1" x14ac:dyDescent="0.25">
      <c r="A75" s="28" t="s">
        <v>21</v>
      </c>
      <c r="B75" s="29">
        <v>9</v>
      </c>
      <c r="C75" s="39">
        <v>45904</v>
      </c>
      <c r="D75" s="28">
        <v>2.46</v>
      </c>
      <c r="E75" s="39">
        <v>1584</v>
      </c>
      <c r="F75" s="39">
        <v>1923</v>
      </c>
      <c r="G75" s="39">
        <v>5145</v>
      </c>
      <c r="H75" s="39">
        <v>10564</v>
      </c>
      <c r="I75" s="39">
        <v>14342</v>
      </c>
      <c r="J75" s="39">
        <v>7217</v>
      </c>
      <c r="K75" s="39">
        <v>4782</v>
      </c>
      <c r="L75" s="39">
        <v>347</v>
      </c>
      <c r="Y75" s="33"/>
      <c r="Z75" s="33"/>
      <c r="AA75" s="33"/>
      <c r="AB75" s="33"/>
      <c r="AC75" s="33"/>
      <c r="AD75" s="33"/>
      <c r="AE75" s="33"/>
      <c r="AF75" s="33"/>
      <c r="AG75" s="33"/>
      <c r="AH75" s="33"/>
      <c r="AI75" s="33"/>
      <c r="AJ75" s="33"/>
      <c r="AK75" s="33"/>
      <c r="AL75" s="33"/>
      <c r="AM75" s="33"/>
      <c r="AN75" s="33"/>
      <c r="AO75" s="33"/>
      <c r="AP75" s="33"/>
      <c r="AQ75" s="33"/>
      <c r="AR75" s="33"/>
      <c r="AS75" s="33"/>
    </row>
    <row r="76" spans="1:45" ht="15" customHeight="1" x14ac:dyDescent="0.25">
      <c r="A76" s="28" t="s">
        <v>21</v>
      </c>
      <c r="B76" s="29">
        <v>10</v>
      </c>
      <c r="C76" s="39">
        <v>46720</v>
      </c>
      <c r="D76" s="28">
        <v>9.74</v>
      </c>
      <c r="E76" s="39">
        <v>130</v>
      </c>
      <c r="F76" s="39">
        <v>451</v>
      </c>
      <c r="G76" s="39">
        <v>1842</v>
      </c>
      <c r="H76" s="39">
        <v>8072</v>
      </c>
      <c r="I76" s="39">
        <v>14207</v>
      </c>
      <c r="J76" s="39">
        <v>10580</v>
      </c>
      <c r="K76" s="39">
        <v>10157</v>
      </c>
      <c r="L76" s="39">
        <v>1281</v>
      </c>
      <c r="Y76" s="33"/>
      <c r="Z76" s="33"/>
      <c r="AA76" s="33"/>
      <c r="AB76" s="33"/>
      <c r="AC76" s="33"/>
      <c r="AD76" s="33"/>
      <c r="AE76" s="33"/>
      <c r="AF76" s="33"/>
      <c r="AG76" s="33"/>
      <c r="AH76" s="33"/>
      <c r="AI76" s="33"/>
      <c r="AJ76" s="33"/>
      <c r="AK76" s="33"/>
      <c r="AL76" s="33"/>
      <c r="AM76" s="33"/>
      <c r="AN76" s="33"/>
      <c r="AO76" s="33"/>
      <c r="AP76" s="33"/>
      <c r="AQ76" s="33"/>
      <c r="AR76" s="33"/>
      <c r="AS76" s="33"/>
    </row>
    <row r="77" spans="1:45" ht="15" customHeight="1" x14ac:dyDescent="0.25">
      <c r="A77" s="28" t="s">
        <v>2</v>
      </c>
      <c r="B77" s="29">
        <v>1</v>
      </c>
      <c r="C77" s="39">
        <v>6286</v>
      </c>
      <c r="D77" s="28">
        <v>19.97</v>
      </c>
      <c r="E77" s="39">
        <v>3363</v>
      </c>
      <c r="F77" s="39">
        <v>1990</v>
      </c>
      <c r="G77" s="39">
        <v>607</v>
      </c>
      <c r="H77" s="39">
        <v>190</v>
      </c>
      <c r="I77" s="39">
        <v>87</v>
      </c>
      <c r="J77" s="39">
        <v>32</v>
      </c>
      <c r="K77" s="39">
        <v>13</v>
      </c>
      <c r="L77" s="39">
        <v>4</v>
      </c>
      <c r="Y77" s="33"/>
      <c r="Z77" s="33"/>
      <c r="AA77" s="33"/>
      <c r="AB77" s="33"/>
      <c r="AC77" s="33"/>
      <c r="AD77" s="33"/>
      <c r="AE77" s="33"/>
      <c r="AF77" s="33"/>
      <c r="AG77" s="33"/>
      <c r="AH77" s="33"/>
      <c r="AI77" s="33"/>
      <c r="AJ77" s="33"/>
      <c r="AK77" s="33"/>
      <c r="AL77" s="33"/>
      <c r="AM77" s="33"/>
      <c r="AN77" s="33"/>
      <c r="AO77" s="33"/>
      <c r="AP77" s="33"/>
      <c r="AQ77" s="33"/>
      <c r="AR77" s="33"/>
      <c r="AS77" s="33"/>
    </row>
    <row r="78" spans="1:45" ht="15" customHeight="1" x14ac:dyDescent="0.25">
      <c r="A78" s="28" t="s">
        <v>2</v>
      </c>
      <c r="B78" s="29">
        <v>2</v>
      </c>
      <c r="C78" s="39">
        <v>8737</v>
      </c>
      <c r="D78" s="28">
        <v>2.71</v>
      </c>
      <c r="E78" s="39">
        <v>3647</v>
      </c>
      <c r="F78" s="39">
        <v>2868</v>
      </c>
      <c r="G78" s="39">
        <v>1531</v>
      </c>
      <c r="H78" s="39">
        <v>386</v>
      </c>
      <c r="I78" s="39">
        <v>219</v>
      </c>
      <c r="J78" s="39">
        <v>60</v>
      </c>
      <c r="K78" s="39">
        <v>22</v>
      </c>
      <c r="L78" s="39">
        <v>4</v>
      </c>
      <c r="Y78" s="33"/>
      <c r="Z78" s="33"/>
      <c r="AA78" s="33"/>
      <c r="AB78" s="33"/>
      <c r="AC78" s="33"/>
      <c r="AD78" s="33"/>
      <c r="AE78" s="33"/>
      <c r="AF78" s="33"/>
      <c r="AG78" s="33"/>
      <c r="AH78" s="33"/>
      <c r="AI78" s="33"/>
      <c r="AJ78" s="33"/>
      <c r="AK78" s="33"/>
      <c r="AL78" s="33"/>
      <c r="AM78" s="33"/>
      <c r="AN78" s="33"/>
      <c r="AO78" s="33"/>
      <c r="AP78" s="33"/>
      <c r="AQ78" s="33"/>
      <c r="AR78" s="33"/>
      <c r="AS78" s="33"/>
    </row>
    <row r="79" spans="1:45" ht="15" customHeight="1" x14ac:dyDescent="0.25">
      <c r="A79" s="28" t="s">
        <v>2</v>
      </c>
      <c r="B79" s="29">
        <v>3</v>
      </c>
      <c r="C79" s="39">
        <v>11456</v>
      </c>
      <c r="D79" s="28">
        <v>1.84</v>
      </c>
      <c r="E79" s="39">
        <v>4236</v>
      </c>
      <c r="F79" s="39">
        <v>3660</v>
      </c>
      <c r="G79" s="39">
        <v>1829</v>
      </c>
      <c r="H79" s="39">
        <v>976</v>
      </c>
      <c r="I79" s="39">
        <v>537</v>
      </c>
      <c r="J79" s="39">
        <v>153</v>
      </c>
      <c r="K79" s="39">
        <v>62</v>
      </c>
      <c r="L79" s="39">
        <v>3</v>
      </c>
      <c r="Y79" s="33"/>
      <c r="Z79" s="33"/>
      <c r="AA79" s="33"/>
      <c r="AB79" s="33"/>
      <c r="AC79" s="33"/>
      <c r="AD79" s="33"/>
      <c r="AE79" s="33"/>
      <c r="AF79" s="33"/>
      <c r="AG79" s="33"/>
      <c r="AH79" s="33"/>
      <c r="AI79" s="33"/>
      <c r="AJ79" s="33"/>
      <c r="AK79" s="33"/>
      <c r="AL79" s="33"/>
      <c r="AM79" s="33"/>
      <c r="AN79" s="33"/>
      <c r="AO79" s="33"/>
      <c r="AP79" s="33"/>
      <c r="AQ79" s="33"/>
      <c r="AR79" s="33"/>
      <c r="AS79" s="33"/>
    </row>
    <row r="80" spans="1:45" ht="15" customHeight="1" x14ac:dyDescent="0.25">
      <c r="A80" s="28" t="s">
        <v>2</v>
      </c>
      <c r="B80" s="29">
        <v>4</v>
      </c>
      <c r="C80" s="39">
        <v>15837</v>
      </c>
      <c r="D80" s="28">
        <v>0.05</v>
      </c>
      <c r="E80" s="39">
        <v>3872</v>
      </c>
      <c r="F80" s="39">
        <v>4991</v>
      </c>
      <c r="G80" s="39">
        <v>3519</v>
      </c>
      <c r="H80" s="39">
        <v>1545</v>
      </c>
      <c r="I80" s="39">
        <v>1239</v>
      </c>
      <c r="J80" s="39">
        <v>510</v>
      </c>
      <c r="K80" s="39">
        <v>143</v>
      </c>
      <c r="L80" s="39">
        <v>18</v>
      </c>
      <c r="Y80" s="33"/>
      <c r="Z80" s="33"/>
      <c r="AA80" s="33"/>
      <c r="AB80" s="33"/>
      <c r="AC80" s="33"/>
      <c r="AD80" s="33"/>
      <c r="AE80" s="33"/>
      <c r="AF80" s="33"/>
      <c r="AG80" s="33"/>
      <c r="AH80" s="33"/>
      <c r="AI80" s="33"/>
      <c r="AJ80" s="33"/>
      <c r="AK80" s="33"/>
      <c r="AL80" s="33"/>
      <c r="AM80" s="33"/>
      <c r="AN80" s="33"/>
      <c r="AO80" s="33"/>
      <c r="AP80" s="33"/>
      <c r="AQ80" s="33"/>
      <c r="AR80" s="33"/>
      <c r="AS80" s="33"/>
    </row>
    <row r="81" spans="1:45" ht="15" customHeight="1" x14ac:dyDescent="0.25">
      <c r="A81" s="28" t="s">
        <v>2</v>
      </c>
      <c r="B81" s="29">
        <v>5</v>
      </c>
      <c r="C81" s="39">
        <v>25209</v>
      </c>
      <c r="D81" s="28">
        <v>0.03</v>
      </c>
      <c r="E81" s="39">
        <v>5024</v>
      </c>
      <c r="F81" s="39">
        <v>5707</v>
      </c>
      <c r="G81" s="39">
        <v>5709</v>
      </c>
      <c r="H81" s="39">
        <v>3569</v>
      </c>
      <c r="I81" s="39">
        <v>3236</v>
      </c>
      <c r="J81" s="39">
        <v>1307</v>
      </c>
      <c r="K81" s="39">
        <v>583</v>
      </c>
      <c r="L81" s="39">
        <v>74</v>
      </c>
      <c r="Y81" s="33"/>
      <c r="Z81" s="33"/>
      <c r="AA81" s="33"/>
      <c r="AB81" s="33"/>
      <c r="AC81" s="33"/>
      <c r="AD81" s="33"/>
      <c r="AE81" s="33"/>
      <c r="AF81" s="33"/>
      <c r="AG81" s="33"/>
      <c r="AH81" s="33"/>
      <c r="AI81" s="33"/>
      <c r="AJ81" s="33"/>
      <c r="AK81" s="33"/>
      <c r="AL81" s="33"/>
      <c r="AM81" s="33"/>
      <c r="AN81" s="33"/>
      <c r="AO81" s="33"/>
      <c r="AP81" s="33"/>
      <c r="AQ81" s="33"/>
      <c r="AR81" s="33"/>
      <c r="AS81" s="33"/>
    </row>
    <row r="82" spans="1:45" ht="15" customHeight="1" x14ac:dyDescent="0.25">
      <c r="A82" s="28" t="s">
        <v>2</v>
      </c>
      <c r="B82" s="29">
        <v>6</v>
      </c>
      <c r="C82" s="39">
        <v>31813</v>
      </c>
      <c r="D82" s="28">
        <v>0.02</v>
      </c>
      <c r="E82" s="39">
        <v>4139</v>
      </c>
      <c r="F82" s="39">
        <v>6543</v>
      </c>
      <c r="G82" s="39">
        <v>6971</v>
      </c>
      <c r="H82" s="39">
        <v>5078</v>
      </c>
      <c r="I82" s="39">
        <v>5429</v>
      </c>
      <c r="J82" s="39">
        <v>2324</v>
      </c>
      <c r="K82" s="39">
        <v>1182</v>
      </c>
      <c r="L82" s="39">
        <v>147</v>
      </c>
      <c r="Y82" s="33"/>
      <c r="Z82" s="33"/>
      <c r="AA82" s="33"/>
      <c r="AB82" s="33"/>
      <c r="AC82" s="33"/>
      <c r="AD82" s="33"/>
      <c r="AE82" s="33"/>
      <c r="AF82" s="33"/>
      <c r="AG82" s="33"/>
      <c r="AH82" s="33"/>
      <c r="AI82" s="33"/>
      <c r="AJ82" s="33"/>
      <c r="AK82" s="33"/>
      <c r="AL82" s="33"/>
      <c r="AM82" s="33"/>
      <c r="AN82" s="33"/>
      <c r="AO82" s="33"/>
      <c r="AP82" s="33"/>
      <c r="AQ82" s="33"/>
      <c r="AR82" s="33"/>
      <c r="AS82" s="33"/>
    </row>
    <row r="83" spans="1:45" ht="15" customHeight="1" x14ac:dyDescent="0.25">
      <c r="A83" s="28" t="s">
        <v>2</v>
      </c>
      <c r="B83" s="29">
        <v>7</v>
      </c>
      <c r="C83" s="39">
        <v>26170</v>
      </c>
      <c r="D83" s="28">
        <v>0.04</v>
      </c>
      <c r="E83" s="39">
        <v>2507</v>
      </c>
      <c r="F83" s="39">
        <v>4282</v>
      </c>
      <c r="G83" s="39">
        <v>5829</v>
      </c>
      <c r="H83" s="39">
        <v>3766</v>
      </c>
      <c r="I83" s="39">
        <v>5096</v>
      </c>
      <c r="J83" s="39">
        <v>2908</v>
      </c>
      <c r="K83" s="39">
        <v>1635</v>
      </c>
      <c r="L83" s="39">
        <v>147</v>
      </c>
      <c r="Y83" s="33"/>
      <c r="Z83" s="33"/>
      <c r="AA83" s="33"/>
      <c r="AB83" s="33"/>
      <c r="AC83" s="33"/>
      <c r="AD83" s="33"/>
      <c r="AE83" s="33"/>
      <c r="AF83" s="33"/>
      <c r="AG83" s="33"/>
      <c r="AH83" s="33"/>
      <c r="AI83" s="33"/>
      <c r="AJ83" s="33"/>
      <c r="AK83" s="33"/>
      <c r="AL83" s="33"/>
      <c r="AM83" s="33"/>
      <c r="AN83" s="33"/>
      <c r="AO83" s="33"/>
      <c r="AP83" s="33"/>
      <c r="AQ83" s="33"/>
      <c r="AR83" s="33"/>
      <c r="AS83" s="33"/>
    </row>
    <row r="84" spans="1:45" ht="15" customHeight="1" x14ac:dyDescent="0.25">
      <c r="A84" s="28" t="s">
        <v>2</v>
      </c>
      <c r="B84" s="29">
        <v>8</v>
      </c>
      <c r="C84" s="39">
        <v>14689</v>
      </c>
      <c r="D84" s="28">
        <v>0.15</v>
      </c>
      <c r="E84" s="39">
        <v>753</v>
      </c>
      <c r="F84" s="39">
        <v>1643</v>
      </c>
      <c r="G84" s="39">
        <v>2687</v>
      </c>
      <c r="H84" s="39">
        <v>3432</v>
      </c>
      <c r="I84" s="39">
        <v>3322</v>
      </c>
      <c r="J84" s="39">
        <v>1705</v>
      </c>
      <c r="K84" s="39">
        <v>1068</v>
      </c>
      <c r="L84" s="39">
        <v>79</v>
      </c>
      <c r="Y84" s="33"/>
      <c r="Z84" s="33"/>
      <c r="AA84" s="33"/>
      <c r="AB84" s="33"/>
      <c r="AC84" s="33"/>
      <c r="AD84" s="33"/>
      <c r="AE84" s="33"/>
      <c r="AF84" s="33"/>
      <c r="AG84" s="33"/>
      <c r="AH84" s="33"/>
      <c r="AI84" s="33"/>
      <c r="AJ84" s="33"/>
      <c r="AK84" s="33"/>
      <c r="AL84" s="33"/>
      <c r="AM84" s="33"/>
      <c r="AN84" s="33"/>
      <c r="AO84" s="33"/>
      <c r="AP84" s="33"/>
      <c r="AQ84" s="33"/>
      <c r="AR84" s="33"/>
      <c r="AS84" s="33"/>
    </row>
    <row r="85" spans="1:45" ht="15" customHeight="1" x14ac:dyDescent="0.25">
      <c r="A85" s="28" t="s">
        <v>2</v>
      </c>
      <c r="B85" s="29">
        <v>9</v>
      </c>
      <c r="C85" s="39">
        <v>6004</v>
      </c>
      <c r="D85" s="28">
        <v>1.91</v>
      </c>
      <c r="E85" s="39">
        <v>96</v>
      </c>
      <c r="F85" s="39">
        <v>256</v>
      </c>
      <c r="G85" s="39">
        <v>682</v>
      </c>
      <c r="H85" s="39">
        <v>1579</v>
      </c>
      <c r="I85" s="39">
        <v>1863</v>
      </c>
      <c r="J85" s="39">
        <v>957</v>
      </c>
      <c r="K85" s="39">
        <v>554</v>
      </c>
      <c r="L85" s="39">
        <v>17</v>
      </c>
      <c r="Y85" s="33"/>
      <c r="Z85" s="33"/>
      <c r="AA85" s="33"/>
      <c r="AB85" s="33"/>
      <c r="AC85" s="33"/>
      <c r="AD85" s="33"/>
      <c r="AE85" s="33"/>
      <c r="AF85" s="33"/>
      <c r="AG85" s="33"/>
      <c r="AH85" s="33"/>
      <c r="AI85" s="33"/>
      <c r="AJ85" s="33"/>
      <c r="AK85" s="33"/>
      <c r="AL85" s="33"/>
      <c r="AM85" s="33"/>
      <c r="AN85" s="33"/>
      <c r="AO85" s="33"/>
      <c r="AP85" s="33"/>
      <c r="AQ85" s="33"/>
      <c r="AR85" s="33"/>
      <c r="AS85" s="33"/>
    </row>
    <row r="86" spans="1:45" ht="15" customHeight="1" x14ac:dyDescent="0.25">
      <c r="A86" s="28" t="s">
        <v>2</v>
      </c>
      <c r="B86" s="29">
        <v>10</v>
      </c>
      <c r="C86" s="39">
        <v>3768</v>
      </c>
      <c r="D86" s="28">
        <v>0.85</v>
      </c>
      <c r="E86" s="39">
        <v>21</v>
      </c>
      <c r="F86" s="39">
        <v>58</v>
      </c>
      <c r="G86" s="39">
        <v>371</v>
      </c>
      <c r="H86" s="39">
        <v>900</v>
      </c>
      <c r="I86" s="39">
        <v>1187</v>
      </c>
      <c r="J86" s="39">
        <v>674</v>
      </c>
      <c r="K86" s="39">
        <v>522</v>
      </c>
      <c r="L86" s="39">
        <v>35</v>
      </c>
      <c r="Y86" s="33"/>
      <c r="Z86" s="33"/>
      <c r="AA86" s="33"/>
      <c r="AB86" s="33"/>
      <c r="AC86" s="33"/>
      <c r="AD86" s="33"/>
      <c r="AE86" s="33"/>
      <c r="AF86" s="33"/>
      <c r="AG86" s="33"/>
      <c r="AH86" s="33"/>
      <c r="AI86" s="33"/>
      <c r="AJ86" s="33"/>
      <c r="AK86" s="33"/>
      <c r="AL86" s="33"/>
      <c r="AM86" s="33"/>
      <c r="AN86" s="33"/>
      <c r="AO86" s="33"/>
      <c r="AP86" s="33"/>
      <c r="AQ86" s="33"/>
      <c r="AR86" s="33"/>
      <c r="AS86" s="33"/>
    </row>
    <row r="87" spans="1:45" ht="15" customHeight="1" x14ac:dyDescent="0.25">
      <c r="A87" s="28" t="s">
        <v>22</v>
      </c>
      <c r="B87" s="29">
        <v>1</v>
      </c>
      <c r="C87" s="39">
        <v>38161</v>
      </c>
      <c r="D87" s="28">
        <v>13.72</v>
      </c>
      <c r="E87" s="39">
        <v>23977</v>
      </c>
      <c r="F87" s="39">
        <v>9476</v>
      </c>
      <c r="G87" s="39">
        <v>3354</v>
      </c>
      <c r="H87" s="39">
        <v>801</v>
      </c>
      <c r="I87" s="39">
        <v>389</v>
      </c>
      <c r="J87" s="39">
        <v>125</v>
      </c>
      <c r="K87" s="39">
        <v>37</v>
      </c>
      <c r="L87" s="39">
        <v>2</v>
      </c>
      <c r="Y87" s="33"/>
      <c r="Z87" s="33"/>
      <c r="AA87" s="33"/>
      <c r="AB87" s="33"/>
      <c r="AC87" s="33"/>
      <c r="AD87" s="33"/>
      <c r="AE87" s="33"/>
      <c r="AF87" s="33"/>
      <c r="AG87" s="33"/>
      <c r="AH87" s="33"/>
      <c r="AI87" s="33"/>
      <c r="AJ87" s="33"/>
      <c r="AK87" s="33"/>
      <c r="AL87" s="33"/>
      <c r="AM87" s="33"/>
      <c r="AN87" s="33"/>
      <c r="AO87" s="33"/>
      <c r="AP87" s="33"/>
      <c r="AQ87" s="33"/>
      <c r="AR87" s="33"/>
      <c r="AS87" s="33"/>
    </row>
    <row r="88" spans="1:45" ht="15" customHeight="1" x14ac:dyDescent="0.25">
      <c r="A88" s="28" t="s">
        <v>22</v>
      </c>
      <c r="B88" s="29">
        <v>2</v>
      </c>
      <c r="C88" s="39">
        <v>46554</v>
      </c>
      <c r="D88" s="28">
        <v>5.0999999999999996</v>
      </c>
      <c r="E88" s="39">
        <v>24726</v>
      </c>
      <c r="F88" s="39">
        <v>13364</v>
      </c>
      <c r="G88" s="39">
        <v>5009</v>
      </c>
      <c r="H88" s="39">
        <v>1813</v>
      </c>
      <c r="I88" s="39">
        <v>1122</v>
      </c>
      <c r="J88" s="39">
        <v>400</v>
      </c>
      <c r="K88" s="39">
        <v>116</v>
      </c>
      <c r="L88" s="39">
        <v>4</v>
      </c>
      <c r="Y88" s="33"/>
      <c r="Z88" s="33"/>
      <c r="AA88" s="33"/>
      <c r="AB88" s="33"/>
      <c r="AC88" s="33"/>
      <c r="AD88" s="33"/>
      <c r="AE88" s="33"/>
      <c r="AF88" s="33"/>
      <c r="AG88" s="33"/>
      <c r="AH88" s="33"/>
      <c r="AI88" s="33"/>
      <c r="AJ88" s="33"/>
      <c r="AK88" s="33"/>
      <c r="AL88" s="33"/>
      <c r="AM88" s="33"/>
      <c r="AN88" s="33"/>
      <c r="AO88" s="33"/>
      <c r="AP88" s="33"/>
      <c r="AQ88" s="33"/>
      <c r="AR88" s="33"/>
      <c r="AS88" s="33"/>
    </row>
    <row r="89" spans="1:45" ht="15" customHeight="1" x14ac:dyDescent="0.25">
      <c r="A89" s="28" t="s">
        <v>22</v>
      </c>
      <c r="B89" s="29">
        <v>3</v>
      </c>
      <c r="C89" s="39">
        <v>42381</v>
      </c>
      <c r="D89" s="28">
        <v>1.37</v>
      </c>
      <c r="E89" s="39">
        <v>18895</v>
      </c>
      <c r="F89" s="39">
        <v>13193</v>
      </c>
      <c r="G89" s="39">
        <v>5081</v>
      </c>
      <c r="H89" s="39">
        <v>2541</v>
      </c>
      <c r="I89" s="39">
        <v>1684</v>
      </c>
      <c r="J89" s="39">
        <v>762</v>
      </c>
      <c r="K89" s="39">
        <v>216</v>
      </c>
      <c r="L89" s="39">
        <v>9</v>
      </c>
      <c r="Y89" s="33"/>
      <c r="Z89" s="33"/>
      <c r="AA89" s="33"/>
      <c r="AB89" s="33"/>
      <c r="AC89" s="33"/>
      <c r="AD89" s="33"/>
      <c r="AE89" s="33"/>
      <c r="AF89" s="33"/>
      <c r="AG89" s="33"/>
      <c r="AH89" s="33"/>
      <c r="AI89" s="33"/>
      <c r="AJ89" s="33"/>
      <c r="AK89" s="33"/>
      <c r="AL89" s="33"/>
      <c r="AM89" s="33"/>
      <c r="AN89" s="33"/>
      <c r="AO89" s="33"/>
      <c r="AP89" s="33"/>
      <c r="AQ89" s="33"/>
      <c r="AR89" s="33"/>
      <c r="AS89" s="33"/>
    </row>
    <row r="90" spans="1:45" ht="15" customHeight="1" x14ac:dyDescent="0.25">
      <c r="A90" s="28" t="s">
        <v>22</v>
      </c>
      <c r="B90" s="29">
        <v>4</v>
      </c>
      <c r="C90" s="39">
        <v>34454</v>
      </c>
      <c r="D90" s="28">
        <v>1.64</v>
      </c>
      <c r="E90" s="39">
        <v>12066</v>
      </c>
      <c r="F90" s="39">
        <v>9763</v>
      </c>
      <c r="G90" s="39">
        <v>5694</v>
      </c>
      <c r="H90" s="39">
        <v>3393</v>
      </c>
      <c r="I90" s="39">
        <v>2380</v>
      </c>
      <c r="J90" s="39">
        <v>817</v>
      </c>
      <c r="K90" s="39">
        <v>330</v>
      </c>
      <c r="L90" s="39">
        <v>11</v>
      </c>
      <c r="Y90" s="33"/>
      <c r="Z90" s="33"/>
      <c r="AA90" s="33"/>
      <c r="AB90" s="33"/>
      <c r="AC90" s="33"/>
      <c r="AD90" s="33"/>
      <c r="AE90" s="33"/>
      <c r="AF90" s="33"/>
      <c r="AG90" s="33"/>
      <c r="AH90" s="33"/>
      <c r="AI90" s="33"/>
      <c r="AJ90" s="33"/>
      <c r="AK90" s="33"/>
      <c r="AL90" s="33"/>
      <c r="AM90" s="33"/>
      <c r="AN90" s="33"/>
      <c r="AO90" s="33"/>
      <c r="AP90" s="33"/>
      <c r="AQ90" s="33"/>
      <c r="AR90" s="33"/>
      <c r="AS90" s="33"/>
    </row>
    <row r="91" spans="1:45" ht="15" customHeight="1" x14ac:dyDescent="0.25">
      <c r="A91" s="28" t="s">
        <v>22</v>
      </c>
      <c r="B91" s="29">
        <v>5</v>
      </c>
      <c r="C91" s="39">
        <v>27666</v>
      </c>
      <c r="D91" s="28">
        <v>0.64</v>
      </c>
      <c r="E91" s="39">
        <v>5605</v>
      </c>
      <c r="F91" s="39">
        <v>8553</v>
      </c>
      <c r="G91" s="39">
        <v>6148</v>
      </c>
      <c r="H91" s="39">
        <v>3694</v>
      </c>
      <c r="I91" s="39">
        <v>2271</v>
      </c>
      <c r="J91" s="39">
        <v>1087</v>
      </c>
      <c r="K91" s="39">
        <v>293</v>
      </c>
      <c r="L91" s="39">
        <v>15</v>
      </c>
      <c r="Y91" s="33"/>
      <c r="Z91" s="33"/>
      <c r="AA91" s="33"/>
      <c r="AB91" s="33"/>
      <c r="AC91" s="33"/>
      <c r="AD91" s="33"/>
      <c r="AE91" s="33"/>
      <c r="AF91" s="33"/>
      <c r="AG91" s="33"/>
      <c r="AH91" s="33"/>
      <c r="AI91" s="33"/>
      <c r="AJ91" s="33"/>
      <c r="AK91" s="33"/>
      <c r="AL91" s="33"/>
      <c r="AM91" s="33"/>
      <c r="AN91" s="33"/>
      <c r="AO91" s="33"/>
      <c r="AP91" s="33"/>
      <c r="AQ91" s="33"/>
      <c r="AR91" s="33"/>
      <c r="AS91" s="33"/>
    </row>
    <row r="92" spans="1:45" ht="15" customHeight="1" x14ac:dyDescent="0.25">
      <c r="A92" s="28" t="s">
        <v>22</v>
      </c>
      <c r="B92" s="29">
        <v>6</v>
      </c>
      <c r="C92" s="39">
        <v>20392</v>
      </c>
      <c r="D92" s="28">
        <v>0.55000000000000004</v>
      </c>
      <c r="E92" s="39">
        <v>2532</v>
      </c>
      <c r="F92" s="39">
        <v>4522</v>
      </c>
      <c r="G92" s="39">
        <v>5347</v>
      </c>
      <c r="H92" s="39">
        <v>3319</v>
      </c>
      <c r="I92" s="39">
        <v>2748</v>
      </c>
      <c r="J92" s="39">
        <v>1345</v>
      </c>
      <c r="K92" s="39">
        <v>551</v>
      </c>
      <c r="L92" s="39">
        <v>28</v>
      </c>
      <c r="Y92" s="33"/>
      <c r="Z92" s="33"/>
      <c r="AA92" s="33"/>
      <c r="AB92" s="33"/>
      <c r="AC92" s="33"/>
      <c r="AD92" s="33"/>
      <c r="AE92" s="33"/>
      <c r="AF92" s="33"/>
      <c r="AG92" s="33"/>
      <c r="AH92" s="33"/>
      <c r="AI92" s="33"/>
      <c r="AJ92" s="33"/>
      <c r="AK92" s="33"/>
      <c r="AL92" s="33"/>
      <c r="AM92" s="33"/>
      <c r="AN92" s="33"/>
      <c r="AO92" s="33"/>
      <c r="AP92" s="33"/>
      <c r="AQ92" s="33"/>
      <c r="AR92" s="33"/>
      <c r="AS92" s="33"/>
    </row>
    <row r="93" spans="1:45" ht="15" customHeight="1" x14ac:dyDescent="0.25">
      <c r="A93" s="28" t="s">
        <v>22</v>
      </c>
      <c r="B93" s="29">
        <v>7</v>
      </c>
      <c r="C93" s="39">
        <v>19742</v>
      </c>
      <c r="D93" s="28">
        <v>0.42</v>
      </c>
      <c r="E93" s="39">
        <v>2296</v>
      </c>
      <c r="F93" s="39">
        <v>4038</v>
      </c>
      <c r="G93" s="39">
        <v>3538</v>
      </c>
      <c r="H93" s="39">
        <v>3971</v>
      </c>
      <c r="I93" s="39">
        <v>3854</v>
      </c>
      <c r="J93" s="39">
        <v>1349</v>
      </c>
      <c r="K93" s="39">
        <v>666</v>
      </c>
      <c r="L93" s="39">
        <v>30</v>
      </c>
      <c r="Y93" s="33"/>
      <c r="Z93" s="33"/>
      <c r="AA93" s="33"/>
      <c r="AB93" s="33"/>
      <c r="AC93" s="33"/>
      <c r="AD93" s="33"/>
      <c r="AE93" s="33"/>
      <c r="AF93" s="33"/>
      <c r="AG93" s="33"/>
      <c r="AH93" s="33"/>
      <c r="AI93" s="33"/>
      <c r="AJ93" s="33"/>
      <c r="AK93" s="33"/>
      <c r="AL93" s="33"/>
      <c r="AM93" s="33"/>
      <c r="AN93" s="33"/>
      <c r="AO93" s="33"/>
      <c r="AP93" s="33"/>
      <c r="AQ93" s="33"/>
      <c r="AR93" s="33"/>
      <c r="AS93" s="33"/>
    </row>
    <row r="94" spans="1:45" ht="15" customHeight="1" x14ac:dyDescent="0.25">
      <c r="A94" s="28" t="s">
        <v>22</v>
      </c>
      <c r="B94" s="29">
        <v>8</v>
      </c>
      <c r="C94" s="39">
        <v>19216</v>
      </c>
      <c r="D94" s="28">
        <v>0.82</v>
      </c>
      <c r="E94" s="39">
        <v>1333</v>
      </c>
      <c r="F94" s="39">
        <v>1618</v>
      </c>
      <c r="G94" s="39">
        <v>3206</v>
      </c>
      <c r="H94" s="39">
        <v>4439</v>
      </c>
      <c r="I94" s="39">
        <v>5229</v>
      </c>
      <c r="J94" s="39">
        <v>2334</v>
      </c>
      <c r="K94" s="39">
        <v>1010</v>
      </c>
      <c r="L94" s="39">
        <v>47</v>
      </c>
      <c r="Y94" s="33"/>
      <c r="Z94" s="33"/>
      <c r="AA94" s="33"/>
      <c r="AB94" s="33"/>
      <c r="AC94" s="33"/>
      <c r="AD94" s="33"/>
      <c r="AE94" s="33"/>
      <c r="AF94" s="33"/>
      <c r="AG94" s="33"/>
      <c r="AH94" s="33"/>
      <c r="AI94" s="33"/>
      <c r="AJ94" s="33"/>
      <c r="AK94" s="33"/>
      <c r="AL94" s="33"/>
      <c r="AM94" s="33"/>
      <c r="AN94" s="33"/>
      <c r="AO94" s="33"/>
      <c r="AP94" s="33"/>
      <c r="AQ94" s="33"/>
      <c r="AR94" s="33"/>
      <c r="AS94" s="33"/>
    </row>
    <row r="95" spans="1:45" ht="15" customHeight="1" x14ac:dyDescent="0.25">
      <c r="A95" s="28" t="s">
        <v>22</v>
      </c>
      <c r="B95" s="29">
        <v>9</v>
      </c>
      <c r="C95" s="39">
        <v>24156</v>
      </c>
      <c r="D95" s="28">
        <v>2.63</v>
      </c>
      <c r="E95" s="39">
        <v>320</v>
      </c>
      <c r="F95" s="39">
        <v>1304</v>
      </c>
      <c r="G95" s="39">
        <v>2288</v>
      </c>
      <c r="H95" s="39">
        <v>5478</v>
      </c>
      <c r="I95" s="39">
        <v>7465</v>
      </c>
      <c r="J95" s="39">
        <v>4367</v>
      </c>
      <c r="K95" s="39">
        <v>2680</v>
      </c>
      <c r="L95" s="39">
        <v>254</v>
      </c>
      <c r="Y95" s="33"/>
      <c r="Z95" s="33"/>
      <c r="AA95" s="33"/>
      <c r="AB95" s="33"/>
      <c r="AC95" s="33"/>
      <c r="AD95" s="33"/>
      <c r="AE95" s="33"/>
      <c r="AF95" s="33"/>
      <c r="AG95" s="33"/>
      <c r="AH95" s="33"/>
      <c r="AI95" s="33"/>
      <c r="AJ95" s="33"/>
      <c r="AK95" s="33"/>
      <c r="AL95" s="33"/>
      <c r="AM95" s="33"/>
      <c r="AN95" s="33"/>
      <c r="AO95" s="33"/>
      <c r="AP95" s="33"/>
      <c r="AQ95" s="33"/>
      <c r="AR95" s="33"/>
      <c r="AS95" s="33"/>
    </row>
    <row r="96" spans="1:45" ht="15" customHeight="1" x14ac:dyDescent="0.25">
      <c r="A96" s="28" t="s">
        <v>22</v>
      </c>
      <c r="B96" s="29">
        <v>10</v>
      </c>
      <c r="C96" s="39">
        <v>7830</v>
      </c>
      <c r="D96" s="28">
        <v>9.82</v>
      </c>
      <c r="E96" s="39">
        <v>53</v>
      </c>
      <c r="F96" s="39">
        <v>228</v>
      </c>
      <c r="G96" s="39">
        <v>633</v>
      </c>
      <c r="H96" s="39">
        <v>1843</v>
      </c>
      <c r="I96" s="39">
        <v>2603</v>
      </c>
      <c r="J96" s="39">
        <v>1663</v>
      </c>
      <c r="K96" s="39">
        <v>764</v>
      </c>
      <c r="L96" s="39">
        <v>43</v>
      </c>
      <c r="Y96" s="33"/>
      <c r="Z96" s="33"/>
      <c r="AA96" s="33"/>
      <c r="AB96" s="33"/>
      <c r="AC96" s="33"/>
      <c r="AD96" s="33"/>
      <c r="AE96" s="33"/>
      <c r="AF96" s="33"/>
      <c r="AG96" s="33"/>
      <c r="AH96" s="33"/>
      <c r="AI96" s="33"/>
      <c r="AJ96" s="33"/>
      <c r="AK96" s="33"/>
      <c r="AL96" s="33"/>
      <c r="AM96" s="33"/>
      <c r="AN96" s="33"/>
      <c r="AO96" s="33"/>
      <c r="AP96" s="33"/>
      <c r="AQ96" s="33"/>
      <c r="AR96" s="33"/>
      <c r="AS96" s="33"/>
    </row>
    <row r="97" spans="1:45" ht="15" customHeight="1" x14ac:dyDescent="0.25">
      <c r="A97" s="28" t="s">
        <v>23</v>
      </c>
      <c r="B97" s="29">
        <v>1</v>
      </c>
      <c r="C97" s="39">
        <v>18169</v>
      </c>
      <c r="D97" s="28">
        <v>28.63</v>
      </c>
      <c r="E97" s="39">
        <v>10748</v>
      </c>
      <c r="F97" s="39">
        <v>5316</v>
      </c>
      <c r="G97" s="39">
        <v>1514</v>
      </c>
      <c r="H97" s="39">
        <v>322</v>
      </c>
      <c r="I97" s="39">
        <v>205</v>
      </c>
      <c r="J97" s="39">
        <v>53</v>
      </c>
      <c r="K97" s="39">
        <v>10</v>
      </c>
      <c r="L97" s="39">
        <v>1</v>
      </c>
      <c r="Y97" s="33"/>
      <c r="Z97" s="33"/>
      <c r="AA97" s="33"/>
      <c r="AB97" s="33"/>
      <c r="AC97" s="33"/>
      <c r="AD97" s="33"/>
      <c r="AE97" s="33"/>
      <c r="AF97" s="33"/>
      <c r="AG97" s="33"/>
      <c r="AH97" s="33"/>
      <c r="AI97" s="33"/>
      <c r="AJ97" s="33"/>
      <c r="AK97" s="33"/>
      <c r="AL97" s="33"/>
      <c r="AM97" s="33"/>
      <c r="AN97" s="33"/>
      <c r="AO97" s="33"/>
      <c r="AP97" s="33"/>
      <c r="AQ97" s="33"/>
      <c r="AR97" s="33"/>
      <c r="AS97" s="33"/>
    </row>
    <row r="98" spans="1:45" ht="15" customHeight="1" x14ac:dyDescent="0.25">
      <c r="A98" s="28" t="s">
        <v>23</v>
      </c>
      <c r="B98" s="29">
        <v>2</v>
      </c>
      <c r="C98" s="39">
        <v>28890</v>
      </c>
      <c r="D98" s="28">
        <v>18.54</v>
      </c>
      <c r="E98" s="39">
        <v>11397</v>
      </c>
      <c r="F98" s="39">
        <v>11660</v>
      </c>
      <c r="G98" s="39">
        <v>4006</v>
      </c>
      <c r="H98" s="39">
        <v>1229</v>
      </c>
      <c r="I98" s="39">
        <v>419</v>
      </c>
      <c r="J98" s="39">
        <v>117</v>
      </c>
      <c r="K98" s="39">
        <v>56</v>
      </c>
      <c r="L98" s="39">
        <v>6</v>
      </c>
      <c r="Y98" s="33"/>
      <c r="Z98" s="33"/>
      <c r="AA98" s="33"/>
      <c r="AB98" s="33"/>
      <c r="AC98" s="33"/>
      <c r="AD98" s="33"/>
      <c r="AE98" s="33"/>
      <c r="AF98" s="33"/>
      <c r="AG98" s="33"/>
      <c r="AH98" s="33"/>
      <c r="AI98" s="33"/>
      <c r="AJ98" s="33"/>
      <c r="AK98" s="33"/>
      <c r="AL98" s="33"/>
      <c r="AM98" s="33"/>
      <c r="AN98" s="33"/>
      <c r="AO98" s="33"/>
      <c r="AP98" s="33"/>
      <c r="AQ98" s="33"/>
      <c r="AR98" s="33"/>
      <c r="AS98" s="33"/>
    </row>
    <row r="99" spans="1:45" ht="15" customHeight="1" x14ac:dyDescent="0.25">
      <c r="A99" s="28" t="s">
        <v>23</v>
      </c>
      <c r="B99" s="29">
        <v>3</v>
      </c>
      <c r="C99" s="39">
        <v>42740</v>
      </c>
      <c r="D99" s="28">
        <v>8.3800000000000008</v>
      </c>
      <c r="E99" s="39">
        <v>8487</v>
      </c>
      <c r="F99" s="39">
        <v>20454</v>
      </c>
      <c r="G99" s="39">
        <v>9706</v>
      </c>
      <c r="H99" s="39">
        <v>2103</v>
      </c>
      <c r="I99" s="39">
        <v>1218</v>
      </c>
      <c r="J99" s="39">
        <v>531</v>
      </c>
      <c r="K99" s="39">
        <v>224</v>
      </c>
      <c r="L99" s="39">
        <v>17</v>
      </c>
      <c r="Y99" s="33"/>
      <c r="Z99" s="33"/>
      <c r="AA99" s="33"/>
      <c r="AB99" s="33"/>
      <c r="AC99" s="33"/>
      <c r="AD99" s="33"/>
      <c r="AE99" s="33"/>
      <c r="AF99" s="33"/>
      <c r="AG99" s="33"/>
      <c r="AH99" s="33"/>
      <c r="AI99" s="33"/>
      <c r="AJ99" s="33"/>
      <c r="AK99" s="33"/>
      <c r="AL99" s="33"/>
      <c r="AM99" s="33"/>
      <c r="AN99" s="33"/>
      <c r="AO99" s="33"/>
      <c r="AP99" s="33"/>
      <c r="AQ99" s="33"/>
      <c r="AR99" s="33"/>
      <c r="AS99" s="33"/>
    </row>
    <row r="100" spans="1:45" ht="15" customHeight="1" x14ac:dyDescent="0.25">
      <c r="A100" s="28" t="s">
        <v>23</v>
      </c>
      <c r="B100" s="29">
        <v>4</v>
      </c>
      <c r="C100" s="39">
        <v>38959</v>
      </c>
      <c r="D100" s="28">
        <v>4.33</v>
      </c>
      <c r="E100" s="39">
        <v>5617</v>
      </c>
      <c r="F100" s="39">
        <v>15545</v>
      </c>
      <c r="G100" s="39">
        <v>11100</v>
      </c>
      <c r="H100" s="39">
        <v>3551</v>
      </c>
      <c r="I100" s="39">
        <v>1917</v>
      </c>
      <c r="J100" s="39">
        <v>811</v>
      </c>
      <c r="K100" s="39">
        <v>375</v>
      </c>
      <c r="L100" s="39">
        <v>43</v>
      </c>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ht="15" customHeight="1" x14ac:dyDescent="0.25">
      <c r="A101" s="28" t="s">
        <v>23</v>
      </c>
      <c r="B101" s="29">
        <v>5</v>
      </c>
      <c r="C101" s="39">
        <v>30126</v>
      </c>
      <c r="D101" s="28">
        <v>4.6500000000000004</v>
      </c>
      <c r="E101" s="39">
        <v>3097</v>
      </c>
      <c r="F101" s="39">
        <v>10068</v>
      </c>
      <c r="G101" s="39">
        <v>8217</v>
      </c>
      <c r="H101" s="39">
        <v>4032</v>
      </c>
      <c r="I101" s="39">
        <v>3020</v>
      </c>
      <c r="J101" s="39">
        <v>1147</v>
      </c>
      <c r="K101" s="39">
        <v>497</v>
      </c>
      <c r="L101" s="39">
        <v>48</v>
      </c>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45" ht="15" customHeight="1" x14ac:dyDescent="0.25">
      <c r="A102" s="28" t="s">
        <v>23</v>
      </c>
      <c r="B102" s="29">
        <v>6</v>
      </c>
      <c r="C102" s="39">
        <v>34887</v>
      </c>
      <c r="D102" s="28">
        <v>0.76</v>
      </c>
      <c r="E102" s="39">
        <v>2356</v>
      </c>
      <c r="F102" s="39">
        <v>9806</v>
      </c>
      <c r="G102" s="39">
        <v>10952</v>
      </c>
      <c r="H102" s="39">
        <v>5371</v>
      </c>
      <c r="I102" s="39">
        <v>3974</v>
      </c>
      <c r="J102" s="39">
        <v>1511</v>
      </c>
      <c r="K102" s="39">
        <v>785</v>
      </c>
      <c r="L102" s="39">
        <v>132</v>
      </c>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ht="15" customHeight="1" x14ac:dyDescent="0.25">
      <c r="A103" s="28" t="s">
        <v>23</v>
      </c>
      <c r="B103" s="29">
        <v>7</v>
      </c>
      <c r="C103" s="39">
        <v>30520</v>
      </c>
      <c r="D103" s="28">
        <v>1.1599999999999999</v>
      </c>
      <c r="E103" s="39">
        <v>1023</v>
      </c>
      <c r="F103" s="39">
        <v>7924</v>
      </c>
      <c r="G103" s="39">
        <v>7994</v>
      </c>
      <c r="H103" s="39">
        <v>5565</v>
      </c>
      <c r="I103" s="39">
        <v>4559</v>
      </c>
      <c r="J103" s="39">
        <v>1945</v>
      </c>
      <c r="K103" s="39">
        <v>1259</v>
      </c>
      <c r="L103" s="39">
        <v>251</v>
      </c>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ht="15" customHeight="1" x14ac:dyDescent="0.25">
      <c r="A104" s="28" t="s">
        <v>23</v>
      </c>
      <c r="B104" s="29">
        <v>8</v>
      </c>
      <c r="C104" s="39">
        <v>32713</v>
      </c>
      <c r="D104" s="28">
        <v>0.71</v>
      </c>
      <c r="E104" s="39">
        <v>972</v>
      </c>
      <c r="F104" s="39">
        <v>4715</v>
      </c>
      <c r="G104" s="39">
        <v>6572</v>
      </c>
      <c r="H104" s="39">
        <v>7001</v>
      </c>
      <c r="I104" s="39">
        <v>6541</v>
      </c>
      <c r="J104" s="39">
        <v>4084</v>
      </c>
      <c r="K104" s="39">
        <v>2560</v>
      </c>
      <c r="L104" s="39">
        <v>268</v>
      </c>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ht="15" customHeight="1" x14ac:dyDescent="0.25">
      <c r="A105" s="28" t="s">
        <v>23</v>
      </c>
      <c r="B105" s="29">
        <v>9</v>
      </c>
      <c r="C105" s="39">
        <v>34713</v>
      </c>
      <c r="D105" s="28">
        <v>1.47</v>
      </c>
      <c r="E105" s="39">
        <v>385</v>
      </c>
      <c r="F105" s="39">
        <v>2695</v>
      </c>
      <c r="G105" s="39">
        <v>5352</v>
      </c>
      <c r="H105" s="39">
        <v>7334</v>
      </c>
      <c r="I105" s="39">
        <v>9253</v>
      </c>
      <c r="J105" s="39">
        <v>5179</v>
      </c>
      <c r="K105" s="39">
        <v>3994</v>
      </c>
      <c r="L105" s="39">
        <v>521</v>
      </c>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ht="15" customHeight="1" x14ac:dyDescent="0.25">
      <c r="A106" s="28" t="s">
        <v>23</v>
      </c>
      <c r="B106" s="29">
        <v>10</v>
      </c>
      <c r="C106" s="39">
        <v>79544</v>
      </c>
      <c r="D106" s="28">
        <v>9.74</v>
      </c>
      <c r="E106" s="39">
        <v>296</v>
      </c>
      <c r="F106" s="39">
        <v>2461</v>
      </c>
      <c r="G106" s="39">
        <v>7127</v>
      </c>
      <c r="H106" s="39">
        <v>12543</v>
      </c>
      <c r="I106" s="39">
        <v>21826</v>
      </c>
      <c r="J106" s="39">
        <v>16641</v>
      </c>
      <c r="K106" s="39">
        <v>15737</v>
      </c>
      <c r="L106" s="39">
        <v>2913</v>
      </c>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ht="15" customHeight="1" x14ac:dyDescent="0.25">
      <c r="A107" s="28" t="s">
        <v>24</v>
      </c>
      <c r="B107" s="29">
        <v>1</v>
      </c>
      <c r="C107" s="39">
        <v>0</v>
      </c>
      <c r="D107" s="40">
        <v>0</v>
      </c>
      <c r="E107" s="39">
        <v>0</v>
      </c>
      <c r="F107" s="39">
        <v>0</v>
      </c>
      <c r="G107" s="39">
        <v>0</v>
      </c>
      <c r="H107" s="39">
        <v>0</v>
      </c>
      <c r="I107" s="39">
        <v>0</v>
      </c>
      <c r="J107" s="39">
        <v>0</v>
      </c>
      <c r="K107" s="39">
        <v>0</v>
      </c>
      <c r="L107" s="39">
        <v>0</v>
      </c>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ht="15" customHeight="1" x14ac:dyDescent="0.25">
      <c r="A108" s="28" t="s">
        <v>24</v>
      </c>
      <c r="B108" s="29">
        <v>2</v>
      </c>
      <c r="C108" s="39">
        <v>0</v>
      </c>
      <c r="D108" s="40">
        <v>0</v>
      </c>
      <c r="E108" s="39">
        <v>0</v>
      </c>
      <c r="F108" s="39">
        <v>0</v>
      </c>
      <c r="G108" s="39">
        <v>0</v>
      </c>
      <c r="H108" s="39">
        <v>0</v>
      </c>
      <c r="I108" s="39">
        <v>0</v>
      </c>
      <c r="J108" s="39">
        <v>0</v>
      </c>
      <c r="K108" s="39">
        <v>0</v>
      </c>
      <c r="L108" s="39">
        <v>0</v>
      </c>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ht="15" customHeight="1" x14ac:dyDescent="0.25">
      <c r="A109" s="28" t="s">
        <v>24</v>
      </c>
      <c r="B109" s="29">
        <v>3</v>
      </c>
      <c r="C109" s="39">
        <v>219</v>
      </c>
      <c r="D109" s="28">
        <v>5.04</v>
      </c>
      <c r="E109" s="39">
        <v>55</v>
      </c>
      <c r="F109" s="39">
        <v>82</v>
      </c>
      <c r="G109" s="39">
        <v>49</v>
      </c>
      <c r="H109" s="39">
        <v>23</v>
      </c>
      <c r="I109" s="39">
        <v>8</v>
      </c>
      <c r="J109" s="39">
        <v>2</v>
      </c>
      <c r="K109" s="39">
        <v>0</v>
      </c>
      <c r="L109" s="39">
        <v>0</v>
      </c>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ht="15" customHeight="1" x14ac:dyDescent="0.25">
      <c r="A110" s="28" t="s">
        <v>24</v>
      </c>
      <c r="B110" s="29">
        <v>4</v>
      </c>
      <c r="C110" s="39">
        <v>1900</v>
      </c>
      <c r="D110" s="28">
        <v>0.06</v>
      </c>
      <c r="E110" s="39">
        <v>950</v>
      </c>
      <c r="F110" s="39">
        <v>556</v>
      </c>
      <c r="G110" s="39">
        <v>227</v>
      </c>
      <c r="H110" s="39">
        <v>104</v>
      </c>
      <c r="I110" s="39">
        <v>49</v>
      </c>
      <c r="J110" s="39">
        <v>13</v>
      </c>
      <c r="K110" s="39">
        <v>1</v>
      </c>
      <c r="L110" s="39">
        <v>0</v>
      </c>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ht="15" customHeight="1" x14ac:dyDescent="0.25">
      <c r="A111" s="28" t="s">
        <v>24</v>
      </c>
      <c r="B111" s="29">
        <v>5</v>
      </c>
      <c r="C111" s="39">
        <v>1768</v>
      </c>
      <c r="D111" s="28">
        <v>0.12</v>
      </c>
      <c r="E111" s="39">
        <v>579</v>
      </c>
      <c r="F111" s="39">
        <v>492</v>
      </c>
      <c r="G111" s="39">
        <v>311</v>
      </c>
      <c r="H111" s="39">
        <v>252</v>
      </c>
      <c r="I111" s="39">
        <v>119</v>
      </c>
      <c r="J111" s="39">
        <v>13</v>
      </c>
      <c r="K111" s="39">
        <v>2</v>
      </c>
      <c r="L111" s="39">
        <v>0</v>
      </c>
      <c r="Y111" s="33"/>
      <c r="Z111" s="33"/>
      <c r="AA111" s="33"/>
      <c r="AB111" s="33"/>
      <c r="AC111" s="33"/>
      <c r="AD111" s="33"/>
      <c r="AE111" s="33"/>
      <c r="AF111" s="33"/>
      <c r="AG111" s="33"/>
      <c r="AH111" s="33"/>
      <c r="AI111" s="33"/>
      <c r="AJ111" s="33"/>
      <c r="AK111" s="33"/>
      <c r="AL111" s="33"/>
      <c r="AM111" s="33"/>
      <c r="AN111" s="33"/>
      <c r="AO111" s="33"/>
      <c r="AP111" s="33"/>
      <c r="AQ111" s="33"/>
      <c r="AR111" s="33"/>
      <c r="AS111" s="33"/>
    </row>
    <row r="112" spans="1:45" ht="15" customHeight="1" x14ac:dyDescent="0.25">
      <c r="A112" s="28" t="s">
        <v>24</v>
      </c>
      <c r="B112" s="29">
        <v>6</v>
      </c>
      <c r="C112" s="39">
        <v>0</v>
      </c>
      <c r="D112" s="40">
        <v>0</v>
      </c>
      <c r="E112" s="39">
        <v>0</v>
      </c>
      <c r="F112" s="39">
        <v>0</v>
      </c>
      <c r="G112" s="39">
        <v>0</v>
      </c>
      <c r="H112" s="39">
        <v>0</v>
      </c>
      <c r="I112" s="39">
        <v>0</v>
      </c>
      <c r="J112" s="39">
        <v>0</v>
      </c>
      <c r="K112" s="39">
        <v>0</v>
      </c>
      <c r="L112" s="39">
        <v>0</v>
      </c>
      <c r="Y112" s="33"/>
      <c r="Z112" s="33"/>
      <c r="AA112" s="33"/>
      <c r="AB112" s="33"/>
      <c r="AC112" s="33"/>
      <c r="AD112" s="33"/>
      <c r="AE112" s="33"/>
      <c r="AF112" s="33"/>
      <c r="AG112" s="33"/>
      <c r="AH112" s="33"/>
      <c r="AI112" s="33"/>
      <c r="AJ112" s="33"/>
      <c r="AK112" s="33"/>
      <c r="AL112" s="33"/>
      <c r="AM112" s="33"/>
      <c r="AN112" s="33"/>
      <c r="AO112" s="33"/>
      <c r="AP112" s="33"/>
      <c r="AQ112" s="33"/>
      <c r="AR112" s="33"/>
      <c r="AS112" s="33"/>
    </row>
    <row r="113" spans="1:45" ht="15" customHeight="1" x14ac:dyDescent="0.25">
      <c r="A113" s="28" t="s">
        <v>24</v>
      </c>
      <c r="B113" s="29">
        <v>7</v>
      </c>
      <c r="C113" s="39">
        <v>3318</v>
      </c>
      <c r="D113" s="28">
        <v>0.12</v>
      </c>
      <c r="E113" s="39">
        <v>624</v>
      </c>
      <c r="F113" s="39">
        <v>974</v>
      </c>
      <c r="G113" s="39">
        <v>740</v>
      </c>
      <c r="H113" s="39">
        <v>581</v>
      </c>
      <c r="I113" s="39">
        <v>337</v>
      </c>
      <c r="J113" s="39">
        <v>54</v>
      </c>
      <c r="K113" s="39">
        <v>7</v>
      </c>
      <c r="L113" s="39">
        <v>1</v>
      </c>
      <c r="Y113" s="33"/>
      <c r="Z113" s="33"/>
      <c r="AA113" s="33"/>
      <c r="AB113" s="33"/>
      <c r="AC113" s="33"/>
      <c r="AD113" s="33"/>
      <c r="AE113" s="33"/>
      <c r="AF113" s="33"/>
      <c r="AG113" s="33"/>
      <c r="AH113" s="33"/>
      <c r="AI113" s="33"/>
      <c r="AJ113" s="33"/>
      <c r="AK113" s="33"/>
      <c r="AL113" s="33"/>
      <c r="AM113" s="33"/>
      <c r="AN113" s="33"/>
      <c r="AO113" s="33"/>
      <c r="AP113" s="33"/>
      <c r="AQ113" s="33"/>
      <c r="AR113" s="33"/>
      <c r="AS113" s="33"/>
    </row>
    <row r="114" spans="1:45" ht="15" customHeight="1" x14ac:dyDescent="0.25">
      <c r="A114" s="28" t="s">
        <v>24</v>
      </c>
      <c r="B114" s="29">
        <v>8</v>
      </c>
      <c r="C114" s="39">
        <v>2237</v>
      </c>
      <c r="D114" s="28">
        <v>0.1</v>
      </c>
      <c r="E114" s="39">
        <v>370</v>
      </c>
      <c r="F114" s="39">
        <v>523</v>
      </c>
      <c r="G114" s="39">
        <v>551</v>
      </c>
      <c r="H114" s="39">
        <v>423</v>
      </c>
      <c r="I114" s="39">
        <v>302</v>
      </c>
      <c r="J114" s="39">
        <v>63</v>
      </c>
      <c r="K114" s="39">
        <v>4</v>
      </c>
      <c r="L114" s="39">
        <v>1</v>
      </c>
      <c r="Y114" s="33"/>
      <c r="Z114" s="33"/>
      <c r="AA114" s="33"/>
      <c r="AB114" s="33"/>
      <c r="AC114" s="33"/>
      <c r="AD114" s="33"/>
      <c r="AE114" s="33"/>
      <c r="AF114" s="33"/>
      <c r="AG114" s="33"/>
      <c r="AH114" s="33"/>
      <c r="AI114" s="33"/>
      <c r="AJ114" s="33"/>
      <c r="AK114" s="33"/>
      <c r="AL114" s="33"/>
      <c r="AM114" s="33"/>
      <c r="AN114" s="33"/>
      <c r="AO114" s="33"/>
      <c r="AP114" s="33"/>
      <c r="AQ114" s="33"/>
      <c r="AR114" s="33"/>
      <c r="AS114" s="33"/>
    </row>
    <row r="115" spans="1:45" ht="15" customHeight="1" x14ac:dyDescent="0.25">
      <c r="A115" s="28" t="s">
        <v>24</v>
      </c>
      <c r="B115" s="29">
        <v>9</v>
      </c>
      <c r="C115" s="39">
        <v>238</v>
      </c>
      <c r="D115" s="28">
        <v>0.3</v>
      </c>
      <c r="E115" s="39">
        <v>13</v>
      </c>
      <c r="F115" s="39">
        <v>12</v>
      </c>
      <c r="G115" s="39">
        <v>27</v>
      </c>
      <c r="H115" s="39">
        <v>55</v>
      </c>
      <c r="I115" s="39">
        <v>99</v>
      </c>
      <c r="J115" s="39">
        <v>30</v>
      </c>
      <c r="K115" s="39">
        <v>2</v>
      </c>
      <c r="L115" s="39">
        <v>0</v>
      </c>
      <c r="Y115" s="33"/>
      <c r="Z115" s="33"/>
      <c r="AA115" s="33"/>
      <c r="AB115" s="33"/>
      <c r="AC115" s="33"/>
      <c r="AD115" s="33"/>
      <c r="AE115" s="33"/>
      <c r="AF115" s="33"/>
      <c r="AG115" s="33"/>
      <c r="AH115" s="33"/>
      <c r="AI115" s="33"/>
      <c r="AJ115" s="33"/>
      <c r="AK115" s="33"/>
      <c r="AL115" s="33"/>
      <c r="AM115" s="33"/>
      <c r="AN115" s="33"/>
      <c r="AO115" s="33"/>
      <c r="AP115" s="33"/>
      <c r="AQ115" s="33"/>
      <c r="AR115" s="33"/>
      <c r="AS115" s="33"/>
    </row>
    <row r="116" spans="1:45" ht="15" customHeight="1" x14ac:dyDescent="0.25">
      <c r="A116" s="28" t="s">
        <v>24</v>
      </c>
      <c r="B116" s="29">
        <v>10</v>
      </c>
      <c r="C116" s="39">
        <v>0</v>
      </c>
      <c r="D116" s="40">
        <v>0</v>
      </c>
      <c r="E116" s="39">
        <v>0</v>
      </c>
      <c r="F116" s="39">
        <v>0</v>
      </c>
      <c r="G116" s="39">
        <v>0</v>
      </c>
      <c r="H116" s="39">
        <v>0</v>
      </c>
      <c r="I116" s="39">
        <v>0</v>
      </c>
      <c r="J116" s="39">
        <v>0</v>
      </c>
      <c r="K116" s="39">
        <v>0</v>
      </c>
      <c r="L116" s="39">
        <v>0</v>
      </c>
      <c r="Y116" s="33"/>
      <c r="Z116" s="33"/>
      <c r="AA116" s="33"/>
      <c r="AB116" s="33"/>
      <c r="AC116" s="33"/>
      <c r="AD116" s="33"/>
      <c r="AE116" s="33"/>
      <c r="AF116" s="33"/>
      <c r="AG116" s="33"/>
      <c r="AH116" s="33"/>
      <c r="AI116" s="33"/>
      <c r="AJ116" s="33"/>
      <c r="AK116" s="33"/>
      <c r="AL116" s="33"/>
      <c r="AM116" s="33"/>
      <c r="AN116" s="33"/>
      <c r="AO116" s="33"/>
      <c r="AP116" s="33"/>
      <c r="AQ116" s="33"/>
      <c r="AR116" s="33"/>
      <c r="AS116" s="33"/>
    </row>
    <row r="117" spans="1:45" ht="15" customHeight="1" x14ac:dyDescent="0.25">
      <c r="A117" s="28" t="s">
        <v>25</v>
      </c>
      <c r="B117" s="29">
        <v>1</v>
      </c>
      <c r="C117" s="39">
        <v>0</v>
      </c>
      <c r="D117" s="40">
        <v>0</v>
      </c>
      <c r="E117" s="39">
        <v>0</v>
      </c>
      <c r="F117" s="39">
        <v>0</v>
      </c>
      <c r="G117" s="39">
        <v>0</v>
      </c>
      <c r="H117" s="39">
        <v>0</v>
      </c>
      <c r="I117" s="39">
        <v>0</v>
      </c>
      <c r="J117" s="39">
        <v>0</v>
      </c>
      <c r="K117" s="39">
        <v>0</v>
      </c>
      <c r="L117" s="39">
        <v>0</v>
      </c>
      <c r="Y117" s="33"/>
      <c r="Z117" s="33"/>
      <c r="AA117" s="33"/>
      <c r="AB117" s="33"/>
      <c r="AC117" s="33"/>
      <c r="AD117" s="33"/>
      <c r="AE117" s="33"/>
      <c r="AF117" s="33"/>
      <c r="AG117" s="33"/>
      <c r="AH117" s="33"/>
      <c r="AI117" s="33"/>
      <c r="AJ117" s="33"/>
      <c r="AK117" s="33"/>
      <c r="AL117" s="33"/>
      <c r="AM117" s="33"/>
      <c r="AN117" s="33"/>
      <c r="AO117" s="33"/>
      <c r="AP117" s="33"/>
      <c r="AQ117" s="33"/>
      <c r="AR117" s="33"/>
      <c r="AS117" s="33"/>
    </row>
    <row r="118" spans="1:45" ht="15" customHeight="1" x14ac:dyDescent="0.25">
      <c r="A118" s="28" t="s">
        <v>25</v>
      </c>
      <c r="B118" s="29">
        <v>2</v>
      </c>
      <c r="C118" s="39">
        <v>0</v>
      </c>
      <c r="D118" s="40">
        <v>0</v>
      </c>
      <c r="E118" s="39">
        <v>0</v>
      </c>
      <c r="F118" s="39">
        <v>0</v>
      </c>
      <c r="G118" s="39">
        <v>0</v>
      </c>
      <c r="H118" s="39">
        <v>0</v>
      </c>
      <c r="I118" s="39">
        <v>0</v>
      </c>
      <c r="J118" s="39">
        <v>0</v>
      </c>
      <c r="K118" s="39">
        <v>0</v>
      </c>
      <c r="L118" s="39">
        <v>0</v>
      </c>
      <c r="Y118" s="33"/>
      <c r="Z118" s="33"/>
      <c r="AA118" s="33"/>
      <c r="AB118" s="33"/>
      <c r="AC118" s="33"/>
      <c r="AD118" s="33"/>
      <c r="AE118" s="33"/>
      <c r="AF118" s="33"/>
      <c r="AG118" s="33"/>
      <c r="AH118" s="33"/>
      <c r="AI118" s="33"/>
      <c r="AJ118" s="33"/>
      <c r="AK118" s="33"/>
      <c r="AL118" s="33"/>
      <c r="AM118" s="33"/>
      <c r="AN118" s="33"/>
      <c r="AO118" s="33"/>
      <c r="AP118" s="33"/>
      <c r="AQ118" s="33"/>
      <c r="AR118" s="33"/>
      <c r="AS118" s="33"/>
    </row>
    <row r="119" spans="1:45" ht="15" customHeight="1" x14ac:dyDescent="0.25">
      <c r="A119" s="28" t="s">
        <v>25</v>
      </c>
      <c r="B119" s="29">
        <v>3</v>
      </c>
      <c r="C119" s="39">
        <v>429</v>
      </c>
      <c r="D119" s="28">
        <v>2.13</v>
      </c>
      <c r="E119" s="39">
        <v>43</v>
      </c>
      <c r="F119" s="39">
        <v>89</v>
      </c>
      <c r="G119" s="39">
        <v>226</v>
      </c>
      <c r="H119" s="39">
        <v>48</v>
      </c>
      <c r="I119" s="39">
        <v>18</v>
      </c>
      <c r="J119" s="39">
        <v>5</v>
      </c>
      <c r="K119" s="39">
        <v>0</v>
      </c>
      <c r="L119" s="39">
        <v>0</v>
      </c>
      <c r="Y119" s="33"/>
      <c r="Z119" s="33"/>
      <c r="AA119" s="33"/>
      <c r="AB119" s="33"/>
      <c r="AC119" s="33"/>
      <c r="AD119" s="33"/>
      <c r="AE119" s="33"/>
      <c r="AF119" s="33"/>
      <c r="AG119" s="33"/>
      <c r="AH119" s="33"/>
      <c r="AI119" s="33"/>
      <c r="AJ119" s="33"/>
      <c r="AK119" s="33"/>
      <c r="AL119" s="33"/>
      <c r="AM119" s="33"/>
      <c r="AN119" s="33"/>
      <c r="AO119" s="33"/>
      <c r="AP119" s="33"/>
      <c r="AQ119" s="33"/>
      <c r="AR119" s="33"/>
      <c r="AS119" s="33"/>
    </row>
    <row r="120" spans="1:45" ht="15" customHeight="1" x14ac:dyDescent="0.25">
      <c r="A120" s="28" t="s">
        <v>25</v>
      </c>
      <c r="B120" s="29">
        <v>4</v>
      </c>
      <c r="C120" s="39">
        <v>280</v>
      </c>
      <c r="D120" s="28">
        <v>2.99</v>
      </c>
      <c r="E120" s="39">
        <v>0</v>
      </c>
      <c r="F120" s="39">
        <v>17</v>
      </c>
      <c r="G120" s="39">
        <v>191</v>
      </c>
      <c r="H120" s="39">
        <v>18</v>
      </c>
      <c r="I120" s="39">
        <v>37</v>
      </c>
      <c r="J120" s="39">
        <v>15</v>
      </c>
      <c r="K120" s="39">
        <v>2</v>
      </c>
      <c r="L120" s="39">
        <v>0</v>
      </c>
      <c r="Y120" s="33"/>
      <c r="Z120" s="33"/>
      <c r="AA120" s="33"/>
      <c r="AB120" s="33"/>
      <c r="AC120" s="33"/>
      <c r="AD120" s="33"/>
      <c r="AE120" s="33"/>
      <c r="AF120" s="33"/>
      <c r="AG120" s="33"/>
      <c r="AH120" s="33"/>
      <c r="AI120" s="33"/>
      <c r="AJ120" s="33"/>
      <c r="AK120" s="33"/>
      <c r="AL120" s="33"/>
      <c r="AM120" s="33"/>
      <c r="AN120" s="33"/>
      <c r="AO120" s="33"/>
      <c r="AP120" s="33"/>
      <c r="AQ120" s="33"/>
      <c r="AR120" s="33"/>
      <c r="AS120" s="33"/>
    </row>
    <row r="121" spans="1:45" ht="15" customHeight="1" x14ac:dyDescent="0.25">
      <c r="A121" s="28" t="s">
        <v>25</v>
      </c>
      <c r="B121" s="29">
        <v>5</v>
      </c>
      <c r="C121" s="39">
        <v>1153</v>
      </c>
      <c r="D121" s="28">
        <v>0.04</v>
      </c>
      <c r="E121" s="39">
        <v>569</v>
      </c>
      <c r="F121" s="39">
        <v>203</v>
      </c>
      <c r="G121" s="39">
        <v>228</v>
      </c>
      <c r="H121" s="39">
        <v>121</v>
      </c>
      <c r="I121" s="39">
        <v>30</v>
      </c>
      <c r="J121" s="39">
        <v>1</v>
      </c>
      <c r="K121" s="39">
        <v>1</v>
      </c>
      <c r="L121" s="39">
        <v>0</v>
      </c>
      <c r="Y121" s="33"/>
      <c r="Z121" s="33"/>
      <c r="AA121" s="33"/>
      <c r="AB121" s="33"/>
      <c r="AC121" s="33"/>
      <c r="AD121" s="33"/>
      <c r="AE121" s="33"/>
      <c r="AF121" s="33"/>
      <c r="AG121" s="33"/>
      <c r="AH121" s="33"/>
      <c r="AI121" s="33"/>
      <c r="AJ121" s="33"/>
      <c r="AK121" s="33"/>
      <c r="AL121" s="33"/>
      <c r="AM121" s="33"/>
      <c r="AN121" s="33"/>
      <c r="AO121" s="33"/>
      <c r="AP121" s="33"/>
      <c r="AQ121" s="33"/>
      <c r="AR121" s="33"/>
      <c r="AS121" s="33"/>
    </row>
    <row r="122" spans="1:45" ht="15" customHeight="1" x14ac:dyDescent="0.25">
      <c r="A122" s="28" t="s">
        <v>25</v>
      </c>
      <c r="B122" s="29">
        <v>6</v>
      </c>
      <c r="C122" s="39">
        <v>3200</v>
      </c>
      <c r="D122" s="28">
        <v>0.05</v>
      </c>
      <c r="E122" s="39">
        <v>1471</v>
      </c>
      <c r="F122" s="39">
        <v>591</v>
      </c>
      <c r="G122" s="39">
        <v>584</v>
      </c>
      <c r="H122" s="39">
        <v>344</v>
      </c>
      <c r="I122" s="39">
        <v>175</v>
      </c>
      <c r="J122" s="39">
        <v>26</v>
      </c>
      <c r="K122" s="39">
        <v>7</v>
      </c>
      <c r="L122" s="39">
        <v>2</v>
      </c>
      <c r="Y122" s="33"/>
      <c r="Z122" s="33"/>
      <c r="AA122" s="33"/>
      <c r="AB122" s="33"/>
      <c r="AC122" s="33"/>
      <c r="AD122" s="33"/>
      <c r="AE122" s="33"/>
      <c r="AF122" s="33"/>
      <c r="AG122" s="33"/>
      <c r="AH122" s="33"/>
      <c r="AI122" s="33"/>
      <c r="AJ122" s="33"/>
      <c r="AK122" s="33"/>
      <c r="AL122" s="33"/>
      <c r="AM122" s="33"/>
      <c r="AN122" s="33"/>
      <c r="AO122" s="33"/>
      <c r="AP122" s="33"/>
      <c r="AQ122" s="33"/>
      <c r="AR122" s="33"/>
      <c r="AS122" s="33"/>
    </row>
    <row r="123" spans="1:45" ht="15" customHeight="1" x14ac:dyDescent="0.25">
      <c r="A123" s="28" t="s">
        <v>25</v>
      </c>
      <c r="B123" s="29">
        <v>7</v>
      </c>
      <c r="C123" s="39">
        <v>3555</v>
      </c>
      <c r="D123" s="28">
        <v>0.1</v>
      </c>
      <c r="E123" s="39">
        <v>625</v>
      </c>
      <c r="F123" s="39">
        <v>608</v>
      </c>
      <c r="G123" s="39">
        <v>1073</v>
      </c>
      <c r="H123" s="39">
        <v>687</v>
      </c>
      <c r="I123" s="39">
        <v>446</v>
      </c>
      <c r="J123" s="39">
        <v>90</v>
      </c>
      <c r="K123" s="39">
        <v>26</v>
      </c>
      <c r="L123" s="39">
        <v>0</v>
      </c>
      <c r="Y123" s="33"/>
      <c r="Z123" s="33"/>
      <c r="AA123" s="33"/>
      <c r="AB123" s="33"/>
      <c r="AC123" s="33"/>
      <c r="AD123" s="33"/>
      <c r="AE123" s="33"/>
      <c r="AF123" s="33"/>
      <c r="AG123" s="33"/>
      <c r="AH123" s="33"/>
      <c r="AI123" s="33"/>
      <c r="AJ123" s="33"/>
      <c r="AK123" s="33"/>
      <c r="AL123" s="33"/>
      <c r="AM123" s="33"/>
      <c r="AN123" s="33"/>
      <c r="AO123" s="33"/>
      <c r="AP123" s="33"/>
      <c r="AQ123" s="33"/>
      <c r="AR123" s="33"/>
      <c r="AS123" s="33"/>
    </row>
    <row r="124" spans="1:45" ht="15" customHeight="1" x14ac:dyDescent="0.25">
      <c r="A124" s="28" t="s">
        <v>25</v>
      </c>
      <c r="B124" s="29">
        <v>8</v>
      </c>
      <c r="C124" s="39">
        <v>1564</v>
      </c>
      <c r="D124" s="28">
        <v>0.08</v>
      </c>
      <c r="E124" s="39">
        <v>462</v>
      </c>
      <c r="F124" s="39">
        <v>268</v>
      </c>
      <c r="G124" s="39">
        <v>204</v>
      </c>
      <c r="H124" s="39">
        <v>289</v>
      </c>
      <c r="I124" s="39">
        <v>293</v>
      </c>
      <c r="J124" s="39">
        <v>45</v>
      </c>
      <c r="K124" s="39">
        <v>3</v>
      </c>
      <c r="L124" s="39">
        <v>0</v>
      </c>
      <c r="Y124" s="33"/>
      <c r="Z124" s="33"/>
      <c r="AA124" s="33"/>
      <c r="AB124" s="33"/>
      <c r="AC124" s="33"/>
      <c r="AD124" s="33"/>
      <c r="AE124" s="33"/>
      <c r="AF124" s="33"/>
      <c r="AG124" s="33"/>
      <c r="AH124" s="33"/>
      <c r="AI124" s="33"/>
      <c r="AJ124" s="33"/>
      <c r="AK124" s="33"/>
      <c r="AL124" s="33"/>
      <c r="AM124" s="33"/>
      <c r="AN124" s="33"/>
      <c r="AO124" s="33"/>
      <c r="AP124" s="33"/>
      <c r="AQ124" s="33"/>
      <c r="AR124" s="33"/>
      <c r="AS124" s="33"/>
    </row>
    <row r="125" spans="1:45" ht="15" customHeight="1" x14ac:dyDescent="0.25">
      <c r="A125" s="28" t="s">
        <v>25</v>
      </c>
      <c r="B125" s="29">
        <v>9</v>
      </c>
      <c r="C125" s="39">
        <v>0</v>
      </c>
      <c r="D125" s="40">
        <v>0</v>
      </c>
      <c r="E125" s="39">
        <v>0</v>
      </c>
      <c r="F125" s="39">
        <v>0</v>
      </c>
      <c r="G125" s="39">
        <v>0</v>
      </c>
      <c r="H125" s="39">
        <v>0</v>
      </c>
      <c r="I125" s="39">
        <v>0</v>
      </c>
      <c r="J125" s="39">
        <v>0</v>
      </c>
      <c r="K125" s="39">
        <v>0</v>
      </c>
      <c r="L125" s="39">
        <v>0</v>
      </c>
      <c r="Y125" s="33"/>
      <c r="Z125" s="33"/>
      <c r="AA125" s="33"/>
      <c r="AB125" s="33"/>
      <c r="AC125" s="33"/>
      <c r="AD125" s="33"/>
      <c r="AE125" s="33"/>
      <c r="AF125" s="33"/>
      <c r="AG125" s="33"/>
      <c r="AH125" s="33"/>
      <c r="AI125" s="33"/>
      <c r="AJ125" s="33"/>
      <c r="AK125" s="33"/>
      <c r="AL125" s="33"/>
      <c r="AM125" s="33"/>
      <c r="AN125" s="33"/>
      <c r="AO125" s="33"/>
      <c r="AP125" s="33"/>
      <c r="AQ125" s="33"/>
      <c r="AR125" s="33"/>
      <c r="AS125" s="33"/>
    </row>
    <row r="126" spans="1:45" ht="15" customHeight="1" x14ac:dyDescent="0.25">
      <c r="A126" s="28" t="s">
        <v>25</v>
      </c>
      <c r="B126" s="29">
        <v>10</v>
      </c>
      <c r="C126" s="39">
        <v>0</v>
      </c>
      <c r="D126" s="40">
        <v>0</v>
      </c>
      <c r="E126" s="39">
        <v>0</v>
      </c>
      <c r="F126" s="39">
        <v>0</v>
      </c>
      <c r="G126" s="39">
        <v>0</v>
      </c>
      <c r="H126" s="39">
        <v>0</v>
      </c>
      <c r="I126" s="39">
        <v>0</v>
      </c>
      <c r="J126" s="39">
        <v>0</v>
      </c>
      <c r="K126" s="39">
        <v>0</v>
      </c>
      <c r="L126" s="39">
        <v>0</v>
      </c>
      <c r="Y126" s="33"/>
      <c r="Z126" s="33"/>
      <c r="AA126" s="33"/>
      <c r="AB126" s="33"/>
      <c r="AC126" s="33"/>
      <c r="AD126" s="33"/>
      <c r="AE126" s="33"/>
      <c r="AF126" s="33"/>
      <c r="AG126" s="33"/>
      <c r="AH126" s="33"/>
      <c r="AI126" s="33"/>
      <c r="AJ126" s="33"/>
      <c r="AK126" s="33"/>
      <c r="AL126" s="33"/>
      <c r="AM126" s="33"/>
      <c r="AN126" s="33"/>
      <c r="AO126" s="33"/>
      <c r="AP126" s="33"/>
      <c r="AQ126" s="33"/>
      <c r="AR126" s="33"/>
      <c r="AS126" s="33"/>
    </row>
    <row r="127" spans="1:45" ht="15" customHeight="1" x14ac:dyDescent="0.25">
      <c r="A127" s="28" t="s">
        <v>26</v>
      </c>
      <c r="B127" s="29">
        <v>1</v>
      </c>
      <c r="C127" s="39">
        <v>21787</v>
      </c>
      <c r="D127" s="28">
        <v>22.73</v>
      </c>
      <c r="E127" s="39">
        <v>15486</v>
      </c>
      <c r="F127" s="39">
        <v>4429</v>
      </c>
      <c r="G127" s="39">
        <v>1452</v>
      </c>
      <c r="H127" s="39">
        <v>348</v>
      </c>
      <c r="I127" s="39">
        <v>63</v>
      </c>
      <c r="J127" s="39">
        <v>6</v>
      </c>
      <c r="K127" s="39">
        <v>2</v>
      </c>
      <c r="L127" s="39">
        <v>1</v>
      </c>
      <c r="Y127" s="33"/>
      <c r="Z127" s="33"/>
      <c r="AA127" s="33"/>
      <c r="AB127" s="33"/>
      <c r="AC127" s="33"/>
      <c r="AD127" s="33"/>
      <c r="AE127" s="33"/>
      <c r="AF127" s="33"/>
      <c r="AG127" s="33"/>
      <c r="AH127" s="33"/>
      <c r="AI127" s="33"/>
      <c r="AJ127" s="33"/>
      <c r="AK127" s="33"/>
      <c r="AL127" s="33"/>
      <c r="AM127" s="33"/>
      <c r="AN127" s="33"/>
      <c r="AO127" s="33"/>
      <c r="AP127" s="33"/>
      <c r="AQ127" s="33"/>
      <c r="AR127" s="33"/>
      <c r="AS127" s="33"/>
    </row>
    <row r="128" spans="1:45" ht="15" customHeight="1" x14ac:dyDescent="0.25">
      <c r="A128" s="28" t="s">
        <v>26</v>
      </c>
      <c r="B128" s="29">
        <v>2</v>
      </c>
      <c r="C128" s="39">
        <v>17133</v>
      </c>
      <c r="D128" s="28">
        <v>22.03</v>
      </c>
      <c r="E128" s="39">
        <v>9541</v>
      </c>
      <c r="F128" s="39">
        <v>5133</v>
      </c>
      <c r="G128" s="39">
        <v>1743</v>
      </c>
      <c r="H128" s="39">
        <v>513</v>
      </c>
      <c r="I128" s="39">
        <v>137</v>
      </c>
      <c r="J128" s="39">
        <v>56</v>
      </c>
      <c r="K128" s="39">
        <v>9</v>
      </c>
      <c r="L128" s="39">
        <v>1</v>
      </c>
      <c r="Y128" s="33"/>
      <c r="Z128" s="33"/>
      <c r="AA128" s="33"/>
      <c r="AB128" s="33"/>
      <c r="AC128" s="33"/>
      <c r="AD128" s="33"/>
      <c r="AE128" s="33"/>
      <c r="AF128" s="33"/>
      <c r="AG128" s="33"/>
      <c r="AH128" s="33"/>
      <c r="AI128" s="33"/>
      <c r="AJ128" s="33"/>
      <c r="AK128" s="33"/>
      <c r="AL128" s="33"/>
      <c r="AM128" s="33"/>
      <c r="AN128" s="33"/>
      <c r="AO128" s="33"/>
      <c r="AP128" s="33"/>
      <c r="AQ128" s="33"/>
      <c r="AR128" s="33"/>
      <c r="AS128" s="33"/>
    </row>
    <row r="129" spans="1:45" ht="15" customHeight="1" x14ac:dyDescent="0.25">
      <c r="A129" s="28" t="s">
        <v>26</v>
      </c>
      <c r="B129" s="29">
        <v>3</v>
      </c>
      <c r="C129" s="39">
        <v>21522</v>
      </c>
      <c r="D129" s="28">
        <v>11.58</v>
      </c>
      <c r="E129" s="39">
        <v>10753</v>
      </c>
      <c r="F129" s="39">
        <v>7162</v>
      </c>
      <c r="G129" s="39">
        <v>2094</v>
      </c>
      <c r="H129" s="39">
        <v>941</v>
      </c>
      <c r="I129" s="39">
        <v>452</v>
      </c>
      <c r="J129" s="39">
        <v>82</v>
      </c>
      <c r="K129" s="39">
        <v>35</v>
      </c>
      <c r="L129" s="39">
        <v>3</v>
      </c>
      <c r="Y129" s="33"/>
      <c r="Z129" s="33"/>
      <c r="AA129" s="33"/>
      <c r="AB129" s="33"/>
      <c r="AC129" s="33"/>
      <c r="AD129" s="33"/>
      <c r="AE129" s="33"/>
      <c r="AF129" s="33"/>
      <c r="AG129" s="33"/>
      <c r="AH129" s="33"/>
      <c r="AI129" s="33"/>
      <c r="AJ129" s="33"/>
      <c r="AK129" s="33"/>
      <c r="AL129" s="33"/>
      <c r="AM129" s="33"/>
      <c r="AN129" s="33"/>
      <c r="AO129" s="33"/>
      <c r="AP129" s="33"/>
      <c r="AQ129" s="33"/>
      <c r="AR129" s="33"/>
      <c r="AS129" s="33"/>
    </row>
    <row r="130" spans="1:45" ht="15" customHeight="1" x14ac:dyDescent="0.25">
      <c r="A130" s="28" t="s">
        <v>26</v>
      </c>
      <c r="B130" s="29">
        <v>4</v>
      </c>
      <c r="C130" s="39">
        <v>15045</v>
      </c>
      <c r="D130" s="28">
        <v>3.21</v>
      </c>
      <c r="E130" s="39">
        <v>5317</v>
      </c>
      <c r="F130" s="39">
        <v>5573</v>
      </c>
      <c r="G130" s="39">
        <v>2413</v>
      </c>
      <c r="H130" s="39">
        <v>865</v>
      </c>
      <c r="I130" s="39">
        <v>544</v>
      </c>
      <c r="J130" s="39">
        <v>187</v>
      </c>
      <c r="K130" s="39">
        <v>125</v>
      </c>
      <c r="L130" s="39">
        <v>21</v>
      </c>
      <c r="Y130" s="33"/>
      <c r="Z130" s="33"/>
      <c r="AA130" s="33"/>
      <c r="AB130" s="33"/>
      <c r="AC130" s="33"/>
      <c r="AD130" s="33"/>
      <c r="AE130" s="33"/>
      <c r="AF130" s="33"/>
      <c r="AG130" s="33"/>
      <c r="AH130" s="33"/>
      <c r="AI130" s="33"/>
      <c r="AJ130" s="33"/>
      <c r="AK130" s="33"/>
      <c r="AL130" s="33"/>
      <c r="AM130" s="33"/>
      <c r="AN130" s="33"/>
      <c r="AO130" s="33"/>
      <c r="AP130" s="33"/>
      <c r="AQ130" s="33"/>
      <c r="AR130" s="33"/>
      <c r="AS130" s="33"/>
    </row>
    <row r="131" spans="1:45" ht="15" customHeight="1" x14ac:dyDescent="0.25">
      <c r="A131" s="28" t="s">
        <v>26</v>
      </c>
      <c r="B131" s="29">
        <v>5</v>
      </c>
      <c r="C131" s="39">
        <v>17128</v>
      </c>
      <c r="D131" s="28">
        <v>0.17</v>
      </c>
      <c r="E131" s="39">
        <v>4554</v>
      </c>
      <c r="F131" s="39">
        <v>5018</v>
      </c>
      <c r="G131" s="39">
        <v>2534</v>
      </c>
      <c r="H131" s="39">
        <v>2170</v>
      </c>
      <c r="I131" s="39">
        <v>1632</v>
      </c>
      <c r="J131" s="39">
        <v>658</v>
      </c>
      <c r="K131" s="39">
        <v>508</v>
      </c>
      <c r="L131" s="39">
        <v>54</v>
      </c>
      <c r="Y131" s="33"/>
      <c r="Z131" s="33"/>
      <c r="AA131" s="33"/>
      <c r="AB131" s="33"/>
      <c r="AC131" s="33"/>
      <c r="AD131" s="33"/>
      <c r="AE131" s="33"/>
      <c r="AF131" s="33"/>
      <c r="AG131" s="33"/>
      <c r="AH131" s="33"/>
      <c r="AI131" s="33"/>
      <c r="AJ131" s="33"/>
      <c r="AK131" s="33"/>
      <c r="AL131" s="33"/>
      <c r="AM131" s="33"/>
      <c r="AN131" s="33"/>
      <c r="AO131" s="33"/>
      <c r="AP131" s="33"/>
      <c r="AQ131" s="33"/>
      <c r="AR131" s="33"/>
      <c r="AS131" s="33"/>
    </row>
    <row r="132" spans="1:45" ht="15" customHeight="1" x14ac:dyDescent="0.25">
      <c r="A132" s="28" t="s">
        <v>26</v>
      </c>
      <c r="B132" s="29">
        <v>6</v>
      </c>
      <c r="C132" s="39">
        <v>21003</v>
      </c>
      <c r="D132" s="28">
        <v>0.06</v>
      </c>
      <c r="E132" s="39">
        <v>3710</v>
      </c>
      <c r="F132" s="39">
        <v>5232</v>
      </c>
      <c r="G132" s="39">
        <v>3989</v>
      </c>
      <c r="H132" s="39">
        <v>3216</v>
      </c>
      <c r="I132" s="39">
        <v>2703</v>
      </c>
      <c r="J132" s="39">
        <v>1189</v>
      </c>
      <c r="K132" s="39">
        <v>771</v>
      </c>
      <c r="L132" s="39">
        <v>193</v>
      </c>
      <c r="Y132" s="33"/>
      <c r="Z132" s="33"/>
      <c r="AA132" s="33"/>
      <c r="AB132" s="33"/>
      <c r="AC132" s="33"/>
      <c r="AD132" s="33"/>
      <c r="AE132" s="33"/>
      <c r="AF132" s="33"/>
      <c r="AG132" s="33"/>
      <c r="AH132" s="33"/>
      <c r="AI132" s="33"/>
      <c r="AJ132" s="33"/>
      <c r="AK132" s="33"/>
      <c r="AL132" s="33"/>
      <c r="AM132" s="33"/>
      <c r="AN132" s="33"/>
      <c r="AO132" s="33"/>
      <c r="AP132" s="33"/>
      <c r="AQ132" s="33"/>
      <c r="AR132" s="33"/>
      <c r="AS132" s="33"/>
    </row>
    <row r="133" spans="1:45" ht="15" customHeight="1" x14ac:dyDescent="0.25">
      <c r="A133" s="28" t="s">
        <v>26</v>
      </c>
      <c r="B133" s="29">
        <v>7</v>
      </c>
      <c r="C133" s="39">
        <v>26001</v>
      </c>
      <c r="D133" s="28">
        <v>0.15</v>
      </c>
      <c r="E133" s="39">
        <v>3450</v>
      </c>
      <c r="F133" s="39">
        <v>5417</v>
      </c>
      <c r="G133" s="39">
        <v>4496</v>
      </c>
      <c r="H133" s="39">
        <v>4538</v>
      </c>
      <c r="I133" s="39">
        <v>4193</v>
      </c>
      <c r="J133" s="39">
        <v>2274</v>
      </c>
      <c r="K133" s="39">
        <v>1415</v>
      </c>
      <c r="L133" s="39">
        <v>218</v>
      </c>
      <c r="Y133" s="33"/>
      <c r="Z133" s="33"/>
      <c r="AA133" s="33"/>
      <c r="AB133" s="33"/>
      <c r="AC133" s="33"/>
      <c r="AD133" s="33"/>
      <c r="AE133" s="33"/>
      <c r="AF133" s="33"/>
      <c r="AG133" s="33"/>
      <c r="AH133" s="33"/>
      <c r="AI133" s="33"/>
      <c r="AJ133" s="33"/>
      <c r="AK133" s="33"/>
      <c r="AL133" s="33"/>
      <c r="AM133" s="33"/>
      <c r="AN133" s="33"/>
      <c r="AO133" s="33"/>
      <c r="AP133" s="33"/>
      <c r="AQ133" s="33"/>
      <c r="AR133" s="33"/>
      <c r="AS133" s="33"/>
    </row>
    <row r="134" spans="1:45" ht="15" customHeight="1" x14ac:dyDescent="0.25">
      <c r="A134" s="28" t="s">
        <v>26</v>
      </c>
      <c r="B134" s="29">
        <v>8</v>
      </c>
      <c r="C134" s="39">
        <v>20025</v>
      </c>
      <c r="D134" s="28">
        <v>0.24</v>
      </c>
      <c r="E134" s="39">
        <v>1755</v>
      </c>
      <c r="F134" s="39">
        <v>3176</v>
      </c>
      <c r="G134" s="39">
        <v>3219</v>
      </c>
      <c r="H134" s="39">
        <v>4407</v>
      </c>
      <c r="I134" s="39">
        <v>4023</v>
      </c>
      <c r="J134" s="39">
        <v>1899</v>
      </c>
      <c r="K134" s="39">
        <v>1402</v>
      </c>
      <c r="L134" s="39">
        <v>144</v>
      </c>
      <c r="Y134" s="33"/>
      <c r="Z134" s="33"/>
      <c r="AA134" s="33"/>
      <c r="AB134" s="33"/>
      <c r="AC134" s="33"/>
      <c r="AD134" s="33"/>
      <c r="AE134" s="33"/>
      <c r="AF134" s="33"/>
      <c r="AG134" s="33"/>
      <c r="AH134" s="33"/>
      <c r="AI134" s="33"/>
      <c r="AJ134" s="33"/>
      <c r="AK134" s="33"/>
      <c r="AL134" s="33"/>
      <c r="AM134" s="33"/>
      <c r="AN134" s="33"/>
      <c r="AO134" s="33"/>
      <c r="AP134" s="33"/>
      <c r="AQ134" s="33"/>
      <c r="AR134" s="33"/>
      <c r="AS134" s="33"/>
    </row>
    <row r="135" spans="1:45" ht="15" customHeight="1" x14ac:dyDescent="0.25">
      <c r="A135" s="28" t="s">
        <v>26</v>
      </c>
      <c r="B135" s="29">
        <v>9</v>
      </c>
      <c r="C135" s="39">
        <v>19563</v>
      </c>
      <c r="D135" s="28">
        <v>0.64</v>
      </c>
      <c r="E135" s="39">
        <v>710</v>
      </c>
      <c r="F135" s="39">
        <v>1878</v>
      </c>
      <c r="G135" s="39">
        <v>2280</v>
      </c>
      <c r="H135" s="39">
        <v>4881</v>
      </c>
      <c r="I135" s="39">
        <v>5783</v>
      </c>
      <c r="J135" s="39">
        <v>2559</v>
      </c>
      <c r="K135" s="39">
        <v>1354</v>
      </c>
      <c r="L135" s="39">
        <v>118</v>
      </c>
      <c r="Y135" s="33"/>
      <c r="Z135" s="33"/>
      <c r="AA135" s="33"/>
      <c r="AB135" s="33"/>
      <c r="AC135" s="33"/>
      <c r="AD135" s="33"/>
      <c r="AE135" s="33"/>
      <c r="AF135" s="33"/>
      <c r="AG135" s="33"/>
      <c r="AH135" s="33"/>
      <c r="AI135" s="33"/>
      <c r="AJ135" s="33"/>
      <c r="AK135" s="33"/>
      <c r="AL135" s="33"/>
      <c r="AM135" s="33"/>
      <c r="AN135" s="33"/>
      <c r="AO135" s="33"/>
      <c r="AP135" s="33"/>
      <c r="AQ135" s="33"/>
      <c r="AR135" s="33"/>
      <c r="AS135" s="33"/>
    </row>
    <row r="136" spans="1:45" ht="15" customHeight="1" x14ac:dyDescent="0.25">
      <c r="A136" s="28" t="s">
        <v>26</v>
      </c>
      <c r="B136" s="29">
        <v>10</v>
      </c>
      <c r="C136" s="39">
        <v>10495</v>
      </c>
      <c r="D136" s="28">
        <v>4.2</v>
      </c>
      <c r="E136" s="39">
        <v>125</v>
      </c>
      <c r="F136" s="39">
        <v>464</v>
      </c>
      <c r="G136" s="39">
        <v>997</v>
      </c>
      <c r="H136" s="39">
        <v>2608</v>
      </c>
      <c r="I136" s="39">
        <v>3406</v>
      </c>
      <c r="J136" s="39">
        <v>1838</v>
      </c>
      <c r="K136" s="39">
        <v>1034</v>
      </c>
      <c r="L136" s="39">
        <v>23</v>
      </c>
      <c r="Y136" s="33"/>
      <c r="Z136" s="33"/>
      <c r="AA136" s="33"/>
      <c r="AB136" s="33"/>
      <c r="AC136" s="33"/>
      <c r="AD136" s="33"/>
      <c r="AE136" s="33"/>
      <c r="AF136" s="33"/>
      <c r="AG136" s="33"/>
      <c r="AH136" s="33"/>
      <c r="AI136" s="33"/>
      <c r="AJ136" s="33"/>
      <c r="AK136" s="33"/>
      <c r="AL136" s="33"/>
      <c r="AM136" s="33"/>
      <c r="AN136" s="33"/>
      <c r="AO136" s="33"/>
      <c r="AP136" s="33"/>
      <c r="AQ136" s="33"/>
      <c r="AR136" s="33"/>
      <c r="AS136" s="33"/>
    </row>
    <row r="137" spans="1:45" ht="15" customHeight="1" x14ac:dyDescent="0.25">
      <c r="A137" s="28" t="s">
        <v>27</v>
      </c>
      <c r="B137" s="29">
        <v>1</v>
      </c>
      <c r="C137" s="39">
        <v>0</v>
      </c>
      <c r="D137" s="40">
        <v>0</v>
      </c>
      <c r="E137" s="39">
        <v>0</v>
      </c>
      <c r="F137" s="39">
        <v>0</v>
      </c>
      <c r="G137" s="39">
        <v>0</v>
      </c>
      <c r="H137" s="39">
        <v>0</v>
      </c>
      <c r="I137" s="39">
        <v>0</v>
      </c>
      <c r="J137" s="39">
        <v>0</v>
      </c>
      <c r="K137" s="39">
        <v>0</v>
      </c>
      <c r="L137" s="39">
        <v>0</v>
      </c>
      <c r="Y137" s="33"/>
      <c r="Z137" s="33"/>
      <c r="AA137" s="33"/>
      <c r="AB137" s="33"/>
      <c r="AC137" s="33"/>
      <c r="AD137" s="33"/>
      <c r="AE137" s="33"/>
      <c r="AF137" s="33"/>
      <c r="AG137" s="33"/>
      <c r="AH137" s="33"/>
      <c r="AI137" s="33"/>
      <c r="AJ137" s="33"/>
      <c r="AK137" s="33"/>
      <c r="AL137" s="33"/>
      <c r="AM137" s="33"/>
      <c r="AN137" s="33"/>
      <c r="AO137" s="33"/>
      <c r="AP137" s="33"/>
      <c r="AQ137" s="33"/>
      <c r="AR137" s="33"/>
      <c r="AS137" s="33"/>
    </row>
    <row r="138" spans="1:45" ht="15" customHeight="1" x14ac:dyDescent="0.25">
      <c r="A138" s="28" t="s">
        <v>27</v>
      </c>
      <c r="B138" s="29">
        <v>2</v>
      </c>
      <c r="C138" s="39">
        <v>0</v>
      </c>
      <c r="D138" s="40">
        <v>0</v>
      </c>
      <c r="E138" s="39">
        <v>0</v>
      </c>
      <c r="F138" s="39">
        <v>0</v>
      </c>
      <c r="G138" s="39">
        <v>0</v>
      </c>
      <c r="H138" s="39">
        <v>0</v>
      </c>
      <c r="I138" s="39">
        <v>0</v>
      </c>
      <c r="J138" s="39">
        <v>0</v>
      </c>
      <c r="K138" s="39">
        <v>0</v>
      </c>
      <c r="L138" s="39">
        <v>0</v>
      </c>
      <c r="Y138" s="33"/>
      <c r="Z138" s="33"/>
      <c r="AA138" s="33"/>
      <c r="AB138" s="33"/>
      <c r="AC138" s="33"/>
      <c r="AD138" s="33"/>
      <c r="AE138" s="33"/>
      <c r="AF138" s="33"/>
      <c r="AG138" s="33"/>
      <c r="AH138" s="33"/>
      <c r="AI138" s="33"/>
      <c r="AJ138" s="33"/>
      <c r="AK138" s="33"/>
      <c r="AL138" s="33"/>
      <c r="AM138" s="33"/>
      <c r="AN138" s="33"/>
      <c r="AO138" s="33"/>
      <c r="AP138" s="33"/>
      <c r="AQ138" s="33"/>
      <c r="AR138" s="33"/>
      <c r="AS138" s="33"/>
    </row>
    <row r="139" spans="1:45" ht="15" customHeight="1" x14ac:dyDescent="0.25">
      <c r="A139" s="28" t="s">
        <v>27</v>
      </c>
      <c r="B139" s="29">
        <v>3</v>
      </c>
      <c r="C139" s="39">
        <v>819</v>
      </c>
      <c r="D139" s="28">
        <v>9.8800000000000008</v>
      </c>
      <c r="E139" s="39">
        <v>432</v>
      </c>
      <c r="F139" s="39">
        <v>101</v>
      </c>
      <c r="G139" s="39">
        <v>68</v>
      </c>
      <c r="H139" s="39">
        <v>78</v>
      </c>
      <c r="I139" s="39">
        <v>87</v>
      </c>
      <c r="J139" s="39">
        <v>42</v>
      </c>
      <c r="K139" s="39">
        <v>10</v>
      </c>
      <c r="L139" s="39">
        <v>1</v>
      </c>
      <c r="Y139" s="33"/>
      <c r="Z139" s="33"/>
      <c r="AA139" s="33"/>
      <c r="AB139" s="33"/>
      <c r="AC139" s="33"/>
      <c r="AD139" s="33"/>
      <c r="AE139" s="33"/>
      <c r="AF139" s="33"/>
      <c r="AG139" s="33"/>
      <c r="AH139" s="33"/>
      <c r="AI139" s="33"/>
      <c r="AJ139" s="33"/>
      <c r="AK139" s="33"/>
      <c r="AL139" s="33"/>
      <c r="AM139" s="33"/>
      <c r="AN139" s="33"/>
      <c r="AO139" s="33"/>
      <c r="AP139" s="33"/>
      <c r="AQ139" s="33"/>
      <c r="AR139" s="33"/>
      <c r="AS139" s="33"/>
    </row>
    <row r="140" spans="1:45" ht="15" customHeight="1" x14ac:dyDescent="0.25">
      <c r="A140" s="28" t="s">
        <v>27</v>
      </c>
      <c r="B140" s="29">
        <v>4</v>
      </c>
      <c r="C140" s="39">
        <v>1510</v>
      </c>
      <c r="D140" s="28">
        <v>0.02</v>
      </c>
      <c r="E140" s="39">
        <v>568</v>
      </c>
      <c r="F140" s="39">
        <v>376</v>
      </c>
      <c r="G140" s="39">
        <v>347</v>
      </c>
      <c r="H140" s="39">
        <v>165</v>
      </c>
      <c r="I140" s="39">
        <v>50</v>
      </c>
      <c r="J140" s="39">
        <v>3</v>
      </c>
      <c r="K140" s="39">
        <v>1</v>
      </c>
      <c r="L140" s="39">
        <v>0</v>
      </c>
      <c r="Y140" s="33"/>
      <c r="Z140" s="33"/>
      <c r="AA140" s="33"/>
      <c r="AB140" s="33"/>
      <c r="AC140" s="33"/>
      <c r="AD140" s="33"/>
      <c r="AE140" s="33"/>
      <c r="AF140" s="33"/>
      <c r="AG140" s="33"/>
      <c r="AH140" s="33"/>
      <c r="AI140" s="33"/>
      <c r="AJ140" s="33"/>
      <c r="AK140" s="33"/>
      <c r="AL140" s="33"/>
      <c r="AM140" s="33"/>
      <c r="AN140" s="33"/>
      <c r="AO140" s="33"/>
      <c r="AP140" s="33"/>
      <c r="AQ140" s="33"/>
      <c r="AR140" s="33"/>
      <c r="AS140" s="33"/>
    </row>
    <row r="141" spans="1:45" ht="15" customHeight="1" x14ac:dyDescent="0.25">
      <c r="A141" s="28" t="s">
        <v>27</v>
      </c>
      <c r="B141" s="29">
        <v>5</v>
      </c>
      <c r="C141" s="39">
        <v>5510</v>
      </c>
      <c r="D141" s="28">
        <v>0.03</v>
      </c>
      <c r="E141" s="39">
        <v>2023</v>
      </c>
      <c r="F141" s="39">
        <v>1662</v>
      </c>
      <c r="G141" s="39">
        <v>1073</v>
      </c>
      <c r="H141" s="39">
        <v>502</v>
      </c>
      <c r="I141" s="39">
        <v>216</v>
      </c>
      <c r="J141" s="39">
        <v>23</v>
      </c>
      <c r="K141" s="39">
        <v>8</v>
      </c>
      <c r="L141" s="39">
        <v>3</v>
      </c>
      <c r="Y141" s="33"/>
      <c r="Z141" s="33"/>
      <c r="AA141" s="33"/>
      <c r="AB141" s="33"/>
      <c r="AC141" s="33"/>
      <c r="AD141" s="33"/>
      <c r="AE141" s="33"/>
      <c r="AF141" s="33"/>
      <c r="AG141" s="33"/>
      <c r="AH141" s="33"/>
      <c r="AI141" s="33"/>
      <c r="AJ141" s="33"/>
      <c r="AK141" s="33"/>
      <c r="AL141" s="33"/>
      <c r="AM141" s="33"/>
      <c r="AN141" s="33"/>
      <c r="AO141" s="33"/>
      <c r="AP141" s="33"/>
      <c r="AQ141" s="33"/>
      <c r="AR141" s="33"/>
      <c r="AS141" s="33"/>
    </row>
    <row r="142" spans="1:45" ht="15" customHeight="1" x14ac:dyDescent="0.25">
      <c r="A142" s="28" t="s">
        <v>27</v>
      </c>
      <c r="B142" s="29">
        <v>6</v>
      </c>
      <c r="C142" s="39">
        <v>5881</v>
      </c>
      <c r="D142" s="28">
        <v>0.09</v>
      </c>
      <c r="E142" s="39">
        <v>1818</v>
      </c>
      <c r="F142" s="39">
        <v>1556</v>
      </c>
      <c r="G142" s="39">
        <v>1208</v>
      </c>
      <c r="H142" s="39">
        <v>732</v>
      </c>
      <c r="I142" s="39">
        <v>496</v>
      </c>
      <c r="J142" s="39">
        <v>61</v>
      </c>
      <c r="K142" s="39">
        <v>10</v>
      </c>
      <c r="L142" s="39">
        <v>0</v>
      </c>
      <c r="Y142" s="33"/>
      <c r="Z142" s="33"/>
      <c r="AA142" s="33"/>
      <c r="AB142" s="33"/>
      <c r="AC142" s="33"/>
      <c r="AD142" s="33"/>
      <c r="AE142" s="33"/>
      <c r="AF142" s="33"/>
      <c r="AG142" s="33"/>
      <c r="AH142" s="33"/>
      <c r="AI142" s="33"/>
      <c r="AJ142" s="33"/>
      <c r="AK142" s="33"/>
      <c r="AL142" s="33"/>
      <c r="AM142" s="33"/>
      <c r="AN142" s="33"/>
      <c r="AO142" s="33"/>
      <c r="AP142" s="33"/>
      <c r="AQ142" s="33"/>
      <c r="AR142" s="33"/>
      <c r="AS142" s="33"/>
    </row>
    <row r="143" spans="1:45" ht="15" customHeight="1" x14ac:dyDescent="0.25">
      <c r="A143" s="28" t="s">
        <v>27</v>
      </c>
      <c r="B143" s="29">
        <v>7</v>
      </c>
      <c r="C143" s="39">
        <v>0</v>
      </c>
      <c r="D143" s="40">
        <v>0</v>
      </c>
      <c r="E143" s="39">
        <v>0</v>
      </c>
      <c r="F143" s="39">
        <v>0</v>
      </c>
      <c r="G143" s="39">
        <v>0</v>
      </c>
      <c r="H143" s="39">
        <v>0</v>
      </c>
      <c r="I143" s="39">
        <v>0</v>
      </c>
      <c r="J143" s="39">
        <v>0</v>
      </c>
      <c r="K143" s="39">
        <v>0</v>
      </c>
      <c r="L143" s="39">
        <v>0</v>
      </c>
      <c r="Y143" s="33"/>
      <c r="Z143" s="33"/>
      <c r="AA143" s="33"/>
      <c r="AB143" s="33"/>
      <c r="AC143" s="33"/>
      <c r="AD143" s="33"/>
      <c r="AE143" s="33"/>
      <c r="AF143" s="33"/>
      <c r="AG143" s="33"/>
      <c r="AH143" s="33"/>
      <c r="AI143" s="33"/>
      <c r="AJ143" s="33"/>
      <c r="AK143" s="33"/>
      <c r="AL143" s="33"/>
      <c r="AM143" s="33"/>
      <c r="AN143" s="33"/>
      <c r="AO143" s="33"/>
      <c r="AP143" s="33"/>
      <c r="AQ143" s="33"/>
      <c r="AR143" s="33"/>
      <c r="AS143" s="33"/>
    </row>
    <row r="144" spans="1:45" ht="15" customHeight="1" x14ac:dyDescent="0.25">
      <c r="A144" s="28" t="s">
        <v>27</v>
      </c>
      <c r="B144" s="29">
        <v>8</v>
      </c>
      <c r="C144" s="39">
        <v>0</v>
      </c>
      <c r="D144" s="40">
        <v>0</v>
      </c>
      <c r="E144" s="39">
        <v>0</v>
      </c>
      <c r="F144" s="39">
        <v>0</v>
      </c>
      <c r="G144" s="39">
        <v>0</v>
      </c>
      <c r="H144" s="39">
        <v>0</v>
      </c>
      <c r="I144" s="39">
        <v>0</v>
      </c>
      <c r="J144" s="39">
        <v>0</v>
      </c>
      <c r="K144" s="39">
        <v>0</v>
      </c>
      <c r="L144" s="39">
        <v>0</v>
      </c>
      <c r="Y144" s="33"/>
      <c r="Z144" s="33"/>
      <c r="AA144" s="33"/>
      <c r="AB144" s="33"/>
      <c r="AC144" s="33"/>
      <c r="AD144" s="33"/>
      <c r="AE144" s="33"/>
      <c r="AF144" s="33"/>
      <c r="AG144" s="33"/>
      <c r="AH144" s="33"/>
      <c r="AI144" s="33"/>
      <c r="AJ144" s="33"/>
      <c r="AK144" s="33"/>
      <c r="AL144" s="33"/>
      <c r="AM144" s="33"/>
      <c r="AN144" s="33"/>
      <c r="AO144" s="33"/>
      <c r="AP144" s="33"/>
      <c r="AQ144" s="33"/>
      <c r="AR144" s="33"/>
      <c r="AS144" s="33"/>
    </row>
    <row r="145" spans="1:45" ht="15" customHeight="1" x14ac:dyDescent="0.25">
      <c r="A145" s="28" t="s">
        <v>27</v>
      </c>
      <c r="B145" s="29">
        <v>9</v>
      </c>
      <c r="C145" s="39">
        <v>0</v>
      </c>
      <c r="D145" s="40">
        <v>0</v>
      </c>
      <c r="E145" s="39">
        <v>0</v>
      </c>
      <c r="F145" s="39">
        <v>0</v>
      </c>
      <c r="G145" s="39">
        <v>0</v>
      </c>
      <c r="H145" s="39">
        <v>0</v>
      </c>
      <c r="I145" s="39">
        <v>0</v>
      </c>
      <c r="J145" s="39">
        <v>0</v>
      </c>
      <c r="K145" s="39">
        <v>0</v>
      </c>
      <c r="L145" s="39">
        <v>0</v>
      </c>
      <c r="Y145" s="33"/>
      <c r="Z145" s="33"/>
      <c r="AA145" s="33"/>
      <c r="AB145" s="33"/>
      <c r="AC145" s="33"/>
      <c r="AD145" s="33"/>
      <c r="AE145" s="33"/>
      <c r="AF145" s="33"/>
      <c r="AG145" s="33"/>
      <c r="AH145" s="33"/>
      <c r="AI145" s="33"/>
      <c r="AJ145" s="33"/>
      <c r="AK145" s="33"/>
      <c r="AL145" s="33"/>
      <c r="AM145" s="33"/>
      <c r="AN145" s="33"/>
      <c r="AO145" s="33"/>
      <c r="AP145" s="33"/>
      <c r="AQ145" s="33"/>
      <c r="AR145" s="33"/>
      <c r="AS145" s="33"/>
    </row>
    <row r="146" spans="1:45" ht="15" customHeight="1" x14ac:dyDescent="0.25">
      <c r="A146" s="28" t="s">
        <v>27</v>
      </c>
      <c r="B146" s="29">
        <v>10</v>
      </c>
      <c r="C146" s="39">
        <v>0</v>
      </c>
      <c r="D146" s="40">
        <v>0</v>
      </c>
      <c r="E146" s="39">
        <v>0</v>
      </c>
      <c r="F146" s="39">
        <v>0</v>
      </c>
      <c r="G146" s="39">
        <v>0</v>
      </c>
      <c r="H146" s="39">
        <v>0</v>
      </c>
      <c r="I146" s="39">
        <v>0</v>
      </c>
      <c r="J146" s="39">
        <v>0</v>
      </c>
      <c r="K146" s="39">
        <v>0</v>
      </c>
      <c r="L146" s="39">
        <v>0</v>
      </c>
      <c r="Y146" s="33"/>
      <c r="Z146" s="33"/>
      <c r="AA146" s="33"/>
      <c r="AB146" s="33"/>
      <c r="AC146" s="33"/>
      <c r="AD146" s="33"/>
      <c r="AE146" s="33"/>
      <c r="AF146" s="33"/>
      <c r="AG146" s="33"/>
      <c r="AH146" s="33"/>
      <c r="AI146" s="33"/>
      <c r="AJ146" s="33"/>
      <c r="AK146" s="33"/>
      <c r="AL146" s="33"/>
      <c r="AM146" s="33"/>
      <c r="AN146" s="33"/>
      <c r="AO146" s="33"/>
      <c r="AP146" s="33"/>
      <c r="AQ146" s="33"/>
      <c r="AR146" s="33"/>
      <c r="AS146" s="33"/>
    </row>
    <row r="147" spans="1:45" x14ac:dyDescent="0.25">
      <c r="A147" s="34"/>
    </row>
    <row r="148" spans="1:45" x14ac:dyDescent="0.25">
      <c r="B148" s="27"/>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workbookViewId="0"/>
  </sheetViews>
  <sheetFormatPr defaultColWidth="8.90625" defaultRowHeight="15" x14ac:dyDescent="0.25"/>
  <cols>
    <col min="1" max="1" width="29.453125" style="56" customWidth="1"/>
    <col min="2" max="2" width="15.90625" style="56" customWidth="1"/>
    <col min="3" max="13" width="13.6328125" style="56" customWidth="1"/>
    <col min="14" max="14" width="17.54296875" style="56" customWidth="1"/>
    <col min="15" max="25" width="13.6328125" style="56" customWidth="1"/>
    <col min="26" max="16384" width="8.90625" style="56"/>
  </cols>
  <sheetData>
    <row r="1" spans="1:25" ht="18" customHeight="1" x14ac:dyDescent="0.4">
      <c r="A1" s="82" t="s">
        <v>33</v>
      </c>
      <c r="B1" s="60"/>
      <c r="C1" s="60"/>
      <c r="E1" s="60"/>
      <c r="F1" s="60"/>
      <c r="G1" s="60"/>
      <c r="H1" s="60"/>
      <c r="I1" s="60"/>
      <c r="J1" s="60"/>
      <c r="K1" s="60"/>
      <c r="L1" s="60"/>
      <c r="M1" s="60"/>
      <c r="N1" s="60"/>
      <c r="O1" s="60"/>
      <c r="P1" s="72"/>
      <c r="Q1" s="73"/>
    </row>
    <row r="2" spans="1:25" ht="18" customHeight="1" x14ac:dyDescent="0.3">
      <c r="A2" s="61" t="s">
        <v>77</v>
      </c>
      <c r="B2" s="60"/>
      <c r="C2" s="60"/>
      <c r="E2" s="60"/>
      <c r="F2" s="60"/>
      <c r="G2" s="60"/>
      <c r="H2" s="60"/>
      <c r="I2" s="60"/>
      <c r="J2" s="60"/>
      <c r="K2" s="60"/>
      <c r="L2" s="60"/>
      <c r="M2" s="60"/>
      <c r="N2" s="60"/>
      <c r="O2" s="60"/>
      <c r="P2" s="72"/>
      <c r="Q2" s="73"/>
    </row>
    <row r="3" spans="1:25" ht="18" customHeight="1" x14ac:dyDescent="0.3">
      <c r="A3" s="74" t="s">
        <v>81</v>
      </c>
      <c r="B3" s="60"/>
      <c r="C3" s="60"/>
      <c r="E3" s="60"/>
      <c r="F3" s="60"/>
      <c r="G3" s="60"/>
      <c r="H3" s="60"/>
      <c r="I3" s="60"/>
      <c r="J3" s="60"/>
      <c r="K3" s="60"/>
      <c r="L3" s="60"/>
      <c r="M3" s="60"/>
      <c r="N3" s="60"/>
      <c r="O3" s="60"/>
      <c r="P3" s="72"/>
      <c r="Q3" s="73"/>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75" t="s">
        <v>3</v>
      </c>
      <c r="B5" s="75"/>
      <c r="C5" s="76">
        <v>2424049</v>
      </c>
      <c r="D5" s="77">
        <v>0.31102628773378949</v>
      </c>
      <c r="E5" s="76">
        <v>567937</v>
      </c>
      <c r="F5" s="76">
        <v>584528</v>
      </c>
      <c r="G5" s="76">
        <v>380561</v>
      </c>
      <c r="H5" s="76">
        <v>301684</v>
      </c>
      <c r="I5" s="76">
        <v>307918</v>
      </c>
      <c r="J5" s="76">
        <v>164106</v>
      </c>
      <c r="K5" s="76">
        <v>105662</v>
      </c>
      <c r="L5" s="76">
        <v>11653</v>
      </c>
      <c r="M5" s="76">
        <v>490978</v>
      </c>
      <c r="N5" s="76">
        <v>481828</v>
      </c>
      <c r="O5" s="76">
        <v>503681</v>
      </c>
      <c r="P5" s="76">
        <v>933084</v>
      </c>
      <c r="Q5" s="76">
        <v>14478</v>
      </c>
      <c r="R5" s="76">
        <v>17833</v>
      </c>
      <c r="S5" s="76">
        <v>294549</v>
      </c>
      <c r="T5" s="76">
        <v>706754</v>
      </c>
      <c r="U5" s="76">
        <v>643915</v>
      </c>
      <c r="V5" s="76">
        <v>386144</v>
      </c>
      <c r="W5" s="76">
        <v>160801</v>
      </c>
      <c r="X5" s="76">
        <v>128432</v>
      </c>
      <c r="Y5" s="76">
        <v>85621</v>
      </c>
    </row>
    <row r="6" spans="1:25" ht="15" customHeight="1" x14ac:dyDescent="0.25">
      <c r="A6" s="78" t="s">
        <v>17</v>
      </c>
      <c r="B6" s="78">
        <v>1</v>
      </c>
      <c r="C6" s="79">
        <v>26503</v>
      </c>
      <c r="D6" s="80">
        <v>17.04</v>
      </c>
      <c r="E6" s="79">
        <v>16142</v>
      </c>
      <c r="F6" s="79">
        <v>7646</v>
      </c>
      <c r="G6" s="79">
        <v>1594</v>
      </c>
      <c r="H6" s="79">
        <v>692</v>
      </c>
      <c r="I6" s="79">
        <v>352</v>
      </c>
      <c r="J6" s="79">
        <v>65</v>
      </c>
      <c r="K6" s="79">
        <v>10</v>
      </c>
      <c r="L6" s="79">
        <v>2</v>
      </c>
      <c r="M6" s="79">
        <v>507</v>
      </c>
      <c r="N6" s="79">
        <v>5057</v>
      </c>
      <c r="O6" s="79">
        <v>7633</v>
      </c>
      <c r="P6" s="79">
        <v>13288</v>
      </c>
      <c r="Q6" s="79">
        <v>18</v>
      </c>
      <c r="R6" s="79">
        <v>107</v>
      </c>
      <c r="S6" s="79">
        <v>4290</v>
      </c>
      <c r="T6" s="79">
        <v>9295</v>
      </c>
      <c r="U6" s="79">
        <v>9105</v>
      </c>
      <c r="V6" s="79">
        <v>3298</v>
      </c>
      <c r="W6" s="79">
        <v>245</v>
      </c>
      <c r="X6" s="79">
        <v>141</v>
      </c>
      <c r="Y6" s="79">
        <v>22</v>
      </c>
    </row>
    <row r="7" spans="1:25" ht="15" customHeight="1" x14ac:dyDescent="0.25">
      <c r="A7" s="78" t="s">
        <v>17</v>
      </c>
      <c r="B7" s="78">
        <v>2</v>
      </c>
      <c r="C7" s="79">
        <v>30959</v>
      </c>
      <c r="D7" s="80">
        <v>14.55</v>
      </c>
      <c r="E7" s="79">
        <v>16100</v>
      </c>
      <c r="F7" s="79">
        <v>9680</v>
      </c>
      <c r="G7" s="79">
        <v>2479</v>
      </c>
      <c r="H7" s="79">
        <v>1516</v>
      </c>
      <c r="I7" s="79">
        <v>909</v>
      </c>
      <c r="J7" s="79">
        <v>229</v>
      </c>
      <c r="K7" s="79">
        <v>44</v>
      </c>
      <c r="L7" s="79">
        <v>2</v>
      </c>
      <c r="M7" s="79">
        <v>1380</v>
      </c>
      <c r="N7" s="79">
        <v>6666</v>
      </c>
      <c r="O7" s="79">
        <v>12610</v>
      </c>
      <c r="P7" s="79">
        <v>10221</v>
      </c>
      <c r="Q7" s="79">
        <v>82</v>
      </c>
      <c r="R7" s="79">
        <v>105</v>
      </c>
      <c r="S7" s="79">
        <v>3847</v>
      </c>
      <c r="T7" s="79">
        <v>8328</v>
      </c>
      <c r="U7" s="79">
        <v>12090</v>
      </c>
      <c r="V7" s="79">
        <v>5397</v>
      </c>
      <c r="W7" s="79">
        <v>759</v>
      </c>
      <c r="X7" s="79">
        <v>352</v>
      </c>
      <c r="Y7" s="79">
        <v>81</v>
      </c>
    </row>
    <row r="8" spans="1:25" ht="15" customHeight="1" x14ac:dyDescent="0.25">
      <c r="A8" s="78" t="s">
        <v>17</v>
      </c>
      <c r="B8" s="78">
        <v>3</v>
      </c>
      <c r="C8" s="79">
        <v>18439</v>
      </c>
      <c r="D8" s="80">
        <v>1.1299999999999999</v>
      </c>
      <c r="E8" s="79">
        <v>8242</v>
      </c>
      <c r="F8" s="79">
        <v>6228</v>
      </c>
      <c r="G8" s="79">
        <v>1711</v>
      </c>
      <c r="H8" s="79">
        <v>1193</v>
      </c>
      <c r="I8" s="79">
        <v>843</v>
      </c>
      <c r="J8" s="79">
        <v>196</v>
      </c>
      <c r="K8" s="79">
        <v>24</v>
      </c>
      <c r="L8" s="79">
        <v>2</v>
      </c>
      <c r="M8" s="79">
        <v>1334</v>
      </c>
      <c r="N8" s="79">
        <v>4448</v>
      </c>
      <c r="O8" s="79">
        <v>7058</v>
      </c>
      <c r="P8" s="79">
        <v>5576</v>
      </c>
      <c r="Q8" s="79">
        <v>23</v>
      </c>
      <c r="R8" s="79">
        <v>49</v>
      </c>
      <c r="S8" s="79">
        <v>2358</v>
      </c>
      <c r="T8" s="79">
        <v>5327</v>
      </c>
      <c r="U8" s="79">
        <v>6474</v>
      </c>
      <c r="V8" s="79">
        <v>3350</v>
      </c>
      <c r="W8" s="79">
        <v>533</v>
      </c>
      <c r="X8" s="79">
        <v>321</v>
      </c>
      <c r="Y8" s="79">
        <v>27</v>
      </c>
    </row>
    <row r="9" spans="1:25" ht="15" customHeight="1" x14ac:dyDescent="0.25">
      <c r="A9" s="78" t="s">
        <v>17</v>
      </c>
      <c r="B9" s="78">
        <v>4</v>
      </c>
      <c r="C9" s="79">
        <v>21584</v>
      </c>
      <c r="D9" s="80">
        <v>0.41</v>
      </c>
      <c r="E9" s="79">
        <v>6997</v>
      </c>
      <c r="F9" s="79">
        <v>7094</v>
      </c>
      <c r="G9" s="79">
        <v>2390</v>
      </c>
      <c r="H9" s="79">
        <v>2244</v>
      </c>
      <c r="I9" s="79">
        <v>1885</v>
      </c>
      <c r="J9" s="79">
        <v>713</v>
      </c>
      <c r="K9" s="79">
        <v>238</v>
      </c>
      <c r="L9" s="79">
        <v>23</v>
      </c>
      <c r="M9" s="79">
        <v>2835</v>
      </c>
      <c r="N9" s="79">
        <v>4569</v>
      </c>
      <c r="O9" s="79">
        <v>7583</v>
      </c>
      <c r="P9" s="79">
        <v>6547</v>
      </c>
      <c r="Q9" s="79">
        <v>50</v>
      </c>
      <c r="R9" s="79">
        <v>27</v>
      </c>
      <c r="S9" s="79">
        <v>2696</v>
      </c>
      <c r="T9" s="79">
        <v>6423</v>
      </c>
      <c r="U9" s="79">
        <v>6935</v>
      </c>
      <c r="V9" s="79">
        <v>3817</v>
      </c>
      <c r="W9" s="79">
        <v>903</v>
      </c>
      <c r="X9" s="79">
        <v>724</v>
      </c>
      <c r="Y9" s="79">
        <v>59</v>
      </c>
    </row>
    <row r="10" spans="1:25" ht="15" customHeight="1" x14ac:dyDescent="0.25">
      <c r="A10" s="78" t="s">
        <v>17</v>
      </c>
      <c r="B10" s="78">
        <v>5</v>
      </c>
      <c r="C10" s="79">
        <v>18630</v>
      </c>
      <c r="D10" s="80">
        <v>0.23</v>
      </c>
      <c r="E10" s="79">
        <v>4391</v>
      </c>
      <c r="F10" s="79">
        <v>4301</v>
      </c>
      <c r="G10" s="79">
        <v>3545</v>
      </c>
      <c r="H10" s="79">
        <v>2372</v>
      </c>
      <c r="I10" s="79">
        <v>2594</v>
      </c>
      <c r="J10" s="79">
        <v>1017</v>
      </c>
      <c r="K10" s="79">
        <v>380</v>
      </c>
      <c r="L10" s="79">
        <v>30</v>
      </c>
      <c r="M10" s="79">
        <v>4565</v>
      </c>
      <c r="N10" s="79">
        <v>5036</v>
      </c>
      <c r="O10" s="79">
        <v>5643</v>
      </c>
      <c r="P10" s="79">
        <v>3313</v>
      </c>
      <c r="Q10" s="79">
        <v>73</v>
      </c>
      <c r="R10" s="79">
        <v>69</v>
      </c>
      <c r="S10" s="79">
        <v>1537</v>
      </c>
      <c r="T10" s="79">
        <v>4285</v>
      </c>
      <c r="U10" s="79">
        <v>6093</v>
      </c>
      <c r="V10" s="79">
        <v>3981</v>
      </c>
      <c r="W10" s="79">
        <v>1362</v>
      </c>
      <c r="X10" s="79">
        <v>1225</v>
      </c>
      <c r="Y10" s="79">
        <v>78</v>
      </c>
    </row>
    <row r="11" spans="1:25" ht="15" customHeight="1" x14ac:dyDescent="0.25">
      <c r="A11" s="78" t="s">
        <v>17</v>
      </c>
      <c r="B11" s="78">
        <v>6</v>
      </c>
      <c r="C11" s="79">
        <v>10454</v>
      </c>
      <c r="D11" s="80">
        <v>0.14000000000000001</v>
      </c>
      <c r="E11" s="79">
        <v>2084</v>
      </c>
      <c r="F11" s="79">
        <v>1547</v>
      </c>
      <c r="G11" s="79">
        <v>1759</v>
      </c>
      <c r="H11" s="79">
        <v>1994</v>
      </c>
      <c r="I11" s="79">
        <v>2007</v>
      </c>
      <c r="J11" s="79">
        <v>800</v>
      </c>
      <c r="K11" s="79">
        <v>228</v>
      </c>
      <c r="L11" s="79">
        <v>35</v>
      </c>
      <c r="M11" s="79">
        <v>3382</v>
      </c>
      <c r="N11" s="79">
        <v>2765</v>
      </c>
      <c r="O11" s="79">
        <v>2269</v>
      </c>
      <c r="P11" s="79">
        <v>2005</v>
      </c>
      <c r="Q11" s="79">
        <v>33</v>
      </c>
      <c r="R11" s="79">
        <v>34</v>
      </c>
      <c r="S11" s="79">
        <v>849</v>
      </c>
      <c r="T11" s="79">
        <v>2507</v>
      </c>
      <c r="U11" s="79">
        <v>3009</v>
      </c>
      <c r="V11" s="79">
        <v>2135</v>
      </c>
      <c r="W11" s="79">
        <v>1003</v>
      </c>
      <c r="X11" s="79">
        <v>884</v>
      </c>
      <c r="Y11" s="79">
        <v>33</v>
      </c>
    </row>
    <row r="12" spans="1:25" ht="15" customHeight="1" x14ac:dyDescent="0.25">
      <c r="A12" s="78" t="s">
        <v>17</v>
      </c>
      <c r="B12" s="78">
        <v>7</v>
      </c>
      <c r="C12" s="79">
        <v>13145</v>
      </c>
      <c r="D12" s="80">
        <v>0.16</v>
      </c>
      <c r="E12" s="79">
        <v>1194</v>
      </c>
      <c r="F12" s="79">
        <v>2164</v>
      </c>
      <c r="G12" s="79">
        <v>2118</v>
      </c>
      <c r="H12" s="79">
        <v>2411</v>
      </c>
      <c r="I12" s="79">
        <v>3593</v>
      </c>
      <c r="J12" s="79">
        <v>1169</v>
      </c>
      <c r="K12" s="79">
        <v>457</v>
      </c>
      <c r="L12" s="79">
        <v>39</v>
      </c>
      <c r="M12" s="79">
        <v>4565</v>
      </c>
      <c r="N12" s="79">
        <v>4180</v>
      </c>
      <c r="O12" s="79">
        <v>1921</v>
      </c>
      <c r="P12" s="79">
        <v>2319</v>
      </c>
      <c r="Q12" s="79">
        <v>160</v>
      </c>
      <c r="R12" s="79">
        <v>42</v>
      </c>
      <c r="S12" s="79">
        <v>900</v>
      </c>
      <c r="T12" s="79">
        <v>2857</v>
      </c>
      <c r="U12" s="79">
        <v>3737</v>
      </c>
      <c r="V12" s="79">
        <v>2705</v>
      </c>
      <c r="W12" s="79">
        <v>1475</v>
      </c>
      <c r="X12" s="79">
        <v>1266</v>
      </c>
      <c r="Y12" s="79">
        <v>163</v>
      </c>
    </row>
    <row r="13" spans="1:25" ht="15" customHeight="1" x14ac:dyDescent="0.25">
      <c r="A13" s="78" t="s">
        <v>17</v>
      </c>
      <c r="B13" s="78">
        <v>8</v>
      </c>
      <c r="C13" s="79">
        <v>10709</v>
      </c>
      <c r="D13" s="80">
        <v>0.39</v>
      </c>
      <c r="E13" s="79">
        <v>555</v>
      </c>
      <c r="F13" s="79">
        <v>1042</v>
      </c>
      <c r="G13" s="79">
        <v>1435</v>
      </c>
      <c r="H13" s="79">
        <v>2735</v>
      </c>
      <c r="I13" s="79">
        <v>2997</v>
      </c>
      <c r="J13" s="79">
        <v>1401</v>
      </c>
      <c r="K13" s="79">
        <v>518</v>
      </c>
      <c r="L13" s="79">
        <v>26</v>
      </c>
      <c r="M13" s="79">
        <v>4878</v>
      </c>
      <c r="N13" s="79">
        <v>3318</v>
      </c>
      <c r="O13" s="79">
        <v>1298</v>
      </c>
      <c r="P13" s="79">
        <v>1167</v>
      </c>
      <c r="Q13" s="79">
        <v>48</v>
      </c>
      <c r="R13" s="79">
        <v>31</v>
      </c>
      <c r="S13" s="79">
        <v>612</v>
      </c>
      <c r="T13" s="79">
        <v>1827</v>
      </c>
      <c r="U13" s="79">
        <v>2815</v>
      </c>
      <c r="V13" s="79">
        <v>2965</v>
      </c>
      <c r="W13" s="79">
        <v>1395</v>
      </c>
      <c r="X13" s="79">
        <v>1017</v>
      </c>
      <c r="Y13" s="79">
        <v>47</v>
      </c>
    </row>
    <row r="14" spans="1:25" ht="15" customHeight="1" x14ac:dyDescent="0.25">
      <c r="A14" s="78" t="s">
        <v>17</v>
      </c>
      <c r="B14" s="78">
        <v>9</v>
      </c>
      <c r="C14" s="79">
        <v>14673</v>
      </c>
      <c r="D14" s="80">
        <v>6.99</v>
      </c>
      <c r="E14" s="79">
        <v>161</v>
      </c>
      <c r="F14" s="79">
        <v>405</v>
      </c>
      <c r="G14" s="79">
        <v>1482</v>
      </c>
      <c r="H14" s="79">
        <v>3157</v>
      </c>
      <c r="I14" s="79">
        <v>5100</v>
      </c>
      <c r="J14" s="79">
        <v>2841</v>
      </c>
      <c r="K14" s="79">
        <v>1440</v>
      </c>
      <c r="L14" s="79">
        <v>87</v>
      </c>
      <c r="M14" s="79">
        <v>7735</v>
      </c>
      <c r="N14" s="79">
        <v>4340</v>
      </c>
      <c r="O14" s="79">
        <v>958</v>
      </c>
      <c r="P14" s="79">
        <v>1625</v>
      </c>
      <c r="Q14" s="79">
        <v>15</v>
      </c>
      <c r="R14" s="79">
        <v>11</v>
      </c>
      <c r="S14" s="79">
        <v>417</v>
      </c>
      <c r="T14" s="79">
        <v>1924</v>
      </c>
      <c r="U14" s="79">
        <v>3182</v>
      </c>
      <c r="V14" s="79">
        <v>4824</v>
      </c>
      <c r="W14" s="79">
        <v>2591</v>
      </c>
      <c r="X14" s="79">
        <v>1708</v>
      </c>
      <c r="Y14" s="79">
        <v>16</v>
      </c>
    </row>
    <row r="15" spans="1:25" ht="15" customHeight="1" x14ac:dyDescent="0.25">
      <c r="A15" s="78" t="s">
        <v>17</v>
      </c>
      <c r="B15" s="78">
        <v>10</v>
      </c>
      <c r="C15" s="79">
        <v>6952</v>
      </c>
      <c r="D15" s="80">
        <v>7.7</v>
      </c>
      <c r="E15" s="79">
        <v>121</v>
      </c>
      <c r="F15" s="79">
        <v>119</v>
      </c>
      <c r="G15" s="79">
        <v>358</v>
      </c>
      <c r="H15" s="79">
        <v>1059</v>
      </c>
      <c r="I15" s="79">
        <v>2563</v>
      </c>
      <c r="J15" s="79">
        <v>1571</v>
      </c>
      <c r="K15" s="79">
        <v>1076</v>
      </c>
      <c r="L15" s="79">
        <v>85</v>
      </c>
      <c r="M15" s="79">
        <v>4068</v>
      </c>
      <c r="N15" s="79">
        <v>1900</v>
      </c>
      <c r="O15" s="79">
        <v>303</v>
      </c>
      <c r="P15" s="79">
        <v>678</v>
      </c>
      <c r="Q15" s="79">
        <v>3</v>
      </c>
      <c r="R15" s="79">
        <v>5</v>
      </c>
      <c r="S15" s="79">
        <v>237</v>
      </c>
      <c r="T15" s="79">
        <v>678</v>
      </c>
      <c r="U15" s="79">
        <v>1372</v>
      </c>
      <c r="V15" s="79">
        <v>1950</v>
      </c>
      <c r="W15" s="79">
        <v>1439</v>
      </c>
      <c r="X15" s="79">
        <v>1268</v>
      </c>
      <c r="Y15" s="79">
        <v>3</v>
      </c>
    </row>
    <row r="16" spans="1:25" ht="15" customHeight="1" x14ac:dyDescent="0.25">
      <c r="A16" s="78" t="s">
        <v>18</v>
      </c>
      <c r="B16" s="78">
        <v>1</v>
      </c>
      <c r="C16" s="79">
        <v>1243</v>
      </c>
      <c r="D16" s="80">
        <v>12.61</v>
      </c>
      <c r="E16" s="79">
        <v>1115</v>
      </c>
      <c r="F16" s="79">
        <v>100</v>
      </c>
      <c r="G16" s="79">
        <v>5</v>
      </c>
      <c r="H16" s="79">
        <v>21</v>
      </c>
      <c r="I16" s="79">
        <v>2</v>
      </c>
      <c r="J16" s="79">
        <v>0</v>
      </c>
      <c r="K16" s="79">
        <v>0</v>
      </c>
      <c r="L16" s="79">
        <v>0</v>
      </c>
      <c r="M16" s="79">
        <v>10</v>
      </c>
      <c r="N16" s="79">
        <v>293</v>
      </c>
      <c r="O16" s="79">
        <v>380</v>
      </c>
      <c r="P16" s="79">
        <v>560</v>
      </c>
      <c r="Q16" s="79">
        <v>0</v>
      </c>
      <c r="R16" s="79">
        <v>0</v>
      </c>
      <c r="S16" s="79">
        <v>164</v>
      </c>
      <c r="T16" s="79">
        <v>620</v>
      </c>
      <c r="U16" s="79">
        <v>405</v>
      </c>
      <c r="V16" s="79">
        <v>49</v>
      </c>
      <c r="W16" s="79">
        <v>4</v>
      </c>
      <c r="X16" s="79">
        <v>1</v>
      </c>
      <c r="Y16" s="79">
        <v>0</v>
      </c>
    </row>
    <row r="17" spans="1:25" ht="15" customHeight="1" x14ac:dyDescent="0.25">
      <c r="A17" s="78" t="s">
        <v>18</v>
      </c>
      <c r="B17" s="78">
        <v>2</v>
      </c>
      <c r="C17" s="79">
        <v>2699</v>
      </c>
      <c r="D17" s="80">
        <v>15.15</v>
      </c>
      <c r="E17" s="79">
        <v>2049</v>
      </c>
      <c r="F17" s="79">
        <v>445</v>
      </c>
      <c r="G17" s="79">
        <v>124</v>
      </c>
      <c r="H17" s="79">
        <v>40</v>
      </c>
      <c r="I17" s="79">
        <v>25</v>
      </c>
      <c r="J17" s="79">
        <v>7</v>
      </c>
      <c r="K17" s="79">
        <v>7</v>
      </c>
      <c r="L17" s="79">
        <v>2</v>
      </c>
      <c r="M17" s="79">
        <v>64</v>
      </c>
      <c r="N17" s="79">
        <v>449</v>
      </c>
      <c r="O17" s="79">
        <v>713</v>
      </c>
      <c r="P17" s="79">
        <v>1471</v>
      </c>
      <c r="Q17" s="79">
        <v>2</v>
      </c>
      <c r="R17" s="79">
        <v>29</v>
      </c>
      <c r="S17" s="79">
        <v>727</v>
      </c>
      <c r="T17" s="79">
        <v>1048</v>
      </c>
      <c r="U17" s="79">
        <v>698</v>
      </c>
      <c r="V17" s="79">
        <v>143</v>
      </c>
      <c r="W17" s="79">
        <v>27</v>
      </c>
      <c r="X17" s="79">
        <v>25</v>
      </c>
      <c r="Y17" s="79">
        <v>2</v>
      </c>
    </row>
    <row r="18" spans="1:25" ht="15" customHeight="1" x14ac:dyDescent="0.25">
      <c r="A18" s="78" t="s">
        <v>18</v>
      </c>
      <c r="B18" s="78">
        <v>3</v>
      </c>
      <c r="C18" s="79">
        <v>2532</v>
      </c>
      <c r="D18" s="80">
        <v>20.6</v>
      </c>
      <c r="E18" s="79">
        <v>1412</v>
      </c>
      <c r="F18" s="79">
        <v>626</v>
      </c>
      <c r="G18" s="79">
        <v>201</v>
      </c>
      <c r="H18" s="79">
        <v>205</v>
      </c>
      <c r="I18" s="79">
        <v>68</v>
      </c>
      <c r="J18" s="79">
        <v>14</v>
      </c>
      <c r="K18" s="79">
        <v>6</v>
      </c>
      <c r="L18" s="79">
        <v>0</v>
      </c>
      <c r="M18" s="79">
        <v>79</v>
      </c>
      <c r="N18" s="79">
        <v>247</v>
      </c>
      <c r="O18" s="79">
        <v>349</v>
      </c>
      <c r="P18" s="79">
        <v>1840</v>
      </c>
      <c r="Q18" s="79">
        <v>17</v>
      </c>
      <c r="R18" s="79">
        <v>78</v>
      </c>
      <c r="S18" s="79">
        <v>750</v>
      </c>
      <c r="T18" s="79">
        <v>882</v>
      </c>
      <c r="U18" s="79">
        <v>479</v>
      </c>
      <c r="V18" s="79">
        <v>214</v>
      </c>
      <c r="W18" s="79">
        <v>68</v>
      </c>
      <c r="X18" s="79">
        <v>45</v>
      </c>
      <c r="Y18" s="79">
        <v>16</v>
      </c>
    </row>
    <row r="19" spans="1:25" ht="15" customHeight="1" x14ac:dyDescent="0.25">
      <c r="A19" s="78" t="s">
        <v>18</v>
      </c>
      <c r="B19" s="78">
        <v>4</v>
      </c>
      <c r="C19" s="79">
        <v>7136</v>
      </c>
      <c r="D19" s="80">
        <v>0.36</v>
      </c>
      <c r="E19" s="79">
        <v>3466</v>
      </c>
      <c r="F19" s="79">
        <v>2162</v>
      </c>
      <c r="G19" s="79">
        <v>590</v>
      </c>
      <c r="H19" s="79">
        <v>304</v>
      </c>
      <c r="I19" s="79">
        <v>333</v>
      </c>
      <c r="J19" s="79">
        <v>183</v>
      </c>
      <c r="K19" s="79">
        <v>94</v>
      </c>
      <c r="L19" s="79">
        <v>4</v>
      </c>
      <c r="M19" s="79">
        <v>682</v>
      </c>
      <c r="N19" s="79">
        <v>834</v>
      </c>
      <c r="O19" s="79">
        <v>1781</v>
      </c>
      <c r="P19" s="79">
        <v>3811</v>
      </c>
      <c r="Q19" s="79">
        <v>28</v>
      </c>
      <c r="R19" s="79">
        <v>153</v>
      </c>
      <c r="S19" s="79">
        <v>1476</v>
      </c>
      <c r="T19" s="79">
        <v>2555</v>
      </c>
      <c r="U19" s="79">
        <v>1832</v>
      </c>
      <c r="V19" s="79">
        <v>656</v>
      </c>
      <c r="W19" s="79">
        <v>254</v>
      </c>
      <c r="X19" s="79">
        <v>183</v>
      </c>
      <c r="Y19" s="79">
        <v>27</v>
      </c>
    </row>
    <row r="20" spans="1:25" ht="15" customHeight="1" x14ac:dyDescent="0.25">
      <c r="A20" s="78" t="s">
        <v>18</v>
      </c>
      <c r="B20" s="78">
        <v>5</v>
      </c>
      <c r="C20" s="79">
        <v>9157</v>
      </c>
      <c r="D20" s="80">
        <v>0.1</v>
      </c>
      <c r="E20" s="79">
        <v>3047</v>
      </c>
      <c r="F20" s="79">
        <v>2846</v>
      </c>
      <c r="G20" s="79">
        <v>1121</v>
      </c>
      <c r="H20" s="79">
        <v>753</v>
      </c>
      <c r="I20" s="79">
        <v>740</v>
      </c>
      <c r="J20" s="79">
        <v>388</v>
      </c>
      <c r="K20" s="79">
        <v>236</v>
      </c>
      <c r="L20" s="79">
        <v>26</v>
      </c>
      <c r="M20" s="79">
        <v>1623</v>
      </c>
      <c r="N20" s="79">
        <v>1972</v>
      </c>
      <c r="O20" s="79">
        <v>2715</v>
      </c>
      <c r="P20" s="79">
        <v>2743</v>
      </c>
      <c r="Q20" s="79">
        <v>104</v>
      </c>
      <c r="R20" s="79">
        <v>97</v>
      </c>
      <c r="S20" s="79">
        <v>1376</v>
      </c>
      <c r="T20" s="79">
        <v>2860</v>
      </c>
      <c r="U20" s="79">
        <v>2626</v>
      </c>
      <c r="V20" s="79">
        <v>1161</v>
      </c>
      <c r="W20" s="79">
        <v>491</v>
      </c>
      <c r="X20" s="79">
        <v>443</v>
      </c>
      <c r="Y20" s="79">
        <v>103</v>
      </c>
    </row>
    <row r="21" spans="1:25" ht="15" customHeight="1" x14ac:dyDescent="0.25">
      <c r="A21" s="78" t="s">
        <v>18</v>
      </c>
      <c r="B21" s="78">
        <v>6</v>
      </c>
      <c r="C21" s="79">
        <v>10717</v>
      </c>
      <c r="D21" s="80">
        <v>0.06</v>
      </c>
      <c r="E21" s="79">
        <v>2246</v>
      </c>
      <c r="F21" s="79">
        <v>2313</v>
      </c>
      <c r="G21" s="79">
        <v>1583</v>
      </c>
      <c r="H21" s="79">
        <v>1400</v>
      </c>
      <c r="I21" s="79">
        <v>1395</v>
      </c>
      <c r="J21" s="79">
        <v>887</v>
      </c>
      <c r="K21" s="79">
        <v>776</v>
      </c>
      <c r="L21" s="79">
        <v>117</v>
      </c>
      <c r="M21" s="79">
        <v>3808</v>
      </c>
      <c r="N21" s="79">
        <v>2594</v>
      </c>
      <c r="O21" s="79">
        <v>2211</v>
      </c>
      <c r="P21" s="79">
        <v>1979</v>
      </c>
      <c r="Q21" s="79">
        <v>125</v>
      </c>
      <c r="R21" s="79">
        <v>89</v>
      </c>
      <c r="S21" s="79">
        <v>1168</v>
      </c>
      <c r="T21" s="79">
        <v>2898</v>
      </c>
      <c r="U21" s="79">
        <v>3042</v>
      </c>
      <c r="V21" s="79">
        <v>1668</v>
      </c>
      <c r="W21" s="79">
        <v>820</v>
      </c>
      <c r="X21" s="79">
        <v>908</v>
      </c>
      <c r="Y21" s="79">
        <v>124</v>
      </c>
    </row>
    <row r="22" spans="1:25" ht="15" customHeight="1" x14ac:dyDescent="0.25">
      <c r="A22" s="78" t="s">
        <v>18</v>
      </c>
      <c r="B22" s="78">
        <v>7</v>
      </c>
      <c r="C22" s="79">
        <v>10338</v>
      </c>
      <c r="D22" s="80">
        <v>0.08</v>
      </c>
      <c r="E22" s="79">
        <v>1683</v>
      </c>
      <c r="F22" s="79">
        <v>2242</v>
      </c>
      <c r="G22" s="79">
        <v>1576</v>
      </c>
      <c r="H22" s="79">
        <v>1288</v>
      </c>
      <c r="I22" s="79">
        <v>1366</v>
      </c>
      <c r="J22" s="79">
        <v>1103</v>
      </c>
      <c r="K22" s="79">
        <v>954</v>
      </c>
      <c r="L22" s="79">
        <v>126</v>
      </c>
      <c r="M22" s="79">
        <v>4279</v>
      </c>
      <c r="N22" s="79">
        <v>2345</v>
      </c>
      <c r="O22" s="79">
        <v>2351</v>
      </c>
      <c r="P22" s="79">
        <v>1233</v>
      </c>
      <c r="Q22" s="79">
        <v>130</v>
      </c>
      <c r="R22" s="79">
        <v>47</v>
      </c>
      <c r="S22" s="79">
        <v>821</v>
      </c>
      <c r="T22" s="79">
        <v>2692</v>
      </c>
      <c r="U22" s="79">
        <v>3043</v>
      </c>
      <c r="V22" s="79">
        <v>1729</v>
      </c>
      <c r="W22" s="79">
        <v>894</v>
      </c>
      <c r="X22" s="79">
        <v>982</v>
      </c>
      <c r="Y22" s="79">
        <v>130</v>
      </c>
    </row>
    <row r="23" spans="1:25" ht="15" customHeight="1" x14ac:dyDescent="0.25">
      <c r="A23" s="78" t="s">
        <v>18</v>
      </c>
      <c r="B23" s="78">
        <v>8</v>
      </c>
      <c r="C23" s="79">
        <v>6502</v>
      </c>
      <c r="D23" s="80">
        <v>0.15</v>
      </c>
      <c r="E23" s="79">
        <v>1138</v>
      </c>
      <c r="F23" s="79">
        <v>1313</v>
      </c>
      <c r="G23" s="79">
        <v>760</v>
      </c>
      <c r="H23" s="79">
        <v>945</v>
      </c>
      <c r="I23" s="79">
        <v>923</v>
      </c>
      <c r="J23" s="79">
        <v>707</v>
      </c>
      <c r="K23" s="79">
        <v>632</v>
      </c>
      <c r="L23" s="79">
        <v>84</v>
      </c>
      <c r="M23" s="79">
        <v>2296</v>
      </c>
      <c r="N23" s="79">
        <v>1907</v>
      </c>
      <c r="O23" s="79">
        <v>936</v>
      </c>
      <c r="P23" s="79">
        <v>1318</v>
      </c>
      <c r="Q23" s="79">
        <v>45</v>
      </c>
      <c r="R23" s="79">
        <v>32</v>
      </c>
      <c r="S23" s="79">
        <v>723</v>
      </c>
      <c r="T23" s="79">
        <v>1651</v>
      </c>
      <c r="U23" s="79">
        <v>1792</v>
      </c>
      <c r="V23" s="79">
        <v>1084</v>
      </c>
      <c r="W23" s="79">
        <v>550</v>
      </c>
      <c r="X23" s="79">
        <v>626</v>
      </c>
      <c r="Y23" s="79">
        <v>44</v>
      </c>
    </row>
    <row r="24" spans="1:25" ht="15" customHeight="1" x14ac:dyDescent="0.25">
      <c r="A24" s="78" t="s">
        <v>18</v>
      </c>
      <c r="B24" s="78">
        <v>9</v>
      </c>
      <c r="C24" s="79">
        <v>2181</v>
      </c>
      <c r="D24" s="80">
        <v>0.45</v>
      </c>
      <c r="E24" s="79">
        <v>234</v>
      </c>
      <c r="F24" s="79">
        <v>305</v>
      </c>
      <c r="G24" s="79">
        <v>205</v>
      </c>
      <c r="H24" s="79">
        <v>317</v>
      </c>
      <c r="I24" s="79">
        <v>487</v>
      </c>
      <c r="J24" s="79">
        <v>276</v>
      </c>
      <c r="K24" s="79">
        <v>351</v>
      </c>
      <c r="L24" s="79">
        <v>6</v>
      </c>
      <c r="M24" s="79">
        <v>937</v>
      </c>
      <c r="N24" s="79">
        <v>458</v>
      </c>
      <c r="O24" s="79">
        <v>338</v>
      </c>
      <c r="P24" s="79">
        <v>436</v>
      </c>
      <c r="Q24" s="79">
        <v>12</v>
      </c>
      <c r="R24" s="79">
        <v>1</v>
      </c>
      <c r="S24" s="79">
        <v>245</v>
      </c>
      <c r="T24" s="79">
        <v>448</v>
      </c>
      <c r="U24" s="79">
        <v>547</v>
      </c>
      <c r="V24" s="79">
        <v>437</v>
      </c>
      <c r="W24" s="79">
        <v>237</v>
      </c>
      <c r="X24" s="79">
        <v>254</v>
      </c>
      <c r="Y24" s="79">
        <v>12</v>
      </c>
    </row>
    <row r="25" spans="1:25" ht="15" customHeight="1" x14ac:dyDescent="0.25">
      <c r="A25" s="78" t="s">
        <v>18</v>
      </c>
      <c r="B25" s="78">
        <v>10</v>
      </c>
      <c r="C25" s="79">
        <v>1628</v>
      </c>
      <c r="D25" s="80">
        <v>7.47</v>
      </c>
      <c r="E25" s="79">
        <v>146</v>
      </c>
      <c r="F25" s="79">
        <v>155</v>
      </c>
      <c r="G25" s="79">
        <v>128</v>
      </c>
      <c r="H25" s="79">
        <v>119</v>
      </c>
      <c r="I25" s="79">
        <v>312</v>
      </c>
      <c r="J25" s="79">
        <v>411</v>
      </c>
      <c r="K25" s="79">
        <v>332</v>
      </c>
      <c r="L25" s="79">
        <v>25</v>
      </c>
      <c r="M25" s="79">
        <v>797</v>
      </c>
      <c r="N25" s="79">
        <v>269</v>
      </c>
      <c r="O25" s="79">
        <v>225</v>
      </c>
      <c r="P25" s="79">
        <v>307</v>
      </c>
      <c r="Q25" s="79">
        <v>30</v>
      </c>
      <c r="R25" s="79">
        <v>6</v>
      </c>
      <c r="S25" s="79">
        <v>89</v>
      </c>
      <c r="T25" s="79">
        <v>315</v>
      </c>
      <c r="U25" s="79">
        <v>255</v>
      </c>
      <c r="V25" s="79">
        <v>395</v>
      </c>
      <c r="W25" s="79">
        <v>281</v>
      </c>
      <c r="X25" s="79">
        <v>256</v>
      </c>
      <c r="Y25" s="79">
        <v>31</v>
      </c>
    </row>
    <row r="26" spans="1:25" ht="15" customHeight="1" x14ac:dyDescent="0.25">
      <c r="A26" s="78" t="s">
        <v>0</v>
      </c>
      <c r="B26" s="78">
        <v>1</v>
      </c>
      <c r="C26" s="79">
        <v>4501</v>
      </c>
      <c r="D26" s="80">
        <v>21.2</v>
      </c>
      <c r="E26" s="79">
        <v>1877</v>
      </c>
      <c r="F26" s="79">
        <v>2203</v>
      </c>
      <c r="G26" s="79">
        <v>313</v>
      </c>
      <c r="H26" s="79">
        <v>74</v>
      </c>
      <c r="I26" s="79">
        <v>20</v>
      </c>
      <c r="J26" s="79">
        <v>11</v>
      </c>
      <c r="K26" s="79">
        <v>2</v>
      </c>
      <c r="L26" s="79">
        <v>1</v>
      </c>
      <c r="M26" s="79">
        <v>46</v>
      </c>
      <c r="N26" s="79">
        <v>454</v>
      </c>
      <c r="O26" s="79">
        <v>1318</v>
      </c>
      <c r="P26" s="79">
        <v>2683</v>
      </c>
      <c r="Q26" s="79">
        <v>0</v>
      </c>
      <c r="R26" s="79">
        <v>95</v>
      </c>
      <c r="S26" s="79">
        <v>913</v>
      </c>
      <c r="T26" s="79">
        <v>2200</v>
      </c>
      <c r="U26" s="79">
        <v>918</v>
      </c>
      <c r="V26" s="79">
        <v>233</v>
      </c>
      <c r="W26" s="79">
        <v>132</v>
      </c>
      <c r="X26" s="79">
        <v>0</v>
      </c>
      <c r="Y26" s="79">
        <v>10</v>
      </c>
    </row>
    <row r="27" spans="1:25" ht="15" customHeight="1" x14ac:dyDescent="0.25">
      <c r="A27" s="78" t="s">
        <v>0</v>
      </c>
      <c r="B27" s="78">
        <v>2</v>
      </c>
      <c r="C27" s="79">
        <v>2559</v>
      </c>
      <c r="D27" s="80">
        <v>0.51</v>
      </c>
      <c r="E27" s="79">
        <v>799</v>
      </c>
      <c r="F27" s="79">
        <v>1258</v>
      </c>
      <c r="G27" s="79">
        <v>311</v>
      </c>
      <c r="H27" s="79">
        <v>83</v>
      </c>
      <c r="I27" s="79">
        <v>55</v>
      </c>
      <c r="J27" s="79">
        <v>37</v>
      </c>
      <c r="K27" s="79">
        <v>16</v>
      </c>
      <c r="L27" s="79">
        <v>0</v>
      </c>
      <c r="M27" s="79">
        <v>225</v>
      </c>
      <c r="N27" s="79">
        <v>581</v>
      </c>
      <c r="O27" s="79">
        <v>1097</v>
      </c>
      <c r="P27" s="79">
        <v>655</v>
      </c>
      <c r="Q27" s="79">
        <v>1</v>
      </c>
      <c r="R27" s="79">
        <v>54</v>
      </c>
      <c r="S27" s="79">
        <v>247</v>
      </c>
      <c r="T27" s="79">
        <v>920</v>
      </c>
      <c r="U27" s="79">
        <v>975</v>
      </c>
      <c r="V27" s="79">
        <v>245</v>
      </c>
      <c r="W27" s="79">
        <v>110</v>
      </c>
      <c r="X27" s="79">
        <v>0</v>
      </c>
      <c r="Y27" s="79">
        <v>8</v>
      </c>
    </row>
    <row r="28" spans="1:25" ht="15" customHeight="1" x14ac:dyDescent="0.25">
      <c r="A28" s="78" t="s">
        <v>0</v>
      </c>
      <c r="B28" s="78">
        <v>3</v>
      </c>
      <c r="C28" s="79">
        <v>7795</v>
      </c>
      <c r="D28" s="80">
        <v>0.21</v>
      </c>
      <c r="E28" s="79">
        <v>2080</v>
      </c>
      <c r="F28" s="79">
        <v>3666</v>
      </c>
      <c r="G28" s="79">
        <v>921</v>
      </c>
      <c r="H28" s="79">
        <v>587</v>
      </c>
      <c r="I28" s="79">
        <v>404</v>
      </c>
      <c r="J28" s="79">
        <v>106</v>
      </c>
      <c r="K28" s="79">
        <v>27</v>
      </c>
      <c r="L28" s="79">
        <v>4</v>
      </c>
      <c r="M28" s="79">
        <v>1057</v>
      </c>
      <c r="N28" s="79">
        <v>1910</v>
      </c>
      <c r="O28" s="79">
        <v>2662</v>
      </c>
      <c r="P28" s="79">
        <v>2129</v>
      </c>
      <c r="Q28" s="79">
        <v>37</v>
      </c>
      <c r="R28" s="79">
        <v>56</v>
      </c>
      <c r="S28" s="79">
        <v>1166</v>
      </c>
      <c r="T28" s="79">
        <v>2989</v>
      </c>
      <c r="U28" s="79">
        <v>2193</v>
      </c>
      <c r="V28" s="79">
        <v>884</v>
      </c>
      <c r="W28" s="79">
        <v>452</v>
      </c>
      <c r="X28" s="79">
        <v>0</v>
      </c>
      <c r="Y28" s="79">
        <v>55</v>
      </c>
    </row>
    <row r="29" spans="1:25" ht="15" customHeight="1" x14ac:dyDescent="0.25">
      <c r="A29" s="78" t="s">
        <v>0</v>
      </c>
      <c r="B29" s="78">
        <v>4</v>
      </c>
      <c r="C29" s="79">
        <v>10527</v>
      </c>
      <c r="D29" s="80">
        <v>0.15</v>
      </c>
      <c r="E29" s="79">
        <v>2090</v>
      </c>
      <c r="F29" s="79">
        <v>4799</v>
      </c>
      <c r="G29" s="79">
        <v>1624</v>
      </c>
      <c r="H29" s="79">
        <v>898</v>
      </c>
      <c r="I29" s="79">
        <v>792</v>
      </c>
      <c r="J29" s="79">
        <v>243</v>
      </c>
      <c r="K29" s="79">
        <v>74</v>
      </c>
      <c r="L29" s="79">
        <v>7</v>
      </c>
      <c r="M29" s="79">
        <v>2060</v>
      </c>
      <c r="N29" s="79">
        <v>2762</v>
      </c>
      <c r="O29" s="79">
        <v>4296</v>
      </c>
      <c r="P29" s="79">
        <v>1384</v>
      </c>
      <c r="Q29" s="79">
        <v>25</v>
      </c>
      <c r="R29" s="79">
        <v>69</v>
      </c>
      <c r="S29" s="79">
        <v>1118</v>
      </c>
      <c r="T29" s="79">
        <v>3374</v>
      </c>
      <c r="U29" s="79">
        <v>3510</v>
      </c>
      <c r="V29" s="79">
        <v>1335</v>
      </c>
      <c r="W29" s="79">
        <v>1073</v>
      </c>
      <c r="X29" s="79">
        <v>0</v>
      </c>
      <c r="Y29" s="79">
        <v>48</v>
      </c>
    </row>
    <row r="30" spans="1:25" ht="15" customHeight="1" x14ac:dyDescent="0.25">
      <c r="A30" s="78" t="s">
        <v>0</v>
      </c>
      <c r="B30" s="78">
        <v>5</v>
      </c>
      <c r="C30" s="79">
        <v>15423</v>
      </c>
      <c r="D30" s="80">
        <v>0.06</v>
      </c>
      <c r="E30" s="79">
        <v>2396</v>
      </c>
      <c r="F30" s="79">
        <v>4615</v>
      </c>
      <c r="G30" s="79">
        <v>2434</v>
      </c>
      <c r="H30" s="79">
        <v>2155</v>
      </c>
      <c r="I30" s="79">
        <v>2220</v>
      </c>
      <c r="J30" s="79">
        <v>1038</v>
      </c>
      <c r="K30" s="79">
        <v>516</v>
      </c>
      <c r="L30" s="79">
        <v>49</v>
      </c>
      <c r="M30" s="79">
        <v>5852</v>
      </c>
      <c r="N30" s="79">
        <v>3584</v>
      </c>
      <c r="O30" s="79">
        <v>4230</v>
      </c>
      <c r="P30" s="79">
        <v>1693</v>
      </c>
      <c r="Q30" s="79">
        <v>64</v>
      </c>
      <c r="R30" s="79">
        <v>55</v>
      </c>
      <c r="S30" s="79">
        <v>1438</v>
      </c>
      <c r="T30" s="79">
        <v>3860</v>
      </c>
      <c r="U30" s="79">
        <v>4637</v>
      </c>
      <c r="V30" s="79">
        <v>2393</v>
      </c>
      <c r="W30" s="79">
        <v>2907</v>
      </c>
      <c r="X30" s="79">
        <v>0</v>
      </c>
      <c r="Y30" s="79">
        <v>133</v>
      </c>
    </row>
    <row r="31" spans="1:25" ht="15" customHeight="1" x14ac:dyDescent="0.25">
      <c r="A31" s="78" t="s">
        <v>0</v>
      </c>
      <c r="B31" s="78">
        <v>6</v>
      </c>
      <c r="C31" s="79">
        <v>11742</v>
      </c>
      <c r="D31" s="80">
        <v>0.09</v>
      </c>
      <c r="E31" s="79">
        <v>1120</v>
      </c>
      <c r="F31" s="79">
        <v>3110</v>
      </c>
      <c r="G31" s="79">
        <v>1847</v>
      </c>
      <c r="H31" s="79">
        <v>1804</v>
      </c>
      <c r="I31" s="79">
        <v>2053</v>
      </c>
      <c r="J31" s="79">
        <v>1065</v>
      </c>
      <c r="K31" s="79">
        <v>689</v>
      </c>
      <c r="L31" s="79">
        <v>54</v>
      </c>
      <c r="M31" s="79">
        <v>4990</v>
      </c>
      <c r="N31" s="79">
        <v>3024</v>
      </c>
      <c r="O31" s="79">
        <v>2587</v>
      </c>
      <c r="P31" s="79">
        <v>1067</v>
      </c>
      <c r="Q31" s="79">
        <v>74</v>
      </c>
      <c r="R31" s="79">
        <v>42</v>
      </c>
      <c r="S31" s="79">
        <v>948</v>
      </c>
      <c r="T31" s="79">
        <v>2716</v>
      </c>
      <c r="U31" s="79">
        <v>3226</v>
      </c>
      <c r="V31" s="79">
        <v>2177</v>
      </c>
      <c r="W31" s="79">
        <v>2510</v>
      </c>
      <c r="X31" s="79">
        <v>0</v>
      </c>
      <c r="Y31" s="79">
        <v>123</v>
      </c>
    </row>
    <row r="32" spans="1:25" ht="15" customHeight="1" x14ac:dyDescent="0.25">
      <c r="A32" s="78" t="s">
        <v>0</v>
      </c>
      <c r="B32" s="78">
        <v>7</v>
      </c>
      <c r="C32" s="79">
        <v>7422</v>
      </c>
      <c r="D32" s="80">
        <v>0.06</v>
      </c>
      <c r="E32" s="79">
        <v>585</v>
      </c>
      <c r="F32" s="79">
        <v>1633</v>
      </c>
      <c r="G32" s="79">
        <v>1125</v>
      </c>
      <c r="H32" s="79">
        <v>1229</v>
      </c>
      <c r="I32" s="79">
        <v>1565</v>
      </c>
      <c r="J32" s="79">
        <v>808</v>
      </c>
      <c r="K32" s="79">
        <v>443</v>
      </c>
      <c r="L32" s="79">
        <v>34</v>
      </c>
      <c r="M32" s="79">
        <v>3938</v>
      </c>
      <c r="N32" s="79">
        <v>1765</v>
      </c>
      <c r="O32" s="79">
        <v>1307</v>
      </c>
      <c r="P32" s="79">
        <v>378</v>
      </c>
      <c r="Q32" s="79">
        <v>34</v>
      </c>
      <c r="R32" s="79">
        <v>3</v>
      </c>
      <c r="S32" s="79">
        <v>405</v>
      </c>
      <c r="T32" s="79">
        <v>1430</v>
      </c>
      <c r="U32" s="79">
        <v>2265</v>
      </c>
      <c r="V32" s="79">
        <v>1487</v>
      </c>
      <c r="W32" s="79">
        <v>1763</v>
      </c>
      <c r="X32" s="79">
        <v>0</v>
      </c>
      <c r="Y32" s="79">
        <v>69</v>
      </c>
    </row>
    <row r="33" spans="1:25" ht="15" customHeight="1" x14ac:dyDescent="0.25">
      <c r="A33" s="78" t="s">
        <v>0</v>
      </c>
      <c r="B33" s="78">
        <v>8</v>
      </c>
      <c r="C33" s="79">
        <v>5654</v>
      </c>
      <c r="D33" s="80">
        <v>0.51</v>
      </c>
      <c r="E33" s="79">
        <v>501</v>
      </c>
      <c r="F33" s="79">
        <v>983</v>
      </c>
      <c r="G33" s="79">
        <v>1299</v>
      </c>
      <c r="H33" s="79">
        <v>1226</v>
      </c>
      <c r="I33" s="79">
        <v>1079</v>
      </c>
      <c r="J33" s="79">
        <v>427</v>
      </c>
      <c r="K33" s="79">
        <v>134</v>
      </c>
      <c r="L33" s="79">
        <v>5</v>
      </c>
      <c r="M33" s="79">
        <v>2245</v>
      </c>
      <c r="N33" s="79">
        <v>1800</v>
      </c>
      <c r="O33" s="79">
        <v>1002</v>
      </c>
      <c r="P33" s="79">
        <v>597</v>
      </c>
      <c r="Q33" s="79">
        <v>10</v>
      </c>
      <c r="R33" s="79">
        <v>21</v>
      </c>
      <c r="S33" s="79">
        <v>354</v>
      </c>
      <c r="T33" s="79">
        <v>1351</v>
      </c>
      <c r="U33" s="79">
        <v>1746</v>
      </c>
      <c r="V33" s="79">
        <v>1308</v>
      </c>
      <c r="W33" s="79">
        <v>853</v>
      </c>
      <c r="X33" s="79">
        <v>0</v>
      </c>
      <c r="Y33" s="79">
        <v>21</v>
      </c>
    </row>
    <row r="34" spans="1:25" ht="15" customHeight="1" x14ac:dyDescent="0.25">
      <c r="A34" s="78" t="s">
        <v>0</v>
      </c>
      <c r="B34" s="78">
        <v>9</v>
      </c>
      <c r="C34" s="79">
        <v>3224</v>
      </c>
      <c r="D34" s="80">
        <v>11.1</v>
      </c>
      <c r="E34" s="79">
        <v>48</v>
      </c>
      <c r="F34" s="79">
        <v>321</v>
      </c>
      <c r="G34" s="79">
        <v>780</v>
      </c>
      <c r="H34" s="79">
        <v>760</v>
      </c>
      <c r="I34" s="79">
        <v>878</v>
      </c>
      <c r="J34" s="79">
        <v>328</v>
      </c>
      <c r="K34" s="79">
        <v>109</v>
      </c>
      <c r="L34" s="79">
        <v>0</v>
      </c>
      <c r="M34" s="79">
        <v>1589</v>
      </c>
      <c r="N34" s="79">
        <v>1239</v>
      </c>
      <c r="O34" s="79">
        <v>290</v>
      </c>
      <c r="P34" s="79">
        <v>105</v>
      </c>
      <c r="Q34" s="79">
        <v>1</v>
      </c>
      <c r="R34" s="79">
        <v>0</v>
      </c>
      <c r="S34" s="79">
        <v>87</v>
      </c>
      <c r="T34" s="79">
        <v>482</v>
      </c>
      <c r="U34" s="79">
        <v>972</v>
      </c>
      <c r="V34" s="79">
        <v>1086</v>
      </c>
      <c r="W34" s="79">
        <v>591</v>
      </c>
      <c r="X34" s="79">
        <v>0</v>
      </c>
      <c r="Y34" s="79">
        <v>6</v>
      </c>
    </row>
    <row r="35" spans="1:25" ht="15" customHeight="1" x14ac:dyDescent="0.25">
      <c r="A35" s="78" t="s">
        <v>0</v>
      </c>
      <c r="B35" s="78">
        <v>10</v>
      </c>
      <c r="C35" s="79">
        <v>1876</v>
      </c>
      <c r="D35" s="80">
        <v>1.6</v>
      </c>
      <c r="E35" s="79">
        <v>38</v>
      </c>
      <c r="F35" s="79">
        <v>121</v>
      </c>
      <c r="G35" s="79">
        <v>294</v>
      </c>
      <c r="H35" s="79">
        <v>393</v>
      </c>
      <c r="I35" s="79">
        <v>685</v>
      </c>
      <c r="J35" s="79">
        <v>255</v>
      </c>
      <c r="K35" s="79">
        <v>90</v>
      </c>
      <c r="L35" s="79">
        <v>0</v>
      </c>
      <c r="M35" s="79">
        <v>966</v>
      </c>
      <c r="N35" s="79">
        <v>699</v>
      </c>
      <c r="O35" s="79">
        <v>138</v>
      </c>
      <c r="P35" s="79">
        <v>72</v>
      </c>
      <c r="Q35" s="79">
        <v>1</v>
      </c>
      <c r="R35" s="79">
        <v>0</v>
      </c>
      <c r="S35" s="79">
        <v>43</v>
      </c>
      <c r="T35" s="79">
        <v>150</v>
      </c>
      <c r="U35" s="79">
        <v>526</v>
      </c>
      <c r="V35" s="79">
        <v>706</v>
      </c>
      <c r="W35" s="79">
        <v>447</v>
      </c>
      <c r="X35" s="79">
        <v>0</v>
      </c>
      <c r="Y35" s="79">
        <v>4</v>
      </c>
    </row>
    <row r="36" spans="1:25" ht="15" customHeight="1" x14ac:dyDescent="0.25">
      <c r="A36" s="78" t="s">
        <v>1</v>
      </c>
      <c r="B36" s="78">
        <v>1</v>
      </c>
      <c r="C36" s="79">
        <v>14918</v>
      </c>
      <c r="D36" s="80">
        <v>18.600000000000001</v>
      </c>
      <c r="E36" s="79">
        <v>9267</v>
      </c>
      <c r="F36" s="79">
        <v>4199</v>
      </c>
      <c r="G36" s="79">
        <v>940</v>
      </c>
      <c r="H36" s="79">
        <v>295</v>
      </c>
      <c r="I36" s="79">
        <v>181</v>
      </c>
      <c r="J36" s="79">
        <v>30</v>
      </c>
      <c r="K36" s="79">
        <v>6</v>
      </c>
      <c r="L36" s="79">
        <v>0</v>
      </c>
      <c r="M36" s="79">
        <v>326</v>
      </c>
      <c r="N36" s="79">
        <v>1948</v>
      </c>
      <c r="O36" s="79">
        <v>4153</v>
      </c>
      <c r="P36" s="79">
        <v>8490</v>
      </c>
      <c r="Q36" s="79">
        <v>1</v>
      </c>
      <c r="R36" s="79">
        <v>162</v>
      </c>
      <c r="S36" s="79">
        <v>2616</v>
      </c>
      <c r="T36" s="79">
        <v>6799</v>
      </c>
      <c r="U36" s="79">
        <v>3717</v>
      </c>
      <c r="V36" s="79">
        <v>1430</v>
      </c>
      <c r="W36" s="79">
        <v>130</v>
      </c>
      <c r="X36" s="79">
        <v>63</v>
      </c>
      <c r="Y36" s="79">
        <v>1</v>
      </c>
    </row>
    <row r="37" spans="1:25" ht="15" customHeight="1" x14ac:dyDescent="0.25">
      <c r="A37" s="78" t="s">
        <v>1</v>
      </c>
      <c r="B37" s="78">
        <v>2</v>
      </c>
      <c r="C37" s="79">
        <v>22512</v>
      </c>
      <c r="D37" s="80">
        <v>5.96</v>
      </c>
      <c r="E37" s="79">
        <v>11185</v>
      </c>
      <c r="F37" s="79">
        <v>8346</v>
      </c>
      <c r="G37" s="79">
        <v>1714</v>
      </c>
      <c r="H37" s="79">
        <v>586</v>
      </c>
      <c r="I37" s="79">
        <v>503</v>
      </c>
      <c r="J37" s="79">
        <v>126</v>
      </c>
      <c r="K37" s="79">
        <v>49</v>
      </c>
      <c r="L37" s="79">
        <v>3</v>
      </c>
      <c r="M37" s="79">
        <v>1058</v>
      </c>
      <c r="N37" s="79">
        <v>4340</v>
      </c>
      <c r="O37" s="79">
        <v>7481</v>
      </c>
      <c r="P37" s="79">
        <v>9600</v>
      </c>
      <c r="Q37" s="79">
        <v>33</v>
      </c>
      <c r="R37" s="79">
        <v>162</v>
      </c>
      <c r="S37" s="79">
        <v>3059</v>
      </c>
      <c r="T37" s="79">
        <v>9961</v>
      </c>
      <c r="U37" s="79">
        <v>7192</v>
      </c>
      <c r="V37" s="79">
        <v>1705</v>
      </c>
      <c r="W37" s="79">
        <v>244</v>
      </c>
      <c r="X37" s="79">
        <v>155</v>
      </c>
      <c r="Y37" s="79">
        <v>34</v>
      </c>
    </row>
    <row r="38" spans="1:25" ht="15" customHeight="1" x14ac:dyDescent="0.25">
      <c r="A38" s="78" t="s">
        <v>1</v>
      </c>
      <c r="B38" s="78">
        <v>3</v>
      </c>
      <c r="C38" s="79">
        <v>17491</v>
      </c>
      <c r="D38" s="80">
        <v>2.31</v>
      </c>
      <c r="E38" s="79">
        <v>6015</v>
      </c>
      <c r="F38" s="79">
        <v>8473</v>
      </c>
      <c r="G38" s="79">
        <v>1527</v>
      </c>
      <c r="H38" s="79">
        <v>609</v>
      </c>
      <c r="I38" s="79">
        <v>618</v>
      </c>
      <c r="J38" s="79">
        <v>189</v>
      </c>
      <c r="K38" s="79">
        <v>59</v>
      </c>
      <c r="L38" s="79">
        <v>1</v>
      </c>
      <c r="M38" s="79">
        <v>1174</v>
      </c>
      <c r="N38" s="79">
        <v>3578</v>
      </c>
      <c r="O38" s="79">
        <v>7663</v>
      </c>
      <c r="P38" s="79">
        <v>5068</v>
      </c>
      <c r="Q38" s="79">
        <v>8</v>
      </c>
      <c r="R38" s="79">
        <v>164</v>
      </c>
      <c r="S38" s="79">
        <v>2272</v>
      </c>
      <c r="T38" s="79">
        <v>6827</v>
      </c>
      <c r="U38" s="79">
        <v>6497</v>
      </c>
      <c r="V38" s="79">
        <v>1237</v>
      </c>
      <c r="W38" s="79">
        <v>306</v>
      </c>
      <c r="X38" s="79">
        <v>179</v>
      </c>
      <c r="Y38" s="79">
        <v>9</v>
      </c>
    </row>
    <row r="39" spans="1:25" ht="15" customHeight="1" x14ac:dyDescent="0.25">
      <c r="A39" s="78" t="s">
        <v>1</v>
      </c>
      <c r="B39" s="78">
        <v>4</v>
      </c>
      <c r="C39" s="79">
        <v>18568</v>
      </c>
      <c r="D39" s="80">
        <v>2.99</v>
      </c>
      <c r="E39" s="79">
        <v>5315</v>
      </c>
      <c r="F39" s="79">
        <v>8135</v>
      </c>
      <c r="G39" s="79">
        <v>2198</v>
      </c>
      <c r="H39" s="79">
        <v>1303</v>
      </c>
      <c r="I39" s="79">
        <v>1152</v>
      </c>
      <c r="J39" s="79">
        <v>349</v>
      </c>
      <c r="K39" s="79">
        <v>107</v>
      </c>
      <c r="L39" s="79">
        <v>9</v>
      </c>
      <c r="M39" s="79">
        <v>1644</v>
      </c>
      <c r="N39" s="79">
        <v>3345</v>
      </c>
      <c r="O39" s="79">
        <v>7320</v>
      </c>
      <c r="P39" s="79">
        <v>6226</v>
      </c>
      <c r="Q39" s="79">
        <v>33</v>
      </c>
      <c r="R39" s="79">
        <v>108</v>
      </c>
      <c r="S39" s="79">
        <v>2421</v>
      </c>
      <c r="T39" s="79">
        <v>7928</v>
      </c>
      <c r="U39" s="79">
        <v>5640</v>
      </c>
      <c r="V39" s="79">
        <v>1572</v>
      </c>
      <c r="W39" s="79">
        <v>539</v>
      </c>
      <c r="X39" s="79">
        <v>327</v>
      </c>
      <c r="Y39" s="79">
        <v>33</v>
      </c>
    </row>
    <row r="40" spans="1:25" ht="15" customHeight="1" x14ac:dyDescent="0.25">
      <c r="A40" s="78" t="s">
        <v>1</v>
      </c>
      <c r="B40" s="78">
        <v>5</v>
      </c>
      <c r="C40" s="79">
        <v>19190</v>
      </c>
      <c r="D40" s="80">
        <v>1.38</v>
      </c>
      <c r="E40" s="79">
        <v>4277</v>
      </c>
      <c r="F40" s="79">
        <v>7604</v>
      </c>
      <c r="G40" s="79">
        <v>3136</v>
      </c>
      <c r="H40" s="79">
        <v>1712</v>
      </c>
      <c r="I40" s="79">
        <v>1651</v>
      </c>
      <c r="J40" s="79">
        <v>593</v>
      </c>
      <c r="K40" s="79">
        <v>196</v>
      </c>
      <c r="L40" s="79">
        <v>21</v>
      </c>
      <c r="M40" s="79">
        <v>2800</v>
      </c>
      <c r="N40" s="79">
        <v>3701</v>
      </c>
      <c r="O40" s="79">
        <v>7994</v>
      </c>
      <c r="P40" s="79">
        <v>4646</v>
      </c>
      <c r="Q40" s="79">
        <v>49</v>
      </c>
      <c r="R40" s="79">
        <v>78</v>
      </c>
      <c r="S40" s="79">
        <v>1869</v>
      </c>
      <c r="T40" s="79">
        <v>7168</v>
      </c>
      <c r="U40" s="79">
        <v>6940</v>
      </c>
      <c r="V40" s="79">
        <v>2010</v>
      </c>
      <c r="W40" s="79">
        <v>634</v>
      </c>
      <c r="X40" s="79">
        <v>441</v>
      </c>
      <c r="Y40" s="79">
        <v>50</v>
      </c>
    </row>
    <row r="41" spans="1:25" ht="15" customHeight="1" x14ac:dyDescent="0.25">
      <c r="A41" s="78" t="s">
        <v>1</v>
      </c>
      <c r="B41" s="78">
        <v>6</v>
      </c>
      <c r="C41" s="79">
        <v>12564</v>
      </c>
      <c r="D41" s="80">
        <v>0.71</v>
      </c>
      <c r="E41" s="79">
        <v>2286</v>
      </c>
      <c r="F41" s="79">
        <v>3676</v>
      </c>
      <c r="G41" s="79">
        <v>2162</v>
      </c>
      <c r="H41" s="79">
        <v>1586</v>
      </c>
      <c r="I41" s="79">
        <v>1661</v>
      </c>
      <c r="J41" s="79">
        <v>779</v>
      </c>
      <c r="K41" s="79">
        <v>392</v>
      </c>
      <c r="L41" s="79">
        <v>22</v>
      </c>
      <c r="M41" s="79">
        <v>3059</v>
      </c>
      <c r="N41" s="79">
        <v>2826</v>
      </c>
      <c r="O41" s="79">
        <v>3244</v>
      </c>
      <c r="P41" s="79">
        <v>3259</v>
      </c>
      <c r="Q41" s="79">
        <v>176</v>
      </c>
      <c r="R41" s="79">
        <v>27</v>
      </c>
      <c r="S41" s="79">
        <v>1183</v>
      </c>
      <c r="T41" s="79">
        <v>4012</v>
      </c>
      <c r="U41" s="79">
        <v>4244</v>
      </c>
      <c r="V41" s="79">
        <v>1605</v>
      </c>
      <c r="W41" s="79">
        <v>788</v>
      </c>
      <c r="X41" s="79">
        <v>526</v>
      </c>
      <c r="Y41" s="79">
        <v>179</v>
      </c>
    </row>
    <row r="42" spans="1:25" ht="15" customHeight="1" x14ac:dyDescent="0.25">
      <c r="A42" s="78" t="s">
        <v>1</v>
      </c>
      <c r="B42" s="78">
        <v>7</v>
      </c>
      <c r="C42" s="79">
        <v>15390</v>
      </c>
      <c r="D42" s="80">
        <v>0.34</v>
      </c>
      <c r="E42" s="79">
        <v>1377</v>
      </c>
      <c r="F42" s="79">
        <v>3546</v>
      </c>
      <c r="G42" s="79">
        <v>2915</v>
      </c>
      <c r="H42" s="79">
        <v>2761</v>
      </c>
      <c r="I42" s="79">
        <v>2681</v>
      </c>
      <c r="J42" s="79">
        <v>1253</v>
      </c>
      <c r="K42" s="79">
        <v>769</v>
      </c>
      <c r="L42" s="79">
        <v>88</v>
      </c>
      <c r="M42" s="79">
        <v>4798</v>
      </c>
      <c r="N42" s="79">
        <v>3403</v>
      </c>
      <c r="O42" s="79">
        <v>4115</v>
      </c>
      <c r="P42" s="79">
        <v>2985</v>
      </c>
      <c r="Q42" s="79">
        <v>89</v>
      </c>
      <c r="R42" s="79">
        <v>76</v>
      </c>
      <c r="S42" s="79">
        <v>1335</v>
      </c>
      <c r="T42" s="79">
        <v>4755</v>
      </c>
      <c r="U42" s="79">
        <v>4718</v>
      </c>
      <c r="V42" s="79">
        <v>2136</v>
      </c>
      <c r="W42" s="79">
        <v>1206</v>
      </c>
      <c r="X42" s="79">
        <v>1064</v>
      </c>
      <c r="Y42" s="79">
        <v>100</v>
      </c>
    </row>
    <row r="43" spans="1:25" ht="15" customHeight="1" x14ac:dyDescent="0.25">
      <c r="A43" s="78" t="s">
        <v>1</v>
      </c>
      <c r="B43" s="78">
        <v>8</v>
      </c>
      <c r="C43" s="79">
        <v>17622</v>
      </c>
      <c r="D43" s="80">
        <v>0.6</v>
      </c>
      <c r="E43" s="79">
        <v>1477</v>
      </c>
      <c r="F43" s="79">
        <v>2480</v>
      </c>
      <c r="G43" s="79">
        <v>2805</v>
      </c>
      <c r="H43" s="79">
        <v>3579</v>
      </c>
      <c r="I43" s="79">
        <v>3984</v>
      </c>
      <c r="J43" s="79">
        <v>2029</v>
      </c>
      <c r="K43" s="79">
        <v>1167</v>
      </c>
      <c r="L43" s="79">
        <v>101</v>
      </c>
      <c r="M43" s="79">
        <v>6982</v>
      </c>
      <c r="N43" s="79">
        <v>4538</v>
      </c>
      <c r="O43" s="79">
        <v>3061</v>
      </c>
      <c r="P43" s="79">
        <v>2961</v>
      </c>
      <c r="Q43" s="79">
        <v>80</v>
      </c>
      <c r="R43" s="79">
        <v>58</v>
      </c>
      <c r="S43" s="79">
        <v>1344</v>
      </c>
      <c r="T43" s="79">
        <v>4306</v>
      </c>
      <c r="U43" s="79">
        <v>5459</v>
      </c>
      <c r="V43" s="79">
        <v>3000</v>
      </c>
      <c r="W43" s="79">
        <v>1778</v>
      </c>
      <c r="X43" s="79">
        <v>1520</v>
      </c>
      <c r="Y43" s="79">
        <v>157</v>
      </c>
    </row>
    <row r="44" spans="1:25" ht="15" customHeight="1" x14ac:dyDescent="0.25">
      <c r="A44" s="78" t="s">
        <v>1</v>
      </c>
      <c r="B44" s="78">
        <v>9</v>
      </c>
      <c r="C44" s="79">
        <v>13706</v>
      </c>
      <c r="D44" s="80">
        <v>2.14</v>
      </c>
      <c r="E44" s="79">
        <v>360</v>
      </c>
      <c r="F44" s="79">
        <v>902</v>
      </c>
      <c r="G44" s="79">
        <v>1928</v>
      </c>
      <c r="H44" s="79">
        <v>3346</v>
      </c>
      <c r="I44" s="79">
        <v>4117</v>
      </c>
      <c r="J44" s="79">
        <v>2222</v>
      </c>
      <c r="K44" s="79">
        <v>792</v>
      </c>
      <c r="L44" s="79">
        <v>39</v>
      </c>
      <c r="M44" s="79">
        <v>6558</v>
      </c>
      <c r="N44" s="79">
        <v>3975</v>
      </c>
      <c r="O44" s="79">
        <v>1373</v>
      </c>
      <c r="P44" s="79">
        <v>1543</v>
      </c>
      <c r="Q44" s="79">
        <v>257</v>
      </c>
      <c r="R44" s="79">
        <v>19</v>
      </c>
      <c r="S44" s="79">
        <v>505</v>
      </c>
      <c r="T44" s="79">
        <v>2736</v>
      </c>
      <c r="U44" s="79">
        <v>4835</v>
      </c>
      <c r="V44" s="79">
        <v>2841</v>
      </c>
      <c r="W44" s="79">
        <v>1624</v>
      </c>
      <c r="X44" s="79">
        <v>888</v>
      </c>
      <c r="Y44" s="79">
        <v>258</v>
      </c>
    </row>
    <row r="45" spans="1:25" ht="15" customHeight="1" x14ac:dyDescent="0.25">
      <c r="A45" s="78" t="s">
        <v>1</v>
      </c>
      <c r="B45" s="78">
        <v>10</v>
      </c>
      <c r="C45" s="79">
        <v>13153</v>
      </c>
      <c r="D45" s="80">
        <v>6.06</v>
      </c>
      <c r="E45" s="79">
        <v>170</v>
      </c>
      <c r="F45" s="79">
        <v>474</v>
      </c>
      <c r="G45" s="79">
        <v>1180</v>
      </c>
      <c r="H45" s="79">
        <v>2116</v>
      </c>
      <c r="I45" s="79">
        <v>3932</v>
      </c>
      <c r="J45" s="79">
        <v>3286</v>
      </c>
      <c r="K45" s="79">
        <v>1870</v>
      </c>
      <c r="L45" s="79">
        <v>125</v>
      </c>
      <c r="M45" s="79">
        <v>7199</v>
      </c>
      <c r="N45" s="79">
        <v>2777</v>
      </c>
      <c r="O45" s="79">
        <v>960</v>
      </c>
      <c r="P45" s="79">
        <v>2012</v>
      </c>
      <c r="Q45" s="79">
        <v>205</v>
      </c>
      <c r="R45" s="79">
        <v>59</v>
      </c>
      <c r="S45" s="79">
        <v>604</v>
      </c>
      <c r="T45" s="79">
        <v>2052</v>
      </c>
      <c r="U45" s="79">
        <v>3768</v>
      </c>
      <c r="V45" s="79">
        <v>2817</v>
      </c>
      <c r="W45" s="79">
        <v>2204</v>
      </c>
      <c r="X45" s="79">
        <v>1442</v>
      </c>
      <c r="Y45" s="79">
        <v>207</v>
      </c>
    </row>
    <row r="46" spans="1:25" ht="15" customHeight="1" x14ac:dyDescent="0.25">
      <c r="A46" s="78" t="s">
        <v>19</v>
      </c>
      <c r="B46" s="78">
        <v>1</v>
      </c>
      <c r="C46" s="79">
        <v>9919</v>
      </c>
      <c r="D46" s="80">
        <v>20.52</v>
      </c>
      <c r="E46" s="79">
        <v>6395</v>
      </c>
      <c r="F46" s="79">
        <v>2914</v>
      </c>
      <c r="G46" s="79">
        <v>389</v>
      </c>
      <c r="H46" s="79">
        <v>143</v>
      </c>
      <c r="I46" s="79">
        <v>62</v>
      </c>
      <c r="J46" s="79">
        <v>8</v>
      </c>
      <c r="K46" s="79">
        <v>8</v>
      </c>
      <c r="L46" s="79">
        <v>0</v>
      </c>
      <c r="M46" s="79">
        <v>106</v>
      </c>
      <c r="N46" s="79">
        <v>1108</v>
      </c>
      <c r="O46" s="79">
        <v>2858</v>
      </c>
      <c r="P46" s="79">
        <v>5834</v>
      </c>
      <c r="Q46" s="79">
        <v>13</v>
      </c>
      <c r="R46" s="79">
        <v>119</v>
      </c>
      <c r="S46" s="79">
        <v>1670</v>
      </c>
      <c r="T46" s="79">
        <v>4772</v>
      </c>
      <c r="U46" s="79">
        <v>2882</v>
      </c>
      <c r="V46" s="79">
        <v>413</v>
      </c>
      <c r="W46" s="79">
        <v>37</v>
      </c>
      <c r="X46" s="79">
        <v>13</v>
      </c>
      <c r="Y46" s="79">
        <v>13</v>
      </c>
    </row>
    <row r="47" spans="1:25" ht="15" customHeight="1" x14ac:dyDescent="0.25">
      <c r="A47" s="78" t="s">
        <v>19</v>
      </c>
      <c r="B47" s="78">
        <v>2</v>
      </c>
      <c r="C47" s="79">
        <v>14561</v>
      </c>
      <c r="D47" s="80">
        <v>6.81</v>
      </c>
      <c r="E47" s="79">
        <v>8204</v>
      </c>
      <c r="F47" s="79">
        <v>4804</v>
      </c>
      <c r="G47" s="79">
        <v>831</v>
      </c>
      <c r="H47" s="79">
        <v>345</v>
      </c>
      <c r="I47" s="79">
        <v>231</v>
      </c>
      <c r="J47" s="79">
        <v>110</v>
      </c>
      <c r="K47" s="79">
        <v>36</v>
      </c>
      <c r="L47" s="79">
        <v>0</v>
      </c>
      <c r="M47" s="79">
        <v>425</v>
      </c>
      <c r="N47" s="79">
        <v>2700</v>
      </c>
      <c r="O47" s="79">
        <v>4308</v>
      </c>
      <c r="P47" s="79">
        <v>7053</v>
      </c>
      <c r="Q47" s="79">
        <v>75</v>
      </c>
      <c r="R47" s="79">
        <v>134</v>
      </c>
      <c r="S47" s="79">
        <v>2380</v>
      </c>
      <c r="T47" s="79">
        <v>6267</v>
      </c>
      <c r="U47" s="79">
        <v>4690</v>
      </c>
      <c r="V47" s="79">
        <v>843</v>
      </c>
      <c r="W47" s="79">
        <v>100</v>
      </c>
      <c r="X47" s="79">
        <v>71</v>
      </c>
      <c r="Y47" s="79">
        <v>76</v>
      </c>
    </row>
    <row r="48" spans="1:25" ht="15" customHeight="1" x14ac:dyDescent="0.25">
      <c r="A48" s="78" t="s">
        <v>19</v>
      </c>
      <c r="B48" s="78">
        <v>3</v>
      </c>
      <c r="C48" s="79">
        <v>15503</v>
      </c>
      <c r="D48" s="80">
        <v>4.6500000000000004</v>
      </c>
      <c r="E48" s="79">
        <v>6849</v>
      </c>
      <c r="F48" s="79">
        <v>5777</v>
      </c>
      <c r="G48" s="79">
        <v>1199</v>
      </c>
      <c r="H48" s="79">
        <v>729</v>
      </c>
      <c r="I48" s="79">
        <v>663</v>
      </c>
      <c r="J48" s="79">
        <v>202</v>
      </c>
      <c r="K48" s="79">
        <v>82</v>
      </c>
      <c r="L48" s="79">
        <v>2</v>
      </c>
      <c r="M48" s="79">
        <v>867</v>
      </c>
      <c r="N48" s="79">
        <v>3487</v>
      </c>
      <c r="O48" s="79">
        <v>5340</v>
      </c>
      <c r="P48" s="79">
        <v>5708</v>
      </c>
      <c r="Q48" s="79">
        <v>101</v>
      </c>
      <c r="R48" s="79">
        <v>175</v>
      </c>
      <c r="S48" s="79">
        <v>2073</v>
      </c>
      <c r="T48" s="79">
        <v>6381</v>
      </c>
      <c r="U48" s="79">
        <v>5606</v>
      </c>
      <c r="V48" s="79">
        <v>819</v>
      </c>
      <c r="W48" s="79">
        <v>215</v>
      </c>
      <c r="X48" s="79">
        <v>133</v>
      </c>
      <c r="Y48" s="79">
        <v>101</v>
      </c>
    </row>
    <row r="49" spans="1:25" ht="15" customHeight="1" x14ac:dyDescent="0.25">
      <c r="A49" s="78" t="s">
        <v>19</v>
      </c>
      <c r="B49" s="78">
        <v>4</v>
      </c>
      <c r="C49" s="79">
        <v>13600</v>
      </c>
      <c r="D49" s="80">
        <v>0.45</v>
      </c>
      <c r="E49" s="79">
        <v>4691</v>
      </c>
      <c r="F49" s="79">
        <v>5877</v>
      </c>
      <c r="G49" s="79">
        <v>945</v>
      </c>
      <c r="H49" s="79">
        <v>893</v>
      </c>
      <c r="I49" s="79">
        <v>798</v>
      </c>
      <c r="J49" s="79">
        <v>298</v>
      </c>
      <c r="K49" s="79">
        <v>96</v>
      </c>
      <c r="L49" s="79">
        <v>2</v>
      </c>
      <c r="M49" s="79">
        <v>1224</v>
      </c>
      <c r="N49" s="79">
        <v>3205</v>
      </c>
      <c r="O49" s="79">
        <v>5105</v>
      </c>
      <c r="P49" s="79">
        <v>4048</v>
      </c>
      <c r="Q49" s="79">
        <v>18</v>
      </c>
      <c r="R49" s="79">
        <v>94</v>
      </c>
      <c r="S49" s="79">
        <v>1666</v>
      </c>
      <c r="T49" s="79">
        <v>5673</v>
      </c>
      <c r="U49" s="79">
        <v>4809</v>
      </c>
      <c r="V49" s="79">
        <v>929</v>
      </c>
      <c r="W49" s="79">
        <v>275</v>
      </c>
      <c r="X49" s="79">
        <v>134</v>
      </c>
      <c r="Y49" s="79">
        <v>20</v>
      </c>
    </row>
    <row r="50" spans="1:25" ht="15" customHeight="1" x14ac:dyDescent="0.25">
      <c r="A50" s="78" t="s">
        <v>19</v>
      </c>
      <c r="B50" s="78">
        <v>5</v>
      </c>
      <c r="C50" s="79">
        <v>15220</v>
      </c>
      <c r="D50" s="80">
        <v>0.48</v>
      </c>
      <c r="E50" s="79">
        <v>3877</v>
      </c>
      <c r="F50" s="79">
        <v>5925</v>
      </c>
      <c r="G50" s="79">
        <v>1580</v>
      </c>
      <c r="H50" s="79">
        <v>1749</v>
      </c>
      <c r="I50" s="79">
        <v>1287</v>
      </c>
      <c r="J50" s="79">
        <v>527</v>
      </c>
      <c r="K50" s="79">
        <v>258</v>
      </c>
      <c r="L50" s="79">
        <v>17</v>
      </c>
      <c r="M50" s="79">
        <v>1876</v>
      </c>
      <c r="N50" s="79">
        <v>4135</v>
      </c>
      <c r="O50" s="79">
        <v>4787</v>
      </c>
      <c r="P50" s="79">
        <v>4338</v>
      </c>
      <c r="Q50" s="79">
        <v>84</v>
      </c>
      <c r="R50" s="79">
        <v>74</v>
      </c>
      <c r="S50" s="79">
        <v>1488</v>
      </c>
      <c r="T50" s="79">
        <v>6080</v>
      </c>
      <c r="U50" s="79">
        <v>5515</v>
      </c>
      <c r="V50" s="79">
        <v>1198</v>
      </c>
      <c r="W50" s="79">
        <v>476</v>
      </c>
      <c r="X50" s="79">
        <v>303</v>
      </c>
      <c r="Y50" s="79">
        <v>86</v>
      </c>
    </row>
    <row r="51" spans="1:25" ht="15" customHeight="1" x14ac:dyDescent="0.25">
      <c r="A51" s="78" t="s">
        <v>19</v>
      </c>
      <c r="B51" s="78">
        <v>6</v>
      </c>
      <c r="C51" s="79">
        <v>12533</v>
      </c>
      <c r="D51" s="80">
        <v>0.28000000000000003</v>
      </c>
      <c r="E51" s="79">
        <v>2665</v>
      </c>
      <c r="F51" s="79">
        <v>3452</v>
      </c>
      <c r="G51" s="79">
        <v>1355</v>
      </c>
      <c r="H51" s="79">
        <v>1897</v>
      </c>
      <c r="I51" s="79">
        <v>1796</v>
      </c>
      <c r="J51" s="79">
        <v>918</v>
      </c>
      <c r="K51" s="79">
        <v>418</v>
      </c>
      <c r="L51" s="79">
        <v>32</v>
      </c>
      <c r="M51" s="79">
        <v>2870</v>
      </c>
      <c r="N51" s="79">
        <v>3716</v>
      </c>
      <c r="O51" s="79">
        <v>2918</v>
      </c>
      <c r="P51" s="79">
        <v>2898</v>
      </c>
      <c r="Q51" s="79">
        <v>131</v>
      </c>
      <c r="R51" s="79">
        <v>90</v>
      </c>
      <c r="S51" s="79">
        <v>988</v>
      </c>
      <c r="T51" s="79">
        <v>4710</v>
      </c>
      <c r="U51" s="79">
        <v>4062</v>
      </c>
      <c r="V51" s="79">
        <v>1452</v>
      </c>
      <c r="W51" s="79">
        <v>673</v>
      </c>
      <c r="X51" s="79">
        <v>425</v>
      </c>
      <c r="Y51" s="79">
        <v>133</v>
      </c>
    </row>
    <row r="52" spans="1:25" ht="15" customHeight="1" x14ac:dyDescent="0.25">
      <c r="A52" s="78" t="s">
        <v>19</v>
      </c>
      <c r="B52" s="78">
        <v>7</v>
      </c>
      <c r="C52" s="79">
        <v>11340</v>
      </c>
      <c r="D52" s="80">
        <v>0.14000000000000001</v>
      </c>
      <c r="E52" s="79">
        <v>1054</v>
      </c>
      <c r="F52" s="79">
        <v>1983</v>
      </c>
      <c r="G52" s="79">
        <v>1572</v>
      </c>
      <c r="H52" s="79">
        <v>1897</v>
      </c>
      <c r="I52" s="79">
        <v>2204</v>
      </c>
      <c r="J52" s="79">
        <v>1433</v>
      </c>
      <c r="K52" s="79">
        <v>998</v>
      </c>
      <c r="L52" s="79">
        <v>199</v>
      </c>
      <c r="M52" s="79">
        <v>4001</v>
      </c>
      <c r="N52" s="79">
        <v>2881</v>
      </c>
      <c r="O52" s="79">
        <v>1758</v>
      </c>
      <c r="P52" s="79">
        <v>2568</v>
      </c>
      <c r="Q52" s="79">
        <v>132</v>
      </c>
      <c r="R52" s="79">
        <v>118</v>
      </c>
      <c r="S52" s="79">
        <v>1163</v>
      </c>
      <c r="T52" s="79">
        <v>3203</v>
      </c>
      <c r="U52" s="79">
        <v>3397</v>
      </c>
      <c r="V52" s="79">
        <v>1588</v>
      </c>
      <c r="W52" s="79">
        <v>929</v>
      </c>
      <c r="X52" s="79">
        <v>789</v>
      </c>
      <c r="Y52" s="79">
        <v>153</v>
      </c>
    </row>
    <row r="53" spans="1:25" ht="15" customHeight="1" x14ac:dyDescent="0.25">
      <c r="A53" s="78" t="s">
        <v>19</v>
      </c>
      <c r="B53" s="78">
        <v>8</v>
      </c>
      <c r="C53" s="79">
        <v>13424</v>
      </c>
      <c r="D53" s="80">
        <v>0.36</v>
      </c>
      <c r="E53" s="79">
        <v>991</v>
      </c>
      <c r="F53" s="79">
        <v>2121</v>
      </c>
      <c r="G53" s="79">
        <v>1929</v>
      </c>
      <c r="H53" s="79">
        <v>2413</v>
      </c>
      <c r="I53" s="79">
        <v>2834</v>
      </c>
      <c r="J53" s="79">
        <v>1757</v>
      </c>
      <c r="K53" s="79">
        <v>1243</v>
      </c>
      <c r="L53" s="79">
        <v>136</v>
      </c>
      <c r="M53" s="79">
        <v>5074</v>
      </c>
      <c r="N53" s="79">
        <v>3684</v>
      </c>
      <c r="O53" s="79">
        <v>2134</v>
      </c>
      <c r="P53" s="79">
        <v>2377</v>
      </c>
      <c r="Q53" s="79">
        <v>155</v>
      </c>
      <c r="R53" s="79">
        <v>70</v>
      </c>
      <c r="S53" s="79">
        <v>996</v>
      </c>
      <c r="T53" s="79">
        <v>3496</v>
      </c>
      <c r="U53" s="79">
        <v>4400</v>
      </c>
      <c r="V53" s="79">
        <v>2164</v>
      </c>
      <c r="W53" s="79">
        <v>1295</v>
      </c>
      <c r="X53" s="79">
        <v>846</v>
      </c>
      <c r="Y53" s="79">
        <v>157</v>
      </c>
    </row>
    <row r="54" spans="1:25" ht="15" customHeight="1" x14ac:dyDescent="0.25">
      <c r="A54" s="78" t="s">
        <v>19</v>
      </c>
      <c r="B54" s="78">
        <v>9</v>
      </c>
      <c r="C54" s="79">
        <v>14078</v>
      </c>
      <c r="D54" s="80">
        <v>0.46</v>
      </c>
      <c r="E54" s="79">
        <v>470</v>
      </c>
      <c r="F54" s="79">
        <v>1238</v>
      </c>
      <c r="G54" s="79">
        <v>1532</v>
      </c>
      <c r="H54" s="79">
        <v>2833</v>
      </c>
      <c r="I54" s="79">
        <v>3803</v>
      </c>
      <c r="J54" s="79">
        <v>2618</v>
      </c>
      <c r="K54" s="79">
        <v>1500</v>
      </c>
      <c r="L54" s="79">
        <v>84</v>
      </c>
      <c r="M54" s="79">
        <v>6710</v>
      </c>
      <c r="N54" s="79">
        <v>3573</v>
      </c>
      <c r="O54" s="79">
        <v>1090</v>
      </c>
      <c r="P54" s="79">
        <v>2619</v>
      </c>
      <c r="Q54" s="79">
        <v>86</v>
      </c>
      <c r="R54" s="79">
        <v>80</v>
      </c>
      <c r="S54" s="79">
        <v>678</v>
      </c>
      <c r="T54" s="79">
        <v>3820</v>
      </c>
      <c r="U54" s="79">
        <v>4069</v>
      </c>
      <c r="V54" s="79">
        <v>2380</v>
      </c>
      <c r="W54" s="79">
        <v>1848</v>
      </c>
      <c r="X54" s="79">
        <v>1114</v>
      </c>
      <c r="Y54" s="79">
        <v>89</v>
      </c>
    </row>
    <row r="55" spans="1:25" ht="15" customHeight="1" x14ac:dyDescent="0.25">
      <c r="A55" s="78" t="s">
        <v>19</v>
      </c>
      <c r="B55" s="78">
        <v>10</v>
      </c>
      <c r="C55" s="79">
        <v>10219</v>
      </c>
      <c r="D55" s="80">
        <v>2.57</v>
      </c>
      <c r="E55" s="79">
        <v>98</v>
      </c>
      <c r="F55" s="79">
        <v>204</v>
      </c>
      <c r="G55" s="79">
        <v>523</v>
      </c>
      <c r="H55" s="79">
        <v>1310</v>
      </c>
      <c r="I55" s="79">
        <v>2889</v>
      </c>
      <c r="J55" s="79">
        <v>2694</v>
      </c>
      <c r="K55" s="79">
        <v>2271</v>
      </c>
      <c r="L55" s="79">
        <v>230</v>
      </c>
      <c r="M55" s="79">
        <v>6051</v>
      </c>
      <c r="N55" s="79">
        <v>2320</v>
      </c>
      <c r="O55" s="79">
        <v>414</v>
      </c>
      <c r="P55" s="79">
        <v>1342</v>
      </c>
      <c r="Q55" s="79">
        <v>92</v>
      </c>
      <c r="R55" s="79">
        <v>13</v>
      </c>
      <c r="S55" s="79">
        <v>270</v>
      </c>
      <c r="T55" s="79">
        <v>1496</v>
      </c>
      <c r="U55" s="79">
        <v>2596</v>
      </c>
      <c r="V55" s="79">
        <v>2178</v>
      </c>
      <c r="W55" s="79">
        <v>2012</v>
      </c>
      <c r="X55" s="79">
        <v>1555</v>
      </c>
      <c r="Y55" s="79">
        <v>99</v>
      </c>
    </row>
    <row r="56" spans="1:25" ht="15" customHeight="1" x14ac:dyDescent="0.25">
      <c r="A56" s="78" t="s">
        <v>20</v>
      </c>
      <c r="B56" s="78">
        <v>1</v>
      </c>
      <c r="C56" s="79">
        <v>3108</v>
      </c>
      <c r="D56" s="80">
        <v>6.92</v>
      </c>
      <c r="E56" s="79">
        <v>1749</v>
      </c>
      <c r="F56" s="79">
        <v>1011</v>
      </c>
      <c r="G56" s="79">
        <v>233</v>
      </c>
      <c r="H56" s="79">
        <v>89</v>
      </c>
      <c r="I56" s="79">
        <v>12</v>
      </c>
      <c r="J56" s="79">
        <v>8</v>
      </c>
      <c r="K56" s="79">
        <v>6</v>
      </c>
      <c r="L56" s="79">
        <v>0</v>
      </c>
      <c r="M56" s="79">
        <v>44</v>
      </c>
      <c r="N56" s="79">
        <v>191</v>
      </c>
      <c r="O56" s="79">
        <v>543</v>
      </c>
      <c r="P56" s="79">
        <v>2330</v>
      </c>
      <c r="Q56" s="79">
        <v>0</v>
      </c>
      <c r="R56" s="79">
        <v>44</v>
      </c>
      <c r="S56" s="79">
        <v>976</v>
      </c>
      <c r="T56" s="79">
        <v>1136</v>
      </c>
      <c r="U56" s="79">
        <v>592</v>
      </c>
      <c r="V56" s="79">
        <v>272</v>
      </c>
      <c r="W56" s="79">
        <v>58</v>
      </c>
      <c r="X56" s="79">
        <v>30</v>
      </c>
      <c r="Y56" s="79">
        <v>0</v>
      </c>
    </row>
    <row r="57" spans="1:25" ht="15" customHeight="1" x14ac:dyDescent="0.25">
      <c r="A57" s="78" t="s">
        <v>20</v>
      </c>
      <c r="B57" s="78">
        <v>2</v>
      </c>
      <c r="C57" s="79">
        <v>14539</v>
      </c>
      <c r="D57" s="80">
        <v>19.600000000000001</v>
      </c>
      <c r="E57" s="79">
        <v>7089</v>
      </c>
      <c r="F57" s="79">
        <v>5818</v>
      </c>
      <c r="G57" s="79">
        <v>1198</v>
      </c>
      <c r="H57" s="79">
        <v>324</v>
      </c>
      <c r="I57" s="79">
        <v>83</v>
      </c>
      <c r="J57" s="79">
        <v>25</v>
      </c>
      <c r="K57" s="79">
        <v>2</v>
      </c>
      <c r="L57" s="79">
        <v>0</v>
      </c>
      <c r="M57" s="79">
        <v>243</v>
      </c>
      <c r="N57" s="79">
        <v>1162</v>
      </c>
      <c r="O57" s="79">
        <v>2373</v>
      </c>
      <c r="P57" s="79">
        <v>10761</v>
      </c>
      <c r="Q57" s="79">
        <v>0</v>
      </c>
      <c r="R57" s="79">
        <v>287</v>
      </c>
      <c r="S57" s="79">
        <v>3839</v>
      </c>
      <c r="T57" s="79">
        <v>6357</v>
      </c>
      <c r="U57" s="79">
        <v>2772</v>
      </c>
      <c r="V57" s="79">
        <v>1055</v>
      </c>
      <c r="W57" s="79">
        <v>156</v>
      </c>
      <c r="X57" s="79">
        <v>73</v>
      </c>
      <c r="Y57" s="79">
        <v>0</v>
      </c>
    </row>
    <row r="58" spans="1:25" ht="15" customHeight="1" x14ac:dyDescent="0.25">
      <c r="A58" s="78" t="s">
        <v>20</v>
      </c>
      <c r="B58" s="78">
        <v>3</v>
      </c>
      <c r="C58" s="79">
        <v>16901</v>
      </c>
      <c r="D58" s="80">
        <v>17.2</v>
      </c>
      <c r="E58" s="79">
        <v>6736</v>
      </c>
      <c r="F58" s="79">
        <v>6256</v>
      </c>
      <c r="G58" s="79">
        <v>2931</v>
      </c>
      <c r="H58" s="79">
        <v>597</v>
      </c>
      <c r="I58" s="79">
        <v>279</v>
      </c>
      <c r="J58" s="79">
        <v>49</v>
      </c>
      <c r="K58" s="79">
        <v>51</v>
      </c>
      <c r="L58" s="79">
        <v>2</v>
      </c>
      <c r="M58" s="79">
        <v>396</v>
      </c>
      <c r="N58" s="79">
        <v>3051</v>
      </c>
      <c r="O58" s="79">
        <v>5589</v>
      </c>
      <c r="P58" s="79">
        <v>7865</v>
      </c>
      <c r="Q58" s="79">
        <v>0</v>
      </c>
      <c r="R58" s="79">
        <v>395</v>
      </c>
      <c r="S58" s="79">
        <v>3553</v>
      </c>
      <c r="T58" s="79">
        <v>5742</v>
      </c>
      <c r="U58" s="79">
        <v>4908</v>
      </c>
      <c r="V58" s="79">
        <v>1873</v>
      </c>
      <c r="W58" s="79">
        <v>247</v>
      </c>
      <c r="X58" s="79">
        <v>183</v>
      </c>
      <c r="Y58" s="79">
        <v>0</v>
      </c>
    </row>
    <row r="59" spans="1:25" ht="15" customHeight="1" x14ac:dyDescent="0.25">
      <c r="A59" s="78" t="s">
        <v>20</v>
      </c>
      <c r="B59" s="78">
        <v>4</v>
      </c>
      <c r="C59" s="79">
        <v>26847</v>
      </c>
      <c r="D59" s="80">
        <v>6.18</v>
      </c>
      <c r="E59" s="79">
        <v>10012</v>
      </c>
      <c r="F59" s="79">
        <v>9279</v>
      </c>
      <c r="G59" s="79">
        <v>4325</v>
      </c>
      <c r="H59" s="79">
        <v>1808</v>
      </c>
      <c r="I59" s="79">
        <v>991</v>
      </c>
      <c r="J59" s="79">
        <v>295</v>
      </c>
      <c r="K59" s="79">
        <v>133</v>
      </c>
      <c r="L59" s="79">
        <v>4</v>
      </c>
      <c r="M59" s="79">
        <v>1767</v>
      </c>
      <c r="N59" s="79">
        <v>5389</v>
      </c>
      <c r="O59" s="79">
        <v>7000</v>
      </c>
      <c r="P59" s="79">
        <v>12691</v>
      </c>
      <c r="Q59" s="79">
        <v>0</v>
      </c>
      <c r="R59" s="79">
        <v>923</v>
      </c>
      <c r="S59" s="79">
        <v>6133</v>
      </c>
      <c r="T59" s="79">
        <v>7598</v>
      </c>
      <c r="U59" s="79">
        <v>7363</v>
      </c>
      <c r="V59" s="79">
        <v>3356</v>
      </c>
      <c r="W59" s="79">
        <v>849</v>
      </c>
      <c r="X59" s="79">
        <v>625</v>
      </c>
      <c r="Y59" s="79">
        <v>0</v>
      </c>
    </row>
    <row r="60" spans="1:25" ht="15" customHeight="1" x14ac:dyDescent="0.25">
      <c r="A60" s="78" t="s">
        <v>20</v>
      </c>
      <c r="B60" s="78">
        <v>5</v>
      </c>
      <c r="C60" s="79">
        <v>22034</v>
      </c>
      <c r="D60" s="80">
        <v>0.62</v>
      </c>
      <c r="E60" s="79">
        <v>6927</v>
      </c>
      <c r="F60" s="79">
        <v>6393</v>
      </c>
      <c r="G60" s="79">
        <v>4068</v>
      </c>
      <c r="H60" s="79">
        <v>2492</v>
      </c>
      <c r="I60" s="79">
        <v>1614</v>
      </c>
      <c r="J60" s="79">
        <v>395</v>
      </c>
      <c r="K60" s="79">
        <v>131</v>
      </c>
      <c r="L60" s="79">
        <v>14</v>
      </c>
      <c r="M60" s="79">
        <v>4235</v>
      </c>
      <c r="N60" s="79">
        <v>6044</v>
      </c>
      <c r="O60" s="79">
        <v>5446</v>
      </c>
      <c r="P60" s="79">
        <v>6309</v>
      </c>
      <c r="Q60" s="79">
        <v>0</v>
      </c>
      <c r="R60" s="79">
        <v>314</v>
      </c>
      <c r="S60" s="79">
        <v>3666</v>
      </c>
      <c r="T60" s="79">
        <v>5369</v>
      </c>
      <c r="U60" s="79">
        <v>6233</v>
      </c>
      <c r="V60" s="79">
        <v>3816</v>
      </c>
      <c r="W60" s="79">
        <v>1433</v>
      </c>
      <c r="X60" s="79">
        <v>1203</v>
      </c>
      <c r="Y60" s="79">
        <v>0</v>
      </c>
    </row>
    <row r="61" spans="1:25" ht="15" customHeight="1" x14ac:dyDescent="0.25">
      <c r="A61" s="78" t="s">
        <v>20</v>
      </c>
      <c r="B61" s="78">
        <v>6</v>
      </c>
      <c r="C61" s="79">
        <v>34144</v>
      </c>
      <c r="D61" s="80">
        <v>0.12</v>
      </c>
      <c r="E61" s="79">
        <v>8018</v>
      </c>
      <c r="F61" s="79">
        <v>7754</v>
      </c>
      <c r="G61" s="79">
        <v>7024</v>
      </c>
      <c r="H61" s="79">
        <v>5194</v>
      </c>
      <c r="I61" s="79">
        <v>3768</v>
      </c>
      <c r="J61" s="79">
        <v>1509</v>
      </c>
      <c r="K61" s="79">
        <v>734</v>
      </c>
      <c r="L61" s="79">
        <v>143</v>
      </c>
      <c r="M61" s="79">
        <v>10963</v>
      </c>
      <c r="N61" s="79">
        <v>8455</v>
      </c>
      <c r="O61" s="79">
        <v>4891</v>
      </c>
      <c r="P61" s="79">
        <v>9835</v>
      </c>
      <c r="Q61" s="79">
        <v>0</v>
      </c>
      <c r="R61" s="79">
        <v>923</v>
      </c>
      <c r="S61" s="79">
        <v>5450</v>
      </c>
      <c r="T61" s="79">
        <v>7518</v>
      </c>
      <c r="U61" s="79">
        <v>8336</v>
      </c>
      <c r="V61" s="79">
        <v>5703</v>
      </c>
      <c r="W61" s="79">
        <v>2910</v>
      </c>
      <c r="X61" s="79">
        <v>3304</v>
      </c>
      <c r="Y61" s="79">
        <v>0</v>
      </c>
    </row>
    <row r="62" spans="1:25" ht="15" customHeight="1" x14ac:dyDescent="0.25">
      <c r="A62" s="78" t="s">
        <v>20</v>
      </c>
      <c r="B62" s="78">
        <v>7</v>
      </c>
      <c r="C62" s="79">
        <v>32103</v>
      </c>
      <c r="D62" s="80">
        <v>0.17</v>
      </c>
      <c r="E62" s="79">
        <v>5698</v>
      </c>
      <c r="F62" s="79">
        <v>6816</v>
      </c>
      <c r="G62" s="79">
        <v>5489</v>
      </c>
      <c r="H62" s="79">
        <v>5453</v>
      </c>
      <c r="I62" s="79">
        <v>4540</v>
      </c>
      <c r="J62" s="79">
        <v>2590</v>
      </c>
      <c r="K62" s="79">
        <v>1427</v>
      </c>
      <c r="L62" s="79">
        <v>90</v>
      </c>
      <c r="M62" s="79">
        <v>11475</v>
      </c>
      <c r="N62" s="79">
        <v>10095</v>
      </c>
      <c r="O62" s="79">
        <v>4934</v>
      </c>
      <c r="P62" s="79">
        <v>5599</v>
      </c>
      <c r="Q62" s="79">
        <v>0</v>
      </c>
      <c r="R62" s="79">
        <v>481</v>
      </c>
      <c r="S62" s="79">
        <v>3917</v>
      </c>
      <c r="T62" s="79">
        <v>6818</v>
      </c>
      <c r="U62" s="79">
        <v>7504</v>
      </c>
      <c r="V62" s="79">
        <v>6117</v>
      </c>
      <c r="W62" s="79">
        <v>3455</v>
      </c>
      <c r="X62" s="79">
        <v>3811</v>
      </c>
      <c r="Y62" s="79">
        <v>0</v>
      </c>
    </row>
    <row r="63" spans="1:25" ht="15" customHeight="1" x14ac:dyDescent="0.25">
      <c r="A63" s="78" t="s">
        <v>20</v>
      </c>
      <c r="B63" s="78">
        <v>8</v>
      </c>
      <c r="C63" s="79">
        <v>36370</v>
      </c>
      <c r="D63" s="80">
        <v>0.17</v>
      </c>
      <c r="E63" s="79">
        <v>4404</v>
      </c>
      <c r="F63" s="79">
        <v>4699</v>
      </c>
      <c r="G63" s="79">
        <v>5530</v>
      </c>
      <c r="H63" s="79">
        <v>6570</v>
      </c>
      <c r="I63" s="79">
        <v>7668</v>
      </c>
      <c r="J63" s="79">
        <v>4503</v>
      </c>
      <c r="K63" s="79">
        <v>2764</v>
      </c>
      <c r="L63" s="79">
        <v>232</v>
      </c>
      <c r="M63" s="79">
        <v>17044</v>
      </c>
      <c r="N63" s="79">
        <v>9081</v>
      </c>
      <c r="O63" s="79">
        <v>4398</v>
      </c>
      <c r="P63" s="79">
        <v>5847</v>
      </c>
      <c r="Q63" s="79">
        <v>0</v>
      </c>
      <c r="R63" s="79">
        <v>790</v>
      </c>
      <c r="S63" s="79">
        <v>3670</v>
      </c>
      <c r="T63" s="79">
        <v>6323</v>
      </c>
      <c r="U63" s="79">
        <v>7572</v>
      </c>
      <c r="V63" s="79">
        <v>7145</v>
      </c>
      <c r="W63" s="79">
        <v>4855</v>
      </c>
      <c r="X63" s="79">
        <v>6015</v>
      </c>
      <c r="Y63" s="79">
        <v>0</v>
      </c>
    </row>
    <row r="64" spans="1:25" ht="15" customHeight="1" x14ac:dyDescent="0.25">
      <c r="A64" s="78" t="s">
        <v>20</v>
      </c>
      <c r="B64" s="78">
        <v>9</v>
      </c>
      <c r="C64" s="79">
        <v>31241</v>
      </c>
      <c r="D64" s="80">
        <v>0.22</v>
      </c>
      <c r="E64" s="79">
        <v>2111</v>
      </c>
      <c r="F64" s="79">
        <v>3033</v>
      </c>
      <c r="G64" s="79">
        <v>3421</v>
      </c>
      <c r="H64" s="79">
        <v>5552</v>
      </c>
      <c r="I64" s="79">
        <v>7595</v>
      </c>
      <c r="J64" s="79">
        <v>5434</v>
      </c>
      <c r="K64" s="79">
        <v>3819</v>
      </c>
      <c r="L64" s="79">
        <v>276</v>
      </c>
      <c r="M64" s="79">
        <v>14700</v>
      </c>
      <c r="N64" s="79">
        <v>8224</v>
      </c>
      <c r="O64" s="79">
        <v>2403</v>
      </c>
      <c r="P64" s="79">
        <v>5914</v>
      </c>
      <c r="Q64" s="79">
        <v>0</v>
      </c>
      <c r="R64" s="79">
        <v>616</v>
      </c>
      <c r="S64" s="79">
        <v>2892</v>
      </c>
      <c r="T64" s="79">
        <v>5583</v>
      </c>
      <c r="U64" s="79">
        <v>5215</v>
      </c>
      <c r="V64" s="79">
        <v>6499</v>
      </c>
      <c r="W64" s="79">
        <v>4517</v>
      </c>
      <c r="X64" s="79">
        <v>5919</v>
      </c>
      <c r="Y64" s="79">
        <v>0</v>
      </c>
    </row>
    <row r="65" spans="1:25" ht="15" customHeight="1" x14ac:dyDescent="0.25">
      <c r="A65" s="78" t="s">
        <v>20</v>
      </c>
      <c r="B65" s="78">
        <v>10</v>
      </c>
      <c r="C65" s="79">
        <v>36885</v>
      </c>
      <c r="D65" s="80">
        <v>10.48</v>
      </c>
      <c r="E65" s="79">
        <v>1702</v>
      </c>
      <c r="F65" s="79">
        <v>2528</v>
      </c>
      <c r="G65" s="79">
        <v>2697</v>
      </c>
      <c r="H65" s="79">
        <v>5998</v>
      </c>
      <c r="I65" s="79">
        <v>10080</v>
      </c>
      <c r="J65" s="79">
        <v>7198</v>
      </c>
      <c r="K65" s="79">
        <v>6085</v>
      </c>
      <c r="L65" s="79">
        <v>597</v>
      </c>
      <c r="M65" s="79">
        <v>12234</v>
      </c>
      <c r="N65" s="79">
        <v>11419</v>
      </c>
      <c r="O65" s="79">
        <v>3044</v>
      </c>
      <c r="P65" s="79">
        <v>10188</v>
      </c>
      <c r="Q65" s="79">
        <v>0</v>
      </c>
      <c r="R65" s="79">
        <v>522</v>
      </c>
      <c r="S65" s="79">
        <v>3991</v>
      </c>
      <c r="T65" s="79">
        <v>6848</v>
      </c>
      <c r="U65" s="79">
        <v>5709</v>
      </c>
      <c r="V65" s="79">
        <v>7902</v>
      </c>
      <c r="W65" s="79">
        <v>5475</v>
      </c>
      <c r="X65" s="79">
        <v>6438</v>
      </c>
      <c r="Y65" s="79">
        <v>0</v>
      </c>
    </row>
    <row r="66" spans="1:25" ht="15" customHeight="1" x14ac:dyDescent="0.25">
      <c r="A66" s="78" t="s">
        <v>21</v>
      </c>
      <c r="B66" s="78">
        <v>1</v>
      </c>
      <c r="C66" s="79">
        <v>133655</v>
      </c>
      <c r="D66" s="80">
        <v>20.85</v>
      </c>
      <c r="E66" s="79">
        <v>65180</v>
      </c>
      <c r="F66" s="79">
        <v>46103</v>
      </c>
      <c r="G66" s="79">
        <v>17020</v>
      </c>
      <c r="H66" s="79">
        <v>4070</v>
      </c>
      <c r="I66" s="79">
        <v>910</v>
      </c>
      <c r="J66" s="79">
        <v>277</v>
      </c>
      <c r="K66" s="79">
        <v>84</v>
      </c>
      <c r="L66" s="79">
        <v>11</v>
      </c>
      <c r="M66" s="79">
        <v>795</v>
      </c>
      <c r="N66" s="79">
        <v>10190</v>
      </c>
      <c r="O66" s="79">
        <v>16192</v>
      </c>
      <c r="P66" s="79">
        <v>105673</v>
      </c>
      <c r="Q66" s="79">
        <v>805</v>
      </c>
      <c r="R66" s="79">
        <v>339</v>
      </c>
      <c r="S66" s="79">
        <v>26999</v>
      </c>
      <c r="T66" s="79">
        <v>62392</v>
      </c>
      <c r="U66" s="79">
        <v>31218</v>
      </c>
      <c r="V66" s="79">
        <v>8154</v>
      </c>
      <c r="W66" s="79">
        <v>1171</v>
      </c>
      <c r="X66" s="79">
        <v>423</v>
      </c>
      <c r="Y66" s="79">
        <v>2959</v>
      </c>
    </row>
    <row r="67" spans="1:25" ht="15" customHeight="1" x14ac:dyDescent="0.25">
      <c r="A67" s="78" t="s">
        <v>21</v>
      </c>
      <c r="B67" s="78">
        <v>2</v>
      </c>
      <c r="C67" s="79">
        <v>80036</v>
      </c>
      <c r="D67" s="80">
        <v>14.38</v>
      </c>
      <c r="E67" s="79">
        <v>28791</v>
      </c>
      <c r="F67" s="79">
        <v>27587</v>
      </c>
      <c r="G67" s="79">
        <v>15754</v>
      </c>
      <c r="H67" s="79">
        <v>5440</v>
      </c>
      <c r="I67" s="79">
        <v>1666</v>
      </c>
      <c r="J67" s="79">
        <v>524</v>
      </c>
      <c r="K67" s="79">
        <v>254</v>
      </c>
      <c r="L67" s="79">
        <v>20</v>
      </c>
      <c r="M67" s="79">
        <v>1012</v>
      </c>
      <c r="N67" s="79">
        <v>7390</v>
      </c>
      <c r="O67" s="79">
        <v>11780</v>
      </c>
      <c r="P67" s="79">
        <v>59643</v>
      </c>
      <c r="Q67" s="79">
        <v>211</v>
      </c>
      <c r="R67" s="79">
        <v>623</v>
      </c>
      <c r="S67" s="79">
        <v>15703</v>
      </c>
      <c r="T67" s="79">
        <v>34274</v>
      </c>
      <c r="U67" s="79">
        <v>20049</v>
      </c>
      <c r="V67" s="79">
        <v>5969</v>
      </c>
      <c r="W67" s="79">
        <v>949</v>
      </c>
      <c r="X67" s="79">
        <v>589</v>
      </c>
      <c r="Y67" s="79">
        <v>1880</v>
      </c>
    </row>
    <row r="68" spans="1:25" ht="15" customHeight="1" x14ac:dyDescent="0.25">
      <c r="A68" s="78" t="s">
        <v>21</v>
      </c>
      <c r="B68" s="78">
        <v>3</v>
      </c>
      <c r="C68" s="79">
        <v>54218</v>
      </c>
      <c r="D68" s="80">
        <v>10.119999999999999</v>
      </c>
      <c r="E68" s="79">
        <v>10840</v>
      </c>
      <c r="F68" s="79">
        <v>19367</v>
      </c>
      <c r="G68" s="79">
        <v>14594</v>
      </c>
      <c r="H68" s="79">
        <v>6466</v>
      </c>
      <c r="I68" s="79">
        <v>2123</v>
      </c>
      <c r="J68" s="79">
        <v>668</v>
      </c>
      <c r="K68" s="79">
        <v>153</v>
      </c>
      <c r="L68" s="79">
        <v>7</v>
      </c>
      <c r="M68" s="79">
        <v>1111</v>
      </c>
      <c r="N68" s="79">
        <v>8840</v>
      </c>
      <c r="O68" s="79">
        <v>10655</v>
      </c>
      <c r="P68" s="79">
        <v>33328</v>
      </c>
      <c r="Q68" s="79">
        <v>284</v>
      </c>
      <c r="R68" s="79">
        <v>129</v>
      </c>
      <c r="S68" s="79">
        <v>7378</v>
      </c>
      <c r="T68" s="79">
        <v>20763</v>
      </c>
      <c r="U68" s="79">
        <v>18609</v>
      </c>
      <c r="V68" s="79">
        <v>4957</v>
      </c>
      <c r="W68" s="79">
        <v>859</v>
      </c>
      <c r="X68" s="79">
        <v>516</v>
      </c>
      <c r="Y68" s="79">
        <v>1007</v>
      </c>
    </row>
    <row r="69" spans="1:25" ht="15" customHeight="1" x14ac:dyDescent="0.25">
      <c r="A69" s="78" t="s">
        <v>21</v>
      </c>
      <c r="B69" s="78">
        <v>4</v>
      </c>
      <c r="C69" s="79">
        <v>43278</v>
      </c>
      <c r="D69" s="80">
        <v>9.99</v>
      </c>
      <c r="E69" s="79">
        <v>6810</v>
      </c>
      <c r="F69" s="79">
        <v>13889</v>
      </c>
      <c r="G69" s="79">
        <v>12259</v>
      </c>
      <c r="H69" s="79">
        <v>5656</v>
      </c>
      <c r="I69" s="79">
        <v>2720</v>
      </c>
      <c r="J69" s="79">
        <v>1163</v>
      </c>
      <c r="K69" s="79">
        <v>745</v>
      </c>
      <c r="L69" s="79">
        <v>36</v>
      </c>
      <c r="M69" s="79">
        <v>1999</v>
      </c>
      <c r="N69" s="79">
        <v>7077</v>
      </c>
      <c r="O69" s="79">
        <v>8959</v>
      </c>
      <c r="P69" s="79">
        <v>25074</v>
      </c>
      <c r="Q69" s="79">
        <v>169</v>
      </c>
      <c r="R69" s="79">
        <v>162</v>
      </c>
      <c r="S69" s="79">
        <v>6373</v>
      </c>
      <c r="T69" s="79">
        <v>15972</v>
      </c>
      <c r="U69" s="79">
        <v>12212</v>
      </c>
      <c r="V69" s="79">
        <v>5414</v>
      </c>
      <c r="W69" s="79">
        <v>1220</v>
      </c>
      <c r="X69" s="79">
        <v>854</v>
      </c>
      <c r="Y69" s="79">
        <v>1071</v>
      </c>
    </row>
    <row r="70" spans="1:25" ht="15" customHeight="1" x14ac:dyDescent="0.25">
      <c r="A70" s="78" t="s">
        <v>21</v>
      </c>
      <c r="B70" s="78">
        <v>5</v>
      </c>
      <c r="C70" s="79">
        <v>38075</v>
      </c>
      <c r="D70" s="80">
        <v>2.41</v>
      </c>
      <c r="E70" s="79">
        <v>4607</v>
      </c>
      <c r="F70" s="79">
        <v>9448</v>
      </c>
      <c r="G70" s="79">
        <v>11263</v>
      </c>
      <c r="H70" s="79">
        <v>6121</v>
      </c>
      <c r="I70" s="79">
        <v>4204</v>
      </c>
      <c r="J70" s="79">
        <v>1561</v>
      </c>
      <c r="K70" s="79">
        <v>772</v>
      </c>
      <c r="L70" s="79">
        <v>99</v>
      </c>
      <c r="M70" s="79">
        <v>3380</v>
      </c>
      <c r="N70" s="79">
        <v>6304</v>
      </c>
      <c r="O70" s="79">
        <v>7439</v>
      </c>
      <c r="P70" s="79">
        <v>20605</v>
      </c>
      <c r="Q70" s="79">
        <v>347</v>
      </c>
      <c r="R70" s="79">
        <v>117</v>
      </c>
      <c r="S70" s="79">
        <v>5037</v>
      </c>
      <c r="T70" s="79">
        <v>11605</v>
      </c>
      <c r="U70" s="79">
        <v>12250</v>
      </c>
      <c r="V70" s="79">
        <v>5151</v>
      </c>
      <c r="W70" s="79">
        <v>1959</v>
      </c>
      <c r="X70" s="79">
        <v>1103</v>
      </c>
      <c r="Y70" s="79">
        <v>853</v>
      </c>
    </row>
    <row r="71" spans="1:25" ht="15" customHeight="1" x14ac:dyDescent="0.25">
      <c r="A71" s="78" t="s">
        <v>21</v>
      </c>
      <c r="B71" s="78">
        <v>6</v>
      </c>
      <c r="C71" s="79">
        <v>30221</v>
      </c>
      <c r="D71" s="80">
        <v>2.56</v>
      </c>
      <c r="E71" s="79">
        <v>2637</v>
      </c>
      <c r="F71" s="79">
        <v>6066</v>
      </c>
      <c r="G71" s="79">
        <v>8446</v>
      </c>
      <c r="H71" s="79">
        <v>6102</v>
      </c>
      <c r="I71" s="79">
        <v>4061</v>
      </c>
      <c r="J71" s="79">
        <v>1992</v>
      </c>
      <c r="K71" s="79">
        <v>864</v>
      </c>
      <c r="L71" s="79">
        <v>53</v>
      </c>
      <c r="M71" s="79">
        <v>2836</v>
      </c>
      <c r="N71" s="79">
        <v>5282</v>
      </c>
      <c r="O71" s="79">
        <v>3955</v>
      </c>
      <c r="P71" s="79">
        <v>18062</v>
      </c>
      <c r="Q71" s="79">
        <v>86</v>
      </c>
      <c r="R71" s="79">
        <v>103</v>
      </c>
      <c r="S71" s="79">
        <v>3840</v>
      </c>
      <c r="T71" s="79">
        <v>10221</v>
      </c>
      <c r="U71" s="79">
        <v>9238</v>
      </c>
      <c r="V71" s="79">
        <v>3883</v>
      </c>
      <c r="W71" s="79">
        <v>1467</v>
      </c>
      <c r="X71" s="79">
        <v>1001</v>
      </c>
      <c r="Y71" s="79">
        <v>468</v>
      </c>
    </row>
    <row r="72" spans="1:25" ht="15" customHeight="1" x14ac:dyDescent="0.25">
      <c r="A72" s="78" t="s">
        <v>21</v>
      </c>
      <c r="B72" s="78">
        <v>7</v>
      </c>
      <c r="C72" s="79">
        <v>33204</v>
      </c>
      <c r="D72" s="80">
        <v>2.4500000000000002</v>
      </c>
      <c r="E72" s="79">
        <v>1595</v>
      </c>
      <c r="F72" s="79">
        <v>5064</v>
      </c>
      <c r="G72" s="79">
        <v>7047</v>
      </c>
      <c r="H72" s="79">
        <v>7998</v>
      </c>
      <c r="I72" s="79">
        <v>7573</v>
      </c>
      <c r="J72" s="79">
        <v>2691</v>
      </c>
      <c r="K72" s="79">
        <v>1157</v>
      </c>
      <c r="L72" s="79">
        <v>79</v>
      </c>
      <c r="M72" s="79">
        <v>5058</v>
      </c>
      <c r="N72" s="79">
        <v>8139</v>
      </c>
      <c r="O72" s="79">
        <v>5371</v>
      </c>
      <c r="P72" s="79">
        <v>14497</v>
      </c>
      <c r="Q72" s="79">
        <v>139</v>
      </c>
      <c r="R72" s="79">
        <v>123</v>
      </c>
      <c r="S72" s="79">
        <v>3072</v>
      </c>
      <c r="T72" s="79">
        <v>9620</v>
      </c>
      <c r="U72" s="79">
        <v>9429</v>
      </c>
      <c r="V72" s="79">
        <v>6555</v>
      </c>
      <c r="W72" s="79">
        <v>2265</v>
      </c>
      <c r="X72" s="79">
        <v>1359</v>
      </c>
      <c r="Y72" s="79">
        <v>781</v>
      </c>
    </row>
    <row r="73" spans="1:25" ht="15" customHeight="1" x14ac:dyDescent="0.25">
      <c r="A73" s="78" t="s">
        <v>21</v>
      </c>
      <c r="B73" s="78">
        <v>8</v>
      </c>
      <c r="C73" s="79">
        <v>34274</v>
      </c>
      <c r="D73" s="80">
        <v>1.42</v>
      </c>
      <c r="E73" s="79">
        <v>1052</v>
      </c>
      <c r="F73" s="79">
        <v>2785</v>
      </c>
      <c r="G73" s="79">
        <v>4837</v>
      </c>
      <c r="H73" s="79">
        <v>7557</v>
      </c>
      <c r="I73" s="79">
        <v>10213</v>
      </c>
      <c r="J73" s="79">
        <v>4554</v>
      </c>
      <c r="K73" s="79">
        <v>2984</v>
      </c>
      <c r="L73" s="79">
        <v>292</v>
      </c>
      <c r="M73" s="79">
        <v>8110</v>
      </c>
      <c r="N73" s="79">
        <v>8196</v>
      </c>
      <c r="O73" s="79">
        <v>5119</v>
      </c>
      <c r="P73" s="79">
        <v>12485</v>
      </c>
      <c r="Q73" s="79">
        <v>364</v>
      </c>
      <c r="R73" s="79">
        <v>309</v>
      </c>
      <c r="S73" s="79">
        <v>2688</v>
      </c>
      <c r="T73" s="79">
        <v>8306</v>
      </c>
      <c r="U73" s="79">
        <v>8079</v>
      </c>
      <c r="V73" s="79">
        <v>8089</v>
      </c>
      <c r="W73" s="79">
        <v>3678</v>
      </c>
      <c r="X73" s="79">
        <v>2393</v>
      </c>
      <c r="Y73" s="79">
        <v>732</v>
      </c>
    </row>
    <row r="74" spans="1:25" ht="15" customHeight="1" x14ac:dyDescent="0.25">
      <c r="A74" s="78" t="s">
        <v>21</v>
      </c>
      <c r="B74" s="78">
        <v>9</v>
      </c>
      <c r="C74" s="79">
        <v>46537</v>
      </c>
      <c r="D74" s="80">
        <v>2.4900000000000002</v>
      </c>
      <c r="E74" s="79">
        <v>1582</v>
      </c>
      <c r="F74" s="79">
        <v>1921</v>
      </c>
      <c r="G74" s="79">
        <v>5179</v>
      </c>
      <c r="H74" s="79">
        <v>10794</v>
      </c>
      <c r="I74" s="79">
        <v>14454</v>
      </c>
      <c r="J74" s="79">
        <v>7343</v>
      </c>
      <c r="K74" s="79">
        <v>4917</v>
      </c>
      <c r="L74" s="79">
        <v>347</v>
      </c>
      <c r="M74" s="79">
        <v>11679</v>
      </c>
      <c r="N74" s="79">
        <v>13356</v>
      </c>
      <c r="O74" s="79">
        <v>6081</v>
      </c>
      <c r="P74" s="79">
        <v>15029</v>
      </c>
      <c r="Q74" s="79">
        <v>392</v>
      </c>
      <c r="R74" s="79">
        <v>533</v>
      </c>
      <c r="S74" s="79">
        <v>2909</v>
      </c>
      <c r="T74" s="79">
        <v>9160</v>
      </c>
      <c r="U74" s="79">
        <v>11572</v>
      </c>
      <c r="V74" s="79">
        <v>12142</v>
      </c>
      <c r="W74" s="79">
        <v>5730</v>
      </c>
      <c r="X74" s="79">
        <v>3863</v>
      </c>
      <c r="Y74" s="79">
        <v>628</v>
      </c>
    </row>
    <row r="75" spans="1:25" ht="15" customHeight="1" x14ac:dyDescent="0.25">
      <c r="A75" s="78" t="s">
        <v>21</v>
      </c>
      <c r="B75" s="78">
        <v>10</v>
      </c>
      <c r="C75" s="79">
        <v>47436</v>
      </c>
      <c r="D75" s="80">
        <v>9.89</v>
      </c>
      <c r="E75" s="79">
        <v>113</v>
      </c>
      <c r="F75" s="79">
        <v>451</v>
      </c>
      <c r="G75" s="79">
        <v>1838</v>
      </c>
      <c r="H75" s="79">
        <v>8090</v>
      </c>
      <c r="I75" s="79">
        <v>14316</v>
      </c>
      <c r="J75" s="79">
        <v>11023</v>
      </c>
      <c r="K75" s="79">
        <v>10311</v>
      </c>
      <c r="L75" s="79">
        <v>1294</v>
      </c>
      <c r="M75" s="79">
        <v>15057</v>
      </c>
      <c r="N75" s="79">
        <v>13184</v>
      </c>
      <c r="O75" s="79">
        <v>4672</v>
      </c>
      <c r="P75" s="79">
        <v>14447</v>
      </c>
      <c r="Q75" s="79">
        <v>76</v>
      </c>
      <c r="R75" s="79">
        <v>73</v>
      </c>
      <c r="S75" s="79">
        <v>1565</v>
      </c>
      <c r="T75" s="79">
        <v>7170</v>
      </c>
      <c r="U75" s="79">
        <v>10316</v>
      </c>
      <c r="V75" s="79">
        <v>14241</v>
      </c>
      <c r="W75" s="79">
        <v>7014</v>
      </c>
      <c r="X75" s="79">
        <v>6641</v>
      </c>
      <c r="Y75" s="79">
        <v>416</v>
      </c>
    </row>
    <row r="76" spans="1:25" ht="15" customHeight="1" x14ac:dyDescent="0.25">
      <c r="A76" s="78" t="s">
        <v>2</v>
      </c>
      <c r="B76" s="78">
        <v>1</v>
      </c>
      <c r="C76" s="79">
        <v>6280</v>
      </c>
      <c r="D76" s="80">
        <v>19.95</v>
      </c>
      <c r="E76" s="79">
        <v>3342</v>
      </c>
      <c r="F76" s="79">
        <v>1957</v>
      </c>
      <c r="G76" s="79">
        <v>633</v>
      </c>
      <c r="H76" s="79">
        <v>208</v>
      </c>
      <c r="I76" s="79">
        <v>91</v>
      </c>
      <c r="J76" s="79">
        <v>32</v>
      </c>
      <c r="K76" s="79">
        <v>13</v>
      </c>
      <c r="L76" s="79">
        <v>4</v>
      </c>
      <c r="M76" s="79">
        <v>276</v>
      </c>
      <c r="N76" s="79">
        <v>659</v>
      </c>
      <c r="O76" s="79">
        <v>2105</v>
      </c>
      <c r="P76" s="79">
        <v>3044</v>
      </c>
      <c r="Q76" s="79">
        <v>196</v>
      </c>
      <c r="R76" s="79">
        <v>115</v>
      </c>
      <c r="S76" s="79">
        <v>1441</v>
      </c>
      <c r="T76" s="79">
        <v>2262</v>
      </c>
      <c r="U76" s="79">
        <v>1729</v>
      </c>
      <c r="V76" s="79">
        <v>317</v>
      </c>
      <c r="W76" s="79">
        <v>132</v>
      </c>
      <c r="X76" s="79">
        <v>77</v>
      </c>
      <c r="Y76" s="79">
        <v>207</v>
      </c>
    </row>
    <row r="77" spans="1:25" ht="15" customHeight="1" x14ac:dyDescent="0.25">
      <c r="A77" s="78" t="s">
        <v>2</v>
      </c>
      <c r="B77" s="78">
        <v>2</v>
      </c>
      <c r="C77" s="79">
        <v>8729</v>
      </c>
      <c r="D77" s="80">
        <v>2.71</v>
      </c>
      <c r="E77" s="79">
        <v>3628</v>
      </c>
      <c r="F77" s="79">
        <v>2875</v>
      </c>
      <c r="G77" s="79">
        <v>1534</v>
      </c>
      <c r="H77" s="79">
        <v>386</v>
      </c>
      <c r="I77" s="79">
        <v>221</v>
      </c>
      <c r="J77" s="79">
        <v>58</v>
      </c>
      <c r="K77" s="79">
        <v>23</v>
      </c>
      <c r="L77" s="79">
        <v>4</v>
      </c>
      <c r="M77" s="79">
        <v>462</v>
      </c>
      <c r="N77" s="79">
        <v>1209</v>
      </c>
      <c r="O77" s="79">
        <v>3030</v>
      </c>
      <c r="P77" s="79">
        <v>3828</v>
      </c>
      <c r="Q77" s="79">
        <v>200</v>
      </c>
      <c r="R77" s="79">
        <v>100</v>
      </c>
      <c r="S77" s="79">
        <v>1412</v>
      </c>
      <c r="T77" s="79">
        <v>3278</v>
      </c>
      <c r="U77" s="79">
        <v>2628</v>
      </c>
      <c r="V77" s="79">
        <v>688</v>
      </c>
      <c r="W77" s="79">
        <v>238</v>
      </c>
      <c r="X77" s="79">
        <v>130</v>
      </c>
      <c r="Y77" s="79">
        <v>255</v>
      </c>
    </row>
    <row r="78" spans="1:25" ht="15" customHeight="1" x14ac:dyDescent="0.25">
      <c r="A78" s="78" t="s">
        <v>2</v>
      </c>
      <c r="B78" s="78">
        <v>3</v>
      </c>
      <c r="C78" s="79">
        <v>11455</v>
      </c>
      <c r="D78" s="80">
        <v>1.84</v>
      </c>
      <c r="E78" s="79">
        <v>4193</v>
      </c>
      <c r="F78" s="79">
        <v>3679</v>
      </c>
      <c r="G78" s="79">
        <v>1845</v>
      </c>
      <c r="H78" s="79">
        <v>978</v>
      </c>
      <c r="I78" s="79">
        <v>536</v>
      </c>
      <c r="J78" s="79">
        <v>155</v>
      </c>
      <c r="K78" s="79">
        <v>65</v>
      </c>
      <c r="L78" s="79">
        <v>4</v>
      </c>
      <c r="M78" s="79">
        <v>1447</v>
      </c>
      <c r="N78" s="79">
        <v>2334</v>
      </c>
      <c r="O78" s="79">
        <v>3259</v>
      </c>
      <c r="P78" s="79">
        <v>4267</v>
      </c>
      <c r="Q78" s="79">
        <v>148</v>
      </c>
      <c r="R78" s="79">
        <v>105</v>
      </c>
      <c r="S78" s="79">
        <v>1642</v>
      </c>
      <c r="T78" s="79">
        <v>3721</v>
      </c>
      <c r="U78" s="79">
        <v>3798</v>
      </c>
      <c r="V78" s="79">
        <v>1242</v>
      </c>
      <c r="W78" s="79">
        <v>416</v>
      </c>
      <c r="X78" s="79">
        <v>308</v>
      </c>
      <c r="Y78" s="79">
        <v>223</v>
      </c>
    </row>
    <row r="79" spans="1:25" ht="15" customHeight="1" x14ac:dyDescent="0.25">
      <c r="A79" s="78" t="s">
        <v>2</v>
      </c>
      <c r="B79" s="78">
        <v>4</v>
      </c>
      <c r="C79" s="79">
        <v>15974</v>
      </c>
      <c r="D79" s="80">
        <v>0.05</v>
      </c>
      <c r="E79" s="79">
        <v>3861</v>
      </c>
      <c r="F79" s="79">
        <v>5014</v>
      </c>
      <c r="G79" s="79">
        <v>3576</v>
      </c>
      <c r="H79" s="79">
        <v>1563</v>
      </c>
      <c r="I79" s="79">
        <v>1264</v>
      </c>
      <c r="J79" s="79">
        <v>521</v>
      </c>
      <c r="K79" s="79">
        <v>157</v>
      </c>
      <c r="L79" s="79">
        <v>18</v>
      </c>
      <c r="M79" s="79">
        <v>3915</v>
      </c>
      <c r="N79" s="79">
        <v>3894</v>
      </c>
      <c r="O79" s="79">
        <v>4427</v>
      </c>
      <c r="P79" s="79">
        <v>3056</v>
      </c>
      <c r="Q79" s="79">
        <v>682</v>
      </c>
      <c r="R79" s="79">
        <v>197</v>
      </c>
      <c r="S79" s="79">
        <v>2104</v>
      </c>
      <c r="T79" s="79">
        <v>4514</v>
      </c>
      <c r="U79" s="79">
        <v>4937</v>
      </c>
      <c r="V79" s="79">
        <v>1781</v>
      </c>
      <c r="W79" s="79">
        <v>818</v>
      </c>
      <c r="X79" s="79">
        <v>698</v>
      </c>
      <c r="Y79" s="79">
        <v>925</v>
      </c>
    </row>
    <row r="80" spans="1:25" ht="15" customHeight="1" x14ac:dyDescent="0.25">
      <c r="A80" s="78" t="s">
        <v>2</v>
      </c>
      <c r="B80" s="78">
        <v>5</v>
      </c>
      <c r="C80" s="79">
        <v>25480</v>
      </c>
      <c r="D80" s="80">
        <v>0.03</v>
      </c>
      <c r="E80" s="79">
        <v>5016</v>
      </c>
      <c r="F80" s="79">
        <v>5750</v>
      </c>
      <c r="G80" s="79">
        <v>5722</v>
      </c>
      <c r="H80" s="79">
        <v>3612</v>
      </c>
      <c r="I80" s="79">
        <v>3340</v>
      </c>
      <c r="J80" s="79">
        <v>1375</v>
      </c>
      <c r="K80" s="79">
        <v>593</v>
      </c>
      <c r="L80" s="79">
        <v>72</v>
      </c>
      <c r="M80" s="79">
        <v>10494</v>
      </c>
      <c r="N80" s="79">
        <v>6062</v>
      </c>
      <c r="O80" s="79">
        <v>4818</v>
      </c>
      <c r="P80" s="79">
        <v>3239</v>
      </c>
      <c r="Q80" s="79">
        <v>867</v>
      </c>
      <c r="R80" s="79">
        <v>149</v>
      </c>
      <c r="S80" s="79">
        <v>1965</v>
      </c>
      <c r="T80" s="79">
        <v>5942</v>
      </c>
      <c r="U80" s="79">
        <v>8377</v>
      </c>
      <c r="V80" s="79">
        <v>4052</v>
      </c>
      <c r="W80" s="79">
        <v>1857</v>
      </c>
      <c r="X80" s="79">
        <v>1898</v>
      </c>
      <c r="Y80" s="79">
        <v>1240</v>
      </c>
    </row>
    <row r="81" spans="1:25" ht="15" customHeight="1" x14ac:dyDescent="0.25">
      <c r="A81" s="78" t="s">
        <v>2</v>
      </c>
      <c r="B81" s="78">
        <v>6</v>
      </c>
      <c r="C81" s="79">
        <v>32067</v>
      </c>
      <c r="D81" s="80">
        <v>0.02</v>
      </c>
      <c r="E81" s="79">
        <v>4132</v>
      </c>
      <c r="F81" s="79">
        <v>6526</v>
      </c>
      <c r="G81" s="79">
        <v>6999</v>
      </c>
      <c r="H81" s="79">
        <v>5084</v>
      </c>
      <c r="I81" s="79">
        <v>5551</v>
      </c>
      <c r="J81" s="79">
        <v>2408</v>
      </c>
      <c r="K81" s="79">
        <v>1219</v>
      </c>
      <c r="L81" s="79">
        <v>148</v>
      </c>
      <c r="M81" s="79">
        <v>16123</v>
      </c>
      <c r="N81" s="79">
        <v>7091</v>
      </c>
      <c r="O81" s="79">
        <v>4754</v>
      </c>
      <c r="P81" s="79">
        <v>2762</v>
      </c>
      <c r="Q81" s="79">
        <v>1337</v>
      </c>
      <c r="R81" s="79">
        <v>145</v>
      </c>
      <c r="S81" s="79">
        <v>1890</v>
      </c>
      <c r="T81" s="79">
        <v>6254</v>
      </c>
      <c r="U81" s="79">
        <v>10323</v>
      </c>
      <c r="V81" s="79">
        <v>5615</v>
      </c>
      <c r="W81" s="79">
        <v>2846</v>
      </c>
      <c r="X81" s="79">
        <v>3211</v>
      </c>
      <c r="Y81" s="79">
        <v>1783</v>
      </c>
    </row>
    <row r="82" spans="1:25" ht="15" customHeight="1" x14ac:dyDescent="0.25">
      <c r="A82" s="78" t="s">
        <v>2</v>
      </c>
      <c r="B82" s="78">
        <v>7</v>
      </c>
      <c r="C82" s="79">
        <v>26557</v>
      </c>
      <c r="D82" s="80">
        <v>0.04</v>
      </c>
      <c r="E82" s="79">
        <v>2498</v>
      </c>
      <c r="F82" s="79">
        <v>4285</v>
      </c>
      <c r="G82" s="79">
        <v>5899</v>
      </c>
      <c r="H82" s="79">
        <v>3855</v>
      </c>
      <c r="I82" s="79">
        <v>5185</v>
      </c>
      <c r="J82" s="79">
        <v>2996</v>
      </c>
      <c r="K82" s="79">
        <v>1690</v>
      </c>
      <c r="L82" s="79">
        <v>149</v>
      </c>
      <c r="M82" s="79">
        <v>12433</v>
      </c>
      <c r="N82" s="79">
        <v>6089</v>
      </c>
      <c r="O82" s="79">
        <v>3114</v>
      </c>
      <c r="P82" s="79">
        <v>4093</v>
      </c>
      <c r="Q82" s="79">
        <v>828</v>
      </c>
      <c r="R82" s="79">
        <v>214</v>
      </c>
      <c r="S82" s="79">
        <v>1723</v>
      </c>
      <c r="T82" s="79">
        <v>5384</v>
      </c>
      <c r="U82" s="79">
        <v>7537</v>
      </c>
      <c r="V82" s="79">
        <v>4872</v>
      </c>
      <c r="W82" s="79">
        <v>2632</v>
      </c>
      <c r="X82" s="79">
        <v>3012</v>
      </c>
      <c r="Y82" s="79">
        <v>1183</v>
      </c>
    </row>
    <row r="83" spans="1:25" ht="15" customHeight="1" x14ac:dyDescent="0.25">
      <c r="A83" s="78" t="s">
        <v>2</v>
      </c>
      <c r="B83" s="78">
        <v>8</v>
      </c>
      <c r="C83" s="79">
        <v>15038</v>
      </c>
      <c r="D83" s="80">
        <v>0.15</v>
      </c>
      <c r="E83" s="79">
        <v>762</v>
      </c>
      <c r="F83" s="79">
        <v>1646</v>
      </c>
      <c r="G83" s="79">
        <v>2751</v>
      </c>
      <c r="H83" s="79">
        <v>3479</v>
      </c>
      <c r="I83" s="79">
        <v>3420</v>
      </c>
      <c r="J83" s="79">
        <v>1788</v>
      </c>
      <c r="K83" s="79">
        <v>1113</v>
      </c>
      <c r="L83" s="79">
        <v>79</v>
      </c>
      <c r="M83" s="79">
        <v>7511</v>
      </c>
      <c r="N83" s="79">
        <v>3893</v>
      </c>
      <c r="O83" s="79">
        <v>1053</v>
      </c>
      <c r="P83" s="79">
        <v>2196</v>
      </c>
      <c r="Q83" s="79">
        <v>385</v>
      </c>
      <c r="R83" s="79">
        <v>56</v>
      </c>
      <c r="S83" s="79">
        <v>1017</v>
      </c>
      <c r="T83" s="79">
        <v>2848</v>
      </c>
      <c r="U83" s="79">
        <v>3692</v>
      </c>
      <c r="V83" s="79">
        <v>3235</v>
      </c>
      <c r="W83" s="79">
        <v>1699</v>
      </c>
      <c r="X83" s="79">
        <v>1653</v>
      </c>
      <c r="Y83" s="79">
        <v>838</v>
      </c>
    </row>
    <row r="84" spans="1:25" ht="15" customHeight="1" x14ac:dyDescent="0.25">
      <c r="A84" s="78" t="s">
        <v>2</v>
      </c>
      <c r="B84" s="78">
        <v>9</v>
      </c>
      <c r="C84" s="79">
        <v>6178</v>
      </c>
      <c r="D84" s="80">
        <v>1.97</v>
      </c>
      <c r="E84" s="79">
        <v>97</v>
      </c>
      <c r="F84" s="79">
        <v>254</v>
      </c>
      <c r="G84" s="79">
        <v>710</v>
      </c>
      <c r="H84" s="79">
        <v>1609</v>
      </c>
      <c r="I84" s="79">
        <v>1887</v>
      </c>
      <c r="J84" s="79">
        <v>994</v>
      </c>
      <c r="K84" s="79">
        <v>611</v>
      </c>
      <c r="L84" s="79">
        <v>16</v>
      </c>
      <c r="M84" s="79">
        <v>3291</v>
      </c>
      <c r="N84" s="79">
        <v>1655</v>
      </c>
      <c r="O84" s="79">
        <v>237</v>
      </c>
      <c r="P84" s="79">
        <v>932</v>
      </c>
      <c r="Q84" s="79">
        <v>63</v>
      </c>
      <c r="R84" s="79">
        <v>9</v>
      </c>
      <c r="S84" s="79">
        <v>210</v>
      </c>
      <c r="T84" s="79">
        <v>1079</v>
      </c>
      <c r="U84" s="79">
        <v>1499</v>
      </c>
      <c r="V84" s="79">
        <v>1524</v>
      </c>
      <c r="W84" s="79">
        <v>736</v>
      </c>
      <c r="X84" s="79">
        <v>976</v>
      </c>
      <c r="Y84" s="79">
        <v>145</v>
      </c>
    </row>
    <row r="85" spans="1:25" ht="15" customHeight="1" x14ac:dyDescent="0.25">
      <c r="A85" s="78" t="s">
        <v>2</v>
      </c>
      <c r="B85" s="78">
        <v>10</v>
      </c>
      <c r="C85" s="79">
        <v>3832</v>
      </c>
      <c r="D85" s="80">
        <v>0.87</v>
      </c>
      <c r="E85" s="79">
        <v>21</v>
      </c>
      <c r="F85" s="79">
        <v>58</v>
      </c>
      <c r="G85" s="79">
        <v>374</v>
      </c>
      <c r="H85" s="79">
        <v>910</v>
      </c>
      <c r="I85" s="79">
        <v>1215</v>
      </c>
      <c r="J85" s="79">
        <v>685</v>
      </c>
      <c r="K85" s="79">
        <v>529</v>
      </c>
      <c r="L85" s="79">
        <v>40</v>
      </c>
      <c r="M85" s="79">
        <v>2482</v>
      </c>
      <c r="N85" s="79">
        <v>1061</v>
      </c>
      <c r="O85" s="79">
        <v>32</v>
      </c>
      <c r="P85" s="79">
        <v>210</v>
      </c>
      <c r="Q85" s="79">
        <v>47</v>
      </c>
      <c r="R85" s="79">
        <v>4</v>
      </c>
      <c r="S85" s="79">
        <v>50</v>
      </c>
      <c r="T85" s="79">
        <v>482</v>
      </c>
      <c r="U85" s="79">
        <v>621</v>
      </c>
      <c r="V85" s="79">
        <v>1438</v>
      </c>
      <c r="W85" s="79">
        <v>587</v>
      </c>
      <c r="X85" s="79">
        <v>544</v>
      </c>
      <c r="Y85" s="79">
        <v>106</v>
      </c>
    </row>
    <row r="86" spans="1:25" ht="15" customHeight="1" x14ac:dyDescent="0.25">
      <c r="A86" s="78" t="s">
        <v>22</v>
      </c>
      <c r="B86" s="78">
        <v>1</v>
      </c>
      <c r="C86" s="79">
        <v>38288</v>
      </c>
      <c r="D86" s="80">
        <v>13.77</v>
      </c>
      <c r="E86" s="79">
        <v>23941</v>
      </c>
      <c r="F86" s="79">
        <v>9479</v>
      </c>
      <c r="G86" s="79">
        <v>3462</v>
      </c>
      <c r="H86" s="79">
        <v>811</v>
      </c>
      <c r="I86" s="79">
        <v>411</v>
      </c>
      <c r="J86" s="79">
        <v>141</v>
      </c>
      <c r="K86" s="79">
        <v>41</v>
      </c>
      <c r="L86" s="79">
        <v>2</v>
      </c>
      <c r="M86" s="79">
        <v>594</v>
      </c>
      <c r="N86" s="79">
        <v>4561</v>
      </c>
      <c r="O86" s="79">
        <v>9706</v>
      </c>
      <c r="P86" s="79">
        <v>23391</v>
      </c>
      <c r="Q86" s="79">
        <v>36</v>
      </c>
      <c r="R86" s="79">
        <v>149</v>
      </c>
      <c r="S86" s="79">
        <v>4958</v>
      </c>
      <c r="T86" s="79">
        <v>15828</v>
      </c>
      <c r="U86" s="79">
        <v>10629</v>
      </c>
      <c r="V86" s="79">
        <v>4000</v>
      </c>
      <c r="W86" s="79">
        <v>223</v>
      </c>
      <c r="X86" s="79">
        <v>124</v>
      </c>
      <c r="Y86" s="79">
        <v>2377</v>
      </c>
    </row>
    <row r="87" spans="1:25" ht="15" customHeight="1" x14ac:dyDescent="0.25">
      <c r="A87" s="78" t="s">
        <v>22</v>
      </c>
      <c r="B87" s="78">
        <v>2</v>
      </c>
      <c r="C87" s="79">
        <v>46654</v>
      </c>
      <c r="D87" s="80">
        <v>5.12</v>
      </c>
      <c r="E87" s="79">
        <v>24740</v>
      </c>
      <c r="F87" s="79">
        <v>13286</v>
      </c>
      <c r="G87" s="79">
        <v>5085</v>
      </c>
      <c r="H87" s="79">
        <v>1874</v>
      </c>
      <c r="I87" s="79">
        <v>1142</v>
      </c>
      <c r="J87" s="79">
        <v>405</v>
      </c>
      <c r="K87" s="79">
        <v>118</v>
      </c>
      <c r="L87" s="79">
        <v>4</v>
      </c>
      <c r="M87" s="79">
        <v>1709</v>
      </c>
      <c r="N87" s="79">
        <v>7187</v>
      </c>
      <c r="O87" s="79">
        <v>18522</v>
      </c>
      <c r="P87" s="79">
        <v>19200</v>
      </c>
      <c r="Q87" s="79">
        <v>36</v>
      </c>
      <c r="R87" s="79">
        <v>180</v>
      </c>
      <c r="S87" s="79">
        <v>4462</v>
      </c>
      <c r="T87" s="79">
        <v>15650</v>
      </c>
      <c r="U87" s="79">
        <v>14917</v>
      </c>
      <c r="V87" s="79">
        <v>6539</v>
      </c>
      <c r="W87" s="79">
        <v>585</v>
      </c>
      <c r="X87" s="79">
        <v>243</v>
      </c>
      <c r="Y87" s="79">
        <v>4078</v>
      </c>
    </row>
    <row r="88" spans="1:25" ht="15" customHeight="1" x14ac:dyDescent="0.25">
      <c r="A88" s="78" t="s">
        <v>22</v>
      </c>
      <c r="B88" s="78">
        <v>3</v>
      </c>
      <c r="C88" s="79">
        <v>42751</v>
      </c>
      <c r="D88" s="80">
        <v>1.38</v>
      </c>
      <c r="E88" s="79">
        <v>18852</v>
      </c>
      <c r="F88" s="79">
        <v>13219</v>
      </c>
      <c r="G88" s="79">
        <v>5250</v>
      </c>
      <c r="H88" s="79">
        <v>2628</v>
      </c>
      <c r="I88" s="79">
        <v>1775</v>
      </c>
      <c r="J88" s="79">
        <v>794</v>
      </c>
      <c r="K88" s="79">
        <v>224</v>
      </c>
      <c r="L88" s="79">
        <v>9</v>
      </c>
      <c r="M88" s="79">
        <v>2994</v>
      </c>
      <c r="N88" s="79">
        <v>7525</v>
      </c>
      <c r="O88" s="79">
        <v>17369</v>
      </c>
      <c r="P88" s="79">
        <v>14776</v>
      </c>
      <c r="Q88" s="79">
        <v>87</v>
      </c>
      <c r="R88" s="79">
        <v>158</v>
      </c>
      <c r="S88" s="79">
        <v>4865</v>
      </c>
      <c r="T88" s="79">
        <v>12337</v>
      </c>
      <c r="U88" s="79">
        <v>13049</v>
      </c>
      <c r="V88" s="79">
        <v>6160</v>
      </c>
      <c r="W88" s="79">
        <v>1142</v>
      </c>
      <c r="X88" s="79">
        <v>516</v>
      </c>
      <c r="Y88" s="79">
        <v>4524</v>
      </c>
    </row>
    <row r="89" spans="1:25" ht="15" customHeight="1" x14ac:dyDescent="0.25">
      <c r="A89" s="78" t="s">
        <v>22</v>
      </c>
      <c r="B89" s="78">
        <v>4</v>
      </c>
      <c r="C89" s="79">
        <v>34716</v>
      </c>
      <c r="D89" s="80">
        <v>1.65</v>
      </c>
      <c r="E89" s="79">
        <v>12048</v>
      </c>
      <c r="F89" s="79">
        <v>9770</v>
      </c>
      <c r="G89" s="79">
        <v>5869</v>
      </c>
      <c r="H89" s="79">
        <v>3340</v>
      </c>
      <c r="I89" s="79">
        <v>2403</v>
      </c>
      <c r="J89" s="79">
        <v>898</v>
      </c>
      <c r="K89" s="79">
        <v>376</v>
      </c>
      <c r="L89" s="79">
        <v>12</v>
      </c>
      <c r="M89" s="79">
        <v>3853</v>
      </c>
      <c r="N89" s="79">
        <v>6549</v>
      </c>
      <c r="O89" s="79">
        <v>13688</v>
      </c>
      <c r="P89" s="79">
        <v>10426</v>
      </c>
      <c r="Q89" s="79">
        <v>200</v>
      </c>
      <c r="R89" s="79">
        <v>178</v>
      </c>
      <c r="S89" s="79">
        <v>3024</v>
      </c>
      <c r="T89" s="79">
        <v>8155</v>
      </c>
      <c r="U89" s="79">
        <v>10022</v>
      </c>
      <c r="V89" s="79">
        <v>6518</v>
      </c>
      <c r="W89" s="79">
        <v>1011</v>
      </c>
      <c r="X89" s="79">
        <v>582</v>
      </c>
      <c r="Y89" s="79">
        <v>5226</v>
      </c>
    </row>
    <row r="90" spans="1:25" ht="15" customHeight="1" x14ac:dyDescent="0.25">
      <c r="A90" s="78" t="s">
        <v>22</v>
      </c>
      <c r="B90" s="78">
        <v>5</v>
      </c>
      <c r="C90" s="79">
        <v>27942</v>
      </c>
      <c r="D90" s="80">
        <v>0.65</v>
      </c>
      <c r="E90" s="79">
        <v>5603</v>
      </c>
      <c r="F90" s="79">
        <v>8565</v>
      </c>
      <c r="G90" s="79">
        <v>6185</v>
      </c>
      <c r="H90" s="79">
        <v>3767</v>
      </c>
      <c r="I90" s="79">
        <v>2386</v>
      </c>
      <c r="J90" s="79">
        <v>1128</v>
      </c>
      <c r="K90" s="79">
        <v>293</v>
      </c>
      <c r="L90" s="79">
        <v>15</v>
      </c>
      <c r="M90" s="79">
        <v>3517</v>
      </c>
      <c r="N90" s="79">
        <v>5496</v>
      </c>
      <c r="O90" s="79">
        <v>10701</v>
      </c>
      <c r="P90" s="79">
        <v>8153</v>
      </c>
      <c r="Q90" s="79">
        <v>75</v>
      </c>
      <c r="R90" s="79">
        <v>136</v>
      </c>
      <c r="S90" s="79">
        <v>2572</v>
      </c>
      <c r="T90" s="79">
        <v>5888</v>
      </c>
      <c r="U90" s="79">
        <v>7047</v>
      </c>
      <c r="V90" s="79">
        <v>6106</v>
      </c>
      <c r="W90" s="79">
        <v>1423</v>
      </c>
      <c r="X90" s="79">
        <v>555</v>
      </c>
      <c r="Y90" s="79">
        <v>4215</v>
      </c>
    </row>
    <row r="91" spans="1:25" ht="15" customHeight="1" x14ac:dyDescent="0.25">
      <c r="A91" s="78" t="s">
        <v>22</v>
      </c>
      <c r="B91" s="78">
        <v>6</v>
      </c>
      <c r="C91" s="79">
        <v>20754</v>
      </c>
      <c r="D91" s="80">
        <v>0.56000000000000005</v>
      </c>
      <c r="E91" s="79">
        <v>2533</v>
      </c>
      <c r="F91" s="79">
        <v>4552</v>
      </c>
      <c r="G91" s="79">
        <v>5386</v>
      </c>
      <c r="H91" s="79">
        <v>3392</v>
      </c>
      <c r="I91" s="79">
        <v>2918</v>
      </c>
      <c r="J91" s="79">
        <v>1376</v>
      </c>
      <c r="K91" s="79">
        <v>569</v>
      </c>
      <c r="L91" s="79">
        <v>28</v>
      </c>
      <c r="M91" s="79">
        <v>4080</v>
      </c>
      <c r="N91" s="79">
        <v>4619</v>
      </c>
      <c r="O91" s="79">
        <v>6021</v>
      </c>
      <c r="P91" s="79">
        <v>5953</v>
      </c>
      <c r="Q91" s="79">
        <v>81</v>
      </c>
      <c r="R91" s="79">
        <v>124</v>
      </c>
      <c r="S91" s="79">
        <v>1647</v>
      </c>
      <c r="T91" s="79">
        <v>3408</v>
      </c>
      <c r="U91" s="79">
        <v>5299</v>
      </c>
      <c r="V91" s="79">
        <v>3538</v>
      </c>
      <c r="W91" s="79">
        <v>1224</v>
      </c>
      <c r="X91" s="79">
        <v>769</v>
      </c>
      <c r="Y91" s="79">
        <v>4745</v>
      </c>
    </row>
    <row r="92" spans="1:25" ht="15" customHeight="1" x14ac:dyDescent="0.25">
      <c r="A92" s="78" t="s">
        <v>22</v>
      </c>
      <c r="B92" s="78">
        <v>7</v>
      </c>
      <c r="C92" s="79">
        <v>20137</v>
      </c>
      <c r="D92" s="80">
        <v>0.43</v>
      </c>
      <c r="E92" s="79">
        <v>2255</v>
      </c>
      <c r="F92" s="79">
        <v>4039</v>
      </c>
      <c r="G92" s="79">
        <v>3565</v>
      </c>
      <c r="H92" s="79">
        <v>4079</v>
      </c>
      <c r="I92" s="79">
        <v>4048</v>
      </c>
      <c r="J92" s="79">
        <v>1442</v>
      </c>
      <c r="K92" s="79">
        <v>679</v>
      </c>
      <c r="L92" s="79">
        <v>30</v>
      </c>
      <c r="M92" s="79">
        <v>6130</v>
      </c>
      <c r="N92" s="79">
        <v>5477</v>
      </c>
      <c r="O92" s="79">
        <v>5089</v>
      </c>
      <c r="P92" s="79">
        <v>3388</v>
      </c>
      <c r="Q92" s="79">
        <v>53</v>
      </c>
      <c r="R92" s="79">
        <v>143</v>
      </c>
      <c r="S92" s="79">
        <v>1197</v>
      </c>
      <c r="T92" s="79">
        <v>3110</v>
      </c>
      <c r="U92" s="79">
        <v>3861</v>
      </c>
      <c r="V92" s="79">
        <v>4268</v>
      </c>
      <c r="W92" s="79">
        <v>1613</v>
      </c>
      <c r="X92" s="79">
        <v>982</v>
      </c>
      <c r="Y92" s="79">
        <v>4963</v>
      </c>
    </row>
    <row r="93" spans="1:25" ht="15" customHeight="1" x14ac:dyDescent="0.25">
      <c r="A93" s="78" t="s">
        <v>22</v>
      </c>
      <c r="B93" s="78">
        <v>8</v>
      </c>
      <c r="C93" s="79">
        <v>20033</v>
      </c>
      <c r="D93" s="80">
        <v>0.85</v>
      </c>
      <c r="E93" s="79">
        <v>1310</v>
      </c>
      <c r="F93" s="79">
        <v>1617</v>
      </c>
      <c r="G93" s="79">
        <v>3238</v>
      </c>
      <c r="H93" s="79">
        <v>4585</v>
      </c>
      <c r="I93" s="79">
        <v>5424</v>
      </c>
      <c r="J93" s="79">
        <v>2670</v>
      </c>
      <c r="K93" s="79">
        <v>1135</v>
      </c>
      <c r="L93" s="79">
        <v>54</v>
      </c>
      <c r="M93" s="79">
        <v>7957</v>
      </c>
      <c r="N93" s="79">
        <v>6548</v>
      </c>
      <c r="O93" s="79">
        <v>2305</v>
      </c>
      <c r="P93" s="79">
        <v>3166</v>
      </c>
      <c r="Q93" s="79">
        <v>57</v>
      </c>
      <c r="R93" s="79">
        <v>168</v>
      </c>
      <c r="S93" s="79">
        <v>842</v>
      </c>
      <c r="T93" s="79">
        <v>2361</v>
      </c>
      <c r="U93" s="79">
        <v>2906</v>
      </c>
      <c r="V93" s="79">
        <v>4854</v>
      </c>
      <c r="W93" s="79">
        <v>2264</v>
      </c>
      <c r="X93" s="79">
        <v>1581</v>
      </c>
      <c r="Y93" s="79">
        <v>5057</v>
      </c>
    </row>
    <row r="94" spans="1:25" ht="15" customHeight="1" x14ac:dyDescent="0.25">
      <c r="A94" s="78" t="s">
        <v>22</v>
      </c>
      <c r="B94" s="78">
        <v>9</v>
      </c>
      <c r="C94" s="79">
        <v>24815</v>
      </c>
      <c r="D94" s="80">
        <v>2.7</v>
      </c>
      <c r="E94" s="79">
        <v>323</v>
      </c>
      <c r="F94" s="79">
        <v>1302</v>
      </c>
      <c r="G94" s="79">
        <v>2363</v>
      </c>
      <c r="H94" s="79">
        <v>5543</v>
      </c>
      <c r="I94" s="79">
        <v>7642</v>
      </c>
      <c r="J94" s="79">
        <v>4567</v>
      </c>
      <c r="K94" s="79">
        <v>2802</v>
      </c>
      <c r="L94" s="79">
        <v>273</v>
      </c>
      <c r="M94" s="79">
        <v>12544</v>
      </c>
      <c r="N94" s="79">
        <v>7119</v>
      </c>
      <c r="O94" s="79">
        <v>2054</v>
      </c>
      <c r="P94" s="79">
        <v>3067</v>
      </c>
      <c r="Q94" s="79">
        <v>31</v>
      </c>
      <c r="R94" s="79">
        <v>256</v>
      </c>
      <c r="S94" s="79">
        <v>566</v>
      </c>
      <c r="T94" s="79">
        <v>2181</v>
      </c>
      <c r="U94" s="79">
        <v>2295</v>
      </c>
      <c r="V94" s="79">
        <v>6583</v>
      </c>
      <c r="W94" s="79">
        <v>3689</v>
      </c>
      <c r="X94" s="79">
        <v>2720</v>
      </c>
      <c r="Y94" s="79">
        <v>6525</v>
      </c>
    </row>
    <row r="95" spans="1:25" ht="15" customHeight="1" x14ac:dyDescent="0.25">
      <c r="A95" s="78" t="s">
        <v>22</v>
      </c>
      <c r="B95" s="78">
        <v>10</v>
      </c>
      <c r="C95" s="79">
        <v>7929</v>
      </c>
      <c r="D95" s="80">
        <v>9.94</v>
      </c>
      <c r="E95" s="79">
        <v>53</v>
      </c>
      <c r="F95" s="79">
        <v>246</v>
      </c>
      <c r="G95" s="79">
        <v>645</v>
      </c>
      <c r="H95" s="79">
        <v>1908</v>
      </c>
      <c r="I95" s="79">
        <v>2557</v>
      </c>
      <c r="J95" s="79">
        <v>1699</v>
      </c>
      <c r="K95" s="79">
        <v>770</v>
      </c>
      <c r="L95" s="79">
        <v>51</v>
      </c>
      <c r="M95" s="79">
        <v>3597</v>
      </c>
      <c r="N95" s="79">
        <v>2884</v>
      </c>
      <c r="O95" s="79">
        <v>609</v>
      </c>
      <c r="P95" s="79">
        <v>834</v>
      </c>
      <c r="Q95" s="79">
        <v>5</v>
      </c>
      <c r="R95" s="79">
        <v>78</v>
      </c>
      <c r="S95" s="79">
        <v>155</v>
      </c>
      <c r="T95" s="79">
        <v>363</v>
      </c>
      <c r="U95" s="79">
        <v>510</v>
      </c>
      <c r="V95" s="79">
        <v>2121</v>
      </c>
      <c r="W95" s="79">
        <v>953</v>
      </c>
      <c r="X95" s="79">
        <v>747</v>
      </c>
      <c r="Y95" s="79">
        <v>3002</v>
      </c>
    </row>
    <row r="96" spans="1:25" ht="15" customHeight="1" x14ac:dyDescent="0.25">
      <c r="A96" s="78" t="s">
        <v>23</v>
      </c>
      <c r="B96" s="78">
        <v>1</v>
      </c>
      <c r="C96" s="79">
        <v>18186</v>
      </c>
      <c r="D96" s="80">
        <v>28.66</v>
      </c>
      <c r="E96" s="79">
        <v>10749</v>
      </c>
      <c r="F96" s="79">
        <v>5320</v>
      </c>
      <c r="G96" s="79">
        <v>1526</v>
      </c>
      <c r="H96" s="79">
        <v>323</v>
      </c>
      <c r="I96" s="79">
        <v>204</v>
      </c>
      <c r="J96" s="79">
        <v>51</v>
      </c>
      <c r="K96" s="79">
        <v>12</v>
      </c>
      <c r="L96" s="79">
        <v>1</v>
      </c>
      <c r="M96" s="79">
        <v>216</v>
      </c>
      <c r="N96" s="79">
        <v>974</v>
      </c>
      <c r="O96" s="79">
        <v>2879</v>
      </c>
      <c r="P96" s="79">
        <v>14116</v>
      </c>
      <c r="Q96" s="79">
        <v>1</v>
      </c>
      <c r="R96" s="79">
        <v>65</v>
      </c>
      <c r="S96" s="79">
        <v>3105</v>
      </c>
      <c r="T96" s="79">
        <v>8108</v>
      </c>
      <c r="U96" s="79">
        <v>4109</v>
      </c>
      <c r="V96" s="79">
        <v>2192</v>
      </c>
      <c r="W96" s="79">
        <v>537</v>
      </c>
      <c r="X96" s="79">
        <v>68</v>
      </c>
      <c r="Y96" s="79">
        <v>2</v>
      </c>
    </row>
    <row r="97" spans="1:25" ht="15" customHeight="1" x14ac:dyDescent="0.25">
      <c r="A97" s="78" t="s">
        <v>23</v>
      </c>
      <c r="B97" s="78">
        <v>2</v>
      </c>
      <c r="C97" s="79">
        <v>29026</v>
      </c>
      <c r="D97" s="80">
        <v>18.63</v>
      </c>
      <c r="E97" s="79">
        <v>11253</v>
      </c>
      <c r="F97" s="79">
        <v>11740</v>
      </c>
      <c r="G97" s="79">
        <v>4082</v>
      </c>
      <c r="H97" s="79">
        <v>1325</v>
      </c>
      <c r="I97" s="79">
        <v>448</v>
      </c>
      <c r="J97" s="79">
        <v>117</v>
      </c>
      <c r="K97" s="79">
        <v>55</v>
      </c>
      <c r="L97" s="79">
        <v>6</v>
      </c>
      <c r="M97" s="79">
        <v>520</v>
      </c>
      <c r="N97" s="79">
        <v>3506</v>
      </c>
      <c r="O97" s="79">
        <v>8318</v>
      </c>
      <c r="P97" s="79">
        <v>16590</v>
      </c>
      <c r="Q97" s="79">
        <v>92</v>
      </c>
      <c r="R97" s="79">
        <v>146</v>
      </c>
      <c r="S97" s="79">
        <v>4501</v>
      </c>
      <c r="T97" s="79">
        <v>10512</v>
      </c>
      <c r="U97" s="79">
        <v>7515</v>
      </c>
      <c r="V97" s="79">
        <v>5341</v>
      </c>
      <c r="W97" s="79">
        <v>606</v>
      </c>
      <c r="X97" s="79">
        <v>250</v>
      </c>
      <c r="Y97" s="79">
        <v>155</v>
      </c>
    </row>
    <row r="98" spans="1:25" ht="15" customHeight="1" x14ac:dyDescent="0.25">
      <c r="A98" s="78" t="s">
        <v>23</v>
      </c>
      <c r="B98" s="78">
        <v>3</v>
      </c>
      <c r="C98" s="79">
        <v>42952</v>
      </c>
      <c r="D98" s="80">
        <v>8.43</v>
      </c>
      <c r="E98" s="79">
        <v>8487</v>
      </c>
      <c r="F98" s="79">
        <v>20438</v>
      </c>
      <c r="G98" s="79">
        <v>9778</v>
      </c>
      <c r="H98" s="79">
        <v>2202</v>
      </c>
      <c r="I98" s="79">
        <v>1260</v>
      </c>
      <c r="J98" s="79">
        <v>534</v>
      </c>
      <c r="K98" s="79">
        <v>235</v>
      </c>
      <c r="L98" s="79">
        <v>18</v>
      </c>
      <c r="M98" s="79">
        <v>1443</v>
      </c>
      <c r="N98" s="79">
        <v>6434</v>
      </c>
      <c r="O98" s="79">
        <v>14064</v>
      </c>
      <c r="P98" s="79">
        <v>20808</v>
      </c>
      <c r="Q98" s="79">
        <v>203</v>
      </c>
      <c r="R98" s="79">
        <v>194</v>
      </c>
      <c r="S98" s="79">
        <v>6349</v>
      </c>
      <c r="T98" s="79">
        <v>14216</v>
      </c>
      <c r="U98" s="79">
        <v>13082</v>
      </c>
      <c r="V98" s="79">
        <v>7244</v>
      </c>
      <c r="W98" s="79">
        <v>1074</v>
      </c>
      <c r="X98" s="79">
        <v>378</v>
      </c>
      <c r="Y98" s="79">
        <v>415</v>
      </c>
    </row>
    <row r="99" spans="1:25" ht="15" customHeight="1" x14ac:dyDescent="0.25">
      <c r="A99" s="78" t="s">
        <v>23</v>
      </c>
      <c r="B99" s="78">
        <v>4</v>
      </c>
      <c r="C99" s="79">
        <v>39303</v>
      </c>
      <c r="D99" s="80">
        <v>4.37</v>
      </c>
      <c r="E99" s="79">
        <v>5581</v>
      </c>
      <c r="F99" s="79">
        <v>15549</v>
      </c>
      <c r="G99" s="79">
        <v>11151</v>
      </c>
      <c r="H99" s="79">
        <v>3759</v>
      </c>
      <c r="I99" s="79">
        <v>1995</v>
      </c>
      <c r="J99" s="79">
        <v>851</v>
      </c>
      <c r="K99" s="79">
        <v>376</v>
      </c>
      <c r="L99" s="79">
        <v>41</v>
      </c>
      <c r="M99" s="79">
        <v>2088</v>
      </c>
      <c r="N99" s="79">
        <v>6176</v>
      </c>
      <c r="O99" s="79">
        <v>11641</v>
      </c>
      <c r="P99" s="79">
        <v>19242</v>
      </c>
      <c r="Q99" s="79">
        <v>156</v>
      </c>
      <c r="R99" s="79">
        <v>128</v>
      </c>
      <c r="S99" s="79">
        <v>6731</v>
      </c>
      <c r="T99" s="79">
        <v>13162</v>
      </c>
      <c r="U99" s="79">
        <v>10766</v>
      </c>
      <c r="V99" s="79">
        <v>6202</v>
      </c>
      <c r="W99" s="79">
        <v>1196</v>
      </c>
      <c r="X99" s="79">
        <v>603</v>
      </c>
      <c r="Y99" s="79">
        <v>515</v>
      </c>
    </row>
    <row r="100" spans="1:25" ht="15" customHeight="1" x14ac:dyDescent="0.25">
      <c r="A100" s="78" t="s">
        <v>23</v>
      </c>
      <c r="B100" s="78">
        <v>5</v>
      </c>
      <c r="C100" s="79">
        <v>30371</v>
      </c>
      <c r="D100" s="80">
        <v>4.68</v>
      </c>
      <c r="E100" s="79">
        <v>3101</v>
      </c>
      <c r="F100" s="79">
        <v>10090</v>
      </c>
      <c r="G100" s="79">
        <v>8322</v>
      </c>
      <c r="H100" s="79">
        <v>4213</v>
      </c>
      <c r="I100" s="79">
        <v>2967</v>
      </c>
      <c r="J100" s="79">
        <v>1140</v>
      </c>
      <c r="K100" s="79">
        <v>490</v>
      </c>
      <c r="L100" s="79">
        <v>48</v>
      </c>
      <c r="M100" s="79">
        <v>2515</v>
      </c>
      <c r="N100" s="79">
        <v>4139</v>
      </c>
      <c r="O100" s="79">
        <v>6600</v>
      </c>
      <c r="P100" s="79">
        <v>17034</v>
      </c>
      <c r="Q100" s="79">
        <v>83</v>
      </c>
      <c r="R100" s="79">
        <v>588</v>
      </c>
      <c r="S100" s="79">
        <v>5987</v>
      </c>
      <c r="T100" s="79">
        <v>10045</v>
      </c>
      <c r="U100" s="79">
        <v>7335</v>
      </c>
      <c r="V100" s="79">
        <v>4091</v>
      </c>
      <c r="W100" s="79">
        <v>1175</v>
      </c>
      <c r="X100" s="79">
        <v>673</v>
      </c>
      <c r="Y100" s="79">
        <v>477</v>
      </c>
    </row>
    <row r="101" spans="1:25" ht="15" customHeight="1" x14ac:dyDescent="0.25">
      <c r="A101" s="78" t="s">
        <v>23</v>
      </c>
      <c r="B101" s="78">
        <v>6</v>
      </c>
      <c r="C101" s="79">
        <v>35399</v>
      </c>
      <c r="D101" s="80">
        <v>0.77</v>
      </c>
      <c r="E101" s="79">
        <v>2373</v>
      </c>
      <c r="F101" s="79">
        <v>9828</v>
      </c>
      <c r="G101" s="79">
        <v>10991</v>
      </c>
      <c r="H101" s="79">
        <v>5471</v>
      </c>
      <c r="I101" s="79">
        <v>4107</v>
      </c>
      <c r="J101" s="79">
        <v>1650</v>
      </c>
      <c r="K101" s="79">
        <v>844</v>
      </c>
      <c r="L101" s="79">
        <v>135</v>
      </c>
      <c r="M101" s="79">
        <v>4594</v>
      </c>
      <c r="N101" s="79">
        <v>6364</v>
      </c>
      <c r="O101" s="79">
        <v>9086</v>
      </c>
      <c r="P101" s="79">
        <v>15201</v>
      </c>
      <c r="Q101" s="79">
        <v>154</v>
      </c>
      <c r="R101" s="79">
        <v>240</v>
      </c>
      <c r="S101" s="79">
        <v>4914</v>
      </c>
      <c r="T101" s="79">
        <v>10519</v>
      </c>
      <c r="U101" s="79">
        <v>9253</v>
      </c>
      <c r="V101" s="79">
        <v>6886</v>
      </c>
      <c r="W101" s="79">
        <v>1964</v>
      </c>
      <c r="X101" s="79">
        <v>1153</v>
      </c>
      <c r="Y101" s="79">
        <v>470</v>
      </c>
    </row>
    <row r="102" spans="1:25" ht="15" customHeight="1" x14ac:dyDescent="0.25">
      <c r="A102" s="78" t="s">
        <v>23</v>
      </c>
      <c r="B102" s="78">
        <v>7</v>
      </c>
      <c r="C102" s="79">
        <v>31061</v>
      </c>
      <c r="D102" s="80">
        <v>1.18</v>
      </c>
      <c r="E102" s="79">
        <v>1022</v>
      </c>
      <c r="F102" s="79">
        <v>7943</v>
      </c>
      <c r="G102" s="79">
        <v>8079</v>
      </c>
      <c r="H102" s="79">
        <v>5672</v>
      </c>
      <c r="I102" s="79">
        <v>4698</v>
      </c>
      <c r="J102" s="79">
        <v>2060</v>
      </c>
      <c r="K102" s="79">
        <v>1326</v>
      </c>
      <c r="L102" s="79">
        <v>261</v>
      </c>
      <c r="M102" s="79">
        <v>4347</v>
      </c>
      <c r="N102" s="79">
        <v>4349</v>
      </c>
      <c r="O102" s="79">
        <v>5010</v>
      </c>
      <c r="P102" s="79">
        <v>17078</v>
      </c>
      <c r="Q102" s="79">
        <v>277</v>
      </c>
      <c r="R102" s="79">
        <v>130</v>
      </c>
      <c r="S102" s="79">
        <v>5939</v>
      </c>
      <c r="T102" s="79">
        <v>9166</v>
      </c>
      <c r="U102" s="79">
        <v>6802</v>
      </c>
      <c r="V102" s="79">
        <v>5008</v>
      </c>
      <c r="W102" s="79">
        <v>1551</v>
      </c>
      <c r="X102" s="79">
        <v>1362</v>
      </c>
      <c r="Y102" s="79">
        <v>1103</v>
      </c>
    </row>
    <row r="103" spans="1:25" ht="15" customHeight="1" x14ac:dyDescent="0.25">
      <c r="A103" s="78" t="s">
        <v>23</v>
      </c>
      <c r="B103" s="78">
        <v>8</v>
      </c>
      <c r="C103" s="79">
        <v>33492</v>
      </c>
      <c r="D103" s="80">
        <v>0.73</v>
      </c>
      <c r="E103" s="79">
        <v>974</v>
      </c>
      <c r="F103" s="79">
        <v>4737</v>
      </c>
      <c r="G103" s="79">
        <v>6738</v>
      </c>
      <c r="H103" s="79">
        <v>7139</v>
      </c>
      <c r="I103" s="79">
        <v>6785</v>
      </c>
      <c r="J103" s="79">
        <v>4247</v>
      </c>
      <c r="K103" s="79">
        <v>2596</v>
      </c>
      <c r="L103" s="79">
        <v>276</v>
      </c>
      <c r="M103" s="79">
        <v>7848</v>
      </c>
      <c r="N103" s="79">
        <v>6688</v>
      </c>
      <c r="O103" s="79">
        <v>5946</v>
      </c>
      <c r="P103" s="79">
        <v>12831</v>
      </c>
      <c r="Q103" s="79">
        <v>179</v>
      </c>
      <c r="R103" s="79">
        <v>229</v>
      </c>
      <c r="S103" s="79">
        <v>3674</v>
      </c>
      <c r="T103" s="79">
        <v>8091</v>
      </c>
      <c r="U103" s="79">
        <v>8073</v>
      </c>
      <c r="V103" s="79">
        <v>7271</v>
      </c>
      <c r="W103" s="79">
        <v>3114</v>
      </c>
      <c r="X103" s="79">
        <v>2473</v>
      </c>
      <c r="Y103" s="79">
        <v>567</v>
      </c>
    </row>
    <row r="104" spans="1:25" ht="15" customHeight="1" x14ac:dyDescent="0.25">
      <c r="A104" s="78" t="s">
        <v>23</v>
      </c>
      <c r="B104" s="78">
        <v>9</v>
      </c>
      <c r="C104" s="79">
        <v>35778</v>
      </c>
      <c r="D104" s="80">
        <v>1.51</v>
      </c>
      <c r="E104" s="79">
        <v>380</v>
      </c>
      <c r="F104" s="79">
        <v>2694</v>
      </c>
      <c r="G104" s="79">
        <v>5435</v>
      </c>
      <c r="H104" s="79">
        <v>7508</v>
      </c>
      <c r="I104" s="79">
        <v>9630</v>
      </c>
      <c r="J104" s="79">
        <v>5497</v>
      </c>
      <c r="K104" s="79">
        <v>4109</v>
      </c>
      <c r="L104" s="79">
        <v>525</v>
      </c>
      <c r="M104" s="79">
        <v>8931</v>
      </c>
      <c r="N104" s="79">
        <v>6582</v>
      </c>
      <c r="O104" s="79">
        <v>4284</v>
      </c>
      <c r="P104" s="79">
        <v>15602</v>
      </c>
      <c r="Q104" s="79">
        <v>379</v>
      </c>
      <c r="R104" s="79">
        <v>87</v>
      </c>
      <c r="S104" s="79">
        <v>3376</v>
      </c>
      <c r="T104" s="79">
        <v>8062</v>
      </c>
      <c r="U104" s="79">
        <v>6721</v>
      </c>
      <c r="V104" s="79">
        <v>9062</v>
      </c>
      <c r="W104" s="79">
        <v>4104</v>
      </c>
      <c r="X104" s="79">
        <v>3660</v>
      </c>
      <c r="Y104" s="79">
        <v>706</v>
      </c>
    </row>
    <row r="105" spans="1:25" ht="15" customHeight="1" x14ac:dyDescent="0.25">
      <c r="A105" s="78" t="s">
        <v>23</v>
      </c>
      <c r="B105" s="78">
        <v>10</v>
      </c>
      <c r="C105" s="79">
        <v>80059</v>
      </c>
      <c r="D105" s="80">
        <v>9.8000000000000007</v>
      </c>
      <c r="E105" s="79">
        <v>290</v>
      </c>
      <c r="F105" s="79">
        <v>2448</v>
      </c>
      <c r="G105" s="79">
        <v>7111</v>
      </c>
      <c r="H105" s="79">
        <v>12592</v>
      </c>
      <c r="I105" s="79">
        <v>21952</v>
      </c>
      <c r="J105" s="79">
        <v>16744</v>
      </c>
      <c r="K105" s="79">
        <v>15971</v>
      </c>
      <c r="L105" s="79">
        <v>2951</v>
      </c>
      <c r="M105" s="79">
        <v>20795</v>
      </c>
      <c r="N105" s="79">
        <v>12964</v>
      </c>
      <c r="O105" s="79">
        <v>8431</v>
      </c>
      <c r="P105" s="79">
        <v>37603</v>
      </c>
      <c r="Q105" s="79">
        <v>266</v>
      </c>
      <c r="R105" s="79">
        <v>255</v>
      </c>
      <c r="S105" s="79">
        <v>4936</v>
      </c>
      <c r="T105" s="79">
        <v>14287</v>
      </c>
      <c r="U105" s="79">
        <v>18873</v>
      </c>
      <c r="V105" s="79">
        <v>19822</v>
      </c>
      <c r="W105" s="79">
        <v>10184</v>
      </c>
      <c r="X105" s="79">
        <v>11110</v>
      </c>
      <c r="Y105" s="79">
        <v>592</v>
      </c>
    </row>
    <row r="106" spans="1:25" ht="15" customHeight="1" x14ac:dyDescent="0.25">
      <c r="A106" s="78" t="s">
        <v>24</v>
      </c>
      <c r="B106" s="78">
        <v>1</v>
      </c>
      <c r="C106" s="79">
        <v>0</v>
      </c>
      <c r="D106" s="81">
        <v>0</v>
      </c>
      <c r="E106" s="79">
        <v>0</v>
      </c>
      <c r="F106" s="79">
        <v>0</v>
      </c>
      <c r="G106" s="79">
        <v>0</v>
      </c>
      <c r="H106" s="79">
        <v>0</v>
      </c>
      <c r="I106" s="79">
        <v>0</v>
      </c>
      <c r="J106" s="79">
        <v>0</v>
      </c>
      <c r="K106" s="79">
        <v>0</v>
      </c>
      <c r="L106" s="79">
        <v>0</v>
      </c>
      <c r="M106" s="79">
        <v>0</v>
      </c>
      <c r="N106" s="79">
        <v>0</v>
      </c>
      <c r="O106" s="79">
        <v>0</v>
      </c>
      <c r="P106" s="79">
        <v>0</v>
      </c>
      <c r="Q106" s="79">
        <v>0</v>
      </c>
      <c r="R106" s="79">
        <v>0</v>
      </c>
      <c r="S106" s="79">
        <v>0</v>
      </c>
      <c r="T106" s="79">
        <v>0</v>
      </c>
      <c r="U106" s="79">
        <v>0</v>
      </c>
      <c r="V106" s="79">
        <v>0</v>
      </c>
      <c r="W106" s="79">
        <v>0</v>
      </c>
      <c r="X106" s="79">
        <v>0</v>
      </c>
      <c r="Y106" s="79">
        <v>0</v>
      </c>
    </row>
    <row r="107" spans="1:25" ht="15" customHeight="1" x14ac:dyDescent="0.25">
      <c r="A107" s="78" t="s">
        <v>24</v>
      </c>
      <c r="B107" s="78">
        <v>2</v>
      </c>
      <c r="C107" s="79">
        <v>0</v>
      </c>
      <c r="D107" s="81">
        <v>0</v>
      </c>
      <c r="E107" s="79">
        <v>0</v>
      </c>
      <c r="F107" s="79">
        <v>0</v>
      </c>
      <c r="G107" s="79">
        <v>0</v>
      </c>
      <c r="H107" s="79">
        <v>0</v>
      </c>
      <c r="I107" s="79">
        <v>0</v>
      </c>
      <c r="J107" s="79">
        <v>0</v>
      </c>
      <c r="K107" s="79">
        <v>0</v>
      </c>
      <c r="L107" s="79">
        <v>0</v>
      </c>
      <c r="M107" s="79">
        <v>0</v>
      </c>
      <c r="N107" s="79">
        <v>0</v>
      </c>
      <c r="O107" s="79">
        <v>0</v>
      </c>
      <c r="P107" s="79">
        <v>0</v>
      </c>
      <c r="Q107" s="79">
        <v>0</v>
      </c>
      <c r="R107" s="79">
        <v>0</v>
      </c>
      <c r="S107" s="79">
        <v>0</v>
      </c>
      <c r="T107" s="79">
        <v>0</v>
      </c>
      <c r="U107" s="79">
        <v>0</v>
      </c>
      <c r="V107" s="79">
        <v>0</v>
      </c>
      <c r="W107" s="79">
        <v>0</v>
      </c>
      <c r="X107" s="79">
        <v>0</v>
      </c>
      <c r="Y107" s="79">
        <v>0</v>
      </c>
    </row>
    <row r="108" spans="1:25" ht="15" customHeight="1" x14ac:dyDescent="0.25">
      <c r="A108" s="78" t="s">
        <v>24</v>
      </c>
      <c r="B108" s="78">
        <v>3</v>
      </c>
      <c r="C108" s="79">
        <v>221</v>
      </c>
      <c r="D108" s="80">
        <v>5.09</v>
      </c>
      <c r="E108" s="79">
        <v>55</v>
      </c>
      <c r="F108" s="79">
        <v>83</v>
      </c>
      <c r="G108" s="79">
        <v>50</v>
      </c>
      <c r="H108" s="79">
        <v>23</v>
      </c>
      <c r="I108" s="79">
        <v>8</v>
      </c>
      <c r="J108" s="79">
        <v>2</v>
      </c>
      <c r="K108" s="79">
        <v>0</v>
      </c>
      <c r="L108" s="79">
        <v>0</v>
      </c>
      <c r="M108" s="79">
        <v>33</v>
      </c>
      <c r="N108" s="79">
        <v>61</v>
      </c>
      <c r="O108" s="79">
        <v>20</v>
      </c>
      <c r="P108" s="79">
        <v>106</v>
      </c>
      <c r="Q108" s="79">
        <v>1</v>
      </c>
      <c r="R108" s="79">
        <v>2</v>
      </c>
      <c r="S108" s="79">
        <v>94</v>
      </c>
      <c r="T108" s="79">
        <v>71</v>
      </c>
      <c r="U108" s="79">
        <v>36</v>
      </c>
      <c r="V108" s="79">
        <v>13</v>
      </c>
      <c r="W108" s="79">
        <v>4</v>
      </c>
      <c r="X108" s="79">
        <v>1</v>
      </c>
      <c r="Y108" s="79">
        <v>0</v>
      </c>
    </row>
    <row r="109" spans="1:25" ht="15" customHeight="1" x14ac:dyDescent="0.25">
      <c r="A109" s="78" t="s">
        <v>24</v>
      </c>
      <c r="B109" s="78">
        <v>4</v>
      </c>
      <c r="C109" s="79">
        <v>1923</v>
      </c>
      <c r="D109" s="80">
        <v>0.06</v>
      </c>
      <c r="E109" s="79">
        <v>950</v>
      </c>
      <c r="F109" s="79">
        <v>559</v>
      </c>
      <c r="G109" s="79">
        <v>244</v>
      </c>
      <c r="H109" s="79">
        <v>106</v>
      </c>
      <c r="I109" s="79">
        <v>50</v>
      </c>
      <c r="J109" s="79">
        <v>13</v>
      </c>
      <c r="K109" s="79">
        <v>1</v>
      </c>
      <c r="L109" s="79">
        <v>0</v>
      </c>
      <c r="M109" s="79">
        <v>1040</v>
      </c>
      <c r="N109" s="79">
        <v>333</v>
      </c>
      <c r="O109" s="79">
        <v>343</v>
      </c>
      <c r="P109" s="79">
        <v>201</v>
      </c>
      <c r="Q109" s="79">
        <v>6</v>
      </c>
      <c r="R109" s="79">
        <v>82</v>
      </c>
      <c r="S109" s="79">
        <v>393</v>
      </c>
      <c r="T109" s="79">
        <v>530</v>
      </c>
      <c r="U109" s="79">
        <v>544</v>
      </c>
      <c r="V109" s="79">
        <v>207</v>
      </c>
      <c r="W109" s="79">
        <v>82</v>
      </c>
      <c r="X109" s="79">
        <v>70</v>
      </c>
      <c r="Y109" s="79">
        <v>15</v>
      </c>
    </row>
    <row r="110" spans="1:25" ht="15" customHeight="1" x14ac:dyDescent="0.25">
      <c r="A110" s="78" t="s">
        <v>24</v>
      </c>
      <c r="B110" s="78">
        <v>5</v>
      </c>
      <c r="C110" s="79">
        <v>1807</v>
      </c>
      <c r="D110" s="80">
        <v>0.12</v>
      </c>
      <c r="E110" s="79">
        <v>574</v>
      </c>
      <c r="F110" s="79">
        <v>493</v>
      </c>
      <c r="G110" s="79">
        <v>336</v>
      </c>
      <c r="H110" s="79">
        <v>264</v>
      </c>
      <c r="I110" s="79">
        <v>124</v>
      </c>
      <c r="J110" s="79">
        <v>14</v>
      </c>
      <c r="K110" s="79">
        <v>2</v>
      </c>
      <c r="L110" s="79">
        <v>0</v>
      </c>
      <c r="M110" s="79">
        <v>1059</v>
      </c>
      <c r="N110" s="79">
        <v>430</v>
      </c>
      <c r="O110" s="79">
        <v>196</v>
      </c>
      <c r="P110" s="79">
        <v>119</v>
      </c>
      <c r="Q110" s="79">
        <v>3</v>
      </c>
      <c r="R110" s="79">
        <v>38</v>
      </c>
      <c r="S110" s="79">
        <v>237</v>
      </c>
      <c r="T110" s="79">
        <v>448</v>
      </c>
      <c r="U110" s="79">
        <v>595</v>
      </c>
      <c r="V110" s="79">
        <v>284</v>
      </c>
      <c r="W110" s="79">
        <v>129</v>
      </c>
      <c r="X110" s="79">
        <v>71</v>
      </c>
      <c r="Y110" s="79">
        <v>5</v>
      </c>
    </row>
    <row r="111" spans="1:25" ht="15" customHeight="1" x14ac:dyDescent="0.25">
      <c r="A111" s="78" t="s">
        <v>24</v>
      </c>
      <c r="B111" s="78">
        <v>6</v>
      </c>
      <c r="C111" s="79">
        <v>0</v>
      </c>
      <c r="D111" s="81">
        <v>0</v>
      </c>
      <c r="E111" s="79">
        <v>0</v>
      </c>
      <c r="F111" s="79">
        <v>0</v>
      </c>
      <c r="G111" s="79">
        <v>0</v>
      </c>
      <c r="H111" s="79">
        <v>0</v>
      </c>
      <c r="I111" s="79">
        <v>0</v>
      </c>
      <c r="J111" s="79">
        <v>0</v>
      </c>
      <c r="K111" s="79">
        <v>0</v>
      </c>
      <c r="L111" s="79">
        <v>0</v>
      </c>
      <c r="M111" s="79">
        <v>0</v>
      </c>
      <c r="N111" s="79">
        <v>0</v>
      </c>
      <c r="O111" s="79">
        <v>0</v>
      </c>
      <c r="P111" s="79">
        <v>0</v>
      </c>
      <c r="Q111" s="79">
        <v>0</v>
      </c>
      <c r="R111" s="79">
        <v>0</v>
      </c>
      <c r="S111" s="79">
        <v>0</v>
      </c>
      <c r="T111" s="79">
        <v>0</v>
      </c>
      <c r="U111" s="79">
        <v>0</v>
      </c>
      <c r="V111" s="79">
        <v>0</v>
      </c>
      <c r="W111" s="79">
        <v>0</v>
      </c>
      <c r="X111" s="79">
        <v>0</v>
      </c>
      <c r="Y111" s="79">
        <v>0</v>
      </c>
    </row>
    <row r="112" spans="1:25" ht="15" customHeight="1" x14ac:dyDescent="0.25">
      <c r="A112" s="78" t="s">
        <v>24</v>
      </c>
      <c r="B112" s="78">
        <v>7</v>
      </c>
      <c r="C112" s="79">
        <v>3354</v>
      </c>
      <c r="D112" s="80">
        <v>0.12</v>
      </c>
      <c r="E112" s="79">
        <v>618</v>
      </c>
      <c r="F112" s="79">
        <v>977</v>
      </c>
      <c r="G112" s="79">
        <v>748</v>
      </c>
      <c r="H112" s="79">
        <v>587</v>
      </c>
      <c r="I112" s="79">
        <v>356</v>
      </c>
      <c r="J112" s="79">
        <v>60</v>
      </c>
      <c r="K112" s="79">
        <v>7</v>
      </c>
      <c r="L112" s="79">
        <v>1</v>
      </c>
      <c r="M112" s="79">
        <v>2092</v>
      </c>
      <c r="N112" s="79">
        <v>760</v>
      </c>
      <c r="O112" s="79">
        <v>332</v>
      </c>
      <c r="P112" s="79">
        <v>166</v>
      </c>
      <c r="Q112" s="79">
        <v>4</v>
      </c>
      <c r="R112" s="79">
        <v>19</v>
      </c>
      <c r="S112" s="79">
        <v>331</v>
      </c>
      <c r="T112" s="79">
        <v>875</v>
      </c>
      <c r="U112" s="79">
        <v>1179</v>
      </c>
      <c r="V112" s="79">
        <v>546</v>
      </c>
      <c r="W112" s="79">
        <v>227</v>
      </c>
      <c r="X112" s="79">
        <v>167</v>
      </c>
      <c r="Y112" s="79">
        <v>10</v>
      </c>
    </row>
    <row r="113" spans="1:25" ht="15" customHeight="1" x14ac:dyDescent="0.25">
      <c r="A113" s="78" t="s">
        <v>24</v>
      </c>
      <c r="B113" s="78">
        <v>8</v>
      </c>
      <c r="C113" s="79">
        <v>2257</v>
      </c>
      <c r="D113" s="80">
        <v>0.1</v>
      </c>
      <c r="E113" s="79">
        <v>363</v>
      </c>
      <c r="F113" s="79">
        <v>528</v>
      </c>
      <c r="G113" s="79">
        <v>553</v>
      </c>
      <c r="H113" s="79">
        <v>430</v>
      </c>
      <c r="I113" s="79">
        <v>312</v>
      </c>
      <c r="J113" s="79">
        <v>66</v>
      </c>
      <c r="K113" s="79">
        <v>4</v>
      </c>
      <c r="L113" s="79">
        <v>1</v>
      </c>
      <c r="M113" s="79">
        <v>1590</v>
      </c>
      <c r="N113" s="79">
        <v>440</v>
      </c>
      <c r="O113" s="79">
        <v>130</v>
      </c>
      <c r="P113" s="79">
        <v>93</v>
      </c>
      <c r="Q113" s="79">
        <v>4</v>
      </c>
      <c r="R113" s="79">
        <v>24</v>
      </c>
      <c r="S113" s="79">
        <v>176</v>
      </c>
      <c r="T113" s="79">
        <v>576</v>
      </c>
      <c r="U113" s="79">
        <v>778</v>
      </c>
      <c r="V113" s="79">
        <v>394</v>
      </c>
      <c r="W113" s="79">
        <v>192</v>
      </c>
      <c r="X113" s="79">
        <v>113</v>
      </c>
      <c r="Y113" s="79">
        <v>4</v>
      </c>
    </row>
    <row r="114" spans="1:25" ht="15" customHeight="1" x14ac:dyDescent="0.25">
      <c r="A114" s="78" t="s">
        <v>24</v>
      </c>
      <c r="B114" s="78">
        <v>9</v>
      </c>
      <c r="C114" s="79">
        <v>247</v>
      </c>
      <c r="D114" s="80">
        <v>0.32</v>
      </c>
      <c r="E114" s="79">
        <v>13</v>
      </c>
      <c r="F114" s="79">
        <v>14</v>
      </c>
      <c r="G114" s="79">
        <v>27</v>
      </c>
      <c r="H114" s="79">
        <v>56</v>
      </c>
      <c r="I114" s="79">
        <v>104</v>
      </c>
      <c r="J114" s="79">
        <v>31</v>
      </c>
      <c r="K114" s="79">
        <v>2</v>
      </c>
      <c r="L114" s="79">
        <v>0</v>
      </c>
      <c r="M114" s="79">
        <v>225</v>
      </c>
      <c r="N114" s="79">
        <v>14</v>
      </c>
      <c r="O114" s="79">
        <v>0</v>
      </c>
      <c r="P114" s="79">
        <v>8</v>
      </c>
      <c r="Q114" s="79">
        <v>0</v>
      </c>
      <c r="R114" s="79">
        <v>0</v>
      </c>
      <c r="S114" s="79">
        <v>11</v>
      </c>
      <c r="T114" s="79">
        <v>23</v>
      </c>
      <c r="U114" s="79">
        <v>70</v>
      </c>
      <c r="V114" s="79">
        <v>67</v>
      </c>
      <c r="W114" s="79">
        <v>53</v>
      </c>
      <c r="X114" s="79">
        <v>22</v>
      </c>
      <c r="Y114" s="79">
        <v>1</v>
      </c>
    </row>
    <row r="115" spans="1:25" ht="15" customHeight="1" x14ac:dyDescent="0.25">
      <c r="A115" s="78" t="s">
        <v>24</v>
      </c>
      <c r="B115" s="78">
        <v>10</v>
      </c>
      <c r="C115" s="79">
        <v>0</v>
      </c>
      <c r="D115" s="81">
        <v>0</v>
      </c>
      <c r="E115" s="79">
        <v>0</v>
      </c>
      <c r="F115" s="79">
        <v>0</v>
      </c>
      <c r="G115" s="79">
        <v>0</v>
      </c>
      <c r="H115" s="79">
        <v>0</v>
      </c>
      <c r="I115" s="79">
        <v>0</v>
      </c>
      <c r="J115" s="79">
        <v>0</v>
      </c>
      <c r="K115" s="79">
        <v>0</v>
      </c>
      <c r="L115" s="79">
        <v>0</v>
      </c>
      <c r="M115" s="79">
        <v>0</v>
      </c>
      <c r="N115" s="79">
        <v>0</v>
      </c>
      <c r="O115" s="79">
        <v>0</v>
      </c>
      <c r="P115" s="79">
        <v>0</v>
      </c>
      <c r="Q115" s="79">
        <v>0</v>
      </c>
      <c r="R115" s="79">
        <v>0</v>
      </c>
      <c r="S115" s="79">
        <v>0</v>
      </c>
      <c r="T115" s="79">
        <v>0</v>
      </c>
      <c r="U115" s="79">
        <v>0</v>
      </c>
      <c r="V115" s="79">
        <v>0</v>
      </c>
      <c r="W115" s="79">
        <v>0</v>
      </c>
      <c r="X115" s="79">
        <v>0</v>
      </c>
      <c r="Y115" s="79">
        <v>0</v>
      </c>
    </row>
    <row r="116" spans="1:25" ht="15" customHeight="1" x14ac:dyDescent="0.25">
      <c r="A116" s="78" t="s">
        <v>25</v>
      </c>
      <c r="B116" s="78">
        <v>1</v>
      </c>
      <c r="C116" s="79">
        <v>0</v>
      </c>
      <c r="D116" s="81">
        <v>0</v>
      </c>
      <c r="E116" s="79">
        <v>0</v>
      </c>
      <c r="F116" s="79">
        <v>0</v>
      </c>
      <c r="G116" s="79">
        <v>0</v>
      </c>
      <c r="H116" s="79">
        <v>0</v>
      </c>
      <c r="I116" s="79">
        <v>0</v>
      </c>
      <c r="J116" s="79">
        <v>0</v>
      </c>
      <c r="K116" s="79">
        <v>0</v>
      </c>
      <c r="L116" s="79">
        <v>0</v>
      </c>
      <c r="M116" s="79">
        <v>0</v>
      </c>
      <c r="N116" s="79">
        <v>0</v>
      </c>
      <c r="O116" s="79">
        <v>0</v>
      </c>
      <c r="P116" s="79">
        <v>0</v>
      </c>
      <c r="Q116" s="79">
        <v>0</v>
      </c>
      <c r="R116" s="79">
        <v>0</v>
      </c>
      <c r="S116" s="79">
        <v>0</v>
      </c>
      <c r="T116" s="79">
        <v>0</v>
      </c>
      <c r="U116" s="79">
        <v>0</v>
      </c>
      <c r="V116" s="79">
        <v>0</v>
      </c>
      <c r="W116" s="79">
        <v>0</v>
      </c>
      <c r="X116" s="79">
        <v>0</v>
      </c>
      <c r="Y116" s="79">
        <v>0</v>
      </c>
    </row>
    <row r="117" spans="1:25" ht="15" customHeight="1" x14ac:dyDescent="0.25">
      <c r="A117" s="78" t="s">
        <v>25</v>
      </c>
      <c r="B117" s="78">
        <v>2</v>
      </c>
      <c r="C117" s="79">
        <v>0</v>
      </c>
      <c r="D117" s="81">
        <v>0</v>
      </c>
      <c r="E117" s="79">
        <v>0</v>
      </c>
      <c r="F117" s="79">
        <v>0</v>
      </c>
      <c r="G117" s="79">
        <v>0</v>
      </c>
      <c r="H117" s="79">
        <v>0</v>
      </c>
      <c r="I117" s="79">
        <v>0</v>
      </c>
      <c r="J117" s="79">
        <v>0</v>
      </c>
      <c r="K117" s="79">
        <v>0</v>
      </c>
      <c r="L117" s="79">
        <v>0</v>
      </c>
      <c r="M117" s="79">
        <v>0</v>
      </c>
      <c r="N117" s="79">
        <v>0</v>
      </c>
      <c r="O117" s="79">
        <v>0</v>
      </c>
      <c r="P117" s="79">
        <v>0</v>
      </c>
      <c r="Q117" s="79">
        <v>0</v>
      </c>
      <c r="R117" s="79">
        <v>0</v>
      </c>
      <c r="S117" s="79">
        <v>0</v>
      </c>
      <c r="T117" s="79">
        <v>0</v>
      </c>
      <c r="U117" s="79">
        <v>0</v>
      </c>
      <c r="V117" s="79">
        <v>0</v>
      </c>
      <c r="W117" s="79">
        <v>0</v>
      </c>
      <c r="X117" s="79">
        <v>0</v>
      </c>
      <c r="Y117" s="79">
        <v>0</v>
      </c>
    </row>
    <row r="118" spans="1:25" ht="15" customHeight="1" x14ac:dyDescent="0.25">
      <c r="A118" s="78" t="s">
        <v>25</v>
      </c>
      <c r="B118" s="78">
        <v>3</v>
      </c>
      <c r="C118" s="79">
        <v>423</v>
      </c>
      <c r="D118" s="80">
        <v>2.1</v>
      </c>
      <c r="E118" s="79">
        <v>43</v>
      </c>
      <c r="F118" s="79">
        <v>89</v>
      </c>
      <c r="G118" s="79">
        <v>226</v>
      </c>
      <c r="H118" s="79">
        <v>42</v>
      </c>
      <c r="I118" s="79">
        <v>18</v>
      </c>
      <c r="J118" s="79">
        <v>5</v>
      </c>
      <c r="K118" s="79">
        <v>0</v>
      </c>
      <c r="L118" s="79">
        <v>0</v>
      </c>
      <c r="M118" s="79">
        <v>94</v>
      </c>
      <c r="N118" s="79">
        <v>222</v>
      </c>
      <c r="O118" s="79">
        <v>11</v>
      </c>
      <c r="P118" s="79">
        <v>96</v>
      </c>
      <c r="Q118" s="79">
        <v>0</v>
      </c>
      <c r="R118" s="79">
        <v>0</v>
      </c>
      <c r="S118" s="79">
        <v>0</v>
      </c>
      <c r="T118" s="79">
        <v>0</v>
      </c>
      <c r="U118" s="79">
        <v>0</v>
      </c>
      <c r="V118" s="79">
        <v>0</v>
      </c>
      <c r="W118" s="79">
        <v>0</v>
      </c>
      <c r="X118" s="79">
        <v>0</v>
      </c>
      <c r="Y118" s="79">
        <v>423</v>
      </c>
    </row>
    <row r="119" spans="1:25" ht="15" customHeight="1" x14ac:dyDescent="0.25">
      <c r="A119" s="78" t="s">
        <v>25</v>
      </c>
      <c r="B119" s="78">
        <v>4</v>
      </c>
      <c r="C119" s="79">
        <v>281</v>
      </c>
      <c r="D119" s="80">
        <v>3.01</v>
      </c>
      <c r="E119" s="79">
        <v>0</v>
      </c>
      <c r="F119" s="79">
        <v>17</v>
      </c>
      <c r="G119" s="79">
        <v>191</v>
      </c>
      <c r="H119" s="79">
        <v>18</v>
      </c>
      <c r="I119" s="79">
        <v>37</v>
      </c>
      <c r="J119" s="79">
        <v>15</v>
      </c>
      <c r="K119" s="79">
        <v>3</v>
      </c>
      <c r="L119" s="79">
        <v>0</v>
      </c>
      <c r="M119" s="79">
        <v>74</v>
      </c>
      <c r="N119" s="79">
        <v>20</v>
      </c>
      <c r="O119" s="79">
        <v>187</v>
      </c>
      <c r="P119" s="79">
        <v>0</v>
      </c>
      <c r="Q119" s="79">
        <v>0</v>
      </c>
      <c r="R119" s="79">
        <v>0</v>
      </c>
      <c r="S119" s="79">
        <v>0</v>
      </c>
      <c r="T119" s="79">
        <v>0</v>
      </c>
      <c r="U119" s="79">
        <v>0</v>
      </c>
      <c r="V119" s="79">
        <v>0</v>
      </c>
      <c r="W119" s="79">
        <v>0</v>
      </c>
      <c r="X119" s="79">
        <v>0</v>
      </c>
      <c r="Y119" s="79">
        <v>281</v>
      </c>
    </row>
    <row r="120" spans="1:25" ht="15" customHeight="1" x14ac:dyDescent="0.25">
      <c r="A120" s="78" t="s">
        <v>25</v>
      </c>
      <c r="B120" s="78">
        <v>5</v>
      </c>
      <c r="C120" s="79">
        <v>1116</v>
      </c>
      <c r="D120" s="80">
        <v>0.04</v>
      </c>
      <c r="E120" s="79">
        <v>538</v>
      </c>
      <c r="F120" s="79">
        <v>196</v>
      </c>
      <c r="G120" s="79">
        <v>221</v>
      </c>
      <c r="H120" s="79">
        <v>128</v>
      </c>
      <c r="I120" s="79">
        <v>31</v>
      </c>
      <c r="J120" s="79">
        <v>1</v>
      </c>
      <c r="K120" s="79">
        <v>1</v>
      </c>
      <c r="L120" s="79">
        <v>0</v>
      </c>
      <c r="M120" s="79">
        <v>501</v>
      </c>
      <c r="N120" s="79">
        <v>421</v>
      </c>
      <c r="O120" s="79">
        <v>85</v>
      </c>
      <c r="P120" s="79">
        <v>109</v>
      </c>
      <c r="Q120" s="79">
        <v>0</v>
      </c>
      <c r="R120" s="79">
        <v>0</v>
      </c>
      <c r="S120" s="79">
        <v>0</v>
      </c>
      <c r="T120" s="79">
        <v>0</v>
      </c>
      <c r="U120" s="79">
        <v>0</v>
      </c>
      <c r="V120" s="79">
        <v>0</v>
      </c>
      <c r="W120" s="79">
        <v>0</v>
      </c>
      <c r="X120" s="79">
        <v>0</v>
      </c>
      <c r="Y120" s="79">
        <v>1116</v>
      </c>
    </row>
    <row r="121" spans="1:25" ht="15" customHeight="1" x14ac:dyDescent="0.25">
      <c r="A121" s="78" t="s">
        <v>25</v>
      </c>
      <c r="B121" s="78">
        <v>6</v>
      </c>
      <c r="C121" s="79">
        <v>3182</v>
      </c>
      <c r="D121" s="80">
        <v>0.05</v>
      </c>
      <c r="E121" s="79">
        <v>1476</v>
      </c>
      <c r="F121" s="79">
        <v>575</v>
      </c>
      <c r="G121" s="79">
        <v>571</v>
      </c>
      <c r="H121" s="79">
        <v>346</v>
      </c>
      <c r="I121" s="79">
        <v>180</v>
      </c>
      <c r="J121" s="79">
        <v>26</v>
      </c>
      <c r="K121" s="79">
        <v>7</v>
      </c>
      <c r="L121" s="79">
        <v>1</v>
      </c>
      <c r="M121" s="79">
        <v>1926</v>
      </c>
      <c r="N121" s="79">
        <v>708</v>
      </c>
      <c r="O121" s="79">
        <v>181</v>
      </c>
      <c r="P121" s="79">
        <v>367</v>
      </c>
      <c r="Q121" s="79">
        <v>0</v>
      </c>
      <c r="R121" s="79">
        <v>0</v>
      </c>
      <c r="S121" s="79">
        <v>0</v>
      </c>
      <c r="T121" s="79">
        <v>0</v>
      </c>
      <c r="U121" s="79">
        <v>0</v>
      </c>
      <c r="V121" s="79">
        <v>0</v>
      </c>
      <c r="W121" s="79">
        <v>0</v>
      </c>
      <c r="X121" s="79">
        <v>0</v>
      </c>
      <c r="Y121" s="79">
        <v>3182</v>
      </c>
    </row>
    <row r="122" spans="1:25" ht="15" customHeight="1" x14ac:dyDescent="0.25">
      <c r="A122" s="78" t="s">
        <v>25</v>
      </c>
      <c r="B122" s="78">
        <v>7</v>
      </c>
      <c r="C122" s="79">
        <v>3609</v>
      </c>
      <c r="D122" s="80">
        <v>0.1</v>
      </c>
      <c r="E122" s="79">
        <v>615</v>
      </c>
      <c r="F122" s="79">
        <v>605</v>
      </c>
      <c r="G122" s="79">
        <v>1098</v>
      </c>
      <c r="H122" s="79">
        <v>714</v>
      </c>
      <c r="I122" s="79">
        <v>460</v>
      </c>
      <c r="J122" s="79">
        <v>90</v>
      </c>
      <c r="K122" s="79">
        <v>27</v>
      </c>
      <c r="L122" s="79">
        <v>0</v>
      </c>
      <c r="M122" s="79">
        <v>2100</v>
      </c>
      <c r="N122" s="79">
        <v>979</v>
      </c>
      <c r="O122" s="79">
        <v>335</v>
      </c>
      <c r="P122" s="79">
        <v>195</v>
      </c>
      <c r="Q122" s="79">
        <v>0</v>
      </c>
      <c r="R122" s="79">
        <v>0</v>
      </c>
      <c r="S122" s="79">
        <v>0</v>
      </c>
      <c r="T122" s="79">
        <v>0</v>
      </c>
      <c r="U122" s="79">
        <v>0</v>
      </c>
      <c r="V122" s="79">
        <v>0</v>
      </c>
      <c r="W122" s="79">
        <v>0</v>
      </c>
      <c r="X122" s="79">
        <v>0</v>
      </c>
      <c r="Y122" s="79">
        <v>3609</v>
      </c>
    </row>
    <row r="123" spans="1:25" ht="15" customHeight="1" x14ac:dyDescent="0.25">
      <c r="A123" s="78" t="s">
        <v>25</v>
      </c>
      <c r="B123" s="78">
        <v>8</v>
      </c>
      <c r="C123" s="79">
        <v>1639</v>
      </c>
      <c r="D123" s="80">
        <v>0.08</v>
      </c>
      <c r="E123" s="79">
        <v>449</v>
      </c>
      <c r="F123" s="79">
        <v>294</v>
      </c>
      <c r="G123" s="79">
        <v>231</v>
      </c>
      <c r="H123" s="79">
        <v>296</v>
      </c>
      <c r="I123" s="79">
        <v>318</v>
      </c>
      <c r="J123" s="79">
        <v>48</v>
      </c>
      <c r="K123" s="79">
        <v>3</v>
      </c>
      <c r="L123" s="79">
        <v>0</v>
      </c>
      <c r="M123" s="79">
        <v>1199</v>
      </c>
      <c r="N123" s="79">
        <v>389</v>
      </c>
      <c r="O123" s="79">
        <v>14</v>
      </c>
      <c r="P123" s="79">
        <v>37</v>
      </c>
      <c r="Q123" s="79">
        <v>0</v>
      </c>
      <c r="R123" s="79">
        <v>0</v>
      </c>
      <c r="S123" s="79">
        <v>0</v>
      </c>
      <c r="T123" s="79">
        <v>0</v>
      </c>
      <c r="U123" s="79">
        <v>0</v>
      </c>
      <c r="V123" s="79">
        <v>0</v>
      </c>
      <c r="W123" s="79">
        <v>0</v>
      </c>
      <c r="X123" s="79">
        <v>0</v>
      </c>
      <c r="Y123" s="79">
        <v>1639</v>
      </c>
    </row>
    <row r="124" spans="1:25" ht="15" customHeight="1" x14ac:dyDescent="0.25">
      <c r="A124" s="78" t="s">
        <v>25</v>
      </c>
      <c r="B124" s="78">
        <v>9</v>
      </c>
      <c r="C124" s="79">
        <v>0</v>
      </c>
      <c r="D124" s="81">
        <v>0</v>
      </c>
      <c r="E124" s="79">
        <v>0</v>
      </c>
      <c r="F124" s="79">
        <v>0</v>
      </c>
      <c r="G124" s="79">
        <v>0</v>
      </c>
      <c r="H124" s="79">
        <v>0</v>
      </c>
      <c r="I124" s="79">
        <v>0</v>
      </c>
      <c r="J124" s="79">
        <v>0</v>
      </c>
      <c r="K124" s="79">
        <v>0</v>
      </c>
      <c r="L124" s="79">
        <v>0</v>
      </c>
      <c r="M124" s="79">
        <v>0</v>
      </c>
      <c r="N124" s="79">
        <v>0</v>
      </c>
      <c r="O124" s="79">
        <v>0</v>
      </c>
      <c r="P124" s="79">
        <v>0</v>
      </c>
      <c r="Q124" s="79">
        <v>0</v>
      </c>
      <c r="R124" s="79">
        <v>0</v>
      </c>
      <c r="S124" s="79">
        <v>0</v>
      </c>
      <c r="T124" s="79">
        <v>0</v>
      </c>
      <c r="U124" s="79">
        <v>0</v>
      </c>
      <c r="V124" s="79">
        <v>0</v>
      </c>
      <c r="W124" s="79">
        <v>0</v>
      </c>
      <c r="X124" s="79">
        <v>0</v>
      </c>
      <c r="Y124" s="79">
        <v>0</v>
      </c>
    </row>
    <row r="125" spans="1:25" ht="15" customHeight="1" x14ac:dyDescent="0.25">
      <c r="A125" s="78" t="s">
        <v>25</v>
      </c>
      <c r="B125" s="78">
        <v>10</v>
      </c>
      <c r="C125" s="79">
        <v>0</v>
      </c>
      <c r="D125" s="81">
        <v>0</v>
      </c>
      <c r="E125" s="79">
        <v>0</v>
      </c>
      <c r="F125" s="79">
        <v>0</v>
      </c>
      <c r="G125" s="79">
        <v>0</v>
      </c>
      <c r="H125" s="79">
        <v>0</v>
      </c>
      <c r="I125" s="79">
        <v>0</v>
      </c>
      <c r="J125" s="79">
        <v>0</v>
      </c>
      <c r="K125" s="79">
        <v>0</v>
      </c>
      <c r="L125" s="79">
        <v>0</v>
      </c>
      <c r="M125" s="79">
        <v>0</v>
      </c>
      <c r="N125" s="79">
        <v>0</v>
      </c>
      <c r="O125" s="79">
        <v>0</v>
      </c>
      <c r="P125" s="79">
        <v>0</v>
      </c>
      <c r="Q125" s="79">
        <v>0</v>
      </c>
      <c r="R125" s="79">
        <v>0</v>
      </c>
      <c r="S125" s="79">
        <v>0</v>
      </c>
      <c r="T125" s="79">
        <v>0</v>
      </c>
      <c r="U125" s="79">
        <v>0</v>
      </c>
      <c r="V125" s="79">
        <v>0</v>
      </c>
      <c r="W125" s="79">
        <v>0</v>
      </c>
      <c r="X125" s="79">
        <v>0</v>
      </c>
      <c r="Y125" s="79">
        <v>0</v>
      </c>
    </row>
    <row r="126" spans="1:25" ht="15" customHeight="1" x14ac:dyDescent="0.25">
      <c r="A126" s="78" t="s">
        <v>26</v>
      </c>
      <c r="B126" s="78">
        <v>1</v>
      </c>
      <c r="C126" s="79">
        <v>21829</v>
      </c>
      <c r="D126" s="80">
        <v>22.77</v>
      </c>
      <c r="E126" s="79">
        <v>15450</v>
      </c>
      <c r="F126" s="79">
        <v>4432</v>
      </c>
      <c r="G126" s="79">
        <v>1512</v>
      </c>
      <c r="H126" s="79">
        <v>358</v>
      </c>
      <c r="I126" s="79">
        <v>68</v>
      </c>
      <c r="J126" s="79">
        <v>6</v>
      </c>
      <c r="K126" s="79">
        <v>2</v>
      </c>
      <c r="L126" s="79">
        <v>1</v>
      </c>
      <c r="M126" s="79">
        <v>252</v>
      </c>
      <c r="N126" s="79">
        <v>2119</v>
      </c>
      <c r="O126" s="79">
        <v>4240</v>
      </c>
      <c r="P126" s="79">
        <v>15215</v>
      </c>
      <c r="Q126" s="79">
        <v>3</v>
      </c>
      <c r="R126" s="79">
        <v>307</v>
      </c>
      <c r="S126" s="79">
        <v>5715</v>
      </c>
      <c r="T126" s="79">
        <v>10043</v>
      </c>
      <c r="U126" s="79">
        <v>4277</v>
      </c>
      <c r="V126" s="79">
        <v>1109</v>
      </c>
      <c r="W126" s="79">
        <v>237</v>
      </c>
      <c r="X126" s="79">
        <v>75</v>
      </c>
      <c r="Y126" s="79">
        <v>66</v>
      </c>
    </row>
    <row r="127" spans="1:25" ht="15" customHeight="1" x14ac:dyDescent="0.25">
      <c r="A127" s="78" t="s">
        <v>26</v>
      </c>
      <c r="B127" s="78">
        <v>2</v>
      </c>
      <c r="C127" s="79">
        <v>17169</v>
      </c>
      <c r="D127" s="80">
        <v>22.08</v>
      </c>
      <c r="E127" s="79">
        <v>9439</v>
      </c>
      <c r="F127" s="79">
        <v>5157</v>
      </c>
      <c r="G127" s="79">
        <v>1822</v>
      </c>
      <c r="H127" s="79">
        <v>540</v>
      </c>
      <c r="I127" s="79">
        <v>141</v>
      </c>
      <c r="J127" s="79">
        <v>60</v>
      </c>
      <c r="K127" s="79">
        <v>9</v>
      </c>
      <c r="L127" s="79">
        <v>1</v>
      </c>
      <c r="M127" s="79">
        <v>527</v>
      </c>
      <c r="N127" s="79">
        <v>1558</v>
      </c>
      <c r="O127" s="79">
        <v>3816</v>
      </c>
      <c r="P127" s="79">
        <v>11252</v>
      </c>
      <c r="Q127" s="79">
        <v>16</v>
      </c>
      <c r="R127" s="79">
        <v>292</v>
      </c>
      <c r="S127" s="79">
        <v>4306</v>
      </c>
      <c r="T127" s="79">
        <v>7578</v>
      </c>
      <c r="U127" s="79">
        <v>3264</v>
      </c>
      <c r="V127" s="79">
        <v>1164</v>
      </c>
      <c r="W127" s="79">
        <v>257</v>
      </c>
      <c r="X127" s="79">
        <v>129</v>
      </c>
      <c r="Y127" s="79">
        <v>179</v>
      </c>
    </row>
    <row r="128" spans="1:25" ht="15" customHeight="1" x14ac:dyDescent="0.25">
      <c r="A128" s="78" t="s">
        <v>26</v>
      </c>
      <c r="B128" s="78">
        <v>3</v>
      </c>
      <c r="C128" s="79">
        <v>21674</v>
      </c>
      <c r="D128" s="80">
        <v>11.66</v>
      </c>
      <c r="E128" s="79">
        <v>10771</v>
      </c>
      <c r="F128" s="79">
        <v>7202</v>
      </c>
      <c r="G128" s="79">
        <v>2134</v>
      </c>
      <c r="H128" s="79">
        <v>956</v>
      </c>
      <c r="I128" s="79">
        <v>489</v>
      </c>
      <c r="J128" s="79">
        <v>84</v>
      </c>
      <c r="K128" s="79">
        <v>35</v>
      </c>
      <c r="L128" s="79">
        <v>3</v>
      </c>
      <c r="M128" s="79">
        <v>776</v>
      </c>
      <c r="N128" s="79">
        <v>2446</v>
      </c>
      <c r="O128" s="79">
        <v>5441</v>
      </c>
      <c r="P128" s="79">
        <v>13002</v>
      </c>
      <c r="Q128" s="79">
        <v>9</v>
      </c>
      <c r="R128" s="79">
        <v>351</v>
      </c>
      <c r="S128" s="79">
        <v>5295</v>
      </c>
      <c r="T128" s="79">
        <v>9456</v>
      </c>
      <c r="U128" s="79">
        <v>4576</v>
      </c>
      <c r="V128" s="79">
        <v>1294</v>
      </c>
      <c r="W128" s="79">
        <v>273</v>
      </c>
      <c r="X128" s="79">
        <v>226</v>
      </c>
      <c r="Y128" s="79">
        <v>203</v>
      </c>
    </row>
    <row r="129" spans="1:25" ht="15" customHeight="1" x14ac:dyDescent="0.25">
      <c r="A129" s="78" t="s">
        <v>26</v>
      </c>
      <c r="B129" s="78">
        <v>4</v>
      </c>
      <c r="C129" s="79">
        <v>15204</v>
      </c>
      <c r="D129" s="80">
        <v>3.24</v>
      </c>
      <c r="E129" s="79">
        <v>5324</v>
      </c>
      <c r="F129" s="79">
        <v>5589</v>
      </c>
      <c r="G129" s="79">
        <v>2418</v>
      </c>
      <c r="H129" s="79">
        <v>945</v>
      </c>
      <c r="I129" s="79">
        <v>569</v>
      </c>
      <c r="J129" s="79">
        <v>205</v>
      </c>
      <c r="K129" s="79">
        <v>133</v>
      </c>
      <c r="L129" s="79">
        <v>21</v>
      </c>
      <c r="M129" s="79">
        <v>1331</v>
      </c>
      <c r="N129" s="79">
        <v>2073</v>
      </c>
      <c r="O129" s="79">
        <v>5132</v>
      </c>
      <c r="P129" s="79">
        <v>6661</v>
      </c>
      <c r="Q129" s="79">
        <v>7</v>
      </c>
      <c r="R129" s="79">
        <v>187</v>
      </c>
      <c r="S129" s="79">
        <v>2981</v>
      </c>
      <c r="T129" s="79">
        <v>5379</v>
      </c>
      <c r="U129" s="79">
        <v>4044</v>
      </c>
      <c r="V129" s="79">
        <v>1624</v>
      </c>
      <c r="W129" s="79">
        <v>510</v>
      </c>
      <c r="X129" s="79">
        <v>310</v>
      </c>
      <c r="Y129" s="79">
        <v>169</v>
      </c>
    </row>
    <row r="130" spans="1:25" ht="15" customHeight="1" x14ac:dyDescent="0.25">
      <c r="A130" s="78" t="s">
        <v>26</v>
      </c>
      <c r="B130" s="78">
        <v>5</v>
      </c>
      <c r="C130" s="79">
        <v>17217</v>
      </c>
      <c r="D130" s="80">
        <v>0.17</v>
      </c>
      <c r="E130" s="79">
        <v>4562</v>
      </c>
      <c r="F130" s="79">
        <v>5030</v>
      </c>
      <c r="G130" s="79">
        <v>2529</v>
      </c>
      <c r="H130" s="79">
        <v>2202</v>
      </c>
      <c r="I130" s="79">
        <v>1671</v>
      </c>
      <c r="J130" s="79">
        <v>649</v>
      </c>
      <c r="K130" s="79">
        <v>521</v>
      </c>
      <c r="L130" s="79">
        <v>53</v>
      </c>
      <c r="M130" s="79">
        <v>3568</v>
      </c>
      <c r="N130" s="79">
        <v>3654</v>
      </c>
      <c r="O130" s="79">
        <v>3821</v>
      </c>
      <c r="P130" s="79">
        <v>6163</v>
      </c>
      <c r="Q130" s="79">
        <v>11</v>
      </c>
      <c r="R130" s="79">
        <v>240</v>
      </c>
      <c r="S130" s="79">
        <v>2835</v>
      </c>
      <c r="T130" s="79">
        <v>5585</v>
      </c>
      <c r="U130" s="79">
        <v>4218</v>
      </c>
      <c r="V130" s="79">
        <v>2079</v>
      </c>
      <c r="W130" s="79">
        <v>1051</v>
      </c>
      <c r="X130" s="79">
        <v>1000</v>
      </c>
      <c r="Y130" s="79">
        <v>209</v>
      </c>
    </row>
    <row r="131" spans="1:25" ht="15" customHeight="1" x14ac:dyDescent="0.25">
      <c r="A131" s="78" t="s">
        <v>26</v>
      </c>
      <c r="B131" s="78">
        <v>6</v>
      </c>
      <c r="C131" s="79">
        <v>21158</v>
      </c>
      <c r="D131" s="80">
        <v>0.06</v>
      </c>
      <c r="E131" s="79">
        <v>3714</v>
      </c>
      <c r="F131" s="79">
        <v>5237</v>
      </c>
      <c r="G131" s="79">
        <v>3964</v>
      </c>
      <c r="H131" s="79">
        <v>3214</v>
      </c>
      <c r="I131" s="79">
        <v>2787</v>
      </c>
      <c r="J131" s="79">
        <v>1226</v>
      </c>
      <c r="K131" s="79">
        <v>822</v>
      </c>
      <c r="L131" s="79">
        <v>194</v>
      </c>
      <c r="M131" s="79">
        <v>7647</v>
      </c>
      <c r="N131" s="79">
        <v>4763</v>
      </c>
      <c r="O131" s="79">
        <v>3488</v>
      </c>
      <c r="P131" s="79">
        <v>5217</v>
      </c>
      <c r="Q131" s="79">
        <v>43</v>
      </c>
      <c r="R131" s="79">
        <v>141</v>
      </c>
      <c r="S131" s="79">
        <v>2590</v>
      </c>
      <c r="T131" s="79">
        <v>6069</v>
      </c>
      <c r="U131" s="79">
        <v>5084</v>
      </c>
      <c r="V131" s="79">
        <v>3206</v>
      </c>
      <c r="W131" s="79">
        <v>1561</v>
      </c>
      <c r="X131" s="79">
        <v>2052</v>
      </c>
      <c r="Y131" s="79">
        <v>455</v>
      </c>
    </row>
    <row r="132" spans="1:25" ht="15" customHeight="1" x14ac:dyDescent="0.25">
      <c r="A132" s="78" t="s">
        <v>26</v>
      </c>
      <c r="B132" s="78">
        <v>7</v>
      </c>
      <c r="C132" s="79">
        <v>26426</v>
      </c>
      <c r="D132" s="80">
        <v>0.15</v>
      </c>
      <c r="E132" s="79">
        <v>3435</v>
      </c>
      <c r="F132" s="79">
        <v>5453</v>
      </c>
      <c r="G132" s="79">
        <v>4533</v>
      </c>
      <c r="H132" s="79">
        <v>4658</v>
      </c>
      <c r="I132" s="79">
        <v>4284</v>
      </c>
      <c r="J132" s="79">
        <v>2368</v>
      </c>
      <c r="K132" s="79">
        <v>1470</v>
      </c>
      <c r="L132" s="79">
        <v>225</v>
      </c>
      <c r="M132" s="79">
        <v>10994</v>
      </c>
      <c r="N132" s="79">
        <v>6377</v>
      </c>
      <c r="O132" s="79">
        <v>3825</v>
      </c>
      <c r="P132" s="79">
        <v>5089</v>
      </c>
      <c r="Q132" s="79">
        <v>141</v>
      </c>
      <c r="R132" s="79">
        <v>119</v>
      </c>
      <c r="S132" s="79">
        <v>2550</v>
      </c>
      <c r="T132" s="79">
        <v>6658</v>
      </c>
      <c r="U132" s="79">
        <v>5961</v>
      </c>
      <c r="V132" s="79">
        <v>4662</v>
      </c>
      <c r="W132" s="79">
        <v>2636</v>
      </c>
      <c r="X132" s="79">
        <v>3074</v>
      </c>
      <c r="Y132" s="79">
        <v>766</v>
      </c>
    </row>
    <row r="133" spans="1:25" ht="15" customHeight="1" x14ac:dyDescent="0.25">
      <c r="A133" s="78" t="s">
        <v>26</v>
      </c>
      <c r="B133" s="78">
        <v>8</v>
      </c>
      <c r="C133" s="79">
        <v>20266</v>
      </c>
      <c r="D133" s="80">
        <v>0.24</v>
      </c>
      <c r="E133" s="79">
        <v>1746</v>
      </c>
      <c r="F133" s="79">
        <v>3179</v>
      </c>
      <c r="G133" s="79">
        <v>3230</v>
      </c>
      <c r="H133" s="79">
        <v>4448</v>
      </c>
      <c r="I133" s="79">
        <v>4086</v>
      </c>
      <c r="J133" s="79">
        <v>1971</v>
      </c>
      <c r="K133" s="79">
        <v>1459</v>
      </c>
      <c r="L133" s="79">
        <v>147</v>
      </c>
      <c r="M133" s="79">
        <v>8975</v>
      </c>
      <c r="N133" s="79">
        <v>5671</v>
      </c>
      <c r="O133" s="79">
        <v>2395</v>
      </c>
      <c r="P133" s="79">
        <v>3141</v>
      </c>
      <c r="Q133" s="79">
        <v>84</v>
      </c>
      <c r="R133" s="79">
        <v>99</v>
      </c>
      <c r="S133" s="79">
        <v>1477</v>
      </c>
      <c r="T133" s="79">
        <v>4362</v>
      </c>
      <c r="U133" s="79">
        <v>4918</v>
      </c>
      <c r="V133" s="79">
        <v>4087</v>
      </c>
      <c r="W133" s="79">
        <v>2425</v>
      </c>
      <c r="X133" s="79">
        <v>2352</v>
      </c>
      <c r="Y133" s="79">
        <v>546</v>
      </c>
    </row>
    <row r="134" spans="1:25" ht="15" customHeight="1" x14ac:dyDescent="0.25">
      <c r="A134" s="78" t="s">
        <v>26</v>
      </c>
      <c r="B134" s="78">
        <v>9</v>
      </c>
      <c r="C134" s="79">
        <v>19865</v>
      </c>
      <c r="D134" s="80">
        <v>0.65</v>
      </c>
      <c r="E134" s="79">
        <v>709</v>
      </c>
      <c r="F134" s="79">
        <v>1897</v>
      </c>
      <c r="G134" s="79">
        <v>2303</v>
      </c>
      <c r="H134" s="79">
        <v>4937</v>
      </c>
      <c r="I134" s="79">
        <v>5879</v>
      </c>
      <c r="J134" s="79">
        <v>2608</v>
      </c>
      <c r="K134" s="79">
        <v>1412</v>
      </c>
      <c r="L134" s="79">
        <v>120</v>
      </c>
      <c r="M134" s="79">
        <v>10166</v>
      </c>
      <c r="N134" s="79">
        <v>5467</v>
      </c>
      <c r="O134" s="79">
        <v>1369</v>
      </c>
      <c r="P134" s="79">
        <v>2841</v>
      </c>
      <c r="Q134" s="79">
        <v>22</v>
      </c>
      <c r="R134" s="79">
        <v>18</v>
      </c>
      <c r="S134" s="79">
        <v>947</v>
      </c>
      <c r="T134" s="79">
        <v>3750</v>
      </c>
      <c r="U134" s="79">
        <v>4019</v>
      </c>
      <c r="V134" s="79">
        <v>5231</v>
      </c>
      <c r="W134" s="79">
        <v>2944</v>
      </c>
      <c r="X134" s="79">
        <v>2455</v>
      </c>
      <c r="Y134" s="79">
        <v>501</v>
      </c>
    </row>
    <row r="135" spans="1:25" ht="15" customHeight="1" x14ac:dyDescent="0.25">
      <c r="A135" s="78" t="s">
        <v>26</v>
      </c>
      <c r="B135" s="78">
        <v>10</v>
      </c>
      <c r="C135" s="79">
        <v>10628</v>
      </c>
      <c r="D135" s="80">
        <v>4.25</v>
      </c>
      <c r="E135" s="79">
        <v>125</v>
      </c>
      <c r="F135" s="79">
        <v>462</v>
      </c>
      <c r="G135" s="79">
        <v>997</v>
      </c>
      <c r="H135" s="79">
        <v>2634</v>
      </c>
      <c r="I135" s="79">
        <v>3435</v>
      </c>
      <c r="J135" s="79">
        <v>1886</v>
      </c>
      <c r="K135" s="79">
        <v>1064</v>
      </c>
      <c r="L135" s="79">
        <v>25</v>
      </c>
      <c r="M135" s="79">
        <v>5592</v>
      </c>
      <c r="N135" s="79">
        <v>3046</v>
      </c>
      <c r="O135" s="79">
        <v>650</v>
      </c>
      <c r="P135" s="79">
        <v>1333</v>
      </c>
      <c r="Q135" s="79">
        <v>7</v>
      </c>
      <c r="R135" s="79">
        <v>9</v>
      </c>
      <c r="S135" s="79">
        <v>222</v>
      </c>
      <c r="T135" s="79">
        <v>1611</v>
      </c>
      <c r="U135" s="79">
        <v>1980</v>
      </c>
      <c r="V135" s="79">
        <v>3009</v>
      </c>
      <c r="W135" s="79">
        <v>1863</v>
      </c>
      <c r="X135" s="79">
        <v>1706</v>
      </c>
      <c r="Y135" s="79">
        <v>228</v>
      </c>
    </row>
    <row r="136" spans="1:25" ht="15" customHeight="1" x14ac:dyDescent="0.25">
      <c r="A136" s="78" t="s">
        <v>27</v>
      </c>
      <c r="B136" s="78">
        <v>1</v>
      </c>
      <c r="C136" s="79">
        <v>0</v>
      </c>
      <c r="D136" s="81">
        <v>0</v>
      </c>
      <c r="E136" s="79">
        <v>0</v>
      </c>
      <c r="F136" s="79">
        <v>0</v>
      </c>
      <c r="G136" s="79">
        <v>0</v>
      </c>
      <c r="H136" s="79">
        <v>0</v>
      </c>
      <c r="I136" s="79">
        <v>0</v>
      </c>
      <c r="J136" s="79">
        <v>0</v>
      </c>
      <c r="K136" s="79">
        <v>0</v>
      </c>
      <c r="L136" s="79">
        <v>0</v>
      </c>
      <c r="M136" s="79">
        <v>0</v>
      </c>
      <c r="N136" s="79">
        <v>0</v>
      </c>
      <c r="O136" s="79">
        <v>0</v>
      </c>
      <c r="P136" s="79">
        <v>0</v>
      </c>
      <c r="Q136" s="79">
        <v>0</v>
      </c>
      <c r="R136" s="79">
        <v>0</v>
      </c>
      <c r="S136" s="79">
        <v>0</v>
      </c>
      <c r="T136" s="79">
        <v>0</v>
      </c>
      <c r="U136" s="79">
        <v>0</v>
      </c>
      <c r="V136" s="79">
        <v>0</v>
      </c>
      <c r="W136" s="79">
        <v>0</v>
      </c>
      <c r="X136" s="79">
        <v>0</v>
      </c>
      <c r="Y136" s="79">
        <v>0</v>
      </c>
    </row>
    <row r="137" spans="1:25" ht="15" customHeight="1" x14ac:dyDescent="0.25">
      <c r="A137" s="78" t="s">
        <v>27</v>
      </c>
      <c r="B137" s="78">
        <v>2</v>
      </c>
      <c r="C137" s="79">
        <v>0</v>
      </c>
      <c r="D137" s="81">
        <v>0</v>
      </c>
      <c r="E137" s="79">
        <v>0</v>
      </c>
      <c r="F137" s="79">
        <v>0</v>
      </c>
      <c r="G137" s="79">
        <v>0</v>
      </c>
      <c r="H137" s="79">
        <v>0</v>
      </c>
      <c r="I137" s="79">
        <v>0</v>
      </c>
      <c r="J137" s="79">
        <v>0</v>
      </c>
      <c r="K137" s="79">
        <v>0</v>
      </c>
      <c r="L137" s="79">
        <v>0</v>
      </c>
      <c r="M137" s="79">
        <v>0</v>
      </c>
      <c r="N137" s="79">
        <v>0</v>
      </c>
      <c r="O137" s="79">
        <v>0</v>
      </c>
      <c r="P137" s="79">
        <v>0</v>
      </c>
      <c r="Q137" s="79">
        <v>0</v>
      </c>
      <c r="R137" s="79">
        <v>0</v>
      </c>
      <c r="S137" s="79">
        <v>0</v>
      </c>
      <c r="T137" s="79">
        <v>0</v>
      </c>
      <c r="U137" s="79">
        <v>0</v>
      </c>
      <c r="V137" s="79">
        <v>0</v>
      </c>
      <c r="W137" s="79">
        <v>0</v>
      </c>
      <c r="X137" s="79">
        <v>0</v>
      </c>
      <c r="Y137" s="79">
        <v>0</v>
      </c>
    </row>
    <row r="138" spans="1:25" ht="15" customHeight="1" x14ac:dyDescent="0.25">
      <c r="A138" s="78" t="s">
        <v>27</v>
      </c>
      <c r="B138" s="78">
        <v>3</v>
      </c>
      <c r="C138" s="79">
        <v>822</v>
      </c>
      <c r="D138" s="80">
        <v>9.92</v>
      </c>
      <c r="E138" s="79">
        <v>435</v>
      </c>
      <c r="F138" s="79">
        <v>102</v>
      </c>
      <c r="G138" s="79">
        <v>67</v>
      </c>
      <c r="H138" s="79">
        <v>76</v>
      </c>
      <c r="I138" s="79">
        <v>88</v>
      </c>
      <c r="J138" s="79">
        <v>43</v>
      </c>
      <c r="K138" s="79">
        <v>10</v>
      </c>
      <c r="L138" s="79">
        <v>1</v>
      </c>
      <c r="M138" s="79">
        <v>153</v>
      </c>
      <c r="N138" s="79">
        <v>140</v>
      </c>
      <c r="O138" s="79">
        <v>253</v>
      </c>
      <c r="P138" s="79">
        <v>235</v>
      </c>
      <c r="Q138" s="79">
        <v>41</v>
      </c>
      <c r="R138" s="79">
        <v>40</v>
      </c>
      <c r="S138" s="79">
        <v>139</v>
      </c>
      <c r="T138" s="79">
        <v>181</v>
      </c>
      <c r="U138" s="79">
        <v>170</v>
      </c>
      <c r="V138" s="79">
        <v>96</v>
      </c>
      <c r="W138" s="79">
        <v>70</v>
      </c>
      <c r="X138" s="79">
        <v>73</v>
      </c>
      <c r="Y138" s="79">
        <v>53</v>
      </c>
    </row>
    <row r="139" spans="1:25" ht="15" customHeight="1" x14ac:dyDescent="0.25">
      <c r="A139" s="78" t="s">
        <v>27</v>
      </c>
      <c r="B139" s="78">
        <v>4</v>
      </c>
      <c r="C139" s="79">
        <v>1525</v>
      </c>
      <c r="D139" s="80">
        <v>0.02</v>
      </c>
      <c r="E139" s="79">
        <v>566</v>
      </c>
      <c r="F139" s="79">
        <v>376</v>
      </c>
      <c r="G139" s="79">
        <v>347</v>
      </c>
      <c r="H139" s="79">
        <v>174</v>
      </c>
      <c r="I139" s="79">
        <v>58</v>
      </c>
      <c r="J139" s="79">
        <v>3</v>
      </c>
      <c r="K139" s="79">
        <v>1</v>
      </c>
      <c r="L139" s="79">
        <v>0</v>
      </c>
      <c r="M139" s="79">
        <v>1186</v>
      </c>
      <c r="N139" s="79">
        <v>176</v>
      </c>
      <c r="O139" s="79">
        <v>18</v>
      </c>
      <c r="P139" s="79">
        <v>7</v>
      </c>
      <c r="Q139" s="79">
        <v>138</v>
      </c>
      <c r="R139" s="79">
        <v>4</v>
      </c>
      <c r="S139" s="79">
        <v>77</v>
      </c>
      <c r="T139" s="79">
        <v>242</v>
      </c>
      <c r="U139" s="79">
        <v>653</v>
      </c>
      <c r="V139" s="79">
        <v>234</v>
      </c>
      <c r="W139" s="79">
        <v>114</v>
      </c>
      <c r="X139" s="79">
        <v>42</v>
      </c>
      <c r="Y139" s="79">
        <v>159</v>
      </c>
    </row>
    <row r="140" spans="1:25" ht="15" customHeight="1" x14ac:dyDescent="0.25">
      <c r="A140" s="78" t="s">
        <v>27</v>
      </c>
      <c r="B140" s="78">
        <v>5</v>
      </c>
      <c r="C140" s="79">
        <v>5544</v>
      </c>
      <c r="D140" s="80">
        <v>0.03</v>
      </c>
      <c r="E140" s="79">
        <v>2012</v>
      </c>
      <c r="F140" s="79">
        <v>1675</v>
      </c>
      <c r="G140" s="79">
        <v>1073</v>
      </c>
      <c r="H140" s="79">
        <v>519</v>
      </c>
      <c r="I140" s="79">
        <v>231</v>
      </c>
      <c r="J140" s="79">
        <v>23</v>
      </c>
      <c r="K140" s="79">
        <v>8</v>
      </c>
      <c r="L140" s="79">
        <v>3</v>
      </c>
      <c r="M140" s="79">
        <v>3978</v>
      </c>
      <c r="N140" s="79">
        <v>716</v>
      </c>
      <c r="O140" s="79">
        <v>324</v>
      </c>
      <c r="P140" s="79">
        <v>137</v>
      </c>
      <c r="Q140" s="79">
        <v>389</v>
      </c>
      <c r="R140" s="79">
        <v>27</v>
      </c>
      <c r="S140" s="79">
        <v>385</v>
      </c>
      <c r="T140" s="79">
        <v>926</v>
      </c>
      <c r="U140" s="79">
        <v>2268</v>
      </c>
      <c r="V140" s="79">
        <v>868</v>
      </c>
      <c r="W140" s="79">
        <v>386</v>
      </c>
      <c r="X140" s="79">
        <v>221</v>
      </c>
      <c r="Y140" s="79">
        <v>463</v>
      </c>
    </row>
    <row r="141" spans="1:25" ht="15" customHeight="1" x14ac:dyDescent="0.25">
      <c r="A141" s="78" t="s">
        <v>27</v>
      </c>
      <c r="B141" s="78">
        <v>6</v>
      </c>
      <c r="C141" s="79">
        <v>5906</v>
      </c>
      <c r="D141" s="80">
        <v>0.09</v>
      </c>
      <c r="E141" s="79">
        <v>1804</v>
      </c>
      <c r="F141" s="79">
        <v>1561</v>
      </c>
      <c r="G141" s="79">
        <v>1207</v>
      </c>
      <c r="H141" s="79">
        <v>751</v>
      </c>
      <c r="I141" s="79">
        <v>510</v>
      </c>
      <c r="J141" s="79">
        <v>61</v>
      </c>
      <c r="K141" s="79">
        <v>12</v>
      </c>
      <c r="L141" s="79">
        <v>0</v>
      </c>
      <c r="M141" s="79">
        <v>3462</v>
      </c>
      <c r="N141" s="79">
        <v>983</v>
      </c>
      <c r="O141" s="79">
        <v>801</v>
      </c>
      <c r="P141" s="79">
        <v>251</v>
      </c>
      <c r="Q141" s="79">
        <v>409</v>
      </c>
      <c r="R141" s="79">
        <v>15</v>
      </c>
      <c r="S141" s="79">
        <v>302</v>
      </c>
      <c r="T141" s="79">
        <v>1069</v>
      </c>
      <c r="U141" s="79">
        <v>2365</v>
      </c>
      <c r="V141" s="79">
        <v>978</v>
      </c>
      <c r="W141" s="79">
        <v>445</v>
      </c>
      <c r="X141" s="79">
        <v>257</v>
      </c>
      <c r="Y141" s="79">
        <v>475</v>
      </c>
    </row>
    <row r="142" spans="1:25" ht="15" customHeight="1" x14ac:dyDescent="0.25">
      <c r="A142" s="78" t="s">
        <v>27</v>
      </c>
      <c r="B142" s="78">
        <v>7</v>
      </c>
      <c r="C142" s="79">
        <v>0</v>
      </c>
      <c r="D142" s="81">
        <v>0</v>
      </c>
      <c r="E142" s="79">
        <v>0</v>
      </c>
      <c r="F142" s="79">
        <v>0</v>
      </c>
      <c r="G142" s="79">
        <v>0</v>
      </c>
      <c r="H142" s="79">
        <v>0</v>
      </c>
      <c r="I142" s="79">
        <v>0</v>
      </c>
      <c r="J142" s="79">
        <v>0</v>
      </c>
      <c r="K142" s="79">
        <v>0</v>
      </c>
      <c r="L142" s="79">
        <v>0</v>
      </c>
      <c r="M142" s="79">
        <v>0</v>
      </c>
      <c r="N142" s="79">
        <v>0</v>
      </c>
      <c r="O142" s="79">
        <v>0</v>
      </c>
      <c r="P142" s="79">
        <v>0</v>
      </c>
      <c r="Q142" s="79">
        <v>0</v>
      </c>
      <c r="R142" s="79">
        <v>0</v>
      </c>
      <c r="S142" s="79">
        <v>0</v>
      </c>
      <c r="T142" s="79">
        <v>0</v>
      </c>
      <c r="U142" s="79">
        <v>0</v>
      </c>
      <c r="V142" s="79">
        <v>0</v>
      </c>
      <c r="W142" s="79">
        <v>0</v>
      </c>
      <c r="X142" s="79">
        <v>0</v>
      </c>
      <c r="Y142" s="79">
        <v>0</v>
      </c>
    </row>
    <row r="143" spans="1:25" ht="15" customHeight="1" x14ac:dyDescent="0.25">
      <c r="A143" s="78" t="s">
        <v>27</v>
      </c>
      <c r="B143" s="78">
        <v>8</v>
      </c>
      <c r="C143" s="79">
        <v>0</v>
      </c>
      <c r="D143" s="81">
        <v>0</v>
      </c>
      <c r="E143" s="79">
        <v>0</v>
      </c>
      <c r="F143" s="79">
        <v>0</v>
      </c>
      <c r="G143" s="79">
        <v>0</v>
      </c>
      <c r="H143" s="79">
        <v>0</v>
      </c>
      <c r="I143" s="79">
        <v>0</v>
      </c>
      <c r="J143" s="79">
        <v>0</v>
      </c>
      <c r="K143" s="79">
        <v>0</v>
      </c>
      <c r="L143" s="79">
        <v>0</v>
      </c>
      <c r="M143" s="79">
        <v>0</v>
      </c>
      <c r="N143" s="79">
        <v>0</v>
      </c>
      <c r="O143" s="79">
        <v>0</v>
      </c>
      <c r="P143" s="79">
        <v>0</v>
      </c>
      <c r="Q143" s="79">
        <v>0</v>
      </c>
      <c r="R143" s="79">
        <v>0</v>
      </c>
      <c r="S143" s="79">
        <v>0</v>
      </c>
      <c r="T143" s="79">
        <v>0</v>
      </c>
      <c r="U143" s="79">
        <v>0</v>
      </c>
      <c r="V143" s="79">
        <v>0</v>
      </c>
      <c r="W143" s="79">
        <v>0</v>
      </c>
      <c r="X143" s="79">
        <v>0</v>
      </c>
      <c r="Y143" s="79">
        <v>0</v>
      </c>
    </row>
    <row r="144" spans="1:25" ht="15" customHeight="1" x14ac:dyDescent="0.25">
      <c r="A144" s="78" t="s">
        <v>27</v>
      </c>
      <c r="B144" s="78">
        <v>9</v>
      </c>
      <c r="C144" s="79">
        <v>0</v>
      </c>
      <c r="D144" s="81">
        <v>0</v>
      </c>
      <c r="E144" s="79">
        <v>0</v>
      </c>
      <c r="F144" s="79">
        <v>0</v>
      </c>
      <c r="G144" s="79">
        <v>0</v>
      </c>
      <c r="H144" s="79">
        <v>0</v>
      </c>
      <c r="I144" s="79">
        <v>0</v>
      </c>
      <c r="J144" s="79">
        <v>0</v>
      </c>
      <c r="K144" s="79">
        <v>0</v>
      </c>
      <c r="L144" s="79">
        <v>0</v>
      </c>
      <c r="M144" s="79">
        <v>0</v>
      </c>
      <c r="N144" s="79">
        <v>0</v>
      </c>
      <c r="O144" s="79">
        <v>0</v>
      </c>
      <c r="P144" s="79">
        <v>0</v>
      </c>
      <c r="Q144" s="79">
        <v>0</v>
      </c>
      <c r="R144" s="79">
        <v>0</v>
      </c>
      <c r="S144" s="79">
        <v>0</v>
      </c>
      <c r="T144" s="79">
        <v>0</v>
      </c>
      <c r="U144" s="79">
        <v>0</v>
      </c>
      <c r="V144" s="79">
        <v>0</v>
      </c>
      <c r="W144" s="79">
        <v>0</v>
      </c>
      <c r="X144" s="79">
        <v>0</v>
      </c>
      <c r="Y144" s="79">
        <v>0</v>
      </c>
    </row>
    <row r="145" spans="1:25" ht="15" customHeight="1" x14ac:dyDescent="0.25">
      <c r="A145" s="78" t="s">
        <v>27</v>
      </c>
      <c r="B145" s="78">
        <v>10</v>
      </c>
      <c r="C145" s="79">
        <v>0</v>
      </c>
      <c r="D145" s="81">
        <v>0</v>
      </c>
      <c r="E145" s="79">
        <v>0</v>
      </c>
      <c r="F145" s="79">
        <v>0</v>
      </c>
      <c r="G145" s="79">
        <v>0</v>
      </c>
      <c r="H145" s="79">
        <v>0</v>
      </c>
      <c r="I145" s="79">
        <v>0</v>
      </c>
      <c r="J145" s="79">
        <v>0</v>
      </c>
      <c r="K145" s="79">
        <v>0</v>
      </c>
      <c r="L145" s="79">
        <v>0</v>
      </c>
      <c r="M145" s="79">
        <v>0</v>
      </c>
      <c r="N145" s="79">
        <v>0</v>
      </c>
      <c r="O145" s="79">
        <v>0</v>
      </c>
      <c r="P145" s="79">
        <v>0</v>
      </c>
      <c r="Q145" s="79">
        <v>0</v>
      </c>
      <c r="R145" s="79">
        <v>0</v>
      </c>
      <c r="S145" s="79">
        <v>0</v>
      </c>
      <c r="T145" s="79">
        <v>0</v>
      </c>
      <c r="U145" s="79">
        <v>0</v>
      </c>
      <c r="V145" s="79">
        <v>0</v>
      </c>
      <c r="W145" s="79">
        <v>0</v>
      </c>
      <c r="X145" s="79">
        <v>0</v>
      </c>
      <c r="Y145" s="79">
        <v>0</v>
      </c>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34</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2447256</v>
      </c>
      <c r="D5" s="43">
        <v>0.31400394497563483</v>
      </c>
      <c r="E5" s="42">
        <v>565149</v>
      </c>
      <c r="F5" s="42">
        <v>587800</v>
      </c>
      <c r="G5" s="42">
        <v>383550</v>
      </c>
      <c r="H5" s="42">
        <v>307389</v>
      </c>
      <c r="I5" s="42">
        <v>314037</v>
      </c>
      <c r="J5" s="42">
        <v>169280</v>
      </c>
      <c r="K5" s="42">
        <v>108202</v>
      </c>
      <c r="L5" s="42">
        <v>11849</v>
      </c>
      <c r="M5" s="42">
        <v>500771</v>
      </c>
      <c r="N5" s="42">
        <v>486071</v>
      </c>
      <c r="O5" s="42">
        <v>506800</v>
      </c>
      <c r="P5" s="42">
        <v>940350</v>
      </c>
      <c r="Q5" s="42">
        <v>13264</v>
      </c>
      <c r="R5" s="42">
        <v>18433</v>
      </c>
      <c r="S5" s="42">
        <v>300883</v>
      </c>
      <c r="T5" s="42">
        <v>723064</v>
      </c>
      <c r="U5" s="42">
        <v>659167</v>
      </c>
      <c r="V5" s="42">
        <v>401899</v>
      </c>
      <c r="W5" s="42">
        <v>171001</v>
      </c>
      <c r="X5" s="42">
        <v>137853</v>
      </c>
      <c r="Y5" s="42">
        <v>34956</v>
      </c>
    </row>
    <row r="6" spans="1:25" ht="15" customHeight="1" x14ac:dyDescent="0.25">
      <c r="A6" s="28" t="s">
        <v>17</v>
      </c>
      <c r="B6" s="28">
        <v>1</v>
      </c>
      <c r="C6" s="44">
        <v>26674</v>
      </c>
      <c r="D6" s="29">
        <v>17.149999999999999</v>
      </c>
      <c r="E6" s="44">
        <v>16110</v>
      </c>
      <c r="F6" s="44">
        <v>7654</v>
      </c>
      <c r="G6" s="44">
        <v>1701</v>
      </c>
      <c r="H6" s="44">
        <v>775</v>
      </c>
      <c r="I6" s="44">
        <v>357</v>
      </c>
      <c r="J6" s="44">
        <v>65</v>
      </c>
      <c r="K6" s="44">
        <v>10</v>
      </c>
      <c r="L6" s="44">
        <v>2</v>
      </c>
      <c r="M6" s="44">
        <v>518</v>
      </c>
      <c r="N6" s="44">
        <v>5121</v>
      </c>
      <c r="O6" s="44">
        <v>7662</v>
      </c>
      <c r="P6" s="44">
        <v>13355</v>
      </c>
      <c r="Q6" s="44">
        <v>18</v>
      </c>
      <c r="R6" s="44">
        <v>108</v>
      </c>
      <c r="S6" s="44">
        <v>4294</v>
      </c>
      <c r="T6" s="44">
        <v>9346</v>
      </c>
      <c r="U6" s="44">
        <v>9210</v>
      </c>
      <c r="V6" s="44">
        <v>3304</v>
      </c>
      <c r="W6" s="44">
        <v>247</v>
      </c>
      <c r="X6" s="44">
        <v>143</v>
      </c>
      <c r="Y6" s="44">
        <v>22</v>
      </c>
    </row>
    <row r="7" spans="1:25" ht="15" customHeight="1" x14ac:dyDescent="0.25">
      <c r="A7" s="28" t="s">
        <v>17</v>
      </c>
      <c r="B7" s="28">
        <v>2</v>
      </c>
      <c r="C7" s="44">
        <v>31013</v>
      </c>
      <c r="D7" s="29">
        <v>14.57</v>
      </c>
      <c r="E7" s="44">
        <v>16091</v>
      </c>
      <c r="F7" s="44">
        <v>9611</v>
      </c>
      <c r="G7" s="44">
        <v>2495</v>
      </c>
      <c r="H7" s="44">
        <v>1602</v>
      </c>
      <c r="I7" s="44">
        <v>932</v>
      </c>
      <c r="J7" s="44">
        <v>234</v>
      </c>
      <c r="K7" s="44">
        <v>46</v>
      </c>
      <c r="L7" s="44">
        <v>2</v>
      </c>
      <c r="M7" s="44">
        <v>1414</v>
      </c>
      <c r="N7" s="44">
        <v>6692</v>
      </c>
      <c r="O7" s="44">
        <v>12647</v>
      </c>
      <c r="P7" s="44">
        <v>10181</v>
      </c>
      <c r="Q7" s="44">
        <v>79</v>
      </c>
      <c r="R7" s="44">
        <v>105</v>
      </c>
      <c r="S7" s="44">
        <v>3851</v>
      </c>
      <c r="T7" s="44">
        <v>8317</v>
      </c>
      <c r="U7" s="44">
        <v>12125</v>
      </c>
      <c r="V7" s="44">
        <v>5397</v>
      </c>
      <c r="W7" s="44">
        <v>783</v>
      </c>
      <c r="X7" s="44">
        <v>357</v>
      </c>
      <c r="Y7" s="44">
        <v>78</v>
      </c>
    </row>
    <row r="8" spans="1:25" ht="15" customHeight="1" x14ac:dyDescent="0.25">
      <c r="A8" s="28" t="s">
        <v>17</v>
      </c>
      <c r="B8" s="28">
        <v>3</v>
      </c>
      <c r="C8" s="44">
        <v>18492</v>
      </c>
      <c r="D8" s="29">
        <v>1.1299999999999999</v>
      </c>
      <c r="E8" s="44">
        <v>8241</v>
      </c>
      <c r="F8" s="44">
        <v>6261</v>
      </c>
      <c r="G8" s="44">
        <v>1726</v>
      </c>
      <c r="H8" s="44">
        <v>1190</v>
      </c>
      <c r="I8" s="44">
        <v>850</v>
      </c>
      <c r="J8" s="44">
        <v>197</v>
      </c>
      <c r="K8" s="44">
        <v>25</v>
      </c>
      <c r="L8" s="44">
        <v>2</v>
      </c>
      <c r="M8" s="44">
        <v>1347</v>
      </c>
      <c r="N8" s="44">
        <v>4446</v>
      </c>
      <c r="O8" s="44">
        <v>7071</v>
      </c>
      <c r="P8" s="44">
        <v>5608</v>
      </c>
      <c r="Q8" s="44">
        <v>20</v>
      </c>
      <c r="R8" s="44">
        <v>49</v>
      </c>
      <c r="S8" s="44">
        <v>2356</v>
      </c>
      <c r="T8" s="44">
        <v>5361</v>
      </c>
      <c r="U8" s="44">
        <v>6487</v>
      </c>
      <c r="V8" s="44">
        <v>3359</v>
      </c>
      <c r="W8" s="44">
        <v>533</v>
      </c>
      <c r="X8" s="44">
        <v>323</v>
      </c>
      <c r="Y8" s="44">
        <v>24</v>
      </c>
    </row>
    <row r="9" spans="1:25" ht="15" customHeight="1" x14ac:dyDescent="0.25">
      <c r="A9" s="28" t="s">
        <v>17</v>
      </c>
      <c r="B9" s="28">
        <v>4</v>
      </c>
      <c r="C9" s="44">
        <v>21802</v>
      </c>
      <c r="D9" s="29">
        <v>0.41</v>
      </c>
      <c r="E9" s="44">
        <v>7016</v>
      </c>
      <c r="F9" s="44">
        <v>7080</v>
      </c>
      <c r="G9" s="44">
        <v>2409</v>
      </c>
      <c r="H9" s="44">
        <v>2303</v>
      </c>
      <c r="I9" s="44">
        <v>1981</v>
      </c>
      <c r="J9" s="44">
        <v>746</v>
      </c>
      <c r="K9" s="44">
        <v>244</v>
      </c>
      <c r="L9" s="44">
        <v>23</v>
      </c>
      <c r="M9" s="44">
        <v>2991</v>
      </c>
      <c r="N9" s="44">
        <v>4580</v>
      </c>
      <c r="O9" s="44">
        <v>7613</v>
      </c>
      <c r="P9" s="44">
        <v>6573</v>
      </c>
      <c r="Q9" s="44">
        <v>45</v>
      </c>
      <c r="R9" s="44">
        <v>25</v>
      </c>
      <c r="S9" s="44">
        <v>2691</v>
      </c>
      <c r="T9" s="44">
        <v>6466</v>
      </c>
      <c r="U9" s="44">
        <v>6990</v>
      </c>
      <c r="V9" s="44">
        <v>3842</v>
      </c>
      <c r="W9" s="44">
        <v>975</v>
      </c>
      <c r="X9" s="44">
        <v>758</v>
      </c>
      <c r="Y9" s="44">
        <v>55</v>
      </c>
    </row>
    <row r="10" spans="1:25" ht="15" customHeight="1" x14ac:dyDescent="0.25">
      <c r="A10" s="28" t="s">
        <v>17</v>
      </c>
      <c r="B10" s="28">
        <v>5</v>
      </c>
      <c r="C10" s="44">
        <v>18840</v>
      </c>
      <c r="D10" s="29">
        <v>0.24</v>
      </c>
      <c r="E10" s="44">
        <v>4401</v>
      </c>
      <c r="F10" s="44">
        <v>4321</v>
      </c>
      <c r="G10" s="44">
        <v>3569</v>
      </c>
      <c r="H10" s="44">
        <v>2458</v>
      </c>
      <c r="I10" s="44">
        <v>2683</v>
      </c>
      <c r="J10" s="44">
        <v>1014</v>
      </c>
      <c r="K10" s="44">
        <v>366</v>
      </c>
      <c r="L10" s="44">
        <v>28</v>
      </c>
      <c r="M10" s="44">
        <v>4638</v>
      </c>
      <c r="N10" s="44">
        <v>5108</v>
      </c>
      <c r="O10" s="44">
        <v>5690</v>
      </c>
      <c r="P10" s="44">
        <v>3338</v>
      </c>
      <c r="Q10" s="44">
        <v>66</v>
      </c>
      <c r="R10" s="44">
        <v>68</v>
      </c>
      <c r="S10" s="44">
        <v>1542</v>
      </c>
      <c r="T10" s="44">
        <v>4319</v>
      </c>
      <c r="U10" s="44">
        <v>6177</v>
      </c>
      <c r="V10" s="44">
        <v>4049</v>
      </c>
      <c r="W10" s="44">
        <v>1385</v>
      </c>
      <c r="X10" s="44">
        <v>1229</v>
      </c>
      <c r="Y10" s="44">
        <v>71</v>
      </c>
    </row>
    <row r="11" spans="1:25" ht="15" customHeight="1" x14ac:dyDescent="0.25">
      <c r="A11" s="28" t="s">
        <v>17</v>
      </c>
      <c r="B11" s="28">
        <v>6</v>
      </c>
      <c r="C11" s="44">
        <v>10624</v>
      </c>
      <c r="D11" s="29">
        <v>0.14000000000000001</v>
      </c>
      <c r="E11" s="44">
        <v>2087</v>
      </c>
      <c r="F11" s="44">
        <v>1561</v>
      </c>
      <c r="G11" s="44">
        <v>1780</v>
      </c>
      <c r="H11" s="44">
        <v>2009</v>
      </c>
      <c r="I11" s="44">
        <v>2107</v>
      </c>
      <c r="J11" s="44">
        <v>814</v>
      </c>
      <c r="K11" s="44">
        <v>233</v>
      </c>
      <c r="L11" s="44">
        <v>33</v>
      </c>
      <c r="M11" s="44">
        <v>3479</v>
      </c>
      <c r="N11" s="44">
        <v>2803</v>
      </c>
      <c r="O11" s="44">
        <v>2282</v>
      </c>
      <c r="P11" s="44">
        <v>2028</v>
      </c>
      <c r="Q11" s="44">
        <v>32</v>
      </c>
      <c r="R11" s="44">
        <v>30</v>
      </c>
      <c r="S11" s="44">
        <v>854</v>
      </c>
      <c r="T11" s="44">
        <v>2547</v>
      </c>
      <c r="U11" s="44">
        <v>3029</v>
      </c>
      <c r="V11" s="44">
        <v>2189</v>
      </c>
      <c r="W11" s="44">
        <v>1026</v>
      </c>
      <c r="X11" s="44">
        <v>919</v>
      </c>
      <c r="Y11" s="44">
        <v>30</v>
      </c>
    </row>
    <row r="12" spans="1:25" ht="15" customHeight="1" x14ac:dyDescent="0.25">
      <c r="A12" s="28" t="s">
        <v>17</v>
      </c>
      <c r="B12" s="28">
        <v>7</v>
      </c>
      <c r="C12" s="44">
        <v>13329</v>
      </c>
      <c r="D12" s="29">
        <v>0.17</v>
      </c>
      <c r="E12" s="44">
        <v>1187</v>
      </c>
      <c r="F12" s="44">
        <v>2191</v>
      </c>
      <c r="G12" s="44">
        <v>2122</v>
      </c>
      <c r="H12" s="44">
        <v>2441</v>
      </c>
      <c r="I12" s="44">
        <v>3670</v>
      </c>
      <c r="J12" s="44">
        <v>1195</v>
      </c>
      <c r="K12" s="44">
        <v>484</v>
      </c>
      <c r="L12" s="44">
        <v>39</v>
      </c>
      <c r="M12" s="44">
        <v>4647</v>
      </c>
      <c r="N12" s="44">
        <v>4201</v>
      </c>
      <c r="O12" s="44">
        <v>1962</v>
      </c>
      <c r="P12" s="44">
        <v>2365</v>
      </c>
      <c r="Q12" s="44">
        <v>154</v>
      </c>
      <c r="R12" s="44">
        <v>41</v>
      </c>
      <c r="S12" s="44">
        <v>904</v>
      </c>
      <c r="T12" s="44">
        <v>2902</v>
      </c>
      <c r="U12" s="44">
        <v>3763</v>
      </c>
      <c r="V12" s="44">
        <v>2754</v>
      </c>
      <c r="W12" s="44">
        <v>1506</v>
      </c>
      <c r="X12" s="44">
        <v>1305</v>
      </c>
      <c r="Y12" s="44">
        <v>154</v>
      </c>
    </row>
    <row r="13" spans="1:25" ht="15" customHeight="1" x14ac:dyDescent="0.25">
      <c r="A13" s="28" t="s">
        <v>17</v>
      </c>
      <c r="B13" s="28">
        <v>8</v>
      </c>
      <c r="C13" s="44">
        <v>11104</v>
      </c>
      <c r="D13" s="29">
        <v>0.4</v>
      </c>
      <c r="E13" s="44">
        <v>549</v>
      </c>
      <c r="F13" s="44">
        <v>1040</v>
      </c>
      <c r="G13" s="44">
        <v>1491</v>
      </c>
      <c r="H13" s="44">
        <v>2789</v>
      </c>
      <c r="I13" s="44">
        <v>3070</v>
      </c>
      <c r="J13" s="44">
        <v>1518</v>
      </c>
      <c r="K13" s="44">
        <v>620</v>
      </c>
      <c r="L13" s="44">
        <v>27</v>
      </c>
      <c r="M13" s="44">
        <v>5115</v>
      </c>
      <c r="N13" s="44">
        <v>3380</v>
      </c>
      <c r="O13" s="44">
        <v>1326</v>
      </c>
      <c r="P13" s="44">
        <v>1238</v>
      </c>
      <c r="Q13" s="44">
        <v>45</v>
      </c>
      <c r="R13" s="44">
        <v>31</v>
      </c>
      <c r="S13" s="44">
        <v>604</v>
      </c>
      <c r="T13" s="44">
        <v>1934</v>
      </c>
      <c r="U13" s="44">
        <v>2878</v>
      </c>
      <c r="V13" s="44">
        <v>2990</v>
      </c>
      <c r="W13" s="44">
        <v>1508</v>
      </c>
      <c r="X13" s="44">
        <v>1115</v>
      </c>
      <c r="Y13" s="44">
        <v>44</v>
      </c>
    </row>
    <row r="14" spans="1:25" ht="15" customHeight="1" x14ac:dyDescent="0.25">
      <c r="A14" s="28" t="s">
        <v>17</v>
      </c>
      <c r="B14" s="28">
        <v>9</v>
      </c>
      <c r="C14" s="44">
        <v>14942</v>
      </c>
      <c r="D14" s="29">
        <v>7.12</v>
      </c>
      <c r="E14" s="44">
        <v>158</v>
      </c>
      <c r="F14" s="44">
        <v>406</v>
      </c>
      <c r="G14" s="44">
        <v>1484</v>
      </c>
      <c r="H14" s="44">
        <v>3173</v>
      </c>
      <c r="I14" s="44">
        <v>5202</v>
      </c>
      <c r="J14" s="44">
        <v>2957</v>
      </c>
      <c r="K14" s="44">
        <v>1475</v>
      </c>
      <c r="L14" s="44">
        <v>87</v>
      </c>
      <c r="M14" s="44">
        <v>7923</v>
      </c>
      <c r="N14" s="44">
        <v>4364</v>
      </c>
      <c r="O14" s="44">
        <v>968</v>
      </c>
      <c r="P14" s="44">
        <v>1674</v>
      </c>
      <c r="Q14" s="44">
        <v>13</v>
      </c>
      <c r="R14" s="44">
        <v>11</v>
      </c>
      <c r="S14" s="44">
        <v>422</v>
      </c>
      <c r="T14" s="44">
        <v>1962</v>
      </c>
      <c r="U14" s="44">
        <v>3205</v>
      </c>
      <c r="V14" s="44">
        <v>4867</v>
      </c>
      <c r="W14" s="44">
        <v>2716</v>
      </c>
      <c r="X14" s="44">
        <v>1745</v>
      </c>
      <c r="Y14" s="44">
        <v>14</v>
      </c>
    </row>
    <row r="15" spans="1:25" ht="15" customHeight="1" x14ac:dyDescent="0.25">
      <c r="A15" s="28" t="s">
        <v>17</v>
      </c>
      <c r="B15" s="28">
        <v>10</v>
      </c>
      <c r="C15" s="44">
        <v>7018</v>
      </c>
      <c r="D15" s="29">
        <v>7.78</v>
      </c>
      <c r="E15" s="44">
        <v>121</v>
      </c>
      <c r="F15" s="44">
        <v>118</v>
      </c>
      <c r="G15" s="44">
        <v>370</v>
      </c>
      <c r="H15" s="44">
        <v>1064</v>
      </c>
      <c r="I15" s="44">
        <v>2582</v>
      </c>
      <c r="J15" s="44">
        <v>1581</v>
      </c>
      <c r="K15" s="44">
        <v>1093</v>
      </c>
      <c r="L15" s="44">
        <v>89</v>
      </c>
      <c r="M15" s="44">
        <v>4102</v>
      </c>
      <c r="N15" s="44">
        <v>1900</v>
      </c>
      <c r="O15" s="44">
        <v>311</v>
      </c>
      <c r="P15" s="44">
        <v>701</v>
      </c>
      <c r="Q15" s="44">
        <v>4</v>
      </c>
      <c r="R15" s="44">
        <v>5</v>
      </c>
      <c r="S15" s="44">
        <v>239</v>
      </c>
      <c r="T15" s="44">
        <v>699</v>
      </c>
      <c r="U15" s="44">
        <v>1371</v>
      </c>
      <c r="V15" s="44">
        <v>1959</v>
      </c>
      <c r="W15" s="44">
        <v>1449</v>
      </c>
      <c r="X15" s="44">
        <v>1292</v>
      </c>
      <c r="Y15" s="44">
        <v>4</v>
      </c>
    </row>
    <row r="16" spans="1:25" ht="15" customHeight="1" x14ac:dyDescent="0.25">
      <c r="A16" s="28" t="s">
        <v>18</v>
      </c>
      <c r="B16" s="28">
        <v>1</v>
      </c>
      <c r="C16" s="44">
        <v>1243</v>
      </c>
      <c r="D16" s="29">
        <v>12.61</v>
      </c>
      <c r="E16" s="44">
        <v>1117</v>
      </c>
      <c r="F16" s="44">
        <v>98</v>
      </c>
      <c r="G16" s="44">
        <v>5</v>
      </c>
      <c r="H16" s="44">
        <v>21</v>
      </c>
      <c r="I16" s="44">
        <v>2</v>
      </c>
      <c r="J16" s="44">
        <v>0</v>
      </c>
      <c r="K16" s="44">
        <v>0</v>
      </c>
      <c r="L16" s="44">
        <v>0</v>
      </c>
      <c r="M16" s="44">
        <v>10</v>
      </c>
      <c r="N16" s="44">
        <v>293</v>
      </c>
      <c r="O16" s="44">
        <v>380</v>
      </c>
      <c r="P16" s="44">
        <v>560</v>
      </c>
      <c r="Q16" s="44">
        <v>0</v>
      </c>
      <c r="R16" s="44">
        <v>0</v>
      </c>
      <c r="S16" s="44">
        <v>164</v>
      </c>
      <c r="T16" s="44">
        <v>620</v>
      </c>
      <c r="U16" s="44">
        <v>405</v>
      </c>
      <c r="V16" s="44">
        <v>49</v>
      </c>
      <c r="W16" s="44">
        <v>4</v>
      </c>
      <c r="X16" s="44">
        <v>1</v>
      </c>
      <c r="Y16" s="44">
        <v>0</v>
      </c>
    </row>
    <row r="17" spans="1:25" ht="15" customHeight="1" x14ac:dyDescent="0.25">
      <c r="A17" s="28" t="s">
        <v>18</v>
      </c>
      <c r="B17" s="28">
        <v>2</v>
      </c>
      <c r="C17" s="44">
        <v>2689</v>
      </c>
      <c r="D17" s="29">
        <v>15.1</v>
      </c>
      <c r="E17" s="44">
        <v>2035</v>
      </c>
      <c r="F17" s="44">
        <v>447</v>
      </c>
      <c r="G17" s="44">
        <v>125</v>
      </c>
      <c r="H17" s="44">
        <v>38</v>
      </c>
      <c r="I17" s="44">
        <v>27</v>
      </c>
      <c r="J17" s="44">
        <v>7</v>
      </c>
      <c r="K17" s="44">
        <v>8</v>
      </c>
      <c r="L17" s="44">
        <v>2</v>
      </c>
      <c r="M17" s="44">
        <v>66</v>
      </c>
      <c r="N17" s="44">
        <v>449</v>
      </c>
      <c r="O17" s="44">
        <v>713</v>
      </c>
      <c r="P17" s="44">
        <v>1459</v>
      </c>
      <c r="Q17" s="44">
        <v>2</v>
      </c>
      <c r="R17" s="44">
        <v>29</v>
      </c>
      <c r="S17" s="44">
        <v>712</v>
      </c>
      <c r="T17" s="44">
        <v>1052</v>
      </c>
      <c r="U17" s="44">
        <v>698</v>
      </c>
      <c r="V17" s="44">
        <v>143</v>
      </c>
      <c r="W17" s="44">
        <v>27</v>
      </c>
      <c r="X17" s="44">
        <v>26</v>
      </c>
      <c r="Y17" s="44">
        <v>2</v>
      </c>
    </row>
    <row r="18" spans="1:25" ht="15" customHeight="1" x14ac:dyDescent="0.25">
      <c r="A18" s="28" t="s">
        <v>18</v>
      </c>
      <c r="B18" s="28">
        <v>3</v>
      </c>
      <c r="C18" s="44">
        <v>2555</v>
      </c>
      <c r="D18" s="29">
        <v>20.79</v>
      </c>
      <c r="E18" s="44">
        <v>1416</v>
      </c>
      <c r="F18" s="44">
        <v>639</v>
      </c>
      <c r="G18" s="44">
        <v>201</v>
      </c>
      <c r="H18" s="44">
        <v>211</v>
      </c>
      <c r="I18" s="44">
        <v>68</v>
      </c>
      <c r="J18" s="44">
        <v>14</v>
      </c>
      <c r="K18" s="44">
        <v>6</v>
      </c>
      <c r="L18" s="44">
        <v>0</v>
      </c>
      <c r="M18" s="44">
        <v>80</v>
      </c>
      <c r="N18" s="44">
        <v>251</v>
      </c>
      <c r="O18" s="44">
        <v>350</v>
      </c>
      <c r="P18" s="44">
        <v>1857</v>
      </c>
      <c r="Q18" s="44">
        <v>17</v>
      </c>
      <c r="R18" s="44">
        <v>78</v>
      </c>
      <c r="S18" s="44">
        <v>752</v>
      </c>
      <c r="T18" s="44">
        <v>893</v>
      </c>
      <c r="U18" s="44">
        <v>487</v>
      </c>
      <c r="V18" s="44">
        <v>215</v>
      </c>
      <c r="W18" s="44">
        <v>69</v>
      </c>
      <c r="X18" s="44">
        <v>45</v>
      </c>
      <c r="Y18" s="44">
        <v>16</v>
      </c>
    </row>
    <row r="19" spans="1:25" ht="15" customHeight="1" x14ac:dyDescent="0.25">
      <c r="A19" s="28" t="s">
        <v>18</v>
      </c>
      <c r="B19" s="28">
        <v>4</v>
      </c>
      <c r="C19" s="44">
        <v>7197</v>
      </c>
      <c r="D19" s="29">
        <v>0.36</v>
      </c>
      <c r="E19" s="44">
        <v>3472</v>
      </c>
      <c r="F19" s="44">
        <v>2162</v>
      </c>
      <c r="G19" s="44">
        <v>595</v>
      </c>
      <c r="H19" s="44">
        <v>304</v>
      </c>
      <c r="I19" s="44">
        <v>355</v>
      </c>
      <c r="J19" s="44">
        <v>200</v>
      </c>
      <c r="K19" s="44">
        <v>105</v>
      </c>
      <c r="L19" s="44">
        <v>4</v>
      </c>
      <c r="M19" s="44">
        <v>728</v>
      </c>
      <c r="N19" s="44">
        <v>835</v>
      </c>
      <c r="O19" s="44">
        <v>1781</v>
      </c>
      <c r="P19" s="44">
        <v>3825</v>
      </c>
      <c r="Q19" s="44">
        <v>28</v>
      </c>
      <c r="R19" s="44">
        <v>155</v>
      </c>
      <c r="S19" s="44">
        <v>1474</v>
      </c>
      <c r="T19" s="44">
        <v>2568</v>
      </c>
      <c r="U19" s="44">
        <v>1832</v>
      </c>
      <c r="V19" s="44">
        <v>669</v>
      </c>
      <c r="W19" s="44">
        <v>279</v>
      </c>
      <c r="X19" s="44">
        <v>194</v>
      </c>
      <c r="Y19" s="44">
        <v>26</v>
      </c>
    </row>
    <row r="20" spans="1:25" ht="15" customHeight="1" x14ac:dyDescent="0.25">
      <c r="A20" s="28" t="s">
        <v>18</v>
      </c>
      <c r="B20" s="28">
        <v>5</v>
      </c>
      <c r="C20" s="44">
        <v>9201</v>
      </c>
      <c r="D20" s="29">
        <v>0.1</v>
      </c>
      <c r="E20" s="44">
        <v>3042</v>
      </c>
      <c r="F20" s="44">
        <v>2860</v>
      </c>
      <c r="G20" s="44">
        <v>1140</v>
      </c>
      <c r="H20" s="44">
        <v>747</v>
      </c>
      <c r="I20" s="44">
        <v>747</v>
      </c>
      <c r="J20" s="44">
        <v>395</v>
      </c>
      <c r="K20" s="44">
        <v>242</v>
      </c>
      <c r="L20" s="44">
        <v>28</v>
      </c>
      <c r="M20" s="44">
        <v>1649</v>
      </c>
      <c r="N20" s="44">
        <v>1968</v>
      </c>
      <c r="O20" s="44">
        <v>2719</v>
      </c>
      <c r="P20" s="44">
        <v>2761</v>
      </c>
      <c r="Q20" s="44">
        <v>104</v>
      </c>
      <c r="R20" s="44">
        <v>92</v>
      </c>
      <c r="S20" s="44">
        <v>1379</v>
      </c>
      <c r="T20" s="44">
        <v>2872</v>
      </c>
      <c r="U20" s="44">
        <v>2642</v>
      </c>
      <c r="V20" s="44">
        <v>1164</v>
      </c>
      <c r="W20" s="44">
        <v>500</v>
      </c>
      <c r="X20" s="44">
        <v>449</v>
      </c>
      <c r="Y20" s="44">
        <v>103</v>
      </c>
    </row>
    <row r="21" spans="1:25" ht="15" customHeight="1" x14ac:dyDescent="0.25">
      <c r="A21" s="28" t="s">
        <v>18</v>
      </c>
      <c r="B21" s="28">
        <v>6</v>
      </c>
      <c r="C21" s="44">
        <v>10924</v>
      </c>
      <c r="D21" s="29">
        <v>0.06</v>
      </c>
      <c r="E21" s="44">
        <v>2244</v>
      </c>
      <c r="F21" s="44">
        <v>2348</v>
      </c>
      <c r="G21" s="44">
        <v>1613</v>
      </c>
      <c r="H21" s="44">
        <v>1445</v>
      </c>
      <c r="I21" s="44">
        <v>1436</v>
      </c>
      <c r="J21" s="44">
        <v>909</v>
      </c>
      <c r="K21" s="44">
        <v>808</v>
      </c>
      <c r="L21" s="44">
        <v>121</v>
      </c>
      <c r="M21" s="44">
        <v>3922</v>
      </c>
      <c r="N21" s="44">
        <v>2634</v>
      </c>
      <c r="O21" s="44">
        <v>2253</v>
      </c>
      <c r="P21" s="44">
        <v>1986</v>
      </c>
      <c r="Q21" s="44">
        <v>129</v>
      </c>
      <c r="R21" s="44">
        <v>88</v>
      </c>
      <c r="S21" s="44">
        <v>1173</v>
      </c>
      <c r="T21" s="44">
        <v>2949</v>
      </c>
      <c r="U21" s="44">
        <v>3073</v>
      </c>
      <c r="V21" s="44">
        <v>1706</v>
      </c>
      <c r="W21" s="44">
        <v>877</v>
      </c>
      <c r="X21" s="44">
        <v>932</v>
      </c>
      <c r="Y21" s="44">
        <v>126</v>
      </c>
    </row>
    <row r="22" spans="1:25" ht="15" customHeight="1" x14ac:dyDescent="0.25">
      <c r="A22" s="28" t="s">
        <v>18</v>
      </c>
      <c r="B22" s="28">
        <v>7</v>
      </c>
      <c r="C22" s="44">
        <v>10486</v>
      </c>
      <c r="D22" s="29">
        <v>0.08</v>
      </c>
      <c r="E22" s="44">
        <v>1675</v>
      </c>
      <c r="F22" s="44">
        <v>2274</v>
      </c>
      <c r="G22" s="44">
        <v>1586</v>
      </c>
      <c r="H22" s="44">
        <v>1283</v>
      </c>
      <c r="I22" s="44">
        <v>1387</v>
      </c>
      <c r="J22" s="44">
        <v>1137</v>
      </c>
      <c r="K22" s="44">
        <v>1018</v>
      </c>
      <c r="L22" s="44">
        <v>126</v>
      </c>
      <c r="M22" s="44">
        <v>4392</v>
      </c>
      <c r="N22" s="44">
        <v>2351</v>
      </c>
      <c r="O22" s="44">
        <v>2355</v>
      </c>
      <c r="P22" s="44">
        <v>1263</v>
      </c>
      <c r="Q22" s="44">
        <v>125</v>
      </c>
      <c r="R22" s="44">
        <v>47</v>
      </c>
      <c r="S22" s="44">
        <v>816</v>
      </c>
      <c r="T22" s="44">
        <v>2734</v>
      </c>
      <c r="U22" s="44">
        <v>3048</v>
      </c>
      <c r="V22" s="44">
        <v>1762</v>
      </c>
      <c r="W22" s="44">
        <v>925</v>
      </c>
      <c r="X22" s="44">
        <v>1027</v>
      </c>
      <c r="Y22" s="44">
        <v>127</v>
      </c>
    </row>
    <row r="23" spans="1:25" ht="15" customHeight="1" x14ac:dyDescent="0.25">
      <c r="A23" s="28" t="s">
        <v>18</v>
      </c>
      <c r="B23" s="28">
        <v>8</v>
      </c>
      <c r="C23" s="44">
        <v>6581</v>
      </c>
      <c r="D23" s="29">
        <v>0.16</v>
      </c>
      <c r="E23" s="44">
        <v>1142</v>
      </c>
      <c r="F23" s="44">
        <v>1319</v>
      </c>
      <c r="G23" s="44">
        <v>759</v>
      </c>
      <c r="H23" s="44">
        <v>942</v>
      </c>
      <c r="I23" s="44">
        <v>941</v>
      </c>
      <c r="J23" s="44">
        <v>734</v>
      </c>
      <c r="K23" s="44">
        <v>658</v>
      </c>
      <c r="L23" s="44">
        <v>86</v>
      </c>
      <c r="M23" s="44">
        <v>2347</v>
      </c>
      <c r="N23" s="44">
        <v>1923</v>
      </c>
      <c r="O23" s="44">
        <v>941</v>
      </c>
      <c r="P23" s="44">
        <v>1318</v>
      </c>
      <c r="Q23" s="44">
        <v>52</v>
      </c>
      <c r="R23" s="44">
        <v>32</v>
      </c>
      <c r="S23" s="44">
        <v>720</v>
      </c>
      <c r="T23" s="44">
        <v>1661</v>
      </c>
      <c r="U23" s="44">
        <v>1799</v>
      </c>
      <c r="V23" s="44">
        <v>1100</v>
      </c>
      <c r="W23" s="44">
        <v>569</v>
      </c>
      <c r="X23" s="44">
        <v>650</v>
      </c>
      <c r="Y23" s="44">
        <v>50</v>
      </c>
    </row>
    <row r="24" spans="1:25" ht="15" customHeight="1" x14ac:dyDescent="0.25">
      <c r="A24" s="28" t="s">
        <v>18</v>
      </c>
      <c r="B24" s="28">
        <v>9</v>
      </c>
      <c r="C24" s="44">
        <v>2252</v>
      </c>
      <c r="D24" s="29">
        <v>0.46</v>
      </c>
      <c r="E24" s="44">
        <v>236</v>
      </c>
      <c r="F24" s="44">
        <v>304</v>
      </c>
      <c r="G24" s="44">
        <v>207</v>
      </c>
      <c r="H24" s="44">
        <v>351</v>
      </c>
      <c r="I24" s="44">
        <v>507</v>
      </c>
      <c r="J24" s="44">
        <v>281</v>
      </c>
      <c r="K24" s="44">
        <v>360</v>
      </c>
      <c r="L24" s="44">
        <v>6</v>
      </c>
      <c r="M24" s="44">
        <v>965</v>
      </c>
      <c r="N24" s="44">
        <v>467</v>
      </c>
      <c r="O24" s="44">
        <v>345</v>
      </c>
      <c r="P24" s="44">
        <v>462</v>
      </c>
      <c r="Q24" s="44">
        <v>13</v>
      </c>
      <c r="R24" s="44">
        <v>1</v>
      </c>
      <c r="S24" s="44">
        <v>249</v>
      </c>
      <c r="T24" s="44">
        <v>467</v>
      </c>
      <c r="U24" s="44">
        <v>564</v>
      </c>
      <c r="V24" s="44">
        <v>449</v>
      </c>
      <c r="W24" s="44">
        <v>243</v>
      </c>
      <c r="X24" s="44">
        <v>266</v>
      </c>
      <c r="Y24" s="44">
        <v>13</v>
      </c>
    </row>
    <row r="25" spans="1:25" ht="15" customHeight="1" x14ac:dyDescent="0.25">
      <c r="A25" s="28" t="s">
        <v>18</v>
      </c>
      <c r="B25" s="28">
        <v>10</v>
      </c>
      <c r="C25" s="44">
        <v>1678</v>
      </c>
      <c r="D25" s="29">
        <v>7.7</v>
      </c>
      <c r="E25" s="44">
        <v>146</v>
      </c>
      <c r="F25" s="44">
        <v>155</v>
      </c>
      <c r="G25" s="44">
        <v>127</v>
      </c>
      <c r="H25" s="44">
        <v>119</v>
      </c>
      <c r="I25" s="44">
        <v>334</v>
      </c>
      <c r="J25" s="44">
        <v>424</v>
      </c>
      <c r="K25" s="44">
        <v>347</v>
      </c>
      <c r="L25" s="44">
        <v>26</v>
      </c>
      <c r="M25" s="44">
        <v>832</v>
      </c>
      <c r="N25" s="44">
        <v>268</v>
      </c>
      <c r="O25" s="44">
        <v>225</v>
      </c>
      <c r="P25" s="44">
        <v>322</v>
      </c>
      <c r="Q25" s="44">
        <v>31</v>
      </c>
      <c r="R25" s="44">
        <v>6</v>
      </c>
      <c r="S25" s="44">
        <v>92</v>
      </c>
      <c r="T25" s="44">
        <v>322</v>
      </c>
      <c r="U25" s="44">
        <v>261</v>
      </c>
      <c r="V25" s="44">
        <v>401</v>
      </c>
      <c r="W25" s="44">
        <v>291</v>
      </c>
      <c r="X25" s="44">
        <v>273</v>
      </c>
      <c r="Y25" s="44">
        <v>32</v>
      </c>
    </row>
    <row r="26" spans="1:25" ht="15" customHeight="1" x14ac:dyDescent="0.25">
      <c r="A26" s="28" t="s">
        <v>0</v>
      </c>
      <c r="B26" s="28">
        <v>1</v>
      </c>
      <c r="C26" s="44">
        <v>4523</v>
      </c>
      <c r="D26" s="29">
        <v>21.3</v>
      </c>
      <c r="E26" s="44">
        <v>1859</v>
      </c>
      <c r="F26" s="44">
        <v>2202</v>
      </c>
      <c r="G26" s="44">
        <v>332</v>
      </c>
      <c r="H26" s="44">
        <v>91</v>
      </c>
      <c r="I26" s="44">
        <v>23</v>
      </c>
      <c r="J26" s="44">
        <v>11</v>
      </c>
      <c r="K26" s="44">
        <v>4</v>
      </c>
      <c r="L26" s="44">
        <v>1</v>
      </c>
      <c r="M26" s="44">
        <v>52</v>
      </c>
      <c r="N26" s="44">
        <v>459</v>
      </c>
      <c r="O26" s="44">
        <v>1349</v>
      </c>
      <c r="P26" s="44">
        <v>2663</v>
      </c>
      <c r="Q26" s="44">
        <v>0</v>
      </c>
      <c r="R26" s="44">
        <v>87</v>
      </c>
      <c r="S26" s="44">
        <v>901</v>
      </c>
      <c r="T26" s="44">
        <v>2220</v>
      </c>
      <c r="U26" s="44">
        <v>932</v>
      </c>
      <c r="V26" s="44">
        <v>236</v>
      </c>
      <c r="W26" s="44">
        <v>137</v>
      </c>
      <c r="X26" s="44">
        <v>0</v>
      </c>
      <c r="Y26" s="44">
        <v>10</v>
      </c>
    </row>
    <row r="27" spans="1:25" ht="15" customHeight="1" x14ac:dyDescent="0.25">
      <c r="A27" s="28" t="s">
        <v>0</v>
      </c>
      <c r="B27" s="28">
        <v>2</v>
      </c>
      <c r="C27" s="44">
        <v>2561</v>
      </c>
      <c r="D27" s="29">
        <v>0.51</v>
      </c>
      <c r="E27" s="44">
        <v>798</v>
      </c>
      <c r="F27" s="44">
        <v>1257</v>
      </c>
      <c r="G27" s="44">
        <v>311</v>
      </c>
      <c r="H27" s="44">
        <v>83</v>
      </c>
      <c r="I27" s="44">
        <v>57</v>
      </c>
      <c r="J27" s="44">
        <v>37</v>
      </c>
      <c r="K27" s="44">
        <v>18</v>
      </c>
      <c r="L27" s="44">
        <v>0</v>
      </c>
      <c r="M27" s="44">
        <v>229</v>
      </c>
      <c r="N27" s="44">
        <v>581</v>
      </c>
      <c r="O27" s="44">
        <v>1095</v>
      </c>
      <c r="P27" s="44">
        <v>655</v>
      </c>
      <c r="Q27" s="44">
        <v>1</v>
      </c>
      <c r="R27" s="44">
        <v>54</v>
      </c>
      <c r="S27" s="44">
        <v>246</v>
      </c>
      <c r="T27" s="44">
        <v>918</v>
      </c>
      <c r="U27" s="44">
        <v>976</v>
      </c>
      <c r="V27" s="44">
        <v>245</v>
      </c>
      <c r="W27" s="44">
        <v>114</v>
      </c>
      <c r="X27" s="44">
        <v>0</v>
      </c>
      <c r="Y27" s="44">
        <v>8</v>
      </c>
    </row>
    <row r="28" spans="1:25" ht="15" customHeight="1" x14ac:dyDescent="0.25">
      <c r="A28" s="28" t="s">
        <v>0</v>
      </c>
      <c r="B28" s="28">
        <v>3</v>
      </c>
      <c r="C28" s="44">
        <v>7911</v>
      </c>
      <c r="D28" s="29">
        <v>0.21</v>
      </c>
      <c r="E28" s="44">
        <v>2095</v>
      </c>
      <c r="F28" s="44">
        <v>3682</v>
      </c>
      <c r="G28" s="44">
        <v>981</v>
      </c>
      <c r="H28" s="44">
        <v>603</v>
      </c>
      <c r="I28" s="44">
        <v>410</v>
      </c>
      <c r="J28" s="44">
        <v>109</v>
      </c>
      <c r="K28" s="44">
        <v>27</v>
      </c>
      <c r="L28" s="44">
        <v>4</v>
      </c>
      <c r="M28" s="44">
        <v>1078</v>
      </c>
      <c r="N28" s="44">
        <v>1950</v>
      </c>
      <c r="O28" s="44">
        <v>2681</v>
      </c>
      <c r="P28" s="44">
        <v>2160</v>
      </c>
      <c r="Q28" s="44">
        <v>42</v>
      </c>
      <c r="R28" s="44">
        <v>56</v>
      </c>
      <c r="S28" s="44">
        <v>1181</v>
      </c>
      <c r="T28" s="44">
        <v>3028</v>
      </c>
      <c r="U28" s="44">
        <v>2229</v>
      </c>
      <c r="V28" s="44">
        <v>903</v>
      </c>
      <c r="W28" s="44">
        <v>457</v>
      </c>
      <c r="X28" s="44">
        <v>0</v>
      </c>
      <c r="Y28" s="44">
        <v>57</v>
      </c>
    </row>
    <row r="29" spans="1:25" ht="15" customHeight="1" x14ac:dyDescent="0.25">
      <c r="A29" s="28" t="s">
        <v>0</v>
      </c>
      <c r="B29" s="28">
        <v>4</v>
      </c>
      <c r="C29" s="44">
        <v>10618</v>
      </c>
      <c r="D29" s="29">
        <v>0.15</v>
      </c>
      <c r="E29" s="44">
        <v>2109</v>
      </c>
      <c r="F29" s="44">
        <v>4809</v>
      </c>
      <c r="G29" s="44">
        <v>1644</v>
      </c>
      <c r="H29" s="44">
        <v>912</v>
      </c>
      <c r="I29" s="44">
        <v>803</v>
      </c>
      <c r="J29" s="44">
        <v>256</v>
      </c>
      <c r="K29" s="44">
        <v>78</v>
      </c>
      <c r="L29" s="44">
        <v>7</v>
      </c>
      <c r="M29" s="44">
        <v>2092</v>
      </c>
      <c r="N29" s="44">
        <v>2789</v>
      </c>
      <c r="O29" s="44">
        <v>4300</v>
      </c>
      <c r="P29" s="44">
        <v>1413</v>
      </c>
      <c r="Q29" s="44">
        <v>24</v>
      </c>
      <c r="R29" s="44">
        <v>69</v>
      </c>
      <c r="S29" s="44">
        <v>1140</v>
      </c>
      <c r="T29" s="44">
        <v>3394</v>
      </c>
      <c r="U29" s="44">
        <v>3527</v>
      </c>
      <c r="V29" s="44">
        <v>1354</v>
      </c>
      <c r="W29" s="44">
        <v>1088</v>
      </c>
      <c r="X29" s="44">
        <v>0</v>
      </c>
      <c r="Y29" s="44">
        <v>46</v>
      </c>
    </row>
    <row r="30" spans="1:25" ht="15" customHeight="1" x14ac:dyDescent="0.25">
      <c r="A30" s="28" t="s">
        <v>0</v>
      </c>
      <c r="B30" s="28">
        <v>5</v>
      </c>
      <c r="C30" s="44">
        <v>15627</v>
      </c>
      <c r="D30" s="29">
        <v>0.06</v>
      </c>
      <c r="E30" s="44">
        <v>2385</v>
      </c>
      <c r="F30" s="44">
        <v>4621</v>
      </c>
      <c r="G30" s="44">
        <v>2545</v>
      </c>
      <c r="H30" s="44">
        <v>2165</v>
      </c>
      <c r="I30" s="44">
        <v>2237</v>
      </c>
      <c r="J30" s="44">
        <v>1085</v>
      </c>
      <c r="K30" s="44">
        <v>540</v>
      </c>
      <c r="L30" s="44">
        <v>49</v>
      </c>
      <c r="M30" s="44">
        <v>5946</v>
      </c>
      <c r="N30" s="44">
        <v>3679</v>
      </c>
      <c r="O30" s="44">
        <v>4240</v>
      </c>
      <c r="P30" s="44">
        <v>1703</v>
      </c>
      <c r="Q30" s="44">
        <v>59</v>
      </c>
      <c r="R30" s="44">
        <v>54</v>
      </c>
      <c r="S30" s="44">
        <v>1441</v>
      </c>
      <c r="T30" s="44">
        <v>3905</v>
      </c>
      <c r="U30" s="44">
        <v>4690</v>
      </c>
      <c r="V30" s="44">
        <v>2426</v>
      </c>
      <c r="W30" s="44">
        <v>2982</v>
      </c>
      <c r="X30" s="44">
        <v>0</v>
      </c>
      <c r="Y30" s="44">
        <v>129</v>
      </c>
    </row>
    <row r="31" spans="1:25" ht="15" customHeight="1" x14ac:dyDescent="0.25">
      <c r="A31" s="28" t="s">
        <v>0</v>
      </c>
      <c r="B31" s="28">
        <v>6</v>
      </c>
      <c r="C31" s="44">
        <v>11812</v>
      </c>
      <c r="D31" s="29">
        <v>0.09</v>
      </c>
      <c r="E31" s="44">
        <v>1121</v>
      </c>
      <c r="F31" s="44">
        <v>3113</v>
      </c>
      <c r="G31" s="44">
        <v>1854</v>
      </c>
      <c r="H31" s="44">
        <v>1814</v>
      </c>
      <c r="I31" s="44">
        <v>2065</v>
      </c>
      <c r="J31" s="44">
        <v>1085</v>
      </c>
      <c r="K31" s="44">
        <v>705</v>
      </c>
      <c r="L31" s="44">
        <v>55</v>
      </c>
      <c r="M31" s="44">
        <v>5031</v>
      </c>
      <c r="N31" s="44">
        <v>3039</v>
      </c>
      <c r="O31" s="44">
        <v>2593</v>
      </c>
      <c r="P31" s="44">
        <v>1075</v>
      </c>
      <c r="Q31" s="44">
        <v>74</v>
      </c>
      <c r="R31" s="44">
        <v>41</v>
      </c>
      <c r="S31" s="44">
        <v>953</v>
      </c>
      <c r="T31" s="44">
        <v>2711</v>
      </c>
      <c r="U31" s="44">
        <v>3255</v>
      </c>
      <c r="V31" s="44">
        <v>2178</v>
      </c>
      <c r="W31" s="44">
        <v>2553</v>
      </c>
      <c r="X31" s="44">
        <v>0</v>
      </c>
      <c r="Y31" s="44">
        <v>121</v>
      </c>
    </row>
    <row r="32" spans="1:25" ht="15" customHeight="1" x14ac:dyDescent="0.25">
      <c r="A32" s="28" t="s">
        <v>0</v>
      </c>
      <c r="B32" s="28">
        <v>7</v>
      </c>
      <c r="C32" s="44">
        <v>7502</v>
      </c>
      <c r="D32" s="29">
        <v>0.06</v>
      </c>
      <c r="E32" s="44">
        <v>587</v>
      </c>
      <c r="F32" s="44">
        <v>1634</v>
      </c>
      <c r="G32" s="44">
        <v>1133</v>
      </c>
      <c r="H32" s="44">
        <v>1242</v>
      </c>
      <c r="I32" s="44">
        <v>1591</v>
      </c>
      <c r="J32" s="44">
        <v>831</v>
      </c>
      <c r="K32" s="44">
        <v>450</v>
      </c>
      <c r="L32" s="44">
        <v>34</v>
      </c>
      <c r="M32" s="44">
        <v>4006</v>
      </c>
      <c r="N32" s="44">
        <v>1779</v>
      </c>
      <c r="O32" s="44">
        <v>1309</v>
      </c>
      <c r="P32" s="44">
        <v>374</v>
      </c>
      <c r="Q32" s="44">
        <v>34</v>
      </c>
      <c r="R32" s="44">
        <v>3</v>
      </c>
      <c r="S32" s="44">
        <v>405</v>
      </c>
      <c r="T32" s="44">
        <v>1440</v>
      </c>
      <c r="U32" s="44">
        <v>2259</v>
      </c>
      <c r="V32" s="44">
        <v>1522</v>
      </c>
      <c r="W32" s="44">
        <v>1803</v>
      </c>
      <c r="X32" s="44">
        <v>0</v>
      </c>
      <c r="Y32" s="44">
        <v>70</v>
      </c>
    </row>
    <row r="33" spans="1:25" ht="15" customHeight="1" x14ac:dyDescent="0.25">
      <c r="A33" s="28" t="s">
        <v>0</v>
      </c>
      <c r="B33" s="28">
        <v>8</v>
      </c>
      <c r="C33" s="44">
        <v>5691</v>
      </c>
      <c r="D33" s="29">
        <v>0.51</v>
      </c>
      <c r="E33" s="44">
        <v>504</v>
      </c>
      <c r="F33" s="44">
        <v>988</v>
      </c>
      <c r="G33" s="44">
        <v>1299</v>
      </c>
      <c r="H33" s="44">
        <v>1229</v>
      </c>
      <c r="I33" s="44">
        <v>1083</v>
      </c>
      <c r="J33" s="44">
        <v>441</v>
      </c>
      <c r="K33" s="44">
        <v>142</v>
      </c>
      <c r="L33" s="44">
        <v>5</v>
      </c>
      <c r="M33" s="44">
        <v>2268</v>
      </c>
      <c r="N33" s="44">
        <v>1801</v>
      </c>
      <c r="O33" s="44">
        <v>1000</v>
      </c>
      <c r="P33" s="44">
        <v>609</v>
      </c>
      <c r="Q33" s="44">
        <v>13</v>
      </c>
      <c r="R33" s="44">
        <v>21</v>
      </c>
      <c r="S33" s="44">
        <v>359</v>
      </c>
      <c r="T33" s="44">
        <v>1352</v>
      </c>
      <c r="U33" s="44">
        <v>1745</v>
      </c>
      <c r="V33" s="44">
        <v>1316</v>
      </c>
      <c r="W33" s="44">
        <v>876</v>
      </c>
      <c r="X33" s="44">
        <v>0</v>
      </c>
      <c r="Y33" s="44">
        <v>22</v>
      </c>
    </row>
    <row r="34" spans="1:25" ht="15" customHeight="1" x14ac:dyDescent="0.25">
      <c r="A34" s="28" t="s">
        <v>0</v>
      </c>
      <c r="B34" s="28">
        <v>9</v>
      </c>
      <c r="C34" s="44">
        <v>3268</v>
      </c>
      <c r="D34" s="29">
        <v>11.25</v>
      </c>
      <c r="E34" s="44">
        <v>45</v>
      </c>
      <c r="F34" s="44">
        <v>321</v>
      </c>
      <c r="G34" s="44">
        <v>779</v>
      </c>
      <c r="H34" s="44">
        <v>767</v>
      </c>
      <c r="I34" s="44">
        <v>909</v>
      </c>
      <c r="J34" s="44">
        <v>337</v>
      </c>
      <c r="K34" s="44">
        <v>110</v>
      </c>
      <c r="L34" s="44">
        <v>0</v>
      </c>
      <c r="M34" s="44">
        <v>1625</v>
      </c>
      <c r="N34" s="44">
        <v>1249</v>
      </c>
      <c r="O34" s="44">
        <v>289</v>
      </c>
      <c r="P34" s="44">
        <v>105</v>
      </c>
      <c r="Q34" s="44">
        <v>0</v>
      </c>
      <c r="R34" s="44">
        <v>0</v>
      </c>
      <c r="S34" s="44">
        <v>87</v>
      </c>
      <c r="T34" s="44">
        <v>477</v>
      </c>
      <c r="U34" s="44">
        <v>978</v>
      </c>
      <c r="V34" s="44">
        <v>1093</v>
      </c>
      <c r="W34" s="44">
        <v>628</v>
      </c>
      <c r="X34" s="44">
        <v>0</v>
      </c>
      <c r="Y34" s="44">
        <v>5</v>
      </c>
    </row>
    <row r="35" spans="1:25" ht="15" customHeight="1" x14ac:dyDescent="0.25">
      <c r="A35" s="28" t="s">
        <v>0</v>
      </c>
      <c r="B35" s="28">
        <v>10</v>
      </c>
      <c r="C35" s="44">
        <v>1891</v>
      </c>
      <c r="D35" s="29">
        <v>1.61</v>
      </c>
      <c r="E35" s="44">
        <v>38</v>
      </c>
      <c r="F35" s="44">
        <v>122</v>
      </c>
      <c r="G35" s="44">
        <v>294</v>
      </c>
      <c r="H35" s="44">
        <v>392</v>
      </c>
      <c r="I35" s="44">
        <v>692</v>
      </c>
      <c r="J35" s="44">
        <v>262</v>
      </c>
      <c r="K35" s="44">
        <v>91</v>
      </c>
      <c r="L35" s="44">
        <v>0</v>
      </c>
      <c r="M35" s="44">
        <v>981</v>
      </c>
      <c r="N35" s="44">
        <v>695</v>
      </c>
      <c r="O35" s="44">
        <v>141</v>
      </c>
      <c r="P35" s="44">
        <v>73</v>
      </c>
      <c r="Q35" s="44">
        <v>1</v>
      </c>
      <c r="R35" s="44">
        <v>0</v>
      </c>
      <c r="S35" s="44">
        <v>43</v>
      </c>
      <c r="T35" s="44">
        <v>151</v>
      </c>
      <c r="U35" s="44">
        <v>532</v>
      </c>
      <c r="V35" s="44">
        <v>703</v>
      </c>
      <c r="W35" s="44">
        <v>458</v>
      </c>
      <c r="X35" s="44">
        <v>0</v>
      </c>
      <c r="Y35" s="44">
        <v>4</v>
      </c>
    </row>
    <row r="36" spans="1:25" ht="15" customHeight="1" x14ac:dyDescent="0.25">
      <c r="A36" s="28" t="s">
        <v>1</v>
      </c>
      <c r="B36" s="28">
        <v>1</v>
      </c>
      <c r="C36" s="44">
        <v>14859</v>
      </c>
      <c r="D36" s="29">
        <v>18.53</v>
      </c>
      <c r="E36" s="44">
        <v>9149</v>
      </c>
      <c r="F36" s="44">
        <v>4210</v>
      </c>
      <c r="G36" s="44">
        <v>971</v>
      </c>
      <c r="H36" s="44">
        <v>309</v>
      </c>
      <c r="I36" s="44">
        <v>181</v>
      </c>
      <c r="J36" s="44">
        <v>33</v>
      </c>
      <c r="K36" s="44">
        <v>6</v>
      </c>
      <c r="L36" s="44">
        <v>0</v>
      </c>
      <c r="M36" s="44">
        <v>326</v>
      </c>
      <c r="N36" s="44">
        <v>1989</v>
      </c>
      <c r="O36" s="44">
        <v>4156</v>
      </c>
      <c r="P36" s="44">
        <v>8387</v>
      </c>
      <c r="Q36" s="44">
        <v>1</v>
      </c>
      <c r="R36" s="44">
        <v>157</v>
      </c>
      <c r="S36" s="44">
        <v>2567</v>
      </c>
      <c r="T36" s="44">
        <v>6808</v>
      </c>
      <c r="U36" s="44">
        <v>3688</v>
      </c>
      <c r="V36" s="44">
        <v>1445</v>
      </c>
      <c r="W36" s="44">
        <v>129</v>
      </c>
      <c r="X36" s="44">
        <v>64</v>
      </c>
      <c r="Y36" s="44">
        <v>1</v>
      </c>
    </row>
    <row r="37" spans="1:25" ht="15" customHeight="1" x14ac:dyDescent="0.25">
      <c r="A37" s="28" t="s">
        <v>1</v>
      </c>
      <c r="B37" s="28">
        <v>2</v>
      </c>
      <c r="C37" s="44">
        <v>22358</v>
      </c>
      <c r="D37" s="29">
        <v>5.92</v>
      </c>
      <c r="E37" s="44">
        <v>11002</v>
      </c>
      <c r="F37" s="44">
        <v>8347</v>
      </c>
      <c r="G37" s="44">
        <v>1721</v>
      </c>
      <c r="H37" s="44">
        <v>591</v>
      </c>
      <c r="I37" s="44">
        <v>502</v>
      </c>
      <c r="J37" s="44">
        <v>138</v>
      </c>
      <c r="K37" s="44">
        <v>54</v>
      </c>
      <c r="L37" s="44">
        <v>3</v>
      </c>
      <c r="M37" s="44">
        <v>1071</v>
      </c>
      <c r="N37" s="44">
        <v>4362</v>
      </c>
      <c r="O37" s="44">
        <v>7506</v>
      </c>
      <c r="P37" s="44">
        <v>9387</v>
      </c>
      <c r="Q37" s="44">
        <v>32</v>
      </c>
      <c r="R37" s="44">
        <v>149</v>
      </c>
      <c r="S37" s="44">
        <v>3037</v>
      </c>
      <c r="T37" s="44">
        <v>9890</v>
      </c>
      <c r="U37" s="44">
        <v>7129</v>
      </c>
      <c r="V37" s="44">
        <v>1713</v>
      </c>
      <c r="W37" s="44">
        <v>248</v>
      </c>
      <c r="X37" s="44">
        <v>159</v>
      </c>
      <c r="Y37" s="44">
        <v>33</v>
      </c>
    </row>
    <row r="38" spans="1:25" ht="15" customHeight="1" x14ac:dyDescent="0.25">
      <c r="A38" s="28" t="s">
        <v>1</v>
      </c>
      <c r="B38" s="28">
        <v>3</v>
      </c>
      <c r="C38" s="44">
        <v>17546</v>
      </c>
      <c r="D38" s="29">
        <v>2.3199999999999998</v>
      </c>
      <c r="E38" s="44">
        <v>5996</v>
      </c>
      <c r="F38" s="44">
        <v>8491</v>
      </c>
      <c r="G38" s="44">
        <v>1539</v>
      </c>
      <c r="H38" s="44">
        <v>639</v>
      </c>
      <c r="I38" s="44">
        <v>624</v>
      </c>
      <c r="J38" s="44">
        <v>197</v>
      </c>
      <c r="K38" s="44">
        <v>59</v>
      </c>
      <c r="L38" s="44">
        <v>1</v>
      </c>
      <c r="M38" s="44">
        <v>1196</v>
      </c>
      <c r="N38" s="44">
        <v>3594</v>
      </c>
      <c r="O38" s="44">
        <v>7702</v>
      </c>
      <c r="P38" s="44">
        <v>5047</v>
      </c>
      <c r="Q38" s="44">
        <v>7</v>
      </c>
      <c r="R38" s="44">
        <v>164</v>
      </c>
      <c r="S38" s="44">
        <v>2276</v>
      </c>
      <c r="T38" s="44">
        <v>6833</v>
      </c>
      <c r="U38" s="44">
        <v>6529</v>
      </c>
      <c r="V38" s="44">
        <v>1245</v>
      </c>
      <c r="W38" s="44">
        <v>308</v>
      </c>
      <c r="X38" s="44">
        <v>184</v>
      </c>
      <c r="Y38" s="44">
        <v>7</v>
      </c>
    </row>
    <row r="39" spans="1:25" ht="15" customHeight="1" x14ac:dyDescent="0.25">
      <c r="A39" s="28" t="s">
        <v>1</v>
      </c>
      <c r="B39" s="28">
        <v>4</v>
      </c>
      <c r="C39" s="44">
        <v>18633</v>
      </c>
      <c r="D39" s="29">
        <v>3</v>
      </c>
      <c r="E39" s="44">
        <v>5315</v>
      </c>
      <c r="F39" s="44">
        <v>8132</v>
      </c>
      <c r="G39" s="44">
        <v>2214</v>
      </c>
      <c r="H39" s="44">
        <v>1342</v>
      </c>
      <c r="I39" s="44">
        <v>1178</v>
      </c>
      <c r="J39" s="44">
        <v>328</v>
      </c>
      <c r="K39" s="44">
        <v>115</v>
      </c>
      <c r="L39" s="44">
        <v>9</v>
      </c>
      <c r="M39" s="44">
        <v>1636</v>
      </c>
      <c r="N39" s="44">
        <v>3355</v>
      </c>
      <c r="O39" s="44">
        <v>7345</v>
      </c>
      <c r="P39" s="44">
        <v>6264</v>
      </c>
      <c r="Q39" s="44">
        <v>33</v>
      </c>
      <c r="R39" s="44">
        <v>106</v>
      </c>
      <c r="S39" s="44">
        <v>2425</v>
      </c>
      <c r="T39" s="44">
        <v>7966</v>
      </c>
      <c r="U39" s="44">
        <v>5647</v>
      </c>
      <c r="V39" s="44">
        <v>1590</v>
      </c>
      <c r="W39" s="44">
        <v>525</v>
      </c>
      <c r="X39" s="44">
        <v>341</v>
      </c>
      <c r="Y39" s="44">
        <v>33</v>
      </c>
    </row>
    <row r="40" spans="1:25" ht="15" customHeight="1" x14ac:dyDescent="0.25">
      <c r="A40" s="28" t="s">
        <v>1</v>
      </c>
      <c r="B40" s="28">
        <v>5</v>
      </c>
      <c r="C40" s="44">
        <v>19359</v>
      </c>
      <c r="D40" s="29">
        <v>1.39</v>
      </c>
      <c r="E40" s="44">
        <v>4270</v>
      </c>
      <c r="F40" s="44">
        <v>7634</v>
      </c>
      <c r="G40" s="44">
        <v>3147</v>
      </c>
      <c r="H40" s="44">
        <v>1772</v>
      </c>
      <c r="I40" s="44">
        <v>1708</v>
      </c>
      <c r="J40" s="44">
        <v>610</v>
      </c>
      <c r="K40" s="44">
        <v>197</v>
      </c>
      <c r="L40" s="44">
        <v>21</v>
      </c>
      <c r="M40" s="44">
        <v>2864</v>
      </c>
      <c r="N40" s="44">
        <v>3749</v>
      </c>
      <c r="O40" s="44">
        <v>8017</v>
      </c>
      <c r="P40" s="44">
        <v>4679</v>
      </c>
      <c r="Q40" s="44">
        <v>50</v>
      </c>
      <c r="R40" s="44">
        <v>79</v>
      </c>
      <c r="S40" s="44">
        <v>1878</v>
      </c>
      <c r="T40" s="44">
        <v>7215</v>
      </c>
      <c r="U40" s="44">
        <v>6998</v>
      </c>
      <c r="V40" s="44">
        <v>2035</v>
      </c>
      <c r="W40" s="44">
        <v>655</v>
      </c>
      <c r="X40" s="44">
        <v>448</v>
      </c>
      <c r="Y40" s="44">
        <v>51</v>
      </c>
    </row>
    <row r="41" spans="1:25" ht="15" customHeight="1" x14ac:dyDescent="0.25">
      <c r="A41" s="28" t="s">
        <v>1</v>
      </c>
      <c r="B41" s="28">
        <v>6</v>
      </c>
      <c r="C41" s="44">
        <v>12673</v>
      </c>
      <c r="D41" s="29">
        <v>0.72</v>
      </c>
      <c r="E41" s="44">
        <v>2300</v>
      </c>
      <c r="F41" s="44">
        <v>3681</v>
      </c>
      <c r="G41" s="44">
        <v>2180</v>
      </c>
      <c r="H41" s="44">
        <v>1595</v>
      </c>
      <c r="I41" s="44">
        <v>1676</v>
      </c>
      <c r="J41" s="44">
        <v>804</v>
      </c>
      <c r="K41" s="44">
        <v>414</v>
      </c>
      <c r="L41" s="44">
        <v>23</v>
      </c>
      <c r="M41" s="44">
        <v>3113</v>
      </c>
      <c r="N41" s="44">
        <v>2831</v>
      </c>
      <c r="O41" s="44">
        <v>3252</v>
      </c>
      <c r="P41" s="44">
        <v>3291</v>
      </c>
      <c r="Q41" s="44">
        <v>186</v>
      </c>
      <c r="R41" s="44">
        <v>27</v>
      </c>
      <c r="S41" s="44">
        <v>1190</v>
      </c>
      <c r="T41" s="44">
        <v>4031</v>
      </c>
      <c r="U41" s="44">
        <v>4262</v>
      </c>
      <c r="V41" s="44">
        <v>1632</v>
      </c>
      <c r="W41" s="44">
        <v>806</v>
      </c>
      <c r="X41" s="44">
        <v>536</v>
      </c>
      <c r="Y41" s="44">
        <v>189</v>
      </c>
    </row>
    <row r="42" spans="1:25" ht="15" customHeight="1" x14ac:dyDescent="0.25">
      <c r="A42" s="28" t="s">
        <v>1</v>
      </c>
      <c r="B42" s="28">
        <v>7</v>
      </c>
      <c r="C42" s="44">
        <v>15540</v>
      </c>
      <c r="D42" s="29">
        <v>0.35</v>
      </c>
      <c r="E42" s="44">
        <v>1387</v>
      </c>
      <c r="F42" s="44">
        <v>3540</v>
      </c>
      <c r="G42" s="44">
        <v>2945</v>
      </c>
      <c r="H42" s="44">
        <v>2792</v>
      </c>
      <c r="I42" s="44">
        <v>2719</v>
      </c>
      <c r="J42" s="44">
        <v>1289</v>
      </c>
      <c r="K42" s="44">
        <v>780</v>
      </c>
      <c r="L42" s="44">
        <v>88</v>
      </c>
      <c r="M42" s="44">
        <v>4901</v>
      </c>
      <c r="N42" s="44">
        <v>3413</v>
      </c>
      <c r="O42" s="44">
        <v>4126</v>
      </c>
      <c r="P42" s="44">
        <v>3008</v>
      </c>
      <c r="Q42" s="44">
        <v>92</v>
      </c>
      <c r="R42" s="44">
        <v>77</v>
      </c>
      <c r="S42" s="44">
        <v>1338</v>
      </c>
      <c r="T42" s="44">
        <v>4759</v>
      </c>
      <c r="U42" s="44">
        <v>4764</v>
      </c>
      <c r="V42" s="44">
        <v>2184</v>
      </c>
      <c r="W42" s="44">
        <v>1230</v>
      </c>
      <c r="X42" s="44">
        <v>1086</v>
      </c>
      <c r="Y42" s="44">
        <v>102</v>
      </c>
    </row>
    <row r="43" spans="1:25" ht="15" customHeight="1" x14ac:dyDescent="0.25">
      <c r="A43" s="28" t="s">
        <v>1</v>
      </c>
      <c r="B43" s="28">
        <v>8</v>
      </c>
      <c r="C43" s="44">
        <v>17852</v>
      </c>
      <c r="D43" s="29">
        <v>0.61</v>
      </c>
      <c r="E43" s="44">
        <v>1476</v>
      </c>
      <c r="F43" s="44">
        <v>2491</v>
      </c>
      <c r="G43" s="44">
        <v>2842</v>
      </c>
      <c r="H43" s="44">
        <v>3649</v>
      </c>
      <c r="I43" s="44">
        <v>4030</v>
      </c>
      <c r="J43" s="44">
        <v>2056</v>
      </c>
      <c r="K43" s="44">
        <v>1206</v>
      </c>
      <c r="L43" s="44">
        <v>102</v>
      </c>
      <c r="M43" s="44">
        <v>7072</v>
      </c>
      <c r="N43" s="44">
        <v>4562</v>
      </c>
      <c r="O43" s="44">
        <v>3108</v>
      </c>
      <c r="P43" s="44">
        <v>3032</v>
      </c>
      <c r="Q43" s="44">
        <v>78</v>
      </c>
      <c r="R43" s="44">
        <v>58</v>
      </c>
      <c r="S43" s="44">
        <v>1340</v>
      </c>
      <c r="T43" s="44">
        <v>4381</v>
      </c>
      <c r="U43" s="44">
        <v>5534</v>
      </c>
      <c r="V43" s="44">
        <v>3036</v>
      </c>
      <c r="W43" s="44">
        <v>1802</v>
      </c>
      <c r="X43" s="44">
        <v>1549</v>
      </c>
      <c r="Y43" s="44">
        <v>152</v>
      </c>
    </row>
    <row r="44" spans="1:25" ht="15" customHeight="1" x14ac:dyDescent="0.25">
      <c r="A44" s="28" t="s">
        <v>1</v>
      </c>
      <c r="B44" s="28">
        <v>9</v>
      </c>
      <c r="C44" s="44">
        <v>14259</v>
      </c>
      <c r="D44" s="29">
        <v>2.2200000000000002</v>
      </c>
      <c r="E44" s="44">
        <v>356</v>
      </c>
      <c r="F44" s="44">
        <v>899</v>
      </c>
      <c r="G44" s="44">
        <v>1965</v>
      </c>
      <c r="H44" s="44">
        <v>3503</v>
      </c>
      <c r="I44" s="44">
        <v>4239</v>
      </c>
      <c r="J44" s="44">
        <v>2418</v>
      </c>
      <c r="K44" s="44">
        <v>839</v>
      </c>
      <c r="L44" s="44">
        <v>40</v>
      </c>
      <c r="M44" s="44">
        <v>6947</v>
      </c>
      <c r="N44" s="44">
        <v>4007</v>
      </c>
      <c r="O44" s="44">
        <v>1414</v>
      </c>
      <c r="P44" s="44">
        <v>1635</v>
      </c>
      <c r="Q44" s="44">
        <v>256</v>
      </c>
      <c r="R44" s="44">
        <v>20</v>
      </c>
      <c r="S44" s="44">
        <v>530</v>
      </c>
      <c r="T44" s="44">
        <v>2811</v>
      </c>
      <c r="U44" s="44">
        <v>4910</v>
      </c>
      <c r="V44" s="44">
        <v>3011</v>
      </c>
      <c r="W44" s="44">
        <v>1789</v>
      </c>
      <c r="X44" s="44">
        <v>931</v>
      </c>
      <c r="Y44" s="44">
        <v>257</v>
      </c>
    </row>
    <row r="45" spans="1:25" ht="15" customHeight="1" x14ac:dyDescent="0.25">
      <c r="A45" s="28" t="s">
        <v>1</v>
      </c>
      <c r="B45" s="28">
        <v>10</v>
      </c>
      <c r="C45" s="44">
        <v>13539</v>
      </c>
      <c r="D45" s="29">
        <v>6.24</v>
      </c>
      <c r="E45" s="44">
        <v>164</v>
      </c>
      <c r="F45" s="44">
        <v>475</v>
      </c>
      <c r="G45" s="44">
        <v>1199</v>
      </c>
      <c r="H45" s="44">
        <v>2206</v>
      </c>
      <c r="I45" s="44">
        <v>4016</v>
      </c>
      <c r="J45" s="44">
        <v>3457</v>
      </c>
      <c r="K45" s="44">
        <v>1897</v>
      </c>
      <c r="L45" s="44">
        <v>125</v>
      </c>
      <c r="M45" s="44">
        <v>7472</v>
      </c>
      <c r="N45" s="44">
        <v>2792</v>
      </c>
      <c r="O45" s="44">
        <v>966</v>
      </c>
      <c r="P45" s="44">
        <v>2110</v>
      </c>
      <c r="Q45" s="44">
        <v>199</v>
      </c>
      <c r="R45" s="44">
        <v>59</v>
      </c>
      <c r="S45" s="44">
        <v>599</v>
      </c>
      <c r="T45" s="44">
        <v>2150</v>
      </c>
      <c r="U45" s="44">
        <v>3822</v>
      </c>
      <c r="V45" s="44">
        <v>2926</v>
      </c>
      <c r="W45" s="44">
        <v>2324</v>
      </c>
      <c r="X45" s="44">
        <v>1458</v>
      </c>
      <c r="Y45" s="44">
        <v>201</v>
      </c>
    </row>
    <row r="46" spans="1:25" ht="15" customHeight="1" x14ac:dyDescent="0.25">
      <c r="A46" s="28" t="s">
        <v>19</v>
      </c>
      <c r="B46" s="28">
        <v>1</v>
      </c>
      <c r="C46" s="44">
        <v>9962</v>
      </c>
      <c r="D46" s="29">
        <v>20.61</v>
      </c>
      <c r="E46" s="44">
        <v>6298</v>
      </c>
      <c r="F46" s="44">
        <v>2927</v>
      </c>
      <c r="G46" s="44">
        <v>457</v>
      </c>
      <c r="H46" s="44">
        <v>193</v>
      </c>
      <c r="I46" s="44">
        <v>70</v>
      </c>
      <c r="J46" s="44">
        <v>9</v>
      </c>
      <c r="K46" s="44">
        <v>8</v>
      </c>
      <c r="L46" s="44">
        <v>0</v>
      </c>
      <c r="M46" s="44">
        <v>106</v>
      </c>
      <c r="N46" s="44">
        <v>1106</v>
      </c>
      <c r="O46" s="44">
        <v>2915</v>
      </c>
      <c r="P46" s="44">
        <v>5774</v>
      </c>
      <c r="Q46" s="44">
        <v>61</v>
      </c>
      <c r="R46" s="44">
        <v>119</v>
      </c>
      <c r="S46" s="44">
        <v>1685</v>
      </c>
      <c r="T46" s="44">
        <v>4708</v>
      </c>
      <c r="U46" s="44">
        <v>2913</v>
      </c>
      <c r="V46" s="44">
        <v>414</v>
      </c>
      <c r="W46" s="44">
        <v>47</v>
      </c>
      <c r="X46" s="44">
        <v>15</v>
      </c>
      <c r="Y46" s="44">
        <v>61</v>
      </c>
    </row>
    <row r="47" spans="1:25" ht="15" customHeight="1" x14ac:dyDescent="0.25">
      <c r="A47" s="28" t="s">
        <v>19</v>
      </c>
      <c r="B47" s="28">
        <v>2</v>
      </c>
      <c r="C47" s="44">
        <v>14542</v>
      </c>
      <c r="D47" s="29">
        <v>6.8</v>
      </c>
      <c r="E47" s="44">
        <v>8181</v>
      </c>
      <c r="F47" s="44">
        <v>4801</v>
      </c>
      <c r="G47" s="44">
        <v>836</v>
      </c>
      <c r="H47" s="44">
        <v>345</v>
      </c>
      <c r="I47" s="44">
        <v>232</v>
      </c>
      <c r="J47" s="44">
        <v>111</v>
      </c>
      <c r="K47" s="44">
        <v>36</v>
      </c>
      <c r="L47" s="44">
        <v>0</v>
      </c>
      <c r="M47" s="44">
        <v>427</v>
      </c>
      <c r="N47" s="44">
        <v>2702</v>
      </c>
      <c r="O47" s="44">
        <v>4308</v>
      </c>
      <c r="P47" s="44">
        <v>7024</v>
      </c>
      <c r="Q47" s="44">
        <v>81</v>
      </c>
      <c r="R47" s="44">
        <v>133</v>
      </c>
      <c r="S47" s="44">
        <v>2363</v>
      </c>
      <c r="T47" s="44">
        <v>6255</v>
      </c>
      <c r="U47" s="44">
        <v>4688</v>
      </c>
      <c r="V47" s="44">
        <v>848</v>
      </c>
      <c r="W47" s="44">
        <v>101</v>
      </c>
      <c r="X47" s="44">
        <v>72</v>
      </c>
      <c r="Y47" s="44">
        <v>82</v>
      </c>
    </row>
    <row r="48" spans="1:25" ht="15" customHeight="1" x14ac:dyDescent="0.25">
      <c r="A48" s="28" t="s">
        <v>19</v>
      </c>
      <c r="B48" s="28">
        <v>3</v>
      </c>
      <c r="C48" s="44">
        <v>15586</v>
      </c>
      <c r="D48" s="29">
        <v>4.68</v>
      </c>
      <c r="E48" s="44">
        <v>6778</v>
      </c>
      <c r="F48" s="44">
        <v>5812</v>
      </c>
      <c r="G48" s="44">
        <v>1261</v>
      </c>
      <c r="H48" s="44">
        <v>749</v>
      </c>
      <c r="I48" s="44">
        <v>701</v>
      </c>
      <c r="J48" s="44">
        <v>203</v>
      </c>
      <c r="K48" s="44">
        <v>80</v>
      </c>
      <c r="L48" s="44">
        <v>2</v>
      </c>
      <c r="M48" s="44">
        <v>911</v>
      </c>
      <c r="N48" s="44">
        <v>3499</v>
      </c>
      <c r="O48" s="44">
        <v>5343</v>
      </c>
      <c r="P48" s="44">
        <v>5757</v>
      </c>
      <c r="Q48" s="44">
        <v>76</v>
      </c>
      <c r="R48" s="44">
        <v>170</v>
      </c>
      <c r="S48" s="44">
        <v>2085</v>
      </c>
      <c r="T48" s="44">
        <v>6429</v>
      </c>
      <c r="U48" s="44">
        <v>5635</v>
      </c>
      <c r="V48" s="44">
        <v>842</v>
      </c>
      <c r="W48" s="44">
        <v>212</v>
      </c>
      <c r="X48" s="44">
        <v>137</v>
      </c>
      <c r="Y48" s="44">
        <v>76</v>
      </c>
    </row>
    <row r="49" spans="1:25" ht="15" customHeight="1" x14ac:dyDescent="0.25">
      <c r="A49" s="28" t="s">
        <v>19</v>
      </c>
      <c r="B49" s="28">
        <v>4</v>
      </c>
      <c r="C49" s="44">
        <v>13630</v>
      </c>
      <c r="D49" s="29">
        <v>0.45</v>
      </c>
      <c r="E49" s="44">
        <v>4651</v>
      </c>
      <c r="F49" s="44">
        <v>5927</v>
      </c>
      <c r="G49" s="44">
        <v>945</v>
      </c>
      <c r="H49" s="44">
        <v>918</v>
      </c>
      <c r="I49" s="44">
        <v>792</v>
      </c>
      <c r="J49" s="44">
        <v>305</v>
      </c>
      <c r="K49" s="44">
        <v>90</v>
      </c>
      <c r="L49" s="44">
        <v>2</v>
      </c>
      <c r="M49" s="44">
        <v>1227</v>
      </c>
      <c r="N49" s="44">
        <v>3212</v>
      </c>
      <c r="O49" s="44">
        <v>5105</v>
      </c>
      <c r="P49" s="44">
        <v>4063</v>
      </c>
      <c r="Q49" s="44">
        <v>23</v>
      </c>
      <c r="R49" s="44">
        <v>92</v>
      </c>
      <c r="S49" s="44">
        <v>1666</v>
      </c>
      <c r="T49" s="44">
        <v>5659</v>
      </c>
      <c r="U49" s="44">
        <v>4832</v>
      </c>
      <c r="V49" s="44">
        <v>936</v>
      </c>
      <c r="W49" s="44">
        <v>290</v>
      </c>
      <c r="X49" s="44">
        <v>129</v>
      </c>
      <c r="Y49" s="44">
        <v>26</v>
      </c>
    </row>
    <row r="50" spans="1:25" ht="15" customHeight="1" x14ac:dyDescent="0.25">
      <c r="A50" s="28" t="s">
        <v>19</v>
      </c>
      <c r="B50" s="28">
        <v>5</v>
      </c>
      <c r="C50" s="44">
        <v>15347</v>
      </c>
      <c r="D50" s="29">
        <v>0.49</v>
      </c>
      <c r="E50" s="44">
        <v>3876</v>
      </c>
      <c r="F50" s="44">
        <v>5931</v>
      </c>
      <c r="G50" s="44">
        <v>1633</v>
      </c>
      <c r="H50" s="44">
        <v>1771</v>
      </c>
      <c r="I50" s="44">
        <v>1298</v>
      </c>
      <c r="J50" s="44">
        <v>558</v>
      </c>
      <c r="K50" s="44">
        <v>261</v>
      </c>
      <c r="L50" s="44">
        <v>19</v>
      </c>
      <c r="M50" s="44">
        <v>1915</v>
      </c>
      <c r="N50" s="44">
        <v>4151</v>
      </c>
      <c r="O50" s="44">
        <v>4790</v>
      </c>
      <c r="P50" s="44">
        <v>4382</v>
      </c>
      <c r="Q50" s="44">
        <v>109</v>
      </c>
      <c r="R50" s="44">
        <v>75</v>
      </c>
      <c r="S50" s="44">
        <v>1481</v>
      </c>
      <c r="T50" s="44">
        <v>6110</v>
      </c>
      <c r="U50" s="44">
        <v>5529</v>
      </c>
      <c r="V50" s="44">
        <v>1217</v>
      </c>
      <c r="W50" s="44">
        <v>507</v>
      </c>
      <c r="X50" s="44">
        <v>316</v>
      </c>
      <c r="Y50" s="44">
        <v>112</v>
      </c>
    </row>
    <row r="51" spans="1:25" ht="15" customHeight="1" x14ac:dyDescent="0.25">
      <c r="A51" s="28" t="s">
        <v>19</v>
      </c>
      <c r="B51" s="28">
        <v>6</v>
      </c>
      <c r="C51" s="44">
        <v>12693</v>
      </c>
      <c r="D51" s="29">
        <v>0.28000000000000003</v>
      </c>
      <c r="E51" s="44">
        <v>2662</v>
      </c>
      <c r="F51" s="44">
        <v>3452</v>
      </c>
      <c r="G51" s="44">
        <v>1394</v>
      </c>
      <c r="H51" s="44">
        <v>1903</v>
      </c>
      <c r="I51" s="44">
        <v>1815</v>
      </c>
      <c r="J51" s="44">
        <v>995</v>
      </c>
      <c r="K51" s="44">
        <v>439</v>
      </c>
      <c r="L51" s="44">
        <v>33</v>
      </c>
      <c r="M51" s="44">
        <v>2993</v>
      </c>
      <c r="N51" s="44">
        <v>3744</v>
      </c>
      <c r="O51" s="44">
        <v>2925</v>
      </c>
      <c r="P51" s="44">
        <v>2906</v>
      </c>
      <c r="Q51" s="44">
        <v>125</v>
      </c>
      <c r="R51" s="44">
        <v>89</v>
      </c>
      <c r="S51" s="44">
        <v>986</v>
      </c>
      <c r="T51" s="44">
        <v>4728</v>
      </c>
      <c r="U51" s="44">
        <v>4084</v>
      </c>
      <c r="V51" s="44">
        <v>1499</v>
      </c>
      <c r="W51" s="44">
        <v>727</v>
      </c>
      <c r="X51" s="44">
        <v>453</v>
      </c>
      <c r="Y51" s="44">
        <v>127</v>
      </c>
    </row>
    <row r="52" spans="1:25" ht="15" customHeight="1" x14ac:dyDescent="0.25">
      <c r="A52" s="28" t="s">
        <v>19</v>
      </c>
      <c r="B52" s="28">
        <v>7</v>
      </c>
      <c r="C52" s="44">
        <v>11553</v>
      </c>
      <c r="D52" s="29">
        <v>0.15</v>
      </c>
      <c r="E52" s="44">
        <v>1053</v>
      </c>
      <c r="F52" s="44">
        <v>1991</v>
      </c>
      <c r="G52" s="44">
        <v>1583</v>
      </c>
      <c r="H52" s="44">
        <v>1935</v>
      </c>
      <c r="I52" s="44">
        <v>2213</v>
      </c>
      <c r="J52" s="44">
        <v>1527</v>
      </c>
      <c r="K52" s="44">
        <v>1051</v>
      </c>
      <c r="L52" s="44">
        <v>200</v>
      </c>
      <c r="M52" s="44">
        <v>4163</v>
      </c>
      <c r="N52" s="44">
        <v>2892</v>
      </c>
      <c r="O52" s="44">
        <v>1761</v>
      </c>
      <c r="P52" s="44">
        <v>2583</v>
      </c>
      <c r="Q52" s="44">
        <v>154</v>
      </c>
      <c r="R52" s="44">
        <v>118</v>
      </c>
      <c r="S52" s="44">
        <v>1158</v>
      </c>
      <c r="T52" s="44">
        <v>3221</v>
      </c>
      <c r="U52" s="44">
        <v>3388</v>
      </c>
      <c r="V52" s="44">
        <v>1664</v>
      </c>
      <c r="W52" s="44">
        <v>983</v>
      </c>
      <c r="X52" s="44">
        <v>844</v>
      </c>
      <c r="Y52" s="44">
        <v>177</v>
      </c>
    </row>
    <row r="53" spans="1:25" ht="15" customHeight="1" x14ac:dyDescent="0.25">
      <c r="A53" s="28" t="s">
        <v>19</v>
      </c>
      <c r="B53" s="28">
        <v>8</v>
      </c>
      <c r="C53" s="44">
        <v>13543</v>
      </c>
      <c r="D53" s="29">
        <v>0.37</v>
      </c>
      <c r="E53" s="44">
        <v>990</v>
      </c>
      <c r="F53" s="44">
        <v>2123</v>
      </c>
      <c r="G53" s="44">
        <v>1964</v>
      </c>
      <c r="H53" s="44">
        <v>2411</v>
      </c>
      <c r="I53" s="44">
        <v>2870</v>
      </c>
      <c r="J53" s="44">
        <v>1782</v>
      </c>
      <c r="K53" s="44">
        <v>1259</v>
      </c>
      <c r="L53" s="44">
        <v>144</v>
      </c>
      <c r="M53" s="44">
        <v>5160</v>
      </c>
      <c r="N53" s="44">
        <v>3714</v>
      </c>
      <c r="O53" s="44">
        <v>2135</v>
      </c>
      <c r="P53" s="44">
        <v>2384</v>
      </c>
      <c r="Q53" s="44">
        <v>150</v>
      </c>
      <c r="R53" s="44">
        <v>67</v>
      </c>
      <c r="S53" s="44">
        <v>997</v>
      </c>
      <c r="T53" s="44">
        <v>3485</v>
      </c>
      <c r="U53" s="44">
        <v>4402</v>
      </c>
      <c r="V53" s="44">
        <v>2211</v>
      </c>
      <c r="W53" s="44">
        <v>1336</v>
      </c>
      <c r="X53" s="44">
        <v>892</v>
      </c>
      <c r="Y53" s="44">
        <v>153</v>
      </c>
    </row>
    <row r="54" spans="1:25" ht="15" customHeight="1" x14ac:dyDescent="0.25">
      <c r="A54" s="28" t="s">
        <v>19</v>
      </c>
      <c r="B54" s="28">
        <v>9</v>
      </c>
      <c r="C54" s="44">
        <v>14475</v>
      </c>
      <c r="D54" s="29">
        <v>0.47</v>
      </c>
      <c r="E54" s="44">
        <v>472</v>
      </c>
      <c r="F54" s="44">
        <v>1252</v>
      </c>
      <c r="G54" s="44">
        <v>1570</v>
      </c>
      <c r="H54" s="44">
        <v>2898</v>
      </c>
      <c r="I54" s="44">
        <v>3876</v>
      </c>
      <c r="J54" s="44">
        <v>2747</v>
      </c>
      <c r="K54" s="44">
        <v>1574</v>
      </c>
      <c r="L54" s="44">
        <v>86</v>
      </c>
      <c r="M54" s="44">
        <v>6920</v>
      </c>
      <c r="N54" s="44">
        <v>3653</v>
      </c>
      <c r="O54" s="44">
        <v>1122</v>
      </c>
      <c r="P54" s="44">
        <v>2678</v>
      </c>
      <c r="Q54" s="44">
        <v>102</v>
      </c>
      <c r="R54" s="44">
        <v>81</v>
      </c>
      <c r="S54" s="44">
        <v>685</v>
      </c>
      <c r="T54" s="44">
        <v>3882</v>
      </c>
      <c r="U54" s="44">
        <v>4123</v>
      </c>
      <c r="V54" s="44">
        <v>2465</v>
      </c>
      <c r="W54" s="44">
        <v>1950</v>
      </c>
      <c r="X54" s="44">
        <v>1187</v>
      </c>
      <c r="Y54" s="44">
        <v>102</v>
      </c>
    </row>
    <row r="55" spans="1:25" ht="15" customHeight="1" x14ac:dyDescent="0.25">
      <c r="A55" s="28" t="s">
        <v>19</v>
      </c>
      <c r="B55" s="28">
        <v>10</v>
      </c>
      <c r="C55" s="44">
        <v>10363</v>
      </c>
      <c r="D55" s="29">
        <v>2.6</v>
      </c>
      <c r="E55" s="44">
        <v>96</v>
      </c>
      <c r="F55" s="44">
        <v>203</v>
      </c>
      <c r="G55" s="44">
        <v>524</v>
      </c>
      <c r="H55" s="44">
        <v>1312</v>
      </c>
      <c r="I55" s="44">
        <v>2937</v>
      </c>
      <c r="J55" s="44">
        <v>2729</v>
      </c>
      <c r="K55" s="44">
        <v>2329</v>
      </c>
      <c r="L55" s="44">
        <v>233</v>
      </c>
      <c r="M55" s="44">
        <v>6178</v>
      </c>
      <c r="N55" s="44">
        <v>2325</v>
      </c>
      <c r="O55" s="44">
        <v>418</v>
      </c>
      <c r="P55" s="44">
        <v>1365</v>
      </c>
      <c r="Q55" s="44">
        <v>77</v>
      </c>
      <c r="R55" s="44">
        <v>12</v>
      </c>
      <c r="S55" s="44">
        <v>271</v>
      </c>
      <c r="T55" s="44">
        <v>1497</v>
      </c>
      <c r="U55" s="44">
        <v>2587</v>
      </c>
      <c r="V55" s="44">
        <v>2200</v>
      </c>
      <c r="W55" s="44">
        <v>2082</v>
      </c>
      <c r="X55" s="44">
        <v>1625</v>
      </c>
      <c r="Y55" s="44">
        <v>89</v>
      </c>
    </row>
    <row r="56" spans="1:25" ht="15" customHeight="1" x14ac:dyDescent="0.25">
      <c r="A56" s="28" t="s">
        <v>20</v>
      </c>
      <c r="B56" s="28">
        <v>1</v>
      </c>
      <c r="C56" s="44">
        <v>3188</v>
      </c>
      <c r="D56" s="29">
        <v>7.1</v>
      </c>
      <c r="E56" s="44">
        <v>1761</v>
      </c>
      <c r="F56" s="44">
        <v>1026</v>
      </c>
      <c r="G56" s="44">
        <v>277</v>
      </c>
      <c r="H56" s="44">
        <v>96</v>
      </c>
      <c r="I56" s="44">
        <v>12</v>
      </c>
      <c r="J56" s="44">
        <v>8</v>
      </c>
      <c r="K56" s="44">
        <v>8</v>
      </c>
      <c r="L56" s="44">
        <v>0</v>
      </c>
      <c r="M56" s="44">
        <v>51</v>
      </c>
      <c r="N56" s="44">
        <v>245</v>
      </c>
      <c r="O56" s="44">
        <v>543</v>
      </c>
      <c r="P56" s="44">
        <v>2349</v>
      </c>
      <c r="Q56" s="44">
        <v>0</v>
      </c>
      <c r="R56" s="44">
        <v>55</v>
      </c>
      <c r="S56" s="44">
        <v>995</v>
      </c>
      <c r="T56" s="44">
        <v>1155</v>
      </c>
      <c r="U56" s="44">
        <v>620</v>
      </c>
      <c r="V56" s="44">
        <v>272</v>
      </c>
      <c r="W56" s="44">
        <v>57</v>
      </c>
      <c r="X56" s="44">
        <v>34</v>
      </c>
      <c r="Y56" s="44">
        <v>0</v>
      </c>
    </row>
    <row r="57" spans="1:25" ht="15" customHeight="1" x14ac:dyDescent="0.25">
      <c r="A57" s="28" t="s">
        <v>20</v>
      </c>
      <c r="B57" s="28">
        <v>2</v>
      </c>
      <c r="C57" s="44">
        <v>14513</v>
      </c>
      <c r="D57" s="29">
        <v>19.559999999999999</v>
      </c>
      <c r="E57" s="44">
        <v>7076</v>
      </c>
      <c r="F57" s="44">
        <v>5800</v>
      </c>
      <c r="G57" s="44">
        <v>1200</v>
      </c>
      <c r="H57" s="44">
        <v>325</v>
      </c>
      <c r="I57" s="44">
        <v>85</v>
      </c>
      <c r="J57" s="44">
        <v>25</v>
      </c>
      <c r="K57" s="44">
        <v>2</v>
      </c>
      <c r="L57" s="44">
        <v>0</v>
      </c>
      <c r="M57" s="44">
        <v>240</v>
      </c>
      <c r="N57" s="44">
        <v>1163</v>
      </c>
      <c r="O57" s="44">
        <v>2376</v>
      </c>
      <c r="P57" s="44">
        <v>10734</v>
      </c>
      <c r="Q57" s="44">
        <v>0</v>
      </c>
      <c r="R57" s="44">
        <v>281</v>
      </c>
      <c r="S57" s="44">
        <v>3834</v>
      </c>
      <c r="T57" s="44">
        <v>6347</v>
      </c>
      <c r="U57" s="44">
        <v>2764</v>
      </c>
      <c r="V57" s="44">
        <v>1055</v>
      </c>
      <c r="W57" s="44">
        <v>159</v>
      </c>
      <c r="X57" s="44">
        <v>73</v>
      </c>
      <c r="Y57" s="44">
        <v>0</v>
      </c>
    </row>
    <row r="58" spans="1:25" ht="15" customHeight="1" x14ac:dyDescent="0.25">
      <c r="A58" s="28" t="s">
        <v>20</v>
      </c>
      <c r="B58" s="28">
        <v>3</v>
      </c>
      <c r="C58" s="44">
        <v>16929</v>
      </c>
      <c r="D58" s="29">
        <v>17.22</v>
      </c>
      <c r="E58" s="44">
        <v>6763</v>
      </c>
      <c r="F58" s="44">
        <v>6231</v>
      </c>
      <c r="G58" s="44">
        <v>2955</v>
      </c>
      <c r="H58" s="44">
        <v>594</v>
      </c>
      <c r="I58" s="44">
        <v>281</v>
      </c>
      <c r="J58" s="44">
        <v>51</v>
      </c>
      <c r="K58" s="44">
        <v>51</v>
      </c>
      <c r="L58" s="44">
        <v>3</v>
      </c>
      <c r="M58" s="44">
        <v>401</v>
      </c>
      <c r="N58" s="44">
        <v>3051</v>
      </c>
      <c r="O58" s="44">
        <v>5591</v>
      </c>
      <c r="P58" s="44">
        <v>7886</v>
      </c>
      <c r="Q58" s="44">
        <v>0</v>
      </c>
      <c r="R58" s="44">
        <v>418</v>
      </c>
      <c r="S58" s="44">
        <v>3554</v>
      </c>
      <c r="T58" s="44">
        <v>5742</v>
      </c>
      <c r="U58" s="44">
        <v>4901</v>
      </c>
      <c r="V58" s="44">
        <v>1875</v>
      </c>
      <c r="W58" s="44">
        <v>250</v>
      </c>
      <c r="X58" s="44">
        <v>189</v>
      </c>
      <c r="Y58" s="44">
        <v>0</v>
      </c>
    </row>
    <row r="59" spans="1:25" ht="15" customHeight="1" x14ac:dyDescent="0.25">
      <c r="A59" s="28" t="s">
        <v>20</v>
      </c>
      <c r="B59" s="28">
        <v>4</v>
      </c>
      <c r="C59" s="44">
        <v>26960</v>
      </c>
      <c r="D59" s="29">
        <v>6.21</v>
      </c>
      <c r="E59" s="44">
        <v>10024</v>
      </c>
      <c r="F59" s="44">
        <v>9297</v>
      </c>
      <c r="G59" s="44">
        <v>4382</v>
      </c>
      <c r="H59" s="44">
        <v>1840</v>
      </c>
      <c r="I59" s="44">
        <v>984</v>
      </c>
      <c r="J59" s="44">
        <v>297</v>
      </c>
      <c r="K59" s="44">
        <v>133</v>
      </c>
      <c r="L59" s="44">
        <v>3</v>
      </c>
      <c r="M59" s="44">
        <v>1768</v>
      </c>
      <c r="N59" s="44">
        <v>5402</v>
      </c>
      <c r="O59" s="44">
        <v>7004</v>
      </c>
      <c r="P59" s="44">
        <v>12786</v>
      </c>
      <c r="Q59" s="44">
        <v>0</v>
      </c>
      <c r="R59" s="44">
        <v>916</v>
      </c>
      <c r="S59" s="44">
        <v>6150</v>
      </c>
      <c r="T59" s="44">
        <v>7668</v>
      </c>
      <c r="U59" s="44">
        <v>7377</v>
      </c>
      <c r="V59" s="44">
        <v>3361</v>
      </c>
      <c r="W59" s="44">
        <v>854</v>
      </c>
      <c r="X59" s="44">
        <v>634</v>
      </c>
      <c r="Y59" s="44">
        <v>0</v>
      </c>
    </row>
    <row r="60" spans="1:25" ht="15" customHeight="1" x14ac:dyDescent="0.25">
      <c r="A60" s="28" t="s">
        <v>20</v>
      </c>
      <c r="B60" s="28">
        <v>5</v>
      </c>
      <c r="C60" s="44">
        <v>22362</v>
      </c>
      <c r="D60" s="29">
        <v>0.63</v>
      </c>
      <c r="E60" s="44">
        <v>6981</v>
      </c>
      <c r="F60" s="44">
        <v>6431</v>
      </c>
      <c r="G60" s="44">
        <v>4105</v>
      </c>
      <c r="H60" s="44">
        <v>2567</v>
      </c>
      <c r="I60" s="44">
        <v>1707</v>
      </c>
      <c r="J60" s="44">
        <v>416</v>
      </c>
      <c r="K60" s="44">
        <v>140</v>
      </c>
      <c r="L60" s="44">
        <v>15</v>
      </c>
      <c r="M60" s="44">
        <v>4374</v>
      </c>
      <c r="N60" s="44">
        <v>6136</v>
      </c>
      <c r="O60" s="44">
        <v>5461</v>
      </c>
      <c r="P60" s="44">
        <v>6391</v>
      </c>
      <c r="Q60" s="44">
        <v>0</v>
      </c>
      <c r="R60" s="44">
        <v>369</v>
      </c>
      <c r="S60" s="44">
        <v>3673</v>
      </c>
      <c r="T60" s="44">
        <v>5407</v>
      </c>
      <c r="U60" s="44">
        <v>6256</v>
      </c>
      <c r="V60" s="44">
        <v>3891</v>
      </c>
      <c r="W60" s="44">
        <v>1506</v>
      </c>
      <c r="X60" s="44">
        <v>1260</v>
      </c>
      <c r="Y60" s="44">
        <v>0</v>
      </c>
    </row>
    <row r="61" spans="1:25" ht="15" customHeight="1" x14ac:dyDescent="0.25">
      <c r="A61" s="28" t="s">
        <v>20</v>
      </c>
      <c r="B61" s="28">
        <v>6</v>
      </c>
      <c r="C61" s="44">
        <v>34587</v>
      </c>
      <c r="D61" s="29">
        <v>0.12</v>
      </c>
      <c r="E61" s="44">
        <v>8140</v>
      </c>
      <c r="F61" s="44">
        <v>7760</v>
      </c>
      <c r="G61" s="44">
        <v>7074</v>
      </c>
      <c r="H61" s="44">
        <v>5292</v>
      </c>
      <c r="I61" s="44">
        <v>3852</v>
      </c>
      <c r="J61" s="44">
        <v>1583</v>
      </c>
      <c r="K61" s="44">
        <v>753</v>
      </c>
      <c r="L61" s="44">
        <v>133</v>
      </c>
      <c r="M61" s="44">
        <v>11248</v>
      </c>
      <c r="N61" s="44">
        <v>8509</v>
      </c>
      <c r="O61" s="44">
        <v>4920</v>
      </c>
      <c r="P61" s="44">
        <v>9910</v>
      </c>
      <c r="Q61" s="44">
        <v>0</v>
      </c>
      <c r="R61" s="44">
        <v>1050</v>
      </c>
      <c r="S61" s="44">
        <v>5458</v>
      </c>
      <c r="T61" s="44">
        <v>7562</v>
      </c>
      <c r="U61" s="44">
        <v>8367</v>
      </c>
      <c r="V61" s="44">
        <v>5777</v>
      </c>
      <c r="W61" s="44">
        <v>2986</v>
      </c>
      <c r="X61" s="44">
        <v>3387</v>
      </c>
      <c r="Y61" s="44">
        <v>0</v>
      </c>
    </row>
    <row r="62" spans="1:25" ht="15" customHeight="1" x14ac:dyDescent="0.25">
      <c r="A62" s="28" t="s">
        <v>20</v>
      </c>
      <c r="B62" s="28">
        <v>7</v>
      </c>
      <c r="C62" s="44">
        <v>32493</v>
      </c>
      <c r="D62" s="29">
        <v>0.17</v>
      </c>
      <c r="E62" s="44">
        <v>5733</v>
      </c>
      <c r="F62" s="44">
        <v>6811</v>
      </c>
      <c r="G62" s="44">
        <v>5499</v>
      </c>
      <c r="H62" s="44">
        <v>5628</v>
      </c>
      <c r="I62" s="44">
        <v>4604</v>
      </c>
      <c r="J62" s="44">
        <v>2667</v>
      </c>
      <c r="K62" s="44">
        <v>1459</v>
      </c>
      <c r="L62" s="44">
        <v>92</v>
      </c>
      <c r="M62" s="44">
        <v>11679</v>
      </c>
      <c r="N62" s="44">
        <v>10101</v>
      </c>
      <c r="O62" s="44">
        <v>4953</v>
      </c>
      <c r="P62" s="44">
        <v>5760</v>
      </c>
      <c r="Q62" s="44">
        <v>0</v>
      </c>
      <c r="R62" s="44">
        <v>529</v>
      </c>
      <c r="S62" s="44">
        <v>3921</v>
      </c>
      <c r="T62" s="44">
        <v>6922</v>
      </c>
      <c r="U62" s="44">
        <v>7501</v>
      </c>
      <c r="V62" s="44">
        <v>6149</v>
      </c>
      <c r="W62" s="44">
        <v>3528</v>
      </c>
      <c r="X62" s="44">
        <v>3943</v>
      </c>
      <c r="Y62" s="44">
        <v>0</v>
      </c>
    </row>
    <row r="63" spans="1:25" ht="15" customHeight="1" x14ac:dyDescent="0.25">
      <c r="A63" s="28" t="s">
        <v>20</v>
      </c>
      <c r="B63" s="28">
        <v>8</v>
      </c>
      <c r="C63" s="44">
        <v>36758</v>
      </c>
      <c r="D63" s="29">
        <v>0.18</v>
      </c>
      <c r="E63" s="44">
        <v>4437</v>
      </c>
      <c r="F63" s="44">
        <v>4698</v>
      </c>
      <c r="G63" s="44">
        <v>5548</v>
      </c>
      <c r="H63" s="44">
        <v>6585</v>
      </c>
      <c r="I63" s="44">
        <v>7738</v>
      </c>
      <c r="J63" s="44">
        <v>4647</v>
      </c>
      <c r="K63" s="44">
        <v>2862</v>
      </c>
      <c r="L63" s="44">
        <v>243</v>
      </c>
      <c r="M63" s="44">
        <v>17344</v>
      </c>
      <c r="N63" s="44">
        <v>9135</v>
      </c>
      <c r="O63" s="44">
        <v>4408</v>
      </c>
      <c r="P63" s="44">
        <v>5871</v>
      </c>
      <c r="Q63" s="44">
        <v>0</v>
      </c>
      <c r="R63" s="44">
        <v>811</v>
      </c>
      <c r="S63" s="44">
        <v>3672</v>
      </c>
      <c r="T63" s="44">
        <v>6323</v>
      </c>
      <c r="U63" s="44">
        <v>7541</v>
      </c>
      <c r="V63" s="44">
        <v>7189</v>
      </c>
      <c r="W63" s="44">
        <v>4951</v>
      </c>
      <c r="X63" s="44">
        <v>6271</v>
      </c>
      <c r="Y63" s="44">
        <v>0</v>
      </c>
    </row>
    <row r="64" spans="1:25" ht="15" customHeight="1" x14ac:dyDescent="0.25">
      <c r="A64" s="28" t="s">
        <v>20</v>
      </c>
      <c r="B64" s="28">
        <v>9</v>
      </c>
      <c r="C64" s="44">
        <v>31703</v>
      </c>
      <c r="D64" s="29">
        <v>0.22</v>
      </c>
      <c r="E64" s="44">
        <v>2132</v>
      </c>
      <c r="F64" s="44">
        <v>3016</v>
      </c>
      <c r="G64" s="44">
        <v>3437</v>
      </c>
      <c r="H64" s="44">
        <v>5664</v>
      </c>
      <c r="I64" s="44">
        <v>7664</v>
      </c>
      <c r="J64" s="44">
        <v>5653</v>
      </c>
      <c r="K64" s="44">
        <v>3855</v>
      </c>
      <c r="L64" s="44">
        <v>282</v>
      </c>
      <c r="M64" s="44">
        <v>14978</v>
      </c>
      <c r="N64" s="44">
        <v>8245</v>
      </c>
      <c r="O64" s="44">
        <v>2437</v>
      </c>
      <c r="P64" s="44">
        <v>6043</v>
      </c>
      <c r="Q64" s="44">
        <v>0</v>
      </c>
      <c r="R64" s="44">
        <v>615</v>
      </c>
      <c r="S64" s="44">
        <v>2908</v>
      </c>
      <c r="T64" s="44">
        <v>5664</v>
      </c>
      <c r="U64" s="44">
        <v>5177</v>
      </c>
      <c r="V64" s="44">
        <v>6532</v>
      </c>
      <c r="W64" s="44">
        <v>4622</v>
      </c>
      <c r="X64" s="44">
        <v>6185</v>
      </c>
      <c r="Y64" s="44">
        <v>0</v>
      </c>
    </row>
    <row r="65" spans="1:25" ht="15" customHeight="1" x14ac:dyDescent="0.25">
      <c r="A65" s="28" t="s">
        <v>20</v>
      </c>
      <c r="B65" s="28">
        <v>10</v>
      </c>
      <c r="C65" s="44">
        <v>37405</v>
      </c>
      <c r="D65" s="29">
        <v>10.63</v>
      </c>
      <c r="E65" s="44">
        <v>1711</v>
      </c>
      <c r="F65" s="44">
        <v>2529</v>
      </c>
      <c r="G65" s="44">
        <v>2682</v>
      </c>
      <c r="H65" s="44">
        <v>6041</v>
      </c>
      <c r="I65" s="44">
        <v>10275</v>
      </c>
      <c r="J65" s="44">
        <v>7347</v>
      </c>
      <c r="K65" s="44">
        <v>6191</v>
      </c>
      <c r="L65" s="44">
        <v>629</v>
      </c>
      <c r="M65" s="44">
        <v>12525</v>
      </c>
      <c r="N65" s="44">
        <v>11447</v>
      </c>
      <c r="O65" s="44">
        <v>3081</v>
      </c>
      <c r="P65" s="44">
        <v>10352</v>
      </c>
      <c r="Q65" s="44">
        <v>0</v>
      </c>
      <c r="R65" s="44">
        <v>504</v>
      </c>
      <c r="S65" s="44">
        <v>4003</v>
      </c>
      <c r="T65" s="44">
        <v>6942</v>
      </c>
      <c r="U65" s="44">
        <v>5711</v>
      </c>
      <c r="V65" s="44">
        <v>7895</v>
      </c>
      <c r="W65" s="44">
        <v>5632</v>
      </c>
      <c r="X65" s="44">
        <v>6718</v>
      </c>
      <c r="Y65" s="44">
        <v>0</v>
      </c>
    </row>
    <row r="66" spans="1:25" ht="15" customHeight="1" x14ac:dyDescent="0.25">
      <c r="A66" s="28" t="s">
        <v>21</v>
      </c>
      <c r="B66" s="28">
        <v>1</v>
      </c>
      <c r="C66" s="44">
        <v>133081</v>
      </c>
      <c r="D66" s="29">
        <v>20.76</v>
      </c>
      <c r="E66" s="44">
        <v>64155</v>
      </c>
      <c r="F66" s="44">
        <v>46092</v>
      </c>
      <c r="G66" s="44">
        <v>17320</v>
      </c>
      <c r="H66" s="44">
        <v>4234</v>
      </c>
      <c r="I66" s="44">
        <v>900</v>
      </c>
      <c r="J66" s="44">
        <v>277</v>
      </c>
      <c r="K66" s="44">
        <v>92</v>
      </c>
      <c r="L66" s="44">
        <v>11</v>
      </c>
      <c r="M66" s="44">
        <v>808</v>
      </c>
      <c r="N66" s="44">
        <v>10415</v>
      </c>
      <c r="O66" s="44">
        <v>16416</v>
      </c>
      <c r="P66" s="44">
        <v>104611</v>
      </c>
      <c r="Q66" s="44">
        <v>831</v>
      </c>
      <c r="R66" s="44">
        <v>372</v>
      </c>
      <c r="S66" s="44">
        <v>26771</v>
      </c>
      <c r="T66" s="44">
        <v>62059</v>
      </c>
      <c r="U66" s="44">
        <v>31131</v>
      </c>
      <c r="V66" s="44">
        <v>8165</v>
      </c>
      <c r="W66" s="44">
        <v>1219</v>
      </c>
      <c r="X66" s="44">
        <v>427</v>
      </c>
      <c r="Y66" s="44">
        <v>2937</v>
      </c>
    </row>
    <row r="67" spans="1:25" ht="15" customHeight="1" x14ac:dyDescent="0.25">
      <c r="A67" s="28" t="s">
        <v>21</v>
      </c>
      <c r="B67" s="28">
        <v>2</v>
      </c>
      <c r="C67" s="44">
        <v>80302</v>
      </c>
      <c r="D67" s="29">
        <v>14.42</v>
      </c>
      <c r="E67" s="44">
        <v>28585</v>
      </c>
      <c r="F67" s="44">
        <v>27803</v>
      </c>
      <c r="G67" s="44">
        <v>15853</v>
      </c>
      <c r="H67" s="44">
        <v>5544</v>
      </c>
      <c r="I67" s="44">
        <v>1717</v>
      </c>
      <c r="J67" s="44">
        <v>526</v>
      </c>
      <c r="K67" s="44">
        <v>253</v>
      </c>
      <c r="L67" s="44">
        <v>21</v>
      </c>
      <c r="M67" s="44">
        <v>1016</v>
      </c>
      <c r="N67" s="44">
        <v>7395</v>
      </c>
      <c r="O67" s="44">
        <v>11804</v>
      </c>
      <c r="P67" s="44">
        <v>59874</v>
      </c>
      <c r="Q67" s="44">
        <v>213</v>
      </c>
      <c r="R67" s="44">
        <v>604</v>
      </c>
      <c r="S67" s="44">
        <v>15720</v>
      </c>
      <c r="T67" s="44">
        <v>34511</v>
      </c>
      <c r="U67" s="44">
        <v>20054</v>
      </c>
      <c r="V67" s="44">
        <v>5979</v>
      </c>
      <c r="W67" s="44">
        <v>958</v>
      </c>
      <c r="X67" s="44">
        <v>585</v>
      </c>
      <c r="Y67" s="44">
        <v>1891</v>
      </c>
    </row>
    <row r="68" spans="1:25" ht="15" customHeight="1" x14ac:dyDescent="0.25">
      <c r="A68" s="28" t="s">
        <v>21</v>
      </c>
      <c r="B68" s="28">
        <v>3</v>
      </c>
      <c r="C68" s="44">
        <v>54958</v>
      </c>
      <c r="D68" s="29">
        <v>10.26</v>
      </c>
      <c r="E68" s="44">
        <v>10838</v>
      </c>
      <c r="F68" s="44">
        <v>19531</v>
      </c>
      <c r="G68" s="44">
        <v>14797</v>
      </c>
      <c r="H68" s="44">
        <v>6752</v>
      </c>
      <c r="I68" s="44">
        <v>2199</v>
      </c>
      <c r="J68" s="44">
        <v>678</v>
      </c>
      <c r="K68" s="44">
        <v>156</v>
      </c>
      <c r="L68" s="44">
        <v>7</v>
      </c>
      <c r="M68" s="44">
        <v>1172</v>
      </c>
      <c r="N68" s="44">
        <v>8932</v>
      </c>
      <c r="O68" s="44">
        <v>10834</v>
      </c>
      <c r="P68" s="44">
        <v>33733</v>
      </c>
      <c r="Q68" s="44">
        <v>287</v>
      </c>
      <c r="R68" s="44">
        <v>129</v>
      </c>
      <c r="S68" s="44">
        <v>7446</v>
      </c>
      <c r="T68" s="44">
        <v>21100</v>
      </c>
      <c r="U68" s="44">
        <v>18850</v>
      </c>
      <c r="V68" s="44">
        <v>5002</v>
      </c>
      <c r="W68" s="44">
        <v>889</v>
      </c>
      <c r="X68" s="44">
        <v>516</v>
      </c>
      <c r="Y68" s="44">
        <v>1026</v>
      </c>
    </row>
    <row r="69" spans="1:25" ht="15" customHeight="1" x14ac:dyDescent="0.25">
      <c r="A69" s="28" t="s">
        <v>21</v>
      </c>
      <c r="B69" s="28">
        <v>4</v>
      </c>
      <c r="C69" s="44">
        <v>43517</v>
      </c>
      <c r="D69" s="29">
        <v>10.039999999999999</v>
      </c>
      <c r="E69" s="44">
        <v>6694</v>
      </c>
      <c r="F69" s="44">
        <v>14125</v>
      </c>
      <c r="G69" s="44">
        <v>12336</v>
      </c>
      <c r="H69" s="44">
        <v>5708</v>
      </c>
      <c r="I69" s="44">
        <v>2717</v>
      </c>
      <c r="J69" s="44">
        <v>1154</v>
      </c>
      <c r="K69" s="44">
        <v>748</v>
      </c>
      <c r="L69" s="44">
        <v>35</v>
      </c>
      <c r="M69" s="44">
        <v>2077</v>
      </c>
      <c r="N69" s="44">
        <v>7161</v>
      </c>
      <c r="O69" s="44">
        <v>9041</v>
      </c>
      <c r="P69" s="44">
        <v>25135</v>
      </c>
      <c r="Q69" s="44">
        <v>103</v>
      </c>
      <c r="R69" s="44">
        <v>194</v>
      </c>
      <c r="S69" s="44">
        <v>6344</v>
      </c>
      <c r="T69" s="44">
        <v>16052</v>
      </c>
      <c r="U69" s="44">
        <v>12290</v>
      </c>
      <c r="V69" s="44">
        <v>5415</v>
      </c>
      <c r="W69" s="44">
        <v>1222</v>
      </c>
      <c r="X69" s="44">
        <v>864</v>
      </c>
      <c r="Y69" s="44">
        <v>1136</v>
      </c>
    </row>
    <row r="70" spans="1:25" ht="15" customHeight="1" x14ac:dyDescent="0.25">
      <c r="A70" s="28" t="s">
        <v>21</v>
      </c>
      <c r="B70" s="28">
        <v>5</v>
      </c>
      <c r="C70" s="44">
        <v>38586</v>
      </c>
      <c r="D70" s="29">
        <v>2.44</v>
      </c>
      <c r="E70" s="44">
        <v>4595</v>
      </c>
      <c r="F70" s="44">
        <v>10153</v>
      </c>
      <c r="G70" s="44">
        <v>10745</v>
      </c>
      <c r="H70" s="44">
        <v>6238</v>
      </c>
      <c r="I70" s="44">
        <v>4312</v>
      </c>
      <c r="J70" s="44">
        <v>1642</v>
      </c>
      <c r="K70" s="44">
        <v>801</v>
      </c>
      <c r="L70" s="44">
        <v>100</v>
      </c>
      <c r="M70" s="44">
        <v>3471</v>
      </c>
      <c r="N70" s="44">
        <v>6391</v>
      </c>
      <c r="O70" s="44">
        <v>7473</v>
      </c>
      <c r="P70" s="44">
        <v>20901</v>
      </c>
      <c r="Q70" s="44">
        <v>350</v>
      </c>
      <c r="R70" s="44">
        <v>117</v>
      </c>
      <c r="S70" s="44">
        <v>5073</v>
      </c>
      <c r="T70" s="44">
        <v>11777</v>
      </c>
      <c r="U70" s="44">
        <v>12252</v>
      </c>
      <c r="V70" s="44">
        <v>5251</v>
      </c>
      <c r="W70" s="44">
        <v>1989</v>
      </c>
      <c r="X70" s="44">
        <v>1131</v>
      </c>
      <c r="Y70" s="44">
        <v>996</v>
      </c>
    </row>
    <row r="71" spans="1:25" ht="15" customHeight="1" x14ac:dyDescent="0.25">
      <c r="A71" s="28" t="s">
        <v>21</v>
      </c>
      <c r="B71" s="28">
        <v>6</v>
      </c>
      <c r="C71" s="44">
        <v>30662</v>
      </c>
      <c r="D71" s="29">
        <v>2.6</v>
      </c>
      <c r="E71" s="44">
        <v>2711</v>
      </c>
      <c r="F71" s="44">
        <v>6938</v>
      </c>
      <c r="G71" s="44">
        <v>7571</v>
      </c>
      <c r="H71" s="44">
        <v>6224</v>
      </c>
      <c r="I71" s="44">
        <v>4198</v>
      </c>
      <c r="J71" s="44">
        <v>2097</v>
      </c>
      <c r="K71" s="44">
        <v>869</v>
      </c>
      <c r="L71" s="44">
        <v>54</v>
      </c>
      <c r="M71" s="44">
        <v>2863</v>
      </c>
      <c r="N71" s="44">
        <v>5290</v>
      </c>
      <c r="O71" s="44">
        <v>3987</v>
      </c>
      <c r="P71" s="44">
        <v>18420</v>
      </c>
      <c r="Q71" s="44">
        <v>102</v>
      </c>
      <c r="R71" s="44">
        <v>98</v>
      </c>
      <c r="S71" s="44">
        <v>3874</v>
      </c>
      <c r="T71" s="44">
        <v>10461</v>
      </c>
      <c r="U71" s="44">
        <v>9169</v>
      </c>
      <c r="V71" s="44">
        <v>3900</v>
      </c>
      <c r="W71" s="44">
        <v>1504</v>
      </c>
      <c r="X71" s="44">
        <v>1002</v>
      </c>
      <c r="Y71" s="44">
        <v>654</v>
      </c>
    </row>
    <row r="72" spans="1:25" ht="15" customHeight="1" x14ac:dyDescent="0.25">
      <c r="A72" s="28" t="s">
        <v>21</v>
      </c>
      <c r="B72" s="28">
        <v>7</v>
      </c>
      <c r="C72" s="44">
        <v>33598</v>
      </c>
      <c r="D72" s="29">
        <v>2.48</v>
      </c>
      <c r="E72" s="44">
        <v>1557</v>
      </c>
      <c r="F72" s="44">
        <v>5066</v>
      </c>
      <c r="G72" s="44">
        <v>7090</v>
      </c>
      <c r="H72" s="44">
        <v>8190</v>
      </c>
      <c r="I72" s="44">
        <v>7681</v>
      </c>
      <c r="J72" s="44">
        <v>2784</v>
      </c>
      <c r="K72" s="44">
        <v>1151</v>
      </c>
      <c r="L72" s="44">
        <v>79</v>
      </c>
      <c r="M72" s="44">
        <v>5229</v>
      </c>
      <c r="N72" s="44">
        <v>8171</v>
      </c>
      <c r="O72" s="44">
        <v>5395</v>
      </c>
      <c r="P72" s="44">
        <v>14652</v>
      </c>
      <c r="Q72" s="44">
        <v>151</v>
      </c>
      <c r="R72" s="44">
        <v>157</v>
      </c>
      <c r="S72" s="44">
        <v>3076</v>
      </c>
      <c r="T72" s="44">
        <v>9766</v>
      </c>
      <c r="U72" s="44">
        <v>9456</v>
      </c>
      <c r="V72" s="44">
        <v>6605</v>
      </c>
      <c r="W72" s="44">
        <v>2353</v>
      </c>
      <c r="X72" s="44">
        <v>1397</v>
      </c>
      <c r="Y72" s="44">
        <v>788</v>
      </c>
    </row>
    <row r="73" spans="1:25" ht="15" customHeight="1" x14ac:dyDescent="0.25">
      <c r="A73" s="28" t="s">
        <v>21</v>
      </c>
      <c r="B73" s="28">
        <v>8</v>
      </c>
      <c r="C73" s="44">
        <v>34774</v>
      </c>
      <c r="D73" s="29">
        <v>1.44</v>
      </c>
      <c r="E73" s="44">
        <v>1045</v>
      </c>
      <c r="F73" s="44">
        <v>2796</v>
      </c>
      <c r="G73" s="44">
        <v>4863</v>
      </c>
      <c r="H73" s="44">
        <v>7608</v>
      </c>
      <c r="I73" s="44">
        <v>10343</v>
      </c>
      <c r="J73" s="44">
        <v>4791</v>
      </c>
      <c r="K73" s="44">
        <v>3036</v>
      </c>
      <c r="L73" s="44">
        <v>292</v>
      </c>
      <c r="M73" s="44">
        <v>8266</v>
      </c>
      <c r="N73" s="44">
        <v>8226</v>
      </c>
      <c r="O73" s="44">
        <v>5143</v>
      </c>
      <c r="P73" s="44">
        <v>12771</v>
      </c>
      <c r="Q73" s="44">
        <v>368</v>
      </c>
      <c r="R73" s="44">
        <v>301</v>
      </c>
      <c r="S73" s="44">
        <v>2713</v>
      </c>
      <c r="T73" s="44">
        <v>8450</v>
      </c>
      <c r="U73" s="44">
        <v>8209</v>
      </c>
      <c r="V73" s="44">
        <v>8145</v>
      </c>
      <c r="W73" s="44">
        <v>3761</v>
      </c>
      <c r="X73" s="44">
        <v>2456</v>
      </c>
      <c r="Y73" s="44">
        <v>739</v>
      </c>
    </row>
    <row r="74" spans="1:25" ht="15" customHeight="1" x14ac:dyDescent="0.25">
      <c r="A74" s="28" t="s">
        <v>21</v>
      </c>
      <c r="B74" s="28">
        <v>9</v>
      </c>
      <c r="C74" s="44">
        <v>47336</v>
      </c>
      <c r="D74" s="29">
        <v>2.54</v>
      </c>
      <c r="E74" s="44">
        <v>1580</v>
      </c>
      <c r="F74" s="44">
        <v>1966</v>
      </c>
      <c r="G74" s="44">
        <v>5219</v>
      </c>
      <c r="H74" s="44">
        <v>11023</v>
      </c>
      <c r="I74" s="44">
        <v>14603</v>
      </c>
      <c r="J74" s="44">
        <v>7492</v>
      </c>
      <c r="K74" s="44">
        <v>5108</v>
      </c>
      <c r="L74" s="44">
        <v>345</v>
      </c>
      <c r="M74" s="44">
        <v>11912</v>
      </c>
      <c r="N74" s="44">
        <v>13367</v>
      </c>
      <c r="O74" s="44">
        <v>6175</v>
      </c>
      <c r="P74" s="44">
        <v>15425</v>
      </c>
      <c r="Q74" s="44">
        <v>457</v>
      </c>
      <c r="R74" s="44">
        <v>559</v>
      </c>
      <c r="S74" s="44">
        <v>2932</v>
      </c>
      <c r="T74" s="44">
        <v>9373</v>
      </c>
      <c r="U74" s="44">
        <v>11718</v>
      </c>
      <c r="V74" s="44">
        <v>12255</v>
      </c>
      <c r="W74" s="44">
        <v>5884</v>
      </c>
      <c r="X74" s="44">
        <v>3974</v>
      </c>
      <c r="Y74" s="44">
        <v>641</v>
      </c>
    </row>
    <row r="75" spans="1:25" ht="15" customHeight="1" x14ac:dyDescent="0.25">
      <c r="A75" s="28" t="s">
        <v>21</v>
      </c>
      <c r="B75" s="28">
        <v>10</v>
      </c>
      <c r="C75" s="44">
        <v>47857</v>
      </c>
      <c r="D75" s="29">
        <v>9.98</v>
      </c>
      <c r="E75" s="44">
        <v>115</v>
      </c>
      <c r="F75" s="44">
        <v>449</v>
      </c>
      <c r="G75" s="44">
        <v>1878</v>
      </c>
      <c r="H75" s="44">
        <v>8119</v>
      </c>
      <c r="I75" s="44">
        <v>14547</v>
      </c>
      <c r="J75" s="44">
        <v>11132</v>
      </c>
      <c r="K75" s="44">
        <v>10320</v>
      </c>
      <c r="L75" s="44">
        <v>1297</v>
      </c>
      <c r="M75" s="44">
        <v>15058</v>
      </c>
      <c r="N75" s="44">
        <v>13191</v>
      </c>
      <c r="O75" s="44">
        <v>4677</v>
      </c>
      <c r="P75" s="44">
        <v>14852</v>
      </c>
      <c r="Q75" s="44">
        <v>79</v>
      </c>
      <c r="R75" s="44">
        <v>76</v>
      </c>
      <c r="S75" s="44">
        <v>1666</v>
      </c>
      <c r="T75" s="44">
        <v>7441</v>
      </c>
      <c r="U75" s="44">
        <v>10313</v>
      </c>
      <c r="V75" s="44">
        <v>14240</v>
      </c>
      <c r="W75" s="44">
        <v>7019</v>
      </c>
      <c r="X75" s="44">
        <v>6671</v>
      </c>
      <c r="Y75" s="44">
        <v>431</v>
      </c>
    </row>
    <row r="76" spans="1:25" ht="15" customHeight="1" x14ac:dyDescent="0.25">
      <c r="A76" s="28" t="s">
        <v>2</v>
      </c>
      <c r="B76" s="28">
        <v>1</v>
      </c>
      <c r="C76" s="44">
        <v>6396</v>
      </c>
      <c r="D76" s="29">
        <v>20.32</v>
      </c>
      <c r="E76" s="44">
        <v>3345</v>
      </c>
      <c r="F76" s="44">
        <v>1967</v>
      </c>
      <c r="G76" s="44">
        <v>688</v>
      </c>
      <c r="H76" s="44">
        <v>226</v>
      </c>
      <c r="I76" s="44">
        <v>109</v>
      </c>
      <c r="J76" s="44">
        <v>45</v>
      </c>
      <c r="K76" s="44">
        <v>12</v>
      </c>
      <c r="L76" s="44">
        <v>4</v>
      </c>
      <c r="M76" s="44">
        <v>291</v>
      </c>
      <c r="N76" s="44">
        <v>669</v>
      </c>
      <c r="O76" s="44">
        <v>2111</v>
      </c>
      <c r="P76" s="44">
        <v>3127</v>
      </c>
      <c r="Q76" s="44">
        <v>198</v>
      </c>
      <c r="R76" s="44">
        <v>116</v>
      </c>
      <c r="S76" s="44">
        <v>1461</v>
      </c>
      <c r="T76" s="44">
        <v>2323</v>
      </c>
      <c r="U76" s="44">
        <v>1737</v>
      </c>
      <c r="V76" s="44">
        <v>334</v>
      </c>
      <c r="W76" s="44">
        <v>138</v>
      </c>
      <c r="X76" s="44">
        <v>76</v>
      </c>
      <c r="Y76" s="44">
        <v>211</v>
      </c>
    </row>
    <row r="77" spans="1:25" ht="15" customHeight="1" x14ac:dyDescent="0.25">
      <c r="A77" s="28" t="s">
        <v>2</v>
      </c>
      <c r="B77" s="28">
        <v>2</v>
      </c>
      <c r="C77" s="44">
        <v>8692</v>
      </c>
      <c r="D77" s="29">
        <v>2.7</v>
      </c>
      <c r="E77" s="44">
        <v>3501</v>
      </c>
      <c r="F77" s="44">
        <v>2889</v>
      </c>
      <c r="G77" s="44">
        <v>1589</v>
      </c>
      <c r="H77" s="44">
        <v>405</v>
      </c>
      <c r="I77" s="44">
        <v>223</v>
      </c>
      <c r="J77" s="44">
        <v>58</v>
      </c>
      <c r="K77" s="44">
        <v>23</v>
      </c>
      <c r="L77" s="44">
        <v>4</v>
      </c>
      <c r="M77" s="44">
        <v>467</v>
      </c>
      <c r="N77" s="44">
        <v>1246</v>
      </c>
      <c r="O77" s="44">
        <v>3035</v>
      </c>
      <c r="P77" s="44">
        <v>3743</v>
      </c>
      <c r="Q77" s="44">
        <v>201</v>
      </c>
      <c r="R77" s="44">
        <v>101</v>
      </c>
      <c r="S77" s="44">
        <v>1413</v>
      </c>
      <c r="T77" s="44">
        <v>3246</v>
      </c>
      <c r="U77" s="44">
        <v>2616</v>
      </c>
      <c r="V77" s="44">
        <v>693</v>
      </c>
      <c r="W77" s="44">
        <v>237</v>
      </c>
      <c r="X77" s="44">
        <v>129</v>
      </c>
      <c r="Y77" s="44">
        <v>257</v>
      </c>
    </row>
    <row r="78" spans="1:25" ht="15" customHeight="1" x14ac:dyDescent="0.25">
      <c r="A78" s="28" t="s">
        <v>2</v>
      </c>
      <c r="B78" s="28">
        <v>3</v>
      </c>
      <c r="C78" s="44">
        <v>11470</v>
      </c>
      <c r="D78" s="29">
        <v>1.84</v>
      </c>
      <c r="E78" s="44">
        <v>4196</v>
      </c>
      <c r="F78" s="44">
        <v>3683</v>
      </c>
      <c r="G78" s="44">
        <v>1849</v>
      </c>
      <c r="H78" s="44">
        <v>976</v>
      </c>
      <c r="I78" s="44">
        <v>539</v>
      </c>
      <c r="J78" s="44">
        <v>157</v>
      </c>
      <c r="K78" s="44">
        <v>65</v>
      </c>
      <c r="L78" s="44">
        <v>5</v>
      </c>
      <c r="M78" s="44">
        <v>1460</v>
      </c>
      <c r="N78" s="44">
        <v>2338</v>
      </c>
      <c r="O78" s="44">
        <v>3262</v>
      </c>
      <c r="P78" s="44">
        <v>4265</v>
      </c>
      <c r="Q78" s="44">
        <v>145</v>
      </c>
      <c r="R78" s="44">
        <v>105</v>
      </c>
      <c r="S78" s="44">
        <v>1646</v>
      </c>
      <c r="T78" s="44">
        <v>3723</v>
      </c>
      <c r="U78" s="44">
        <v>3804</v>
      </c>
      <c r="V78" s="44">
        <v>1244</v>
      </c>
      <c r="W78" s="44">
        <v>418</v>
      </c>
      <c r="X78" s="44">
        <v>311</v>
      </c>
      <c r="Y78" s="44">
        <v>219</v>
      </c>
    </row>
    <row r="79" spans="1:25" ht="15" customHeight="1" x14ac:dyDescent="0.25">
      <c r="A79" s="28" t="s">
        <v>2</v>
      </c>
      <c r="B79" s="28">
        <v>4</v>
      </c>
      <c r="C79" s="44">
        <v>16101</v>
      </c>
      <c r="D79" s="29">
        <v>0.05</v>
      </c>
      <c r="E79" s="44">
        <v>3853</v>
      </c>
      <c r="F79" s="44">
        <v>5039</v>
      </c>
      <c r="G79" s="44">
        <v>3627</v>
      </c>
      <c r="H79" s="44">
        <v>1598</v>
      </c>
      <c r="I79" s="44">
        <v>1280</v>
      </c>
      <c r="J79" s="44">
        <v>530</v>
      </c>
      <c r="K79" s="44">
        <v>156</v>
      </c>
      <c r="L79" s="44">
        <v>18</v>
      </c>
      <c r="M79" s="44">
        <v>3948</v>
      </c>
      <c r="N79" s="44">
        <v>3946</v>
      </c>
      <c r="O79" s="44">
        <v>4429</v>
      </c>
      <c r="P79" s="44">
        <v>3094</v>
      </c>
      <c r="Q79" s="44">
        <v>684</v>
      </c>
      <c r="R79" s="44">
        <v>199</v>
      </c>
      <c r="S79" s="44">
        <v>2108</v>
      </c>
      <c r="T79" s="44">
        <v>4545</v>
      </c>
      <c r="U79" s="44">
        <v>4955</v>
      </c>
      <c r="V79" s="44">
        <v>1818</v>
      </c>
      <c r="W79" s="44">
        <v>836</v>
      </c>
      <c r="X79" s="44">
        <v>709</v>
      </c>
      <c r="Y79" s="44">
        <v>931</v>
      </c>
    </row>
    <row r="80" spans="1:25" ht="15" customHeight="1" x14ac:dyDescent="0.25">
      <c r="A80" s="28" t="s">
        <v>2</v>
      </c>
      <c r="B80" s="28">
        <v>5</v>
      </c>
      <c r="C80" s="44">
        <v>25779</v>
      </c>
      <c r="D80" s="29">
        <v>0.03</v>
      </c>
      <c r="E80" s="44">
        <v>4994</v>
      </c>
      <c r="F80" s="44">
        <v>5789</v>
      </c>
      <c r="G80" s="44">
        <v>5766</v>
      </c>
      <c r="H80" s="44">
        <v>3701</v>
      </c>
      <c r="I80" s="44">
        <v>3409</v>
      </c>
      <c r="J80" s="44">
        <v>1425</v>
      </c>
      <c r="K80" s="44">
        <v>622</v>
      </c>
      <c r="L80" s="44">
        <v>73</v>
      </c>
      <c r="M80" s="44">
        <v>10676</v>
      </c>
      <c r="N80" s="44">
        <v>6123</v>
      </c>
      <c r="O80" s="44">
        <v>4836</v>
      </c>
      <c r="P80" s="44">
        <v>3278</v>
      </c>
      <c r="Q80" s="44">
        <v>866</v>
      </c>
      <c r="R80" s="44">
        <v>138</v>
      </c>
      <c r="S80" s="44">
        <v>1979</v>
      </c>
      <c r="T80" s="44">
        <v>6028</v>
      </c>
      <c r="U80" s="44">
        <v>8401</v>
      </c>
      <c r="V80" s="44">
        <v>4106</v>
      </c>
      <c r="W80" s="44">
        <v>1916</v>
      </c>
      <c r="X80" s="44">
        <v>1963</v>
      </c>
      <c r="Y80" s="44">
        <v>1248</v>
      </c>
    </row>
    <row r="81" spans="1:25" ht="15" customHeight="1" x14ac:dyDescent="0.25">
      <c r="A81" s="28" t="s">
        <v>2</v>
      </c>
      <c r="B81" s="28">
        <v>6</v>
      </c>
      <c r="C81" s="44">
        <v>32365</v>
      </c>
      <c r="D81" s="29">
        <v>0.02</v>
      </c>
      <c r="E81" s="44">
        <v>4129</v>
      </c>
      <c r="F81" s="44">
        <v>6554</v>
      </c>
      <c r="G81" s="44">
        <v>7025</v>
      </c>
      <c r="H81" s="44">
        <v>5132</v>
      </c>
      <c r="I81" s="44">
        <v>5627</v>
      </c>
      <c r="J81" s="44">
        <v>2504</v>
      </c>
      <c r="K81" s="44">
        <v>1246</v>
      </c>
      <c r="L81" s="44">
        <v>148</v>
      </c>
      <c r="M81" s="44">
        <v>16382</v>
      </c>
      <c r="N81" s="44">
        <v>7116</v>
      </c>
      <c r="O81" s="44">
        <v>4761</v>
      </c>
      <c r="P81" s="44">
        <v>2769</v>
      </c>
      <c r="Q81" s="44">
        <v>1337</v>
      </c>
      <c r="R81" s="44">
        <v>145</v>
      </c>
      <c r="S81" s="44">
        <v>1895</v>
      </c>
      <c r="T81" s="44">
        <v>6263</v>
      </c>
      <c r="U81" s="44">
        <v>10386</v>
      </c>
      <c r="V81" s="44">
        <v>5694</v>
      </c>
      <c r="W81" s="44">
        <v>2928</v>
      </c>
      <c r="X81" s="44">
        <v>3269</v>
      </c>
      <c r="Y81" s="44">
        <v>1785</v>
      </c>
    </row>
    <row r="82" spans="1:25" ht="15" customHeight="1" x14ac:dyDescent="0.25">
      <c r="A82" s="28" t="s">
        <v>2</v>
      </c>
      <c r="B82" s="28">
        <v>7</v>
      </c>
      <c r="C82" s="44">
        <v>27113</v>
      </c>
      <c r="D82" s="29">
        <v>0.05</v>
      </c>
      <c r="E82" s="44">
        <v>2510</v>
      </c>
      <c r="F82" s="44">
        <v>4308</v>
      </c>
      <c r="G82" s="44">
        <v>6035</v>
      </c>
      <c r="H82" s="44">
        <v>3979</v>
      </c>
      <c r="I82" s="44">
        <v>5315</v>
      </c>
      <c r="J82" s="44">
        <v>3084</v>
      </c>
      <c r="K82" s="44">
        <v>1734</v>
      </c>
      <c r="L82" s="44">
        <v>148</v>
      </c>
      <c r="M82" s="44">
        <v>12693</v>
      </c>
      <c r="N82" s="44">
        <v>6196</v>
      </c>
      <c r="O82" s="44">
        <v>3139</v>
      </c>
      <c r="P82" s="44">
        <v>4259</v>
      </c>
      <c r="Q82" s="44">
        <v>826</v>
      </c>
      <c r="R82" s="44">
        <v>216</v>
      </c>
      <c r="S82" s="44">
        <v>1732</v>
      </c>
      <c r="T82" s="44">
        <v>5529</v>
      </c>
      <c r="U82" s="44">
        <v>7628</v>
      </c>
      <c r="V82" s="44">
        <v>5004</v>
      </c>
      <c r="W82" s="44">
        <v>2735</v>
      </c>
      <c r="X82" s="44">
        <v>3097</v>
      </c>
      <c r="Y82" s="44">
        <v>1172</v>
      </c>
    </row>
    <row r="83" spans="1:25" ht="15" customHeight="1" x14ac:dyDescent="0.25">
      <c r="A83" s="28" t="s">
        <v>2</v>
      </c>
      <c r="B83" s="28">
        <v>8</v>
      </c>
      <c r="C83" s="44">
        <v>15486</v>
      </c>
      <c r="D83" s="29">
        <v>0.15</v>
      </c>
      <c r="E83" s="44">
        <v>761</v>
      </c>
      <c r="F83" s="44">
        <v>1646</v>
      </c>
      <c r="G83" s="44">
        <v>2820</v>
      </c>
      <c r="H83" s="44">
        <v>3576</v>
      </c>
      <c r="I83" s="44">
        <v>3548</v>
      </c>
      <c r="J83" s="44">
        <v>1901</v>
      </c>
      <c r="K83" s="44">
        <v>1156</v>
      </c>
      <c r="L83" s="44">
        <v>78</v>
      </c>
      <c r="M83" s="44">
        <v>7779</v>
      </c>
      <c r="N83" s="44">
        <v>3976</v>
      </c>
      <c r="O83" s="44">
        <v>1091</v>
      </c>
      <c r="P83" s="44">
        <v>2262</v>
      </c>
      <c r="Q83" s="44">
        <v>378</v>
      </c>
      <c r="R83" s="44">
        <v>56</v>
      </c>
      <c r="S83" s="44">
        <v>1023</v>
      </c>
      <c r="T83" s="44">
        <v>2958</v>
      </c>
      <c r="U83" s="44">
        <v>3772</v>
      </c>
      <c r="V83" s="44">
        <v>3335</v>
      </c>
      <c r="W83" s="44">
        <v>1792</v>
      </c>
      <c r="X83" s="44">
        <v>1745</v>
      </c>
      <c r="Y83" s="44">
        <v>805</v>
      </c>
    </row>
    <row r="84" spans="1:25" ht="15" customHeight="1" x14ac:dyDescent="0.25">
      <c r="A84" s="28" t="s">
        <v>2</v>
      </c>
      <c r="B84" s="28">
        <v>9</v>
      </c>
      <c r="C84" s="44">
        <v>6369</v>
      </c>
      <c r="D84" s="29">
        <v>2.0299999999999998</v>
      </c>
      <c r="E84" s="44">
        <v>98</v>
      </c>
      <c r="F84" s="44">
        <v>253</v>
      </c>
      <c r="G84" s="44">
        <v>743</v>
      </c>
      <c r="H84" s="44">
        <v>1674</v>
      </c>
      <c r="I84" s="44">
        <v>1929</v>
      </c>
      <c r="J84" s="44">
        <v>1029</v>
      </c>
      <c r="K84" s="44">
        <v>625</v>
      </c>
      <c r="L84" s="44">
        <v>18</v>
      </c>
      <c r="M84" s="44">
        <v>3376</v>
      </c>
      <c r="N84" s="44">
        <v>1720</v>
      </c>
      <c r="O84" s="44">
        <v>249</v>
      </c>
      <c r="P84" s="44">
        <v>962</v>
      </c>
      <c r="Q84" s="44">
        <v>62</v>
      </c>
      <c r="R84" s="44">
        <v>9</v>
      </c>
      <c r="S84" s="44">
        <v>208</v>
      </c>
      <c r="T84" s="44">
        <v>1129</v>
      </c>
      <c r="U84" s="44">
        <v>1543</v>
      </c>
      <c r="V84" s="44">
        <v>1544</v>
      </c>
      <c r="W84" s="44">
        <v>771</v>
      </c>
      <c r="X84" s="44">
        <v>1018</v>
      </c>
      <c r="Y84" s="44">
        <v>147</v>
      </c>
    </row>
    <row r="85" spans="1:25" ht="15" customHeight="1" x14ac:dyDescent="0.25">
      <c r="A85" s="28" t="s">
        <v>2</v>
      </c>
      <c r="B85" s="28">
        <v>10</v>
      </c>
      <c r="C85" s="44">
        <v>3863</v>
      </c>
      <c r="D85" s="29">
        <v>0.87</v>
      </c>
      <c r="E85" s="44">
        <v>22</v>
      </c>
      <c r="F85" s="44">
        <v>56</v>
      </c>
      <c r="G85" s="44">
        <v>385</v>
      </c>
      <c r="H85" s="44">
        <v>922</v>
      </c>
      <c r="I85" s="44">
        <v>1220</v>
      </c>
      <c r="J85" s="44">
        <v>683</v>
      </c>
      <c r="K85" s="44">
        <v>533</v>
      </c>
      <c r="L85" s="44">
        <v>42</v>
      </c>
      <c r="M85" s="44">
        <v>2488</v>
      </c>
      <c r="N85" s="44">
        <v>1084</v>
      </c>
      <c r="O85" s="44">
        <v>32</v>
      </c>
      <c r="P85" s="44">
        <v>210</v>
      </c>
      <c r="Q85" s="44">
        <v>49</v>
      </c>
      <c r="R85" s="44">
        <v>4</v>
      </c>
      <c r="S85" s="44">
        <v>50</v>
      </c>
      <c r="T85" s="44">
        <v>491</v>
      </c>
      <c r="U85" s="44">
        <v>619</v>
      </c>
      <c r="V85" s="44">
        <v>1450</v>
      </c>
      <c r="W85" s="44">
        <v>590</v>
      </c>
      <c r="X85" s="44">
        <v>549</v>
      </c>
      <c r="Y85" s="44">
        <v>110</v>
      </c>
    </row>
    <row r="86" spans="1:25" ht="15" customHeight="1" x14ac:dyDescent="0.25">
      <c r="A86" s="28" t="s">
        <v>22</v>
      </c>
      <c r="B86" s="28">
        <v>1</v>
      </c>
      <c r="C86" s="44">
        <v>38225</v>
      </c>
      <c r="D86" s="29">
        <v>13.74</v>
      </c>
      <c r="E86" s="44">
        <v>23820</v>
      </c>
      <c r="F86" s="44">
        <v>9490</v>
      </c>
      <c r="G86" s="44">
        <v>3504</v>
      </c>
      <c r="H86" s="44">
        <v>809</v>
      </c>
      <c r="I86" s="44">
        <v>409</v>
      </c>
      <c r="J86" s="44">
        <v>150</v>
      </c>
      <c r="K86" s="44">
        <v>41</v>
      </c>
      <c r="L86" s="44">
        <v>2</v>
      </c>
      <c r="M86" s="44">
        <v>595</v>
      </c>
      <c r="N86" s="44">
        <v>4556</v>
      </c>
      <c r="O86" s="44">
        <v>9714</v>
      </c>
      <c r="P86" s="44">
        <v>23331</v>
      </c>
      <c r="Q86" s="44">
        <v>29</v>
      </c>
      <c r="R86" s="44">
        <v>159</v>
      </c>
      <c r="S86" s="44">
        <v>5460</v>
      </c>
      <c r="T86" s="44">
        <v>16711</v>
      </c>
      <c r="U86" s="44">
        <v>11111</v>
      </c>
      <c r="V86" s="44">
        <v>4260</v>
      </c>
      <c r="W86" s="44">
        <v>312</v>
      </c>
      <c r="X86" s="44">
        <v>184</v>
      </c>
      <c r="Y86" s="44">
        <v>28</v>
      </c>
    </row>
    <row r="87" spans="1:25" ht="15" customHeight="1" x14ac:dyDescent="0.25">
      <c r="A87" s="28" t="s">
        <v>22</v>
      </c>
      <c r="B87" s="28">
        <v>2</v>
      </c>
      <c r="C87" s="44">
        <v>46797</v>
      </c>
      <c r="D87" s="29">
        <v>5.13</v>
      </c>
      <c r="E87" s="44">
        <v>24737</v>
      </c>
      <c r="F87" s="44">
        <v>13281</v>
      </c>
      <c r="G87" s="44">
        <v>5146</v>
      </c>
      <c r="H87" s="44">
        <v>1936</v>
      </c>
      <c r="I87" s="44">
        <v>1162</v>
      </c>
      <c r="J87" s="44">
        <v>412</v>
      </c>
      <c r="K87" s="44">
        <v>119</v>
      </c>
      <c r="L87" s="44">
        <v>4</v>
      </c>
      <c r="M87" s="44">
        <v>1729</v>
      </c>
      <c r="N87" s="44">
        <v>7205</v>
      </c>
      <c r="O87" s="44">
        <v>18599</v>
      </c>
      <c r="P87" s="44">
        <v>19228</v>
      </c>
      <c r="Q87" s="44">
        <v>36</v>
      </c>
      <c r="R87" s="44">
        <v>188</v>
      </c>
      <c r="S87" s="44">
        <v>5184</v>
      </c>
      <c r="T87" s="44">
        <v>16797</v>
      </c>
      <c r="U87" s="44">
        <v>15957</v>
      </c>
      <c r="V87" s="44">
        <v>7317</v>
      </c>
      <c r="W87" s="44">
        <v>849</v>
      </c>
      <c r="X87" s="44">
        <v>424</v>
      </c>
      <c r="Y87" s="44">
        <v>81</v>
      </c>
    </row>
    <row r="88" spans="1:25" ht="15" customHeight="1" x14ac:dyDescent="0.25">
      <c r="A88" s="28" t="s">
        <v>22</v>
      </c>
      <c r="B88" s="28">
        <v>3</v>
      </c>
      <c r="C88" s="44">
        <v>43102</v>
      </c>
      <c r="D88" s="29">
        <v>1.4</v>
      </c>
      <c r="E88" s="44">
        <v>18858</v>
      </c>
      <c r="F88" s="44">
        <v>13225</v>
      </c>
      <c r="G88" s="44">
        <v>5389</v>
      </c>
      <c r="H88" s="44">
        <v>2713</v>
      </c>
      <c r="I88" s="44">
        <v>1810</v>
      </c>
      <c r="J88" s="44">
        <v>870</v>
      </c>
      <c r="K88" s="44">
        <v>228</v>
      </c>
      <c r="L88" s="44">
        <v>9</v>
      </c>
      <c r="M88" s="44">
        <v>3136</v>
      </c>
      <c r="N88" s="44">
        <v>7588</v>
      </c>
      <c r="O88" s="44">
        <v>17383</v>
      </c>
      <c r="P88" s="44">
        <v>14907</v>
      </c>
      <c r="Q88" s="44">
        <v>88</v>
      </c>
      <c r="R88" s="44">
        <v>183</v>
      </c>
      <c r="S88" s="44">
        <v>5454</v>
      </c>
      <c r="T88" s="44">
        <v>13548</v>
      </c>
      <c r="U88" s="44">
        <v>14282</v>
      </c>
      <c r="V88" s="44">
        <v>7107</v>
      </c>
      <c r="W88" s="44">
        <v>1595</v>
      </c>
      <c r="X88" s="44">
        <v>803</v>
      </c>
      <c r="Y88" s="44">
        <v>130</v>
      </c>
    </row>
    <row r="89" spans="1:25" ht="15" customHeight="1" x14ac:dyDescent="0.25">
      <c r="A89" s="28" t="s">
        <v>22</v>
      </c>
      <c r="B89" s="28">
        <v>4</v>
      </c>
      <c r="C89" s="44">
        <v>34913</v>
      </c>
      <c r="D89" s="29">
        <v>1.66</v>
      </c>
      <c r="E89" s="44">
        <v>12017</v>
      </c>
      <c r="F89" s="44">
        <v>9847</v>
      </c>
      <c r="G89" s="44">
        <v>5935</v>
      </c>
      <c r="H89" s="44">
        <v>3387</v>
      </c>
      <c r="I89" s="44">
        <v>2424</v>
      </c>
      <c r="J89" s="44">
        <v>890</v>
      </c>
      <c r="K89" s="44">
        <v>401</v>
      </c>
      <c r="L89" s="44">
        <v>12</v>
      </c>
      <c r="M89" s="44">
        <v>3866</v>
      </c>
      <c r="N89" s="44">
        <v>6570</v>
      </c>
      <c r="O89" s="44">
        <v>13709</v>
      </c>
      <c r="P89" s="44">
        <v>10564</v>
      </c>
      <c r="Q89" s="44">
        <v>204</v>
      </c>
      <c r="R89" s="44">
        <v>191</v>
      </c>
      <c r="S89" s="44">
        <v>3656</v>
      </c>
      <c r="T89" s="44">
        <v>9231</v>
      </c>
      <c r="U89" s="44">
        <v>11601</v>
      </c>
      <c r="V89" s="44">
        <v>7677</v>
      </c>
      <c r="W89" s="44">
        <v>1409</v>
      </c>
      <c r="X89" s="44">
        <v>889</v>
      </c>
      <c r="Y89" s="44">
        <v>259</v>
      </c>
    </row>
    <row r="90" spans="1:25" ht="15" customHeight="1" x14ac:dyDescent="0.25">
      <c r="A90" s="28" t="s">
        <v>22</v>
      </c>
      <c r="B90" s="28">
        <v>5</v>
      </c>
      <c r="C90" s="44">
        <v>28080</v>
      </c>
      <c r="D90" s="29">
        <v>0.65</v>
      </c>
      <c r="E90" s="44">
        <v>5602</v>
      </c>
      <c r="F90" s="44">
        <v>8586</v>
      </c>
      <c r="G90" s="44">
        <v>6219</v>
      </c>
      <c r="H90" s="44">
        <v>3767</v>
      </c>
      <c r="I90" s="44">
        <v>2419</v>
      </c>
      <c r="J90" s="44">
        <v>1166</v>
      </c>
      <c r="K90" s="44">
        <v>305</v>
      </c>
      <c r="L90" s="44">
        <v>16</v>
      </c>
      <c r="M90" s="44">
        <v>3572</v>
      </c>
      <c r="N90" s="44">
        <v>5499</v>
      </c>
      <c r="O90" s="44">
        <v>10711</v>
      </c>
      <c r="P90" s="44">
        <v>8226</v>
      </c>
      <c r="Q90" s="44">
        <v>72</v>
      </c>
      <c r="R90" s="44">
        <v>156</v>
      </c>
      <c r="S90" s="44">
        <v>3073</v>
      </c>
      <c r="T90" s="44">
        <v>6860</v>
      </c>
      <c r="U90" s="44">
        <v>8208</v>
      </c>
      <c r="V90" s="44">
        <v>6975</v>
      </c>
      <c r="W90" s="44">
        <v>1836</v>
      </c>
      <c r="X90" s="44">
        <v>892</v>
      </c>
      <c r="Y90" s="44">
        <v>80</v>
      </c>
    </row>
    <row r="91" spans="1:25" ht="15" customHeight="1" x14ac:dyDescent="0.25">
      <c r="A91" s="28" t="s">
        <v>22</v>
      </c>
      <c r="B91" s="28">
        <v>6</v>
      </c>
      <c r="C91" s="44">
        <v>20871</v>
      </c>
      <c r="D91" s="29">
        <v>0.56000000000000005</v>
      </c>
      <c r="E91" s="44">
        <v>2532</v>
      </c>
      <c r="F91" s="44">
        <v>4550</v>
      </c>
      <c r="G91" s="44">
        <v>5383</v>
      </c>
      <c r="H91" s="44">
        <v>3360</v>
      </c>
      <c r="I91" s="44">
        <v>2995</v>
      </c>
      <c r="J91" s="44">
        <v>1445</v>
      </c>
      <c r="K91" s="44">
        <v>578</v>
      </c>
      <c r="L91" s="44">
        <v>28</v>
      </c>
      <c r="M91" s="44">
        <v>4186</v>
      </c>
      <c r="N91" s="44">
        <v>4640</v>
      </c>
      <c r="O91" s="44">
        <v>6019</v>
      </c>
      <c r="P91" s="44">
        <v>5945</v>
      </c>
      <c r="Q91" s="44">
        <v>81</v>
      </c>
      <c r="R91" s="44">
        <v>129</v>
      </c>
      <c r="S91" s="44">
        <v>2010</v>
      </c>
      <c r="T91" s="44">
        <v>4179</v>
      </c>
      <c r="U91" s="44">
        <v>6806</v>
      </c>
      <c r="V91" s="44">
        <v>4619</v>
      </c>
      <c r="W91" s="44">
        <v>1815</v>
      </c>
      <c r="X91" s="44">
        <v>1227</v>
      </c>
      <c r="Y91" s="44">
        <v>86</v>
      </c>
    </row>
    <row r="92" spans="1:25" ht="15" customHeight="1" x14ac:dyDescent="0.25">
      <c r="A92" s="28" t="s">
        <v>22</v>
      </c>
      <c r="B92" s="28">
        <v>7</v>
      </c>
      <c r="C92" s="44">
        <v>20702</v>
      </c>
      <c r="D92" s="29">
        <v>0.44</v>
      </c>
      <c r="E92" s="44">
        <v>2251</v>
      </c>
      <c r="F92" s="44">
        <v>4055</v>
      </c>
      <c r="G92" s="44">
        <v>3669</v>
      </c>
      <c r="H92" s="44">
        <v>4207</v>
      </c>
      <c r="I92" s="44">
        <v>4205</v>
      </c>
      <c r="J92" s="44">
        <v>1558</v>
      </c>
      <c r="K92" s="44">
        <v>726</v>
      </c>
      <c r="L92" s="44">
        <v>31</v>
      </c>
      <c r="M92" s="44">
        <v>6443</v>
      </c>
      <c r="N92" s="44">
        <v>5618</v>
      </c>
      <c r="O92" s="44">
        <v>5158</v>
      </c>
      <c r="P92" s="44">
        <v>3433</v>
      </c>
      <c r="Q92" s="44">
        <v>50</v>
      </c>
      <c r="R92" s="44">
        <v>158</v>
      </c>
      <c r="S92" s="44">
        <v>1574</v>
      </c>
      <c r="T92" s="44">
        <v>4245</v>
      </c>
      <c r="U92" s="44">
        <v>5096</v>
      </c>
      <c r="V92" s="44">
        <v>5727</v>
      </c>
      <c r="W92" s="44">
        <v>2298</v>
      </c>
      <c r="X92" s="44">
        <v>1531</v>
      </c>
      <c r="Y92" s="44">
        <v>73</v>
      </c>
    </row>
    <row r="93" spans="1:25" ht="15" customHeight="1" x14ac:dyDescent="0.25">
      <c r="A93" s="28" t="s">
        <v>22</v>
      </c>
      <c r="B93" s="28">
        <v>8</v>
      </c>
      <c r="C93" s="44">
        <v>20667</v>
      </c>
      <c r="D93" s="29">
        <v>0.88</v>
      </c>
      <c r="E93" s="44">
        <v>1144</v>
      </c>
      <c r="F93" s="44">
        <v>1614</v>
      </c>
      <c r="G93" s="44">
        <v>3282</v>
      </c>
      <c r="H93" s="44">
        <v>4727</v>
      </c>
      <c r="I93" s="44">
        <v>5736</v>
      </c>
      <c r="J93" s="44">
        <v>2894</v>
      </c>
      <c r="K93" s="44">
        <v>1216</v>
      </c>
      <c r="L93" s="44">
        <v>54</v>
      </c>
      <c r="M93" s="44">
        <v>8492</v>
      </c>
      <c r="N93" s="44">
        <v>6658</v>
      </c>
      <c r="O93" s="44">
        <v>2384</v>
      </c>
      <c r="P93" s="44">
        <v>3077</v>
      </c>
      <c r="Q93" s="44">
        <v>56</v>
      </c>
      <c r="R93" s="44">
        <v>169</v>
      </c>
      <c r="S93" s="44">
        <v>1042</v>
      </c>
      <c r="T93" s="44">
        <v>3398</v>
      </c>
      <c r="U93" s="44">
        <v>4117</v>
      </c>
      <c r="V93" s="44">
        <v>6438</v>
      </c>
      <c r="W93" s="44">
        <v>3104</v>
      </c>
      <c r="X93" s="44">
        <v>2334</v>
      </c>
      <c r="Y93" s="44">
        <v>65</v>
      </c>
    </row>
    <row r="94" spans="1:25" ht="15" customHeight="1" x14ac:dyDescent="0.25">
      <c r="A94" s="28" t="s">
        <v>22</v>
      </c>
      <c r="B94" s="28">
        <v>9</v>
      </c>
      <c r="C94" s="44">
        <v>25384</v>
      </c>
      <c r="D94" s="29">
        <v>2.77</v>
      </c>
      <c r="E94" s="44">
        <v>323</v>
      </c>
      <c r="F94" s="44">
        <v>1311</v>
      </c>
      <c r="G94" s="44">
        <v>2452</v>
      </c>
      <c r="H94" s="44">
        <v>5589</v>
      </c>
      <c r="I94" s="44">
        <v>7761</v>
      </c>
      <c r="J94" s="44">
        <v>4799</v>
      </c>
      <c r="K94" s="44">
        <v>2853</v>
      </c>
      <c r="L94" s="44">
        <v>296</v>
      </c>
      <c r="M94" s="44">
        <v>12917</v>
      </c>
      <c r="N94" s="44">
        <v>7184</v>
      </c>
      <c r="O94" s="44">
        <v>2069</v>
      </c>
      <c r="P94" s="44">
        <v>3183</v>
      </c>
      <c r="Q94" s="44">
        <v>31</v>
      </c>
      <c r="R94" s="44">
        <v>265</v>
      </c>
      <c r="S94" s="44">
        <v>838</v>
      </c>
      <c r="T94" s="44">
        <v>3101</v>
      </c>
      <c r="U94" s="44">
        <v>3661</v>
      </c>
      <c r="V94" s="44">
        <v>8846</v>
      </c>
      <c r="W94" s="44">
        <v>4786</v>
      </c>
      <c r="X94" s="44">
        <v>3844</v>
      </c>
      <c r="Y94" s="44">
        <v>43</v>
      </c>
    </row>
    <row r="95" spans="1:25" ht="15" customHeight="1" x14ac:dyDescent="0.25">
      <c r="A95" s="28" t="s">
        <v>22</v>
      </c>
      <c r="B95" s="28">
        <v>10</v>
      </c>
      <c r="C95" s="44">
        <v>7960</v>
      </c>
      <c r="D95" s="29">
        <v>9.98</v>
      </c>
      <c r="E95" s="44">
        <v>53</v>
      </c>
      <c r="F95" s="44">
        <v>246</v>
      </c>
      <c r="G95" s="44">
        <v>655</v>
      </c>
      <c r="H95" s="44">
        <v>1938</v>
      </c>
      <c r="I95" s="44">
        <v>2545</v>
      </c>
      <c r="J95" s="44">
        <v>1701</v>
      </c>
      <c r="K95" s="44">
        <v>772</v>
      </c>
      <c r="L95" s="44">
        <v>50</v>
      </c>
      <c r="M95" s="44">
        <v>3607</v>
      </c>
      <c r="N95" s="44">
        <v>2894</v>
      </c>
      <c r="O95" s="44">
        <v>616</v>
      </c>
      <c r="P95" s="44">
        <v>838</v>
      </c>
      <c r="Q95" s="44">
        <v>5</v>
      </c>
      <c r="R95" s="44">
        <v>75</v>
      </c>
      <c r="S95" s="44">
        <v>188</v>
      </c>
      <c r="T95" s="44">
        <v>791</v>
      </c>
      <c r="U95" s="44">
        <v>1028</v>
      </c>
      <c r="V95" s="44">
        <v>3161</v>
      </c>
      <c r="W95" s="44">
        <v>1478</v>
      </c>
      <c r="X95" s="44">
        <v>1233</v>
      </c>
      <c r="Y95" s="44">
        <v>6</v>
      </c>
    </row>
    <row r="96" spans="1:25" ht="15" customHeight="1" x14ac:dyDescent="0.25">
      <c r="A96" s="28" t="s">
        <v>23</v>
      </c>
      <c r="B96" s="28">
        <v>1</v>
      </c>
      <c r="C96" s="44">
        <v>17944</v>
      </c>
      <c r="D96" s="29">
        <v>28.28</v>
      </c>
      <c r="E96" s="44">
        <v>10394</v>
      </c>
      <c r="F96" s="44">
        <v>5345</v>
      </c>
      <c r="G96" s="44">
        <v>1588</v>
      </c>
      <c r="H96" s="44">
        <v>346</v>
      </c>
      <c r="I96" s="44">
        <v>206</v>
      </c>
      <c r="J96" s="44">
        <v>51</v>
      </c>
      <c r="K96" s="44">
        <v>13</v>
      </c>
      <c r="L96" s="44">
        <v>1</v>
      </c>
      <c r="M96" s="44">
        <v>216</v>
      </c>
      <c r="N96" s="44">
        <v>985</v>
      </c>
      <c r="O96" s="44">
        <v>2932</v>
      </c>
      <c r="P96" s="44">
        <v>13808</v>
      </c>
      <c r="Q96" s="44">
        <v>3</v>
      </c>
      <c r="R96" s="44">
        <v>62</v>
      </c>
      <c r="S96" s="44">
        <v>2993</v>
      </c>
      <c r="T96" s="44">
        <v>7920</v>
      </c>
      <c r="U96" s="44">
        <v>4171</v>
      </c>
      <c r="V96" s="44">
        <v>2178</v>
      </c>
      <c r="W96" s="44">
        <v>545</v>
      </c>
      <c r="X96" s="44">
        <v>73</v>
      </c>
      <c r="Y96" s="44">
        <v>2</v>
      </c>
    </row>
    <row r="97" spans="1:25" ht="15" customHeight="1" x14ac:dyDescent="0.25">
      <c r="A97" s="28" t="s">
        <v>23</v>
      </c>
      <c r="B97" s="28">
        <v>2</v>
      </c>
      <c r="C97" s="44">
        <v>28815</v>
      </c>
      <c r="D97" s="29">
        <v>18.5</v>
      </c>
      <c r="E97" s="44">
        <v>11064</v>
      </c>
      <c r="F97" s="44">
        <v>11746</v>
      </c>
      <c r="G97" s="44">
        <v>4076</v>
      </c>
      <c r="H97" s="44">
        <v>1310</v>
      </c>
      <c r="I97" s="44">
        <v>423</v>
      </c>
      <c r="J97" s="44">
        <v>130</v>
      </c>
      <c r="K97" s="44">
        <v>58</v>
      </c>
      <c r="L97" s="44">
        <v>8</v>
      </c>
      <c r="M97" s="44">
        <v>525</v>
      </c>
      <c r="N97" s="44">
        <v>3571</v>
      </c>
      <c r="O97" s="44">
        <v>8308</v>
      </c>
      <c r="P97" s="44">
        <v>16407</v>
      </c>
      <c r="Q97" s="44">
        <v>4</v>
      </c>
      <c r="R97" s="44">
        <v>147</v>
      </c>
      <c r="S97" s="44">
        <v>4547</v>
      </c>
      <c r="T97" s="44">
        <v>10388</v>
      </c>
      <c r="U97" s="44">
        <v>7532</v>
      </c>
      <c r="V97" s="44">
        <v>5345</v>
      </c>
      <c r="W97" s="44">
        <v>600</v>
      </c>
      <c r="X97" s="44">
        <v>250</v>
      </c>
      <c r="Y97" s="44">
        <v>6</v>
      </c>
    </row>
    <row r="98" spans="1:25" ht="15" customHeight="1" x14ac:dyDescent="0.25">
      <c r="A98" s="28" t="s">
        <v>23</v>
      </c>
      <c r="B98" s="28">
        <v>3</v>
      </c>
      <c r="C98" s="44">
        <v>43264</v>
      </c>
      <c r="D98" s="29">
        <v>8.49</v>
      </c>
      <c r="E98" s="44">
        <v>8493</v>
      </c>
      <c r="F98" s="44">
        <v>20464</v>
      </c>
      <c r="G98" s="44">
        <v>9932</v>
      </c>
      <c r="H98" s="44">
        <v>2283</v>
      </c>
      <c r="I98" s="44">
        <v>1284</v>
      </c>
      <c r="J98" s="44">
        <v>544</v>
      </c>
      <c r="K98" s="44">
        <v>247</v>
      </c>
      <c r="L98" s="44">
        <v>17</v>
      </c>
      <c r="M98" s="44">
        <v>1524</v>
      </c>
      <c r="N98" s="44">
        <v>6541</v>
      </c>
      <c r="O98" s="44">
        <v>14103</v>
      </c>
      <c r="P98" s="44">
        <v>21077</v>
      </c>
      <c r="Q98" s="44">
        <v>19</v>
      </c>
      <c r="R98" s="44">
        <v>202</v>
      </c>
      <c r="S98" s="44">
        <v>6518</v>
      </c>
      <c r="T98" s="44">
        <v>14472</v>
      </c>
      <c r="U98" s="44">
        <v>13189</v>
      </c>
      <c r="V98" s="44">
        <v>7362</v>
      </c>
      <c r="W98" s="44">
        <v>1094</v>
      </c>
      <c r="X98" s="44">
        <v>407</v>
      </c>
      <c r="Y98" s="44">
        <v>20</v>
      </c>
    </row>
    <row r="99" spans="1:25" ht="15" customHeight="1" x14ac:dyDescent="0.25">
      <c r="A99" s="28" t="s">
        <v>23</v>
      </c>
      <c r="B99" s="28">
        <v>4</v>
      </c>
      <c r="C99" s="44">
        <v>39745</v>
      </c>
      <c r="D99" s="29">
        <v>4.42</v>
      </c>
      <c r="E99" s="44">
        <v>5656</v>
      </c>
      <c r="F99" s="44">
        <v>15630</v>
      </c>
      <c r="G99" s="44">
        <v>11174</v>
      </c>
      <c r="H99" s="44">
        <v>3943</v>
      </c>
      <c r="I99" s="44">
        <v>2063</v>
      </c>
      <c r="J99" s="44">
        <v>858</v>
      </c>
      <c r="K99" s="44">
        <v>379</v>
      </c>
      <c r="L99" s="44">
        <v>42</v>
      </c>
      <c r="M99" s="44">
        <v>2153</v>
      </c>
      <c r="N99" s="44">
        <v>6237</v>
      </c>
      <c r="O99" s="44">
        <v>11675</v>
      </c>
      <c r="P99" s="44">
        <v>19515</v>
      </c>
      <c r="Q99" s="44">
        <v>165</v>
      </c>
      <c r="R99" s="44">
        <v>213</v>
      </c>
      <c r="S99" s="44">
        <v>6958</v>
      </c>
      <c r="T99" s="44">
        <v>13456</v>
      </c>
      <c r="U99" s="44">
        <v>10848</v>
      </c>
      <c r="V99" s="44">
        <v>6295</v>
      </c>
      <c r="W99" s="44">
        <v>1235</v>
      </c>
      <c r="X99" s="44">
        <v>617</v>
      </c>
      <c r="Y99" s="44">
        <v>123</v>
      </c>
    </row>
    <row r="100" spans="1:25" ht="15" customHeight="1" x14ac:dyDescent="0.25">
      <c r="A100" s="28" t="s">
        <v>23</v>
      </c>
      <c r="B100" s="28">
        <v>5</v>
      </c>
      <c r="C100" s="44">
        <v>30841</v>
      </c>
      <c r="D100" s="29">
        <v>4.76</v>
      </c>
      <c r="E100" s="44">
        <v>3130</v>
      </c>
      <c r="F100" s="44">
        <v>10119</v>
      </c>
      <c r="G100" s="44">
        <v>8493</v>
      </c>
      <c r="H100" s="44">
        <v>4367</v>
      </c>
      <c r="I100" s="44">
        <v>3023</v>
      </c>
      <c r="J100" s="44">
        <v>1169</v>
      </c>
      <c r="K100" s="44">
        <v>501</v>
      </c>
      <c r="L100" s="44">
        <v>39</v>
      </c>
      <c r="M100" s="44">
        <v>2571</v>
      </c>
      <c r="N100" s="44">
        <v>4187</v>
      </c>
      <c r="O100" s="44">
        <v>6617</v>
      </c>
      <c r="P100" s="44">
        <v>17430</v>
      </c>
      <c r="Q100" s="44">
        <v>36</v>
      </c>
      <c r="R100" s="44">
        <v>608</v>
      </c>
      <c r="S100" s="44">
        <v>6260</v>
      </c>
      <c r="T100" s="44">
        <v>10426</v>
      </c>
      <c r="U100" s="44">
        <v>7470</v>
      </c>
      <c r="V100" s="44">
        <v>4148</v>
      </c>
      <c r="W100" s="44">
        <v>1199</v>
      </c>
      <c r="X100" s="44">
        <v>690</v>
      </c>
      <c r="Y100" s="44">
        <v>40</v>
      </c>
    </row>
    <row r="101" spans="1:25" ht="15" customHeight="1" x14ac:dyDescent="0.25">
      <c r="A101" s="28" t="s">
        <v>23</v>
      </c>
      <c r="B101" s="28">
        <v>6</v>
      </c>
      <c r="C101" s="44">
        <v>35813</v>
      </c>
      <c r="D101" s="29">
        <v>0.78</v>
      </c>
      <c r="E101" s="44">
        <v>2392</v>
      </c>
      <c r="F101" s="44">
        <v>9873</v>
      </c>
      <c r="G101" s="44">
        <v>11053</v>
      </c>
      <c r="H101" s="44">
        <v>5544</v>
      </c>
      <c r="I101" s="44">
        <v>4194</v>
      </c>
      <c r="J101" s="44">
        <v>1736</v>
      </c>
      <c r="K101" s="44">
        <v>890</v>
      </c>
      <c r="L101" s="44">
        <v>131</v>
      </c>
      <c r="M101" s="44">
        <v>4829</v>
      </c>
      <c r="N101" s="44">
        <v>6408</v>
      </c>
      <c r="O101" s="44">
        <v>9112</v>
      </c>
      <c r="P101" s="44">
        <v>15445</v>
      </c>
      <c r="Q101" s="44">
        <v>19</v>
      </c>
      <c r="R101" s="44">
        <v>271</v>
      </c>
      <c r="S101" s="44">
        <v>5101</v>
      </c>
      <c r="T101" s="44">
        <v>10724</v>
      </c>
      <c r="U101" s="44">
        <v>9356</v>
      </c>
      <c r="V101" s="44">
        <v>6981</v>
      </c>
      <c r="W101" s="44">
        <v>2064</v>
      </c>
      <c r="X101" s="44">
        <v>1281</v>
      </c>
      <c r="Y101" s="44">
        <v>35</v>
      </c>
    </row>
    <row r="102" spans="1:25" ht="15" customHeight="1" x14ac:dyDescent="0.25">
      <c r="A102" s="28" t="s">
        <v>23</v>
      </c>
      <c r="B102" s="28">
        <v>7</v>
      </c>
      <c r="C102" s="44">
        <v>31322</v>
      </c>
      <c r="D102" s="29">
        <v>1.19</v>
      </c>
      <c r="E102" s="44">
        <v>1043</v>
      </c>
      <c r="F102" s="44">
        <v>7923</v>
      </c>
      <c r="G102" s="44">
        <v>8139</v>
      </c>
      <c r="H102" s="44">
        <v>5673</v>
      </c>
      <c r="I102" s="44">
        <v>4766</v>
      </c>
      <c r="J102" s="44">
        <v>2142</v>
      </c>
      <c r="K102" s="44">
        <v>1368</v>
      </c>
      <c r="L102" s="44">
        <v>268</v>
      </c>
      <c r="M102" s="44">
        <v>4564</v>
      </c>
      <c r="N102" s="44">
        <v>4363</v>
      </c>
      <c r="O102" s="44">
        <v>5075</v>
      </c>
      <c r="P102" s="44">
        <v>17237</v>
      </c>
      <c r="Q102" s="44">
        <v>83</v>
      </c>
      <c r="R102" s="44">
        <v>153</v>
      </c>
      <c r="S102" s="44">
        <v>6405</v>
      </c>
      <c r="T102" s="44">
        <v>9526</v>
      </c>
      <c r="U102" s="44">
        <v>6944</v>
      </c>
      <c r="V102" s="44">
        <v>5085</v>
      </c>
      <c r="W102" s="44">
        <v>1686</v>
      </c>
      <c r="X102" s="44">
        <v>1440</v>
      </c>
      <c r="Y102" s="44">
        <v>83</v>
      </c>
    </row>
    <row r="103" spans="1:25" ht="15" customHeight="1" x14ac:dyDescent="0.25">
      <c r="A103" s="28" t="s">
        <v>23</v>
      </c>
      <c r="B103" s="28">
        <v>8</v>
      </c>
      <c r="C103" s="44">
        <v>34359</v>
      </c>
      <c r="D103" s="29">
        <v>0.75</v>
      </c>
      <c r="E103" s="44">
        <v>979</v>
      </c>
      <c r="F103" s="44">
        <v>4763</v>
      </c>
      <c r="G103" s="44">
        <v>6898</v>
      </c>
      <c r="H103" s="44">
        <v>7299</v>
      </c>
      <c r="I103" s="44">
        <v>7071</v>
      </c>
      <c r="J103" s="44">
        <v>4380</v>
      </c>
      <c r="K103" s="44">
        <v>2686</v>
      </c>
      <c r="L103" s="44">
        <v>283</v>
      </c>
      <c r="M103" s="44">
        <v>8140</v>
      </c>
      <c r="N103" s="44">
        <v>6738</v>
      </c>
      <c r="O103" s="44">
        <v>6131</v>
      </c>
      <c r="P103" s="44">
        <v>13324</v>
      </c>
      <c r="Q103" s="44">
        <v>26</v>
      </c>
      <c r="R103" s="44">
        <v>239</v>
      </c>
      <c r="S103" s="44">
        <v>3905</v>
      </c>
      <c r="T103" s="44">
        <v>8493</v>
      </c>
      <c r="U103" s="44">
        <v>8420</v>
      </c>
      <c r="V103" s="44">
        <v>7393</v>
      </c>
      <c r="W103" s="44">
        <v>3228</v>
      </c>
      <c r="X103" s="44">
        <v>2653</v>
      </c>
      <c r="Y103" s="44">
        <v>28</v>
      </c>
    </row>
    <row r="104" spans="1:25" ht="15" customHeight="1" x14ac:dyDescent="0.25">
      <c r="A104" s="28" t="s">
        <v>23</v>
      </c>
      <c r="B104" s="28">
        <v>9</v>
      </c>
      <c r="C104" s="44">
        <v>36975</v>
      </c>
      <c r="D104" s="29">
        <v>1.56</v>
      </c>
      <c r="E104" s="44">
        <v>388</v>
      </c>
      <c r="F104" s="44">
        <v>2708</v>
      </c>
      <c r="G104" s="44">
        <v>5602</v>
      </c>
      <c r="H104" s="44">
        <v>7752</v>
      </c>
      <c r="I104" s="44">
        <v>9922</v>
      </c>
      <c r="J104" s="44">
        <v>5856</v>
      </c>
      <c r="K104" s="44">
        <v>4223</v>
      </c>
      <c r="L104" s="44">
        <v>524</v>
      </c>
      <c r="M104" s="44">
        <v>9348</v>
      </c>
      <c r="N104" s="44">
        <v>6676</v>
      </c>
      <c r="O104" s="44">
        <v>4405</v>
      </c>
      <c r="P104" s="44">
        <v>16480</v>
      </c>
      <c r="Q104" s="44">
        <v>66</v>
      </c>
      <c r="R104" s="44">
        <v>97</v>
      </c>
      <c r="S104" s="44">
        <v>3664</v>
      </c>
      <c r="T104" s="44">
        <v>8635</v>
      </c>
      <c r="U104" s="44">
        <v>7043</v>
      </c>
      <c r="V104" s="44">
        <v>9290</v>
      </c>
      <c r="W104" s="44">
        <v>4317</v>
      </c>
      <c r="X104" s="44">
        <v>3889</v>
      </c>
      <c r="Y104" s="44">
        <v>40</v>
      </c>
    </row>
    <row r="105" spans="1:25" ht="15" customHeight="1" x14ac:dyDescent="0.25">
      <c r="A105" s="28" t="s">
        <v>23</v>
      </c>
      <c r="B105" s="28">
        <v>10</v>
      </c>
      <c r="C105" s="44">
        <v>80205</v>
      </c>
      <c r="D105" s="29">
        <v>9.82</v>
      </c>
      <c r="E105" s="44">
        <v>278</v>
      </c>
      <c r="F105" s="44">
        <v>2435</v>
      </c>
      <c r="G105" s="44">
        <v>7064</v>
      </c>
      <c r="H105" s="44">
        <v>12515</v>
      </c>
      <c r="I105" s="44">
        <v>22022</v>
      </c>
      <c r="J105" s="44">
        <v>16777</v>
      </c>
      <c r="K105" s="44">
        <v>16095</v>
      </c>
      <c r="L105" s="44">
        <v>3019</v>
      </c>
      <c r="M105" s="44">
        <v>20881</v>
      </c>
      <c r="N105" s="44">
        <v>12971</v>
      </c>
      <c r="O105" s="44">
        <v>8431</v>
      </c>
      <c r="P105" s="44">
        <v>37848</v>
      </c>
      <c r="Q105" s="44">
        <v>74</v>
      </c>
      <c r="R105" s="44">
        <v>274</v>
      </c>
      <c r="S105" s="44">
        <v>5080</v>
      </c>
      <c r="T105" s="44">
        <v>14483</v>
      </c>
      <c r="U105" s="44">
        <v>18975</v>
      </c>
      <c r="V105" s="44">
        <v>19846</v>
      </c>
      <c r="W105" s="44">
        <v>10277</v>
      </c>
      <c r="X105" s="44">
        <v>11207</v>
      </c>
      <c r="Y105" s="44">
        <v>63</v>
      </c>
    </row>
    <row r="106" spans="1:25" ht="15" customHeight="1" x14ac:dyDescent="0.25">
      <c r="A106" s="28" t="s">
        <v>24</v>
      </c>
      <c r="B106" s="28">
        <v>1</v>
      </c>
      <c r="C106" s="44">
        <v>0</v>
      </c>
      <c r="D106" s="29">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29">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222</v>
      </c>
      <c r="D108" s="29">
        <v>5.1100000000000003</v>
      </c>
      <c r="E108" s="44">
        <v>53</v>
      </c>
      <c r="F108" s="44">
        <v>85</v>
      </c>
      <c r="G108" s="44">
        <v>50</v>
      </c>
      <c r="H108" s="44">
        <v>22</v>
      </c>
      <c r="I108" s="44">
        <v>10</v>
      </c>
      <c r="J108" s="44">
        <v>2</v>
      </c>
      <c r="K108" s="44">
        <v>0</v>
      </c>
      <c r="L108" s="44">
        <v>0</v>
      </c>
      <c r="M108" s="44">
        <v>34</v>
      </c>
      <c r="N108" s="44">
        <v>61</v>
      </c>
      <c r="O108" s="44">
        <v>20</v>
      </c>
      <c r="P108" s="44">
        <v>106</v>
      </c>
      <c r="Q108" s="44">
        <v>1</v>
      </c>
      <c r="R108" s="44">
        <v>1</v>
      </c>
      <c r="S108" s="44">
        <v>94</v>
      </c>
      <c r="T108" s="44">
        <v>71</v>
      </c>
      <c r="U108" s="44">
        <v>36</v>
      </c>
      <c r="V108" s="44">
        <v>15</v>
      </c>
      <c r="W108" s="44">
        <v>4</v>
      </c>
      <c r="X108" s="44">
        <v>1</v>
      </c>
      <c r="Y108" s="44">
        <v>0</v>
      </c>
    </row>
    <row r="109" spans="1:25" ht="15" customHeight="1" x14ac:dyDescent="0.25">
      <c r="A109" s="28" t="s">
        <v>24</v>
      </c>
      <c r="B109" s="28">
        <v>4</v>
      </c>
      <c r="C109" s="44">
        <v>1925</v>
      </c>
      <c r="D109" s="29">
        <v>0.06</v>
      </c>
      <c r="E109" s="44">
        <v>943</v>
      </c>
      <c r="F109" s="44">
        <v>565</v>
      </c>
      <c r="G109" s="44">
        <v>244</v>
      </c>
      <c r="H109" s="44">
        <v>110</v>
      </c>
      <c r="I109" s="44">
        <v>49</v>
      </c>
      <c r="J109" s="44">
        <v>13</v>
      </c>
      <c r="K109" s="44">
        <v>1</v>
      </c>
      <c r="L109" s="44">
        <v>0</v>
      </c>
      <c r="M109" s="44">
        <v>1043</v>
      </c>
      <c r="N109" s="44">
        <v>333</v>
      </c>
      <c r="O109" s="44">
        <v>342</v>
      </c>
      <c r="P109" s="44">
        <v>201</v>
      </c>
      <c r="Q109" s="44">
        <v>6</v>
      </c>
      <c r="R109" s="44">
        <v>82</v>
      </c>
      <c r="S109" s="44">
        <v>388</v>
      </c>
      <c r="T109" s="44">
        <v>536</v>
      </c>
      <c r="U109" s="44">
        <v>547</v>
      </c>
      <c r="V109" s="44">
        <v>205</v>
      </c>
      <c r="W109" s="44">
        <v>83</v>
      </c>
      <c r="X109" s="44">
        <v>69</v>
      </c>
      <c r="Y109" s="44">
        <v>15</v>
      </c>
    </row>
    <row r="110" spans="1:25" ht="15" customHeight="1" x14ac:dyDescent="0.25">
      <c r="A110" s="28" t="s">
        <v>24</v>
      </c>
      <c r="B110" s="28">
        <v>5</v>
      </c>
      <c r="C110" s="44">
        <v>1861</v>
      </c>
      <c r="D110" s="29">
        <v>0.12</v>
      </c>
      <c r="E110" s="44">
        <v>583</v>
      </c>
      <c r="F110" s="44">
        <v>502</v>
      </c>
      <c r="G110" s="44">
        <v>361</v>
      </c>
      <c r="H110" s="44">
        <v>269</v>
      </c>
      <c r="I110" s="44">
        <v>129</v>
      </c>
      <c r="J110" s="44">
        <v>15</v>
      </c>
      <c r="K110" s="44">
        <v>2</v>
      </c>
      <c r="L110" s="44">
        <v>0</v>
      </c>
      <c r="M110" s="44">
        <v>1073</v>
      </c>
      <c r="N110" s="44">
        <v>441</v>
      </c>
      <c r="O110" s="44">
        <v>221</v>
      </c>
      <c r="P110" s="44">
        <v>123</v>
      </c>
      <c r="Q110" s="44">
        <v>3</v>
      </c>
      <c r="R110" s="44">
        <v>42</v>
      </c>
      <c r="S110" s="44">
        <v>246</v>
      </c>
      <c r="T110" s="44">
        <v>479</v>
      </c>
      <c r="U110" s="44">
        <v>602</v>
      </c>
      <c r="V110" s="44">
        <v>287</v>
      </c>
      <c r="W110" s="44">
        <v>129</v>
      </c>
      <c r="X110" s="44">
        <v>72</v>
      </c>
      <c r="Y110" s="44">
        <v>4</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3398</v>
      </c>
      <c r="D112" s="29">
        <v>0.13</v>
      </c>
      <c r="E112" s="44">
        <v>621</v>
      </c>
      <c r="F112" s="44">
        <v>979</v>
      </c>
      <c r="G112" s="44">
        <v>752</v>
      </c>
      <c r="H112" s="44">
        <v>599</v>
      </c>
      <c r="I112" s="44">
        <v>377</v>
      </c>
      <c r="J112" s="44">
        <v>62</v>
      </c>
      <c r="K112" s="44">
        <v>7</v>
      </c>
      <c r="L112" s="44">
        <v>1</v>
      </c>
      <c r="M112" s="44">
        <v>2131</v>
      </c>
      <c r="N112" s="44">
        <v>765</v>
      </c>
      <c r="O112" s="44">
        <v>331</v>
      </c>
      <c r="P112" s="44">
        <v>167</v>
      </c>
      <c r="Q112" s="44">
        <v>4</v>
      </c>
      <c r="R112" s="44">
        <v>18</v>
      </c>
      <c r="S112" s="44">
        <v>334</v>
      </c>
      <c r="T112" s="44">
        <v>884</v>
      </c>
      <c r="U112" s="44">
        <v>1184</v>
      </c>
      <c r="V112" s="44">
        <v>559</v>
      </c>
      <c r="W112" s="44">
        <v>239</v>
      </c>
      <c r="X112" s="44">
        <v>168</v>
      </c>
      <c r="Y112" s="44">
        <v>12</v>
      </c>
    </row>
    <row r="113" spans="1:25" ht="15" customHeight="1" x14ac:dyDescent="0.25">
      <c r="A113" s="28" t="s">
        <v>24</v>
      </c>
      <c r="B113" s="28">
        <v>8</v>
      </c>
      <c r="C113" s="44">
        <v>2291</v>
      </c>
      <c r="D113" s="29">
        <v>0.11</v>
      </c>
      <c r="E113" s="44">
        <v>361</v>
      </c>
      <c r="F113" s="44">
        <v>523</v>
      </c>
      <c r="G113" s="44">
        <v>563</v>
      </c>
      <c r="H113" s="44">
        <v>440</v>
      </c>
      <c r="I113" s="44">
        <v>332</v>
      </c>
      <c r="J113" s="44">
        <v>66</v>
      </c>
      <c r="K113" s="44">
        <v>4</v>
      </c>
      <c r="L113" s="44">
        <v>2</v>
      </c>
      <c r="M113" s="44">
        <v>1616</v>
      </c>
      <c r="N113" s="44">
        <v>448</v>
      </c>
      <c r="O113" s="44">
        <v>130</v>
      </c>
      <c r="P113" s="44">
        <v>93</v>
      </c>
      <c r="Q113" s="44">
        <v>4</v>
      </c>
      <c r="R113" s="44">
        <v>26</v>
      </c>
      <c r="S113" s="44">
        <v>176</v>
      </c>
      <c r="T113" s="44">
        <v>581</v>
      </c>
      <c r="U113" s="44">
        <v>789</v>
      </c>
      <c r="V113" s="44">
        <v>402</v>
      </c>
      <c r="W113" s="44">
        <v>198</v>
      </c>
      <c r="X113" s="44">
        <v>115</v>
      </c>
      <c r="Y113" s="44">
        <v>4</v>
      </c>
    </row>
    <row r="114" spans="1:25" ht="15" customHeight="1" x14ac:dyDescent="0.25">
      <c r="A114" s="28" t="s">
        <v>24</v>
      </c>
      <c r="B114" s="28">
        <v>9</v>
      </c>
      <c r="C114" s="44">
        <v>254</v>
      </c>
      <c r="D114" s="29">
        <v>0.32</v>
      </c>
      <c r="E114" s="44">
        <v>13</v>
      </c>
      <c r="F114" s="44">
        <v>13</v>
      </c>
      <c r="G114" s="44">
        <v>28</v>
      </c>
      <c r="H114" s="44">
        <v>57</v>
      </c>
      <c r="I114" s="44">
        <v>107</v>
      </c>
      <c r="J114" s="44">
        <v>34</v>
      </c>
      <c r="K114" s="44">
        <v>2</v>
      </c>
      <c r="L114" s="44">
        <v>0</v>
      </c>
      <c r="M114" s="44">
        <v>231</v>
      </c>
      <c r="N114" s="44">
        <v>13</v>
      </c>
      <c r="O114" s="44">
        <v>0</v>
      </c>
      <c r="P114" s="44">
        <v>10</v>
      </c>
      <c r="Q114" s="44">
        <v>0</v>
      </c>
      <c r="R114" s="44">
        <v>0</v>
      </c>
      <c r="S114" s="44">
        <v>11</v>
      </c>
      <c r="T114" s="44">
        <v>24</v>
      </c>
      <c r="U114" s="44">
        <v>74</v>
      </c>
      <c r="V114" s="44">
        <v>67</v>
      </c>
      <c r="W114" s="44">
        <v>55</v>
      </c>
      <c r="X114" s="44">
        <v>22</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425</v>
      </c>
      <c r="D118" s="29">
        <v>2.11</v>
      </c>
      <c r="E118" s="44">
        <v>43</v>
      </c>
      <c r="F118" s="44">
        <v>89</v>
      </c>
      <c r="G118" s="44">
        <v>226</v>
      </c>
      <c r="H118" s="44">
        <v>45</v>
      </c>
      <c r="I118" s="44">
        <v>18</v>
      </c>
      <c r="J118" s="44">
        <v>4</v>
      </c>
      <c r="K118" s="44">
        <v>0</v>
      </c>
      <c r="L118" s="44">
        <v>0</v>
      </c>
      <c r="M118" s="44">
        <v>94</v>
      </c>
      <c r="N118" s="44">
        <v>222</v>
      </c>
      <c r="O118" s="44">
        <v>11</v>
      </c>
      <c r="P118" s="44">
        <v>98</v>
      </c>
      <c r="Q118" s="44">
        <v>0</v>
      </c>
      <c r="R118" s="44">
        <v>0</v>
      </c>
      <c r="S118" s="44">
        <v>0</v>
      </c>
      <c r="T118" s="44">
        <v>0</v>
      </c>
      <c r="U118" s="44">
        <v>0</v>
      </c>
      <c r="V118" s="44">
        <v>0</v>
      </c>
      <c r="W118" s="44">
        <v>0</v>
      </c>
      <c r="X118" s="44">
        <v>0</v>
      </c>
      <c r="Y118" s="44">
        <v>425</v>
      </c>
    </row>
    <row r="119" spans="1:25" ht="15" customHeight="1" x14ac:dyDescent="0.25">
      <c r="A119" s="28" t="s">
        <v>25</v>
      </c>
      <c r="B119" s="28">
        <v>4</v>
      </c>
      <c r="C119" s="44">
        <v>282</v>
      </c>
      <c r="D119" s="29">
        <v>3.02</v>
      </c>
      <c r="E119" s="44">
        <v>0</v>
      </c>
      <c r="F119" s="44">
        <v>17</v>
      </c>
      <c r="G119" s="44">
        <v>191</v>
      </c>
      <c r="H119" s="44">
        <v>18</v>
      </c>
      <c r="I119" s="44">
        <v>37</v>
      </c>
      <c r="J119" s="44">
        <v>15</v>
      </c>
      <c r="K119" s="44">
        <v>4</v>
      </c>
      <c r="L119" s="44">
        <v>0</v>
      </c>
      <c r="M119" s="44">
        <v>75</v>
      </c>
      <c r="N119" s="44">
        <v>20</v>
      </c>
      <c r="O119" s="44">
        <v>187</v>
      </c>
      <c r="P119" s="44">
        <v>0</v>
      </c>
      <c r="Q119" s="44">
        <v>0</v>
      </c>
      <c r="R119" s="44">
        <v>0</v>
      </c>
      <c r="S119" s="44">
        <v>0</v>
      </c>
      <c r="T119" s="44">
        <v>0</v>
      </c>
      <c r="U119" s="44">
        <v>0</v>
      </c>
      <c r="V119" s="44">
        <v>0</v>
      </c>
      <c r="W119" s="44">
        <v>0</v>
      </c>
      <c r="X119" s="44">
        <v>0</v>
      </c>
      <c r="Y119" s="44">
        <v>282</v>
      </c>
    </row>
    <row r="120" spans="1:25" ht="15" customHeight="1" x14ac:dyDescent="0.25">
      <c r="A120" s="28" t="s">
        <v>25</v>
      </c>
      <c r="B120" s="28">
        <v>5</v>
      </c>
      <c r="C120" s="44">
        <v>1110</v>
      </c>
      <c r="D120" s="29">
        <v>0.04</v>
      </c>
      <c r="E120" s="44">
        <v>532</v>
      </c>
      <c r="F120" s="44">
        <v>196</v>
      </c>
      <c r="G120" s="44">
        <v>219</v>
      </c>
      <c r="H120" s="44">
        <v>129</v>
      </c>
      <c r="I120" s="44">
        <v>32</v>
      </c>
      <c r="J120" s="44">
        <v>1</v>
      </c>
      <c r="K120" s="44">
        <v>1</v>
      </c>
      <c r="L120" s="44">
        <v>0</v>
      </c>
      <c r="M120" s="44">
        <v>498</v>
      </c>
      <c r="N120" s="44">
        <v>415</v>
      </c>
      <c r="O120" s="44">
        <v>86</v>
      </c>
      <c r="P120" s="44">
        <v>111</v>
      </c>
      <c r="Q120" s="44">
        <v>0</v>
      </c>
      <c r="R120" s="44">
        <v>0</v>
      </c>
      <c r="S120" s="44">
        <v>0</v>
      </c>
      <c r="T120" s="44">
        <v>0</v>
      </c>
      <c r="U120" s="44">
        <v>0</v>
      </c>
      <c r="V120" s="44">
        <v>0</v>
      </c>
      <c r="W120" s="44">
        <v>0</v>
      </c>
      <c r="X120" s="44">
        <v>0</v>
      </c>
      <c r="Y120" s="44">
        <v>1110</v>
      </c>
    </row>
    <row r="121" spans="1:25" ht="15" customHeight="1" x14ac:dyDescent="0.25">
      <c r="A121" s="28" t="s">
        <v>25</v>
      </c>
      <c r="B121" s="28">
        <v>6</v>
      </c>
      <c r="C121" s="44">
        <v>3186</v>
      </c>
      <c r="D121" s="29">
        <v>0.05</v>
      </c>
      <c r="E121" s="44">
        <v>1463</v>
      </c>
      <c r="F121" s="44">
        <v>572</v>
      </c>
      <c r="G121" s="44">
        <v>576</v>
      </c>
      <c r="H121" s="44">
        <v>359</v>
      </c>
      <c r="I121" s="44">
        <v>183</v>
      </c>
      <c r="J121" s="44">
        <v>26</v>
      </c>
      <c r="K121" s="44">
        <v>6</v>
      </c>
      <c r="L121" s="44">
        <v>1</v>
      </c>
      <c r="M121" s="44">
        <v>1932</v>
      </c>
      <c r="N121" s="44">
        <v>707</v>
      </c>
      <c r="O121" s="44">
        <v>181</v>
      </c>
      <c r="P121" s="44">
        <v>366</v>
      </c>
      <c r="Q121" s="44">
        <v>0</v>
      </c>
      <c r="R121" s="44">
        <v>0</v>
      </c>
      <c r="S121" s="44">
        <v>0</v>
      </c>
      <c r="T121" s="44">
        <v>0</v>
      </c>
      <c r="U121" s="44">
        <v>0</v>
      </c>
      <c r="V121" s="44">
        <v>0</v>
      </c>
      <c r="W121" s="44">
        <v>0</v>
      </c>
      <c r="X121" s="44">
        <v>0</v>
      </c>
      <c r="Y121" s="44">
        <v>3186</v>
      </c>
    </row>
    <row r="122" spans="1:25" ht="15" customHeight="1" x14ac:dyDescent="0.25">
      <c r="A122" s="28" t="s">
        <v>25</v>
      </c>
      <c r="B122" s="28">
        <v>7</v>
      </c>
      <c r="C122" s="44">
        <v>3661</v>
      </c>
      <c r="D122" s="29">
        <v>0.1</v>
      </c>
      <c r="E122" s="44">
        <v>612</v>
      </c>
      <c r="F122" s="44">
        <v>611</v>
      </c>
      <c r="G122" s="44">
        <v>1113</v>
      </c>
      <c r="H122" s="44">
        <v>726</v>
      </c>
      <c r="I122" s="44">
        <v>475</v>
      </c>
      <c r="J122" s="44">
        <v>94</v>
      </c>
      <c r="K122" s="44">
        <v>30</v>
      </c>
      <c r="L122" s="44">
        <v>0</v>
      </c>
      <c r="M122" s="44">
        <v>2130</v>
      </c>
      <c r="N122" s="44">
        <v>995</v>
      </c>
      <c r="O122" s="44">
        <v>331</v>
      </c>
      <c r="P122" s="44">
        <v>205</v>
      </c>
      <c r="Q122" s="44">
        <v>0</v>
      </c>
      <c r="R122" s="44">
        <v>0</v>
      </c>
      <c r="S122" s="44">
        <v>0</v>
      </c>
      <c r="T122" s="44">
        <v>0</v>
      </c>
      <c r="U122" s="44">
        <v>0</v>
      </c>
      <c r="V122" s="44">
        <v>0</v>
      </c>
      <c r="W122" s="44">
        <v>0</v>
      </c>
      <c r="X122" s="44">
        <v>0</v>
      </c>
      <c r="Y122" s="44">
        <v>3661</v>
      </c>
    </row>
    <row r="123" spans="1:25" ht="15" customHeight="1" x14ac:dyDescent="0.25">
      <c r="A123" s="28" t="s">
        <v>25</v>
      </c>
      <c r="B123" s="28">
        <v>8</v>
      </c>
      <c r="C123" s="44">
        <v>1678</v>
      </c>
      <c r="D123" s="29">
        <v>0.08</v>
      </c>
      <c r="E123" s="44">
        <v>445</v>
      </c>
      <c r="F123" s="44">
        <v>296</v>
      </c>
      <c r="G123" s="44">
        <v>233</v>
      </c>
      <c r="H123" s="44">
        <v>306</v>
      </c>
      <c r="I123" s="44">
        <v>336</v>
      </c>
      <c r="J123" s="44">
        <v>59</v>
      </c>
      <c r="K123" s="44">
        <v>3</v>
      </c>
      <c r="L123" s="44">
        <v>0</v>
      </c>
      <c r="M123" s="44">
        <v>1233</v>
      </c>
      <c r="N123" s="44">
        <v>391</v>
      </c>
      <c r="O123" s="44">
        <v>14</v>
      </c>
      <c r="P123" s="44">
        <v>40</v>
      </c>
      <c r="Q123" s="44">
        <v>0</v>
      </c>
      <c r="R123" s="44">
        <v>0</v>
      </c>
      <c r="S123" s="44">
        <v>0</v>
      </c>
      <c r="T123" s="44">
        <v>0</v>
      </c>
      <c r="U123" s="44">
        <v>0</v>
      </c>
      <c r="V123" s="44">
        <v>0</v>
      </c>
      <c r="W123" s="44">
        <v>0</v>
      </c>
      <c r="X123" s="44">
        <v>0</v>
      </c>
      <c r="Y123" s="44">
        <v>1678</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21771</v>
      </c>
      <c r="D126" s="29">
        <v>22.71</v>
      </c>
      <c r="E126" s="44">
        <v>15227</v>
      </c>
      <c r="F126" s="44">
        <v>4431</v>
      </c>
      <c r="G126" s="44">
        <v>1638</v>
      </c>
      <c r="H126" s="44">
        <v>385</v>
      </c>
      <c r="I126" s="44">
        <v>81</v>
      </c>
      <c r="J126" s="44">
        <v>6</v>
      </c>
      <c r="K126" s="44">
        <v>2</v>
      </c>
      <c r="L126" s="44">
        <v>1</v>
      </c>
      <c r="M126" s="44">
        <v>205</v>
      </c>
      <c r="N126" s="44">
        <v>2208</v>
      </c>
      <c r="O126" s="44">
        <v>4328</v>
      </c>
      <c r="P126" s="44">
        <v>15027</v>
      </c>
      <c r="Q126" s="44">
        <v>3</v>
      </c>
      <c r="R126" s="44">
        <v>307</v>
      </c>
      <c r="S126" s="44">
        <v>5550</v>
      </c>
      <c r="T126" s="44">
        <v>10074</v>
      </c>
      <c r="U126" s="44">
        <v>4347</v>
      </c>
      <c r="V126" s="44">
        <v>1164</v>
      </c>
      <c r="W126" s="44">
        <v>250</v>
      </c>
      <c r="X126" s="44">
        <v>76</v>
      </c>
      <c r="Y126" s="44">
        <v>3</v>
      </c>
    </row>
    <row r="127" spans="1:25" ht="15" customHeight="1" x14ac:dyDescent="0.25">
      <c r="A127" s="28" t="s">
        <v>26</v>
      </c>
      <c r="B127" s="28">
        <v>2</v>
      </c>
      <c r="C127" s="44">
        <v>17187</v>
      </c>
      <c r="D127" s="29">
        <v>22.1</v>
      </c>
      <c r="E127" s="44">
        <v>9381</v>
      </c>
      <c r="F127" s="44">
        <v>5172</v>
      </c>
      <c r="G127" s="44">
        <v>1866</v>
      </c>
      <c r="H127" s="44">
        <v>548</v>
      </c>
      <c r="I127" s="44">
        <v>147</v>
      </c>
      <c r="J127" s="44">
        <v>63</v>
      </c>
      <c r="K127" s="44">
        <v>9</v>
      </c>
      <c r="L127" s="44">
        <v>1</v>
      </c>
      <c r="M127" s="44">
        <v>401</v>
      </c>
      <c r="N127" s="44">
        <v>1619</v>
      </c>
      <c r="O127" s="44">
        <v>3882</v>
      </c>
      <c r="P127" s="44">
        <v>11270</v>
      </c>
      <c r="Q127" s="44">
        <v>15</v>
      </c>
      <c r="R127" s="44">
        <v>287</v>
      </c>
      <c r="S127" s="44">
        <v>4294</v>
      </c>
      <c r="T127" s="44">
        <v>7648</v>
      </c>
      <c r="U127" s="44">
        <v>3287</v>
      </c>
      <c r="V127" s="44">
        <v>1226</v>
      </c>
      <c r="W127" s="44">
        <v>277</v>
      </c>
      <c r="X127" s="44">
        <v>135</v>
      </c>
      <c r="Y127" s="44">
        <v>33</v>
      </c>
    </row>
    <row r="128" spans="1:25" ht="15" customHeight="1" x14ac:dyDescent="0.25">
      <c r="A128" s="28" t="s">
        <v>26</v>
      </c>
      <c r="B128" s="28">
        <v>3</v>
      </c>
      <c r="C128" s="44">
        <v>21792</v>
      </c>
      <c r="D128" s="29">
        <v>11.72</v>
      </c>
      <c r="E128" s="44">
        <v>10771</v>
      </c>
      <c r="F128" s="44">
        <v>7261</v>
      </c>
      <c r="G128" s="44">
        <v>2122</v>
      </c>
      <c r="H128" s="44">
        <v>986</v>
      </c>
      <c r="I128" s="44">
        <v>528</v>
      </c>
      <c r="J128" s="44">
        <v>86</v>
      </c>
      <c r="K128" s="44">
        <v>35</v>
      </c>
      <c r="L128" s="44">
        <v>3</v>
      </c>
      <c r="M128" s="44">
        <v>609</v>
      </c>
      <c r="N128" s="44">
        <v>2487</v>
      </c>
      <c r="O128" s="44">
        <v>5507</v>
      </c>
      <c r="P128" s="44">
        <v>13183</v>
      </c>
      <c r="Q128" s="44">
        <v>6</v>
      </c>
      <c r="R128" s="44">
        <v>342</v>
      </c>
      <c r="S128" s="44">
        <v>5338</v>
      </c>
      <c r="T128" s="44">
        <v>9556</v>
      </c>
      <c r="U128" s="44">
        <v>4622</v>
      </c>
      <c r="V128" s="44">
        <v>1376</v>
      </c>
      <c r="W128" s="44">
        <v>321</v>
      </c>
      <c r="X128" s="44">
        <v>229</v>
      </c>
      <c r="Y128" s="44">
        <v>8</v>
      </c>
    </row>
    <row r="129" spans="1:25" ht="15" customHeight="1" x14ac:dyDescent="0.25">
      <c r="A129" s="28" t="s">
        <v>26</v>
      </c>
      <c r="B129" s="28">
        <v>4</v>
      </c>
      <c r="C129" s="44">
        <v>15310</v>
      </c>
      <c r="D129" s="29">
        <v>3.26</v>
      </c>
      <c r="E129" s="44">
        <v>5325</v>
      </c>
      <c r="F129" s="44">
        <v>5609</v>
      </c>
      <c r="G129" s="44">
        <v>2451</v>
      </c>
      <c r="H129" s="44">
        <v>963</v>
      </c>
      <c r="I129" s="44">
        <v>574</v>
      </c>
      <c r="J129" s="44">
        <v>222</v>
      </c>
      <c r="K129" s="44">
        <v>144</v>
      </c>
      <c r="L129" s="44">
        <v>22</v>
      </c>
      <c r="M129" s="44">
        <v>1241</v>
      </c>
      <c r="N129" s="44">
        <v>2112</v>
      </c>
      <c r="O129" s="44">
        <v>5161</v>
      </c>
      <c r="P129" s="44">
        <v>6791</v>
      </c>
      <c r="Q129" s="44">
        <v>5</v>
      </c>
      <c r="R129" s="44">
        <v>188</v>
      </c>
      <c r="S129" s="44">
        <v>2993</v>
      </c>
      <c r="T129" s="44">
        <v>5480</v>
      </c>
      <c r="U129" s="44">
        <v>4091</v>
      </c>
      <c r="V129" s="44">
        <v>1648</v>
      </c>
      <c r="W129" s="44">
        <v>570</v>
      </c>
      <c r="X129" s="44">
        <v>337</v>
      </c>
      <c r="Y129" s="44">
        <v>3</v>
      </c>
    </row>
    <row r="130" spans="1:25" ht="15" customHeight="1" x14ac:dyDescent="0.25">
      <c r="A130" s="28" t="s">
        <v>26</v>
      </c>
      <c r="B130" s="28">
        <v>5</v>
      </c>
      <c r="C130" s="44">
        <v>17429</v>
      </c>
      <c r="D130" s="29">
        <v>0.17</v>
      </c>
      <c r="E130" s="44">
        <v>4561</v>
      </c>
      <c r="F130" s="44">
        <v>5066</v>
      </c>
      <c r="G130" s="44">
        <v>2560</v>
      </c>
      <c r="H130" s="44">
        <v>2268</v>
      </c>
      <c r="I130" s="44">
        <v>1724</v>
      </c>
      <c r="J130" s="44">
        <v>665</v>
      </c>
      <c r="K130" s="44">
        <v>531</v>
      </c>
      <c r="L130" s="44">
        <v>54</v>
      </c>
      <c r="M130" s="44">
        <v>3504</v>
      </c>
      <c r="N130" s="44">
        <v>3697</v>
      </c>
      <c r="O130" s="44">
        <v>3859</v>
      </c>
      <c r="P130" s="44">
        <v>6358</v>
      </c>
      <c r="Q130" s="44">
        <v>11</v>
      </c>
      <c r="R130" s="44">
        <v>234</v>
      </c>
      <c r="S130" s="44">
        <v>2872</v>
      </c>
      <c r="T130" s="44">
        <v>5667</v>
      </c>
      <c r="U130" s="44">
        <v>4262</v>
      </c>
      <c r="V130" s="44">
        <v>2149</v>
      </c>
      <c r="W130" s="44">
        <v>1095</v>
      </c>
      <c r="X130" s="44">
        <v>1129</v>
      </c>
      <c r="Y130" s="44">
        <v>21</v>
      </c>
    </row>
    <row r="131" spans="1:25" ht="15" customHeight="1" x14ac:dyDescent="0.25">
      <c r="A131" s="28" t="s">
        <v>26</v>
      </c>
      <c r="B131" s="28">
        <v>6</v>
      </c>
      <c r="C131" s="44">
        <v>21530</v>
      </c>
      <c r="D131" s="29">
        <v>0.06</v>
      </c>
      <c r="E131" s="44">
        <v>3716</v>
      </c>
      <c r="F131" s="44">
        <v>5254</v>
      </c>
      <c r="G131" s="44">
        <v>3969</v>
      </c>
      <c r="H131" s="44">
        <v>3241</v>
      </c>
      <c r="I131" s="44">
        <v>2985</v>
      </c>
      <c r="J131" s="44">
        <v>1261</v>
      </c>
      <c r="K131" s="44">
        <v>906</v>
      </c>
      <c r="L131" s="44">
        <v>198</v>
      </c>
      <c r="M131" s="44">
        <v>7636</v>
      </c>
      <c r="N131" s="44">
        <v>4820</v>
      </c>
      <c r="O131" s="44">
        <v>3524</v>
      </c>
      <c r="P131" s="44">
        <v>5518</v>
      </c>
      <c r="Q131" s="44">
        <v>32</v>
      </c>
      <c r="R131" s="44">
        <v>159</v>
      </c>
      <c r="S131" s="44">
        <v>2615</v>
      </c>
      <c r="T131" s="44">
        <v>6119</v>
      </c>
      <c r="U131" s="44">
        <v>5124</v>
      </c>
      <c r="V131" s="44">
        <v>3342</v>
      </c>
      <c r="W131" s="44">
        <v>1716</v>
      </c>
      <c r="X131" s="44">
        <v>2362</v>
      </c>
      <c r="Y131" s="44">
        <v>93</v>
      </c>
    </row>
    <row r="132" spans="1:25" ht="15" customHeight="1" x14ac:dyDescent="0.25">
      <c r="A132" s="28" t="s">
        <v>26</v>
      </c>
      <c r="B132" s="28">
        <v>7</v>
      </c>
      <c r="C132" s="44">
        <v>26636</v>
      </c>
      <c r="D132" s="29">
        <v>0.15</v>
      </c>
      <c r="E132" s="44">
        <v>3390</v>
      </c>
      <c r="F132" s="44">
        <v>5440</v>
      </c>
      <c r="G132" s="44">
        <v>4528</v>
      </c>
      <c r="H132" s="44">
        <v>4708</v>
      </c>
      <c r="I132" s="44">
        <v>4352</v>
      </c>
      <c r="J132" s="44">
        <v>2428</v>
      </c>
      <c r="K132" s="44">
        <v>1556</v>
      </c>
      <c r="L132" s="44">
        <v>234</v>
      </c>
      <c r="M132" s="44">
        <v>10917</v>
      </c>
      <c r="N132" s="44">
        <v>6566</v>
      </c>
      <c r="O132" s="44">
        <v>3906</v>
      </c>
      <c r="P132" s="44">
        <v>5130</v>
      </c>
      <c r="Q132" s="44">
        <v>117</v>
      </c>
      <c r="R132" s="44">
        <v>109</v>
      </c>
      <c r="S132" s="44">
        <v>2559</v>
      </c>
      <c r="T132" s="44">
        <v>6715</v>
      </c>
      <c r="U132" s="44">
        <v>6067</v>
      </c>
      <c r="V132" s="44">
        <v>4870</v>
      </c>
      <c r="W132" s="44">
        <v>2797</v>
      </c>
      <c r="X132" s="44">
        <v>3365</v>
      </c>
      <c r="Y132" s="44">
        <v>154</v>
      </c>
    </row>
    <row r="133" spans="1:25" ht="15" customHeight="1" x14ac:dyDescent="0.25">
      <c r="A133" s="28" t="s">
        <v>26</v>
      </c>
      <c r="B133" s="28">
        <v>8</v>
      </c>
      <c r="C133" s="44">
        <v>20737</v>
      </c>
      <c r="D133" s="29">
        <v>0.24</v>
      </c>
      <c r="E133" s="44">
        <v>1738</v>
      </c>
      <c r="F133" s="44">
        <v>3184</v>
      </c>
      <c r="G133" s="44">
        <v>3270</v>
      </c>
      <c r="H133" s="44">
        <v>4617</v>
      </c>
      <c r="I133" s="44">
        <v>4230</v>
      </c>
      <c r="J133" s="44">
        <v>2028</v>
      </c>
      <c r="K133" s="44">
        <v>1520</v>
      </c>
      <c r="L133" s="44">
        <v>150</v>
      </c>
      <c r="M133" s="44">
        <v>9013</v>
      </c>
      <c r="N133" s="44">
        <v>5816</v>
      </c>
      <c r="O133" s="44">
        <v>2496</v>
      </c>
      <c r="P133" s="44">
        <v>3327</v>
      </c>
      <c r="Q133" s="44">
        <v>85</v>
      </c>
      <c r="R133" s="44">
        <v>99</v>
      </c>
      <c r="S133" s="44">
        <v>1483</v>
      </c>
      <c r="T133" s="44">
        <v>4587</v>
      </c>
      <c r="U133" s="44">
        <v>4997</v>
      </c>
      <c r="V133" s="44">
        <v>4269</v>
      </c>
      <c r="W133" s="44">
        <v>2564</v>
      </c>
      <c r="X133" s="44">
        <v>2598</v>
      </c>
      <c r="Y133" s="44">
        <v>140</v>
      </c>
    </row>
    <row r="134" spans="1:25" ht="15" customHeight="1" x14ac:dyDescent="0.25">
      <c r="A134" s="28" t="s">
        <v>26</v>
      </c>
      <c r="B134" s="28">
        <v>9</v>
      </c>
      <c r="C134" s="44">
        <v>20318</v>
      </c>
      <c r="D134" s="29">
        <v>0.66</v>
      </c>
      <c r="E134" s="44">
        <v>712</v>
      </c>
      <c r="F134" s="44">
        <v>1904</v>
      </c>
      <c r="G134" s="44">
        <v>2311</v>
      </c>
      <c r="H134" s="44">
        <v>5044</v>
      </c>
      <c r="I134" s="44">
        <v>6062</v>
      </c>
      <c r="J134" s="44">
        <v>2694</v>
      </c>
      <c r="K134" s="44">
        <v>1468</v>
      </c>
      <c r="L134" s="44">
        <v>123</v>
      </c>
      <c r="M134" s="44">
        <v>10295</v>
      </c>
      <c r="N134" s="44">
        <v>5594</v>
      </c>
      <c r="O134" s="44">
        <v>1403</v>
      </c>
      <c r="P134" s="44">
        <v>3004</v>
      </c>
      <c r="Q134" s="44">
        <v>22</v>
      </c>
      <c r="R134" s="44">
        <v>17</v>
      </c>
      <c r="S134" s="44">
        <v>982</v>
      </c>
      <c r="T134" s="44">
        <v>3836</v>
      </c>
      <c r="U134" s="44">
        <v>4095</v>
      </c>
      <c r="V134" s="44">
        <v>5376</v>
      </c>
      <c r="W134" s="44">
        <v>3213</v>
      </c>
      <c r="X134" s="44">
        <v>2768</v>
      </c>
      <c r="Y134" s="44">
        <v>31</v>
      </c>
    </row>
    <row r="135" spans="1:25" ht="15" customHeight="1" x14ac:dyDescent="0.25">
      <c r="A135" s="28" t="s">
        <v>26</v>
      </c>
      <c r="B135" s="28">
        <v>10</v>
      </c>
      <c r="C135" s="44">
        <v>10766</v>
      </c>
      <c r="D135" s="29">
        <v>4.3</v>
      </c>
      <c r="E135" s="44">
        <v>122</v>
      </c>
      <c r="F135" s="44">
        <v>463</v>
      </c>
      <c r="G135" s="44">
        <v>1001</v>
      </c>
      <c r="H135" s="44">
        <v>2674</v>
      </c>
      <c r="I135" s="44">
        <v>3492</v>
      </c>
      <c r="J135" s="44">
        <v>1915</v>
      </c>
      <c r="K135" s="44">
        <v>1074</v>
      </c>
      <c r="L135" s="44">
        <v>25</v>
      </c>
      <c r="M135" s="44">
        <v>5583</v>
      </c>
      <c r="N135" s="44">
        <v>3136</v>
      </c>
      <c r="O135" s="44">
        <v>664</v>
      </c>
      <c r="P135" s="44">
        <v>1376</v>
      </c>
      <c r="Q135" s="44">
        <v>7</v>
      </c>
      <c r="R135" s="44">
        <v>10</v>
      </c>
      <c r="S135" s="44">
        <v>224</v>
      </c>
      <c r="T135" s="44">
        <v>1623</v>
      </c>
      <c r="U135" s="44">
        <v>2013</v>
      </c>
      <c r="V135" s="44">
        <v>3066</v>
      </c>
      <c r="W135" s="44">
        <v>1959</v>
      </c>
      <c r="X135" s="44">
        <v>1854</v>
      </c>
      <c r="Y135" s="44">
        <v>17</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870</v>
      </c>
      <c r="D138" s="29">
        <v>10.5</v>
      </c>
      <c r="E138" s="44">
        <v>471</v>
      </c>
      <c r="F138" s="44">
        <v>111</v>
      </c>
      <c r="G138" s="44">
        <v>70</v>
      </c>
      <c r="H138" s="44">
        <v>76</v>
      </c>
      <c r="I138" s="44">
        <v>88</v>
      </c>
      <c r="J138" s="44">
        <v>43</v>
      </c>
      <c r="K138" s="44">
        <v>10</v>
      </c>
      <c r="L138" s="44">
        <v>1</v>
      </c>
      <c r="M138" s="44">
        <v>153</v>
      </c>
      <c r="N138" s="44">
        <v>140</v>
      </c>
      <c r="O138" s="44">
        <v>252</v>
      </c>
      <c r="P138" s="44">
        <v>276</v>
      </c>
      <c r="Q138" s="44">
        <v>49</v>
      </c>
      <c r="R138" s="44">
        <v>44</v>
      </c>
      <c r="S138" s="44">
        <v>153</v>
      </c>
      <c r="T138" s="44">
        <v>201</v>
      </c>
      <c r="U138" s="44">
        <v>170</v>
      </c>
      <c r="V138" s="44">
        <v>97</v>
      </c>
      <c r="W138" s="44">
        <v>71</v>
      </c>
      <c r="X138" s="44">
        <v>73</v>
      </c>
      <c r="Y138" s="44">
        <v>61</v>
      </c>
    </row>
    <row r="139" spans="1:25" ht="15" customHeight="1" x14ac:dyDescent="0.25">
      <c r="A139" s="28" t="s">
        <v>27</v>
      </c>
      <c r="B139" s="28">
        <v>4</v>
      </c>
      <c r="C139" s="44">
        <v>1537</v>
      </c>
      <c r="D139" s="29">
        <v>0.02</v>
      </c>
      <c r="E139" s="44">
        <v>563</v>
      </c>
      <c r="F139" s="44">
        <v>377</v>
      </c>
      <c r="G139" s="44">
        <v>350</v>
      </c>
      <c r="H139" s="44">
        <v>181</v>
      </c>
      <c r="I139" s="44">
        <v>62</v>
      </c>
      <c r="J139" s="44">
        <v>3</v>
      </c>
      <c r="K139" s="44">
        <v>1</v>
      </c>
      <c r="L139" s="44">
        <v>0</v>
      </c>
      <c r="M139" s="44">
        <v>1205</v>
      </c>
      <c r="N139" s="44">
        <v>174</v>
      </c>
      <c r="O139" s="44">
        <v>18</v>
      </c>
      <c r="P139" s="44">
        <v>7</v>
      </c>
      <c r="Q139" s="44">
        <v>133</v>
      </c>
      <c r="R139" s="44">
        <v>4</v>
      </c>
      <c r="S139" s="44">
        <v>81</v>
      </c>
      <c r="T139" s="44">
        <v>243</v>
      </c>
      <c r="U139" s="44">
        <v>657</v>
      </c>
      <c r="V139" s="44">
        <v>236</v>
      </c>
      <c r="W139" s="44">
        <v>115</v>
      </c>
      <c r="X139" s="44">
        <v>47</v>
      </c>
      <c r="Y139" s="44">
        <v>154</v>
      </c>
    </row>
    <row r="140" spans="1:25" ht="15" customHeight="1" x14ac:dyDescent="0.25">
      <c r="A140" s="28" t="s">
        <v>27</v>
      </c>
      <c r="B140" s="28">
        <v>5</v>
      </c>
      <c r="C140" s="44">
        <v>5568</v>
      </c>
      <c r="D140" s="29">
        <v>0.03</v>
      </c>
      <c r="E140" s="44">
        <v>1998</v>
      </c>
      <c r="F140" s="44">
        <v>1673</v>
      </c>
      <c r="G140" s="44">
        <v>1082</v>
      </c>
      <c r="H140" s="44">
        <v>532</v>
      </c>
      <c r="I140" s="44">
        <v>248</v>
      </c>
      <c r="J140" s="44">
        <v>24</v>
      </c>
      <c r="K140" s="44">
        <v>8</v>
      </c>
      <c r="L140" s="44">
        <v>3</v>
      </c>
      <c r="M140" s="44">
        <v>4007</v>
      </c>
      <c r="N140" s="44">
        <v>717</v>
      </c>
      <c r="O140" s="44">
        <v>324</v>
      </c>
      <c r="P140" s="44">
        <v>123</v>
      </c>
      <c r="Q140" s="44">
        <v>397</v>
      </c>
      <c r="R140" s="44">
        <v>27</v>
      </c>
      <c r="S140" s="44">
        <v>376</v>
      </c>
      <c r="T140" s="44">
        <v>919</v>
      </c>
      <c r="U140" s="44">
        <v>2269</v>
      </c>
      <c r="V140" s="44">
        <v>877</v>
      </c>
      <c r="W140" s="44">
        <v>394</v>
      </c>
      <c r="X140" s="44">
        <v>234</v>
      </c>
      <c r="Y140" s="44">
        <v>472</v>
      </c>
    </row>
    <row r="141" spans="1:25" ht="15" customHeight="1" x14ac:dyDescent="0.25">
      <c r="A141" s="28" t="s">
        <v>27</v>
      </c>
      <c r="B141" s="28">
        <v>6</v>
      </c>
      <c r="C141" s="44">
        <v>5965</v>
      </c>
      <c r="D141" s="29">
        <v>0.09</v>
      </c>
      <c r="E141" s="44">
        <v>1810</v>
      </c>
      <c r="F141" s="44">
        <v>1577</v>
      </c>
      <c r="G141" s="44">
        <v>1198</v>
      </c>
      <c r="H141" s="44">
        <v>764</v>
      </c>
      <c r="I141" s="44">
        <v>536</v>
      </c>
      <c r="J141" s="44">
        <v>68</v>
      </c>
      <c r="K141" s="44">
        <v>12</v>
      </c>
      <c r="L141" s="44">
        <v>0</v>
      </c>
      <c r="M141" s="44">
        <v>3507</v>
      </c>
      <c r="N141" s="44">
        <v>991</v>
      </c>
      <c r="O141" s="44">
        <v>802</v>
      </c>
      <c r="P141" s="44">
        <v>252</v>
      </c>
      <c r="Q141" s="44">
        <v>413</v>
      </c>
      <c r="R141" s="44">
        <v>16</v>
      </c>
      <c r="S141" s="44">
        <v>305</v>
      </c>
      <c r="T141" s="44">
        <v>1075</v>
      </c>
      <c r="U141" s="44">
        <v>2370</v>
      </c>
      <c r="V141" s="44">
        <v>986</v>
      </c>
      <c r="W141" s="44">
        <v>461</v>
      </c>
      <c r="X141" s="44">
        <v>273</v>
      </c>
      <c r="Y141" s="44">
        <v>479</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5"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5" ht="12.75" customHeight="1" x14ac:dyDescent="0.25">
      <c r="A146" s="34"/>
      <c r="B146" s="47"/>
      <c r="C146" s="33"/>
      <c r="D146" s="46"/>
      <c r="E146" s="33"/>
      <c r="F146" s="46"/>
      <c r="G146" s="46"/>
      <c r="H146" s="46"/>
      <c r="I146" s="46"/>
      <c r="J146" s="46"/>
      <c r="K146" s="46"/>
      <c r="L146" s="46"/>
      <c r="M146" s="46"/>
      <c r="N146" s="46"/>
      <c r="O146" s="46"/>
      <c r="P146" s="46"/>
      <c r="Q146" s="46"/>
      <c r="R146" s="46"/>
      <c r="S146" s="46"/>
      <c r="T146" s="46"/>
      <c r="U146" s="46"/>
      <c r="V146" s="46"/>
      <c r="W146" s="46"/>
      <c r="X146" s="46"/>
      <c r="Y146" s="46"/>
    </row>
    <row r="147" spans="1:25" x14ac:dyDescent="0.25">
      <c r="B147" s="27"/>
      <c r="C147" s="33"/>
      <c r="D147" s="46"/>
      <c r="E147" s="33"/>
      <c r="F147" s="46"/>
      <c r="G147" s="46"/>
      <c r="H147" s="46"/>
      <c r="I147" s="46"/>
      <c r="J147" s="46"/>
      <c r="K147" s="46"/>
      <c r="L147" s="46"/>
      <c r="M147" s="46"/>
      <c r="N147" s="46"/>
      <c r="O147" s="46"/>
      <c r="P147" s="46"/>
      <c r="Q147" s="46"/>
      <c r="R147" s="46"/>
      <c r="S147" s="46"/>
      <c r="T147" s="46"/>
      <c r="U147" s="46"/>
      <c r="V147" s="46"/>
      <c r="W147" s="46"/>
      <c r="X147" s="46"/>
      <c r="Y147" s="46"/>
    </row>
    <row r="148" spans="1:25" x14ac:dyDescent="0.25">
      <c r="C148" s="33"/>
      <c r="D148" s="46"/>
      <c r="E148" s="33"/>
      <c r="F148" s="46"/>
      <c r="G148" s="46"/>
      <c r="H148" s="46"/>
      <c r="I148" s="46"/>
      <c r="J148" s="46"/>
      <c r="K148" s="46"/>
      <c r="L148" s="46"/>
      <c r="M148" s="46"/>
      <c r="N148" s="46"/>
      <c r="O148" s="46"/>
      <c r="P148" s="46"/>
      <c r="Q148" s="46"/>
      <c r="R148" s="46"/>
      <c r="S148" s="46"/>
      <c r="T148" s="46"/>
      <c r="U148" s="46"/>
      <c r="V148" s="46"/>
      <c r="W148" s="46"/>
      <c r="X148" s="46"/>
      <c r="Y148" s="46"/>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35</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2465998</v>
      </c>
      <c r="D5" s="43">
        <v>0.31640870440281915</v>
      </c>
      <c r="E5" s="42">
        <v>561121</v>
      </c>
      <c r="F5" s="42">
        <v>588891</v>
      </c>
      <c r="G5" s="42">
        <v>388289</v>
      </c>
      <c r="H5" s="42">
        <v>313132</v>
      </c>
      <c r="I5" s="42">
        <v>318417</v>
      </c>
      <c r="J5" s="42">
        <v>173530</v>
      </c>
      <c r="K5" s="42">
        <v>110542</v>
      </c>
      <c r="L5" s="42">
        <v>12076</v>
      </c>
      <c r="M5" s="42">
        <v>509049</v>
      </c>
      <c r="N5" s="42">
        <v>489286</v>
      </c>
      <c r="O5" s="42">
        <v>509695</v>
      </c>
      <c r="P5" s="42">
        <v>945163</v>
      </c>
      <c r="Q5" s="42">
        <v>12805</v>
      </c>
      <c r="R5" s="42">
        <v>18685</v>
      </c>
      <c r="S5" s="42">
        <v>301083</v>
      </c>
      <c r="T5" s="42">
        <v>727002</v>
      </c>
      <c r="U5" s="42">
        <v>661959</v>
      </c>
      <c r="V5" s="42">
        <v>405449</v>
      </c>
      <c r="W5" s="42">
        <v>175114</v>
      </c>
      <c r="X5" s="42">
        <v>141966</v>
      </c>
      <c r="Y5" s="42">
        <v>34740</v>
      </c>
    </row>
    <row r="6" spans="1:25" ht="15" customHeight="1" x14ac:dyDescent="0.25">
      <c r="A6" s="28" t="s">
        <v>17</v>
      </c>
      <c r="B6" s="28">
        <v>1</v>
      </c>
      <c r="C6" s="44">
        <v>26785</v>
      </c>
      <c r="D6" s="29">
        <v>17.22</v>
      </c>
      <c r="E6" s="44">
        <v>15972</v>
      </c>
      <c r="F6" s="44">
        <v>7673</v>
      </c>
      <c r="G6" s="44">
        <v>1805</v>
      </c>
      <c r="H6" s="44">
        <v>876</v>
      </c>
      <c r="I6" s="44">
        <v>381</v>
      </c>
      <c r="J6" s="44">
        <v>66</v>
      </c>
      <c r="K6" s="44">
        <v>10</v>
      </c>
      <c r="L6" s="44">
        <v>2</v>
      </c>
      <c r="M6" s="44">
        <v>528</v>
      </c>
      <c r="N6" s="44">
        <v>5203</v>
      </c>
      <c r="O6" s="44">
        <v>7682</v>
      </c>
      <c r="P6" s="44">
        <v>13353</v>
      </c>
      <c r="Q6" s="44">
        <v>19</v>
      </c>
      <c r="R6" s="44">
        <v>103</v>
      </c>
      <c r="S6" s="44">
        <v>4302</v>
      </c>
      <c r="T6" s="44">
        <v>9419</v>
      </c>
      <c r="U6" s="44">
        <v>9236</v>
      </c>
      <c r="V6" s="44">
        <v>3307</v>
      </c>
      <c r="W6" s="44">
        <v>254</v>
      </c>
      <c r="X6" s="44">
        <v>141</v>
      </c>
      <c r="Y6" s="44">
        <v>23</v>
      </c>
    </row>
    <row r="7" spans="1:25" ht="15" customHeight="1" x14ac:dyDescent="0.25">
      <c r="A7" s="28" t="s">
        <v>17</v>
      </c>
      <c r="B7" s="28">
        <v>2</v>
      </c>
      <c r="C7" s="44">
        <v>31079</v>
      </c>
      <c r="D7" s="29">
        <v>14.6</v>
      </c>
      <c r="E7" s="44">
        <v>16330</v>
      </c>
      <c r="F7" s="44">
        <v>9369</v>
      </c>
      <c r="G7" s="44">
        <v>2523</v>
      </c>
      <c r="H7" s="44">
        <v>1618</v>
      </c>
      <c r="I7" s="44">
        <v>960</v>
      </c>
      <c r="J7" s="44">
        <v>231</v>
      </c>
      <c r="K7" s="44">
        <v>46</v>
      </c>
      <c r="L7" s="44">
        <v>2</v>
      </c>
      <c r="M7" s="44">
        <v>1422</v>
      </c>
      <c r="N7" s="44">
        <v>6714</v>
      </c>
      <c r="O7" s="44">
        <v>12655</v>
      </c>
      <c r="P7" s="44">
        <v>10210</v>
      </c>
      <c r="Q7" s="44">
        <v>78</v>
      </c>
      <c r="R7" s="44">
        <v>101</v>
      </c>
      <c r="S7" s="44">
        <v>3859</v>
      </c>
      <c r="T7" s="44">
        <v>8326</v>
      </c>
      <c r="U7" s="44">
        <v>12165</v>
      </c>
      <c r="V7" s="44">
        <v>5409</v>
      </c>
      <c r="W7" s="44">
        <v>787</v>
      </c>
      <c r="X7" s="44">
        <v>355</v>
      </c>
      <c r="Y7" s="44">
        <v>77</v>
      </c>
    </row>
    <row r="8" spans="1:25" ht="15" customHeight="1" x14ac:dyDescent="0.25">
      <c r="A8" s="28" t="s">
        <v>17</v>
      </c>
      <c r="B8" s="28">
        <v>3</v>
      </c>
      <c r="C8" s="44">
        <v>18543</v>
      </c>
      <c r="D8" s="29">
        <v>1.1399999999999999</v>
      </c>
      <c r="E8" s="44">
        <v>8239</v>
      </c>
      <c r="F8" s="44">
        <v>6268</v>
      </c>
      <c r="G8" s="44">
        <v>1747</v>
      </c>
      <c r="H8" s="44">
        <v>1197</v>
      </c>
      <c r="I8" s="44">
        <v>869</v>
      </c>
      <c r="J8" s="44">
        <v>195</v>
      </c>
      <c r="K8" s="44">
        <v>26</v>
      </c>
      <c r="L8" s="44">
        <v>2</v>
      </c>
      <c r="M8" s="44">
        <v>1369</v>
      </c>
      <c r="N8" s="44">
        <v>4448</v>
      </c>
      <c r="O8" s="44">
        <v>7072</v>
      </c>
      <c r="P8" s="44">
        <v>5634</v>
      </c>
      <c r="Q8" s="44">
        <v>20</v>
      </c>
      <c r="R8" s="44">
        <v>47</v>
      </c>
      <c r="S8" s="44">
        <v>2370</v>
      </c>
      <c r="T8" s="44">
        <v>5376</v>
      </c>
      <c r="U8" s="44">
        <v>6495</v>
      </c>
      <c r="V8" s="44">
        <v>3372</v>
      </c>
      <c r="W8" s="44">
        <v>536</v>
      </c>
      <c r="X8" s="44">
        <v>323</v>
      </c>
      <c r="Y8" s="44">
        <v>24</v>
      </c>
    </row>
    <row r="9" spans="1:25" ht="15" customHeight="1" x14ac:dyDescent="0.25">
      <c r="A9" s="28" t="s">
        <v>17</v>
      </c>
      <c r="B9" s="28">
        <v>4</v>
      </c>
      <c r="C9" s="44">
        <v>21906</v>
      </c>
      <c r="D9" s="29">
        <v>0.41</v>
      </c>
      <c r="E9" s="44">
        <v>7038</v>
      </c>
      <c r="F9" s="44">
        <v>7071</v>
      </c>
      <c r="G9" s="44">
        <v>2429</v>
      </c>
      <c r="H9" s="44">
        <v>2344</v>
      </c>
      <c r="I9" s="44">
        <v>2007</v>
      </c>
      <c r="J9" s="44">
        <v>749</v>
      </c>
      <c r="K9" s="44">
        <v>245</v>
      </c>
      <c r="L9" s="44">
        <v>23</v>
      </c>
      <c r="M9" s="44">
        <v>3036</v>
      </c>
      <c r="N9" s="44">
        <v>4586</v>
      </c>
      <c r="O9" s="44">
        <v>7635</v>
      </c>
      <c r="P9" s="44">
        <v>6607</v>
      </c>
      <c r="Q9" s="44">
        <v>42</v>
      </c>
      <c r="R9" s="44">
        <v>26</v>
      </c>
      <c r="S9" s="44">
        <v>2705</v>
      </c>
      <c r="T9" s="44">
        <v>6504</v>
      </c>
      <c r="U9" s="44">
        <v>7003</v>
      </c>
      <c r="V9" s="44">
        <v>3848</v>
      </c>
      <c r="W9" s="44">
        <v>1002</v>
      </c>
      <c r="X9" s="44">
        <v>766</v>
      </c>
      <c r="Y9" s="44">
        <v>52</v>
      </c>
    </row>
    <row r="10" spans="1:25" ht="15" customHeight="1" x14ac:dyDescent="0.25">
      <c r="A10" s="28" t="s">
        <v>17</v>
      </c>
      <c r="B10" s="28">
        <v>5</v>
      </c>
      <c r="C10" s="44">
        <v>19074</v>
      </c>
      <c r="D10" s="29">
        <v>0.24</v>
      </c>
      <c r="E10" s="44">
        <v>4403</v>
      </c>
      <c r="F10" s="44">
        <v>4332</v>
      </c>
      <c r="G10" s="44">
        <v>3607</v>
      </c>
      <c r="H10" s="44">
        <v>2571</v>
      </c>
      <c r="I10" s="44">
        <v>2722</v>
      </c>
      <c r="J10" s="44">
        <v>1043</v>
      </c>
      <c r="K10" s="44">
        <v>367</v>
      </c>
      <c r="L10" s="44">
        <v>29</v>
      </c>
      <c r="M10" s="44">
        <v>4681</v>
      </c>
      <c r="N10" s="44">
        <v>5198</v>
      </c>
      <c r="O10" s="44">
        <v>5769</v>
      </c>
      <c r="P10" s="44">
        <v>3362</v>
      </c>
      <c r="Q10" s="44">
        <v>64</v>
      </c>
      <c r="R10" s="44">
        <v>70</v>
      </c>
      <c r="S10" s="44">
        <v>1548</v>
      </c>
      <c r="T10" s="44">
        <v>4370</v>
      </c>
      <c r="U10" s="44">
        <v>6274</v>
      </c>
      <c r="V10" s="44">
        <v>4090</v>
      </c>
      <c r="W10" s="44">
        <v>1405</v>
      </c>
      <c r="X10" s="44">
        <v>1246</v>
      </c>
      <c r="Y10" s="44">
        <v>71</v>
      </c>
    </row>
    <row r="11" spans="1:25" ht="15" customHeight="1" x14ac:dyDescent="0.25">
      <c r="A11" s="28" t="s">
        <v>17</v>
      </c>
      <c r="B11" s="28">
        <v>6</v>
      </c>
      <c r="C11" s="44">
        <v>10796</v>
      </c>
      <c r="D11" s="29">
        <v>0.15</v>
      </c>
      <c r="E11" s="44">
        <v>2093</v>
      </c>
      <c r="F11" s="44">
        <v>1588</v>
      </c>
      <c r="G11" s="44">
        <v>1822</v>
      </c>
      <c r="H11" s="44">
        <v>2033</v>
      </c>
      <c r="I11" s="44">
        <v>2148</v>
      </c>
      <c r="J11" s="44">
        <v>833</v>
      </c>
      <c r="K11" s="44">
        <v>248</v>
      </c>
      <c r="L11" s="44">
        <v>31</v>
      </c>
      <c r="M11" s="44">
        <v>3549</v>
      </c>
      <c r="N11" s="44">
        <v>2828</v>
      </c>
      <c r="O11" s="44">
        <v>2299</v>
      </c>
      <c r="P11" s="44">
        <v>2086</v>
      </c>
      <c r="Q11" s="44">
        <v>34</v>
      </c>
      <c r="R11" s="44">
        <v>31</v>
      </c>
      <c r="S11" s="44">
        <v>862</v>
      </c>
      <c r="T11" s="44">
        <v>2620</v>
      </c>
      <c r="U11" s="44">
        <v>3048</v>
      </c>
      <c r="V11" s="44">
        <v>2212</v>
      </c>
      <c r="W11" s="44">
        <v>1042</v>
      </c>
      <c r="X11" s="44">
        <v>949</v>
      </c>
      <c r="Y11" s="44">
        <v>32</v>
      </c>
    </row>
    <row r="12" spans="1:25" ht="15" customHeight="1" x14ac:dyDescent="0.25">
      <c r="A12" s="28" t="s">
        <v>17</v>
      </c>
      <c r="B12" s="28">
        <v>7</v>
      </c>
      <c r="C12" s="44">
        <v>13418</v>
      </c>
      <c r="D12" s="29">
        <v>0.17</v>
      </c>
      <c r="E12" s="44">
        <v>1185</v>
      </c>
      <c r="F12" s="44">
        <v>2186</v>
      </c>
      <c r="G12" s="44">
        <v>2128</v>
      </c>
      <c r="H12" s="44">
        <v>2445</v>
      </c>
      <c r="I12" s="44">
        <v>3714</v>
      </c>
      <c r="J12" s="44">
        <v>1209</v>
      </c>
      <c r="K12" s="44">
        <v>511</v>
      </c>
      <c r="L12" s="44">
        <v>40</v>
      </c>
      <c r="M12" s="44">
        <v>4694</v>
      </c>
      <c r="N12" s="44">
        <v>4212</v>
      </c>
      <c r="O12" s="44">
        <v>1991</v>
      </c>
      <c r="P12" s="44">
        <v>2366</v>
      </c>
      <c r="Q12" s="44">
        <v>155</v>
      </c>
      <c r="R12" s="44">
        <v>38</v>
      </c>
      <c r="S12" s="44">
        <v>913</v>
      </c>
      <c r="T12" s="44">
        <v>2890</v>
      </c>
      <c r="U12" s="44">
        <v>3798</v>
      </c>
      <c r="V12" s="44">
        <v>2767</v>
      </c>
      <c r="W12" s="44">
        <v>1527</v>
      </c>
      <c r="X12" s="44">
        <v>1330</v>
      </c>
      <c r="Y12" s="44">
        <v>155</v>
      </c>
    </row>
    <row r="13" spans="1:25" ht="15" customHeight="1" x14ac:dyDescent="0.25">
      <c r="A13" s="28" t="s">
        <v>17</v>
      </c>
      <c r="B13" s="28">
        <v>8</v>
      </c>
      <c r="C13" s="44">
        <v>11269</v>
      </c>
      <c r="D13" s="29">
        <v>0.41</v>
      </c>
      <c r="E13" s="44">
        <v>549</v>
      </c>
      <c r="F13" s="44">
        <v>1052</v>
      </c>
      <c r="G13" s="44">
        <v>1503</v>
      </c>
      <c r="H13" s="44">
        <v>2836</v>
      </c>
      <c r="I13" s="44">
        <v>3033</v>
      </c>
      <c r="J13" s="44">
        <v>1619</v>
      </c>
      <c r="K13" s="44">
        <v>648</v>
      </c>
      <c r="L13" s="44">
        <v>29</v>
      </c>
      <c r="M13" s="44">
        <v>5200</v>
      </c>
      <c r="N13" s="44">
        <v>3382</v>
      </c>
      <c r="O13" s="44">
        <v>1350</v>
      </c>
      <c r="P13" s="44">
        <v>1296</v>
      </c>
      <c r="Q13" s="44">
        <v>41</v>
      </c>
      <c r="R13" s="44">
        <v>31</v>
      </c>
      <c r="S13" s="44">
        <v>615</v>
      </c>
      <c r="T13" s="44">
        <v>1998</v>
      </c>
      <c r="U13" s="44">
        <v>2892</v>
      </c>
      <c r="V13" s="44">
        <v>2995</v>
      </c>
      <c r="W13" s="44">
        <v>1543</v>
      </c>
      <c r="X13" s="44">
        <v>1157</v>
      </c>
      <c r="Y13" s="44">
        <v>38</v>
      </c>
    </row>
    <row r="14" spans="1:25" ht="15" customHeight="1" x14ac:dyDescent="0.25">
      <c r="A14" s="28" t="s">
        <v>17</v>
      </c>
      <c r="B14" s="28">
        <v>9</v>
      </c>
      <c r="C14" s="44">
        <v>15079</v>
      </c>
      <c r="D14" s="29">
        <v>7.19</v>
      </c>
      <c r="E14" s="44">
        <v>158</v>
      </c>
      <c r="F14" s="44">
        <v>406</v>
      </c>
      <c r="G14" s="44">
        <v>1482</v>
      </c>
      <c r="H14" s="44">
        <v>3181</v>
      </c>
      <c r="I14" s="44">
        <v>5243</v>
      </c>
      <c r="J14" s="44">
        <v>3018</v>
      </c>
      <c r="K14" s="44">
        <v>1500</v>
      </c>
      <c r="L14" s="44">
        <v>91</v>
      </c>
      <c r="M14" s="44">
        <v>8040</v>
      </c>
      <c r="N14" s="44">
        <v>4376</v>
      </c>
      <c r="O14" s="44">
        <v>969</v>
      </c>
      <c r="P14" s="44">
        <v>1680</v>
      </c>
      <c r="Q14" s="44">
        <v>14</v>
      </c>
      <c r="R14" s="44">
        <v>11</v>
      </c>
      <c r="S14" s="44">
        <v>425</v>
      </c>
      <c r="T14" s="44">
        <v>1965</v>
      </c>
      <c r="U14" s="44">
        <v>3222</v>
      </c>
      <c r="V14" s="44">
        <v>4879</v>
      </c>
      <c r="W14" s="44">
        <v>2784</v>
      </c>
      <c r="X14" s="44">
        <v>1778</v>
      </c>
      <c r="Y14" s="44">
        <v>15</v>
      </c>
    </row>
    <row r="15" spans="1:25" ht="15" customHeight="1" x14ac:dyDescent="0.25">
      <c r="A15" s="28" t="s">
        <v>17</v>
      </c>
      <c r="B15" s="28">
        <v>10</v>
      </c>
      <c r="C15" s="44">
        <v>7034</v>
      </c>
      <c r="D15" s="29">
        <v>7.79</v>
      </c>
      <c r="E15" s="44">
        <v>121</v>
      </c>
      <c r="F15" s="44">
        <v>119</v>
      </c>
      <c r="G15" s="44">
        <v>369</v>
      </c>
      <c r="H15" s="44">
        <v>1067</v>
      </c>
      <c r="I15" s="44">
        <v>2589</v>
      </c>
      <c r="J15" s="44">
        <v>1586</v>
      </c>
      <c r="K15" s="44">
        <v>1094</v>
      </c>
      <c r="L15" s="44">
        <v>89</v>
      </c>
      <c r="M15" s="44">
        <v>4116</v>
      </c>
      <c r="N15" s="44">
        <v>1900</v>
      </c>
      <c r="O15" s="44">
        <v>316</v>
      </c>
      <c r="P15" s="44">
        <v>698</v>
      </c>
      <c r="Q15" s="44">
        <v>4</v>
      </c>
      <c r="R15" s="44">
        <v>5</v>
      </c>
      <c r="S15" s="44">
        <v>240</v>
      </c>
      <c r="T15" s="44">
        <v>700</v>
      </c>
      <c r="U15" s="44">
        <v>1366</v>
      </c>
      <c r="V15" s="44">
        <v>1965</v>
      </c>
      <c r="W15" s="44">
        <v>1453</v>
      </c>
      <c r="X15" s="44">
        <v>1301</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2688</v>
      </c>
      <c r="D17" s="29">
        <v>15.09</v>
      </c>
      <c r="E17" s="44">
        <v>2038</v>
      </c>
      <c r="F17" s="44">
        <v>443</v>
      </c>
      <c r="G17" s="44">
        <v>125</v>
      </c>
      <c r="H17" s="44">
        <v>38</v>
      </c>
      <c r="I17" s="44">
        <v>27</v>
      </c>
      <c r="J17" s="44">
        <v>7</v>
      </c>
      <c r="K17" s="44">
        <v>8</v>
      </c>
      <c r="L17" s="44">
        <v>2</v>
      </c>
      <c r="M17" s="44">
        <v>66</v>
      </c>
      <c r="N17" s="44">
        <v>449</v>
      </c>
      <c r="O17" s="44">
        <v>713</v>
      </c>
      <c r="P17" s="44">
        <v>1458</v>
      </c>
      <c r="Q17" s="44">
        <v>2</v>
      </c>
      <c r="R17" s="44">
        <v>29</v>
      </c>
      <c r="S17" s="44">
        <v>712</v>
      </c>
      <c r="T17" s="44">
        <v>1051</v>
      </c>
      <c r="U17" s="44">
        <v>698</v>
      </c>
      <c r="V17" s="44">
        <v>143</v>
      </c>
      <c r="W17" s="44">
        <v>27</v>
      </c>
      <c r="X17" s="44">
        <v>26</v>
      </c>
      <c r="Y17" s="44">
        <v>2</v>
      </c>
    </row>
    <row r="18" spans="1:25" ht="15" customHeight="1" x14ac:dyDescent="0.25">
      <c r="A18" s="28" t="s">
        <v>18</v>
      </c>
      <c r="B18" s="28">
        <v>3</v>
      </c>
      <c r="C18" s="44">
        <v>2554</v>
      </c>
      <c r="D18" s="29">
        <v>20.78</v>
      </c>
      <c r="E18" s="44">
        <v>1415</v>
      </c>
      <c r="F18" s="44">
        <v>639</v>
      </c>
      <c r="G18" s="44">
        <v>201</v>
      </c>
      <c r="H18" s="44">
        <v>210</v>
      </c>
      <c r="I18" s="44">
        <v>69</v>
      </c>
      <c r="J18" s="44">
        <v>14</v>
      </c>
      <c r="K18" s="44">
        <v>6</v>
      </c>
      <c r="L18" s="44">
        <v>0</v>
      </c>
      <c r="M18" s="44">
        <v>80</v>
      </c>
      <c r="N18" s="44">
        <v>251</v>
      </c>
      <c r="O18" s="44">
        <v>350</v>
      </c>
      <c r="P18" s="44">
        <v>1856</v>
      </c>
      <c r="Q18" s="44">
        <v>17</v>
      </c>
      <c r="R18" s="44">
        <v>78</v>
      </c>
      <c r="S18" s="44">
        <v>751</v>
      </c>
      <c r="T18" s="44">
        <v>893</v>
      </c>
      <c r="U18" s="44">
        <v>487</v>
      </c>
      <c r="V18" s="44">
        <v>215</v>
      </c>
      <c r="W18" s="44">
        <v>69</v>
      </c>
      <c r="X18" s="44">
        <v>45</v>
      </c>
      <c r="Y18" s="44">
        <v>16</v>
      </c>
    </row>
    <row r="19" spans="1:25" ht="15" customHeight="1" x14ac:dyDescent="0.25">
      <c r="A19" s="28" t="s">
        <v>18</v>
      </c>
      <c r="B19" s="28">
        <v>4</v>
      </c>
      <c r="C19" s="44">
        <v>7229</v>
      </c>
      <c r="D19" s="29">
        <v>0.36</v>
      </c>
      <c r="E19" s="44">
        <v>3580</v>
      </c>
      <c r="F19" s="44">
        <v>2060</v>
      </c>
      <c r="G19" s="44">
        <v>600</v>
      </c>
      <c r="H19" s="44">
        <v>305</v>
      </c>
      <c r="I19" s="44">
        <v>358</v>
      </c>
      <c r="J19" s="44">
        <v>211</v>
      </c>
      <c r="K19" s="44">
        <v>110</v>
      </c>
      <c r="L19" s="44">
        <v>5</v>
      </c>
      <c r="M19" s="44">
        <v>748</v>
      </c>
      <c r="N19" s="44">
        <v>841</v>
      </c>
      <c r="O19" s="44">
        <v>1781</v>
      </c>
      <c r="P19" s="44">
        <v>3835</v>
      </c>
      <c r="Q19" s="44">
        <v>24</v>
      </c>
      <c r="R19" s="44">
        <v>150</v>
      </c>
      <c r="S19" s="44">
        <v>1478</v>
      </c>
      <c r="T19" s="44">
        <v>2575</v>
      </c>
      <c r="U19" s="44">
        <v>1837</v>
      </c>
      <c r="V19" s="44">
        <v>674</v>
      </c>
      <c r="W19" s="44">
        <v>291</v>
      </c>
      <c r="X19" s="44">
        <v>202</v>
      </c>
      <c r="Y19" s="44">
        <v>22</v>
      </c>
    </row>
    <row r="20" spans="1:25" ht="15" customHeight="1" x14ac:dyDescent="0.25">
      <c r="A20" s="28" t="s">
        <v>18</v>
      </c>
      <c r="B20" s="28">
        <v>5</v>
      </c>
      <c r="C20" s="44">
        <v>9275</v>
      </c>
      <c r="D20" s="29">
        <v>0.1</v>
      </c>
      <c r="E20" s="44">
        <v>3041</v>
      </c>
      <c r="F20" s="44">
        <v>2886</v>
      </c>
      <c r="G20" s="44">
        <v>1154</v>
      </c>
      <c r="H20" s="44">
        <v>745</v>
      </c>
      <c r="I20" s="44">
        <v>759</v>
      </c>
      <c r="J20" s="44">
        <v>408</v>
      </c>
      <c r="K20" s="44">
        <v>254</v>
      </c>
      <c r="L20" s="44">
        <v>28</v>
      </c>
      <c r="M20" s="44">
        <v>1686</v>
      </c>
      <c r="N20" s="44">
        <v>1977</v>
      </c>
      <c r="O20" s="44">
        <v>2726</v>
      </c>
      <c r="P20" s="44">
        <v>2781</v>
      </c>
      <c r="Q20" s="44">
        <v>105</v>
      </c>
      <c r="R20" s="44">
        <v>91</v>
      </c>
      <c r="S20" s="44">
        <v>1380</v>
      </c>
      <c r="T20" s="44">
        <v>2907</v>
      </c>
      <c r="U20" s="44">
        <v>2663</v>
      </c>
      <c r="V20" s="44">
        <v>1167</v>
      </c>
      <c r="W20" s="44">
        <v>507</v>
      </c>
      <c r="X20" s="44">
        <v>456</v>
      </c>
      <c r="Y20" s="44">
        <v>104</v>
      </c>
    </row>
    <row r="21" spans="1:25" ht="15" customHeight="1" x14ac:dyDescent="0.25">
      <c r="A21" s="28" t="s">
        <v>18</v>
      </c>
      <c r="B21" s="28">
        <v>6</v>
      </c>
      <c r="C21" s="44">
        <v>11111</v>
      </c>
      <c r="D21" s="29">
        <v>0.06</v>
      </c>
      <c r="E21" s="44">
        <v>2250</v>
      </c>
      <c r="F21" s="44">
        <v>2358</v>
      </c>
      <c r="G21" s="44">
        <v>1666</v>
      </c>
      <c r="H21" s="44">
        <v>1484</v>
      </c>
      <c r="I21" s="44">
        <v>1470</v>
      </c>
      <c r="J21" s="44">
        <v>931</v>
      </c>
      <c r="K21" s="44">
        <v>831</v>
      </c>
      <c r="L21" s="44">
        <v>121</v>
      </c>
      <c r="M21" s="44">
        <v>4013</v>
      </c>
      <c r="N21" s="44">
        <v>2664</v>
      </c>
      <c r="O21" s="44">
        <v>2274</v>
      </c>
      <c r="P21" s="44">
        <v>2022</v>
      </c>
      <c r="Q21" s="44">
        <v>138</v>
      </c>
      <c r="R21" s="44">
        <v>90</v>
      </c>
      <c r="S21" s="44">
        <v>1190</v>
      </c>
      <c r="T21" s="44">
        <v>2988</v>
      </c>
      <c r="U21" s="44">
        <v>3111</v>
      </c>
      <c r="V21" s="44">
        <v>1739</v>
      </c>
      <c r="W21" s="44">
        <v>911</v>
      </c>
      <c r="X21" s="44">
        <v>948</v>
      </c>
      <c r="Y21" s="44">
        <v>134</v>
      </c>
    </row>
    <row r="22" spans="1:25" ht="15" customHeight="1" x14ac:dyDescent="0.25">
      <c r="A22" s="28" t="s">
        <v>18</v>
      </c>
      <c r="B22" s="28">
        <v>7</v>
      </c>
      <c r="C22" s="44">
        <v>10640</v>
      </c>
      <c r="D22" s="29">
        <v>0.08</v>
      </c>
      <c r="E22" s="44">
        <v>1675</v>
      </c>
      <c r="F22" s="44">
        <v>2277</v>
      </c>
      <c r="G22" s="44">
        <v>1596</v>
      </c>
      <c r="H22" s="44">
        <v>1287</v>
      </c>
      <c r="I22" s="44">
        <v>1412</v>
      </c>
      <c r="J22" s="44">
        <v>1168</v>
      </c>
      <c r="K22" s="44">
        <v>1097</v>
      </c>
      <c r="L22" s="44">
        <v>128</v>
      </c>
      <c r="M22" s="44">
        <v>4522</v>
      </c>
      <c r="N22" s="44">
        <v>2358</v>
      </c>
      <c r="O22" s="44">
        <v>2367</v>
      </c>
      <c r="P22" s="44">
        <v>1262</v>
      </c>
      <c r="Q22" s="44">
        <v>131</v>
      </c>
      <c r="R22" s="44">
        <v>47</v>
      </c>
      <c r="S22" s="44">
        <v>815</v>
      </c>
      <c r="T22" s="44">
        <v>2747</v>
      </c>
      <c r="U22" s="44">
        <v>3062</v>
      </c>
      <c r="V22" s="44">
        <v>1794</v>
      </c>
      <c r="W22" s="44">
        <v>943</v>
      </c>
      <c r="X22" s="44">
        <v>1099</v>
      </c>
      <c r="Y22" s="44">
        <v>133</v>
      </c>
    </row>
    <row r="23" spans="1:25" ht="15" customHeight="1" x14ac:dyDescent="0.25">
      <c r="A23" s="28" t="s">
        <v>18</v>
      </c>
      <c r="B23" s="28">
        <v>8</v>
      </c>
      <c r="C23" s="44">
        <v>6643</v>
      </c>
      <c r="D23" s="29">
        <v>0.16</v>
      </c>
      <c r="E23" s="44">
        <v>1141</v>
      </c>
      <c r="F23" s="44">
        <v>1319</v>
      </c>
      <c r="G23" s="44">
        <v>773</v>
      </c>
      <c r="H23" s="44">
        <v>949</v>
      </c>
      <c r="I23" s="44">
        <v>951</v>
      </c>
      <c r="J23" s="44">
        <v>753</v>
      </c>
      <c r="K23" s="44">
        <v>670</v>
      </c>
      <c r="L23" s="44">
        <v>87</v>
      </c>
      <c r="M23" s="44">
        <v>2373</v>
      </c>
      <c r="N23" s="44">
        <v>1922</v>
      </c>
      <c r="O23" s="44">
        <v>975</v>
      </c>
      <c r="P23" s="44">
        <v>1318</v>
      </c>
      <c r="Q23" s="44">
        <v>55</v>
      </c>
      <c r="R23" s="44">
        <v>32</v>
      </c>
      <c r="S23" s="44">
        <v>718</v>
      </c>
      <c r="T23" s="44">
        <v>1669</v>
      </c>
      <c r="U23" s="44">
        <v>1822</v>
      </c>
      <c r="V23" s="44">
        <v>1113</v>
      </c>
      <c r="W23" s="44">
        <v>579</v>
      </c>
      <c r="X23" s="44">
        <v>657</v>
      </c>
      <c r="Y23" s="44">
        <v>53</v>
      </c>
    </row>
    <row r="24" spans="1:25" ht="15" customHeight="1" x14ac:dyDescent="0.25">
      <c r="A24" s="28" t="s">
        <v>18</v>
      </c>
      <c r="B24" s="28">
        <v>9</v>
      </c>
      <c r="C24" s="44">
        <v>2288</v>
      </c>
      <c r="D24" s="29">
        <v>0.47</v>
      </c>
      <c r="E24" s="44">
        <v>235</v>
      </c>
      <c r="F24" s="44">
        <v>304</v>
      </c>
      <c r="G24" s="44">
        <v>208</v>
      </c>
      <c r="H24" s="44">
        <v>355</v>
      </c>
      <c r="I24" s="44">
        <v>518</v>
      </c>
      <c r="J24" s="44">
        <v>292</v>
      </c>
      <c r="K24" s="44">
        <v>369</v>
      </c>
      <c r="L24" s="44">
        <v>7</v>
      </c>
      <c r="M24" s="44">
        <v>990</v>
      </c>
      <c r="N24" s="44">
        <v>470</v>
      </c>
      <c r="O24" s="44">
        <v>349</v>
      </c>
      <c r="P24" s="44">
        <v>466</v>
      </c>
      <c r="Q24" s="44">
        <v>13</v>
      </c>
      <c r="R24" s="44">
        <v>1</v>
      </c>
      <c r="S24" s="44">
        <v>250</v>
      </c>
      <c r="T24" s="44">
        <v>468</v>
      </c>
      <c r="U24" s="44">
        <v>569</v>
      </c>
      <c r="V24" s="44">
        <v>463</v>
      </c>
      <c r="W24" s="44">
        <v>251</v>
      </c>
      <c r="X24" s="44">
        <v>273</v>
      </c>
      <c r="Y24" s="44">
        <v>13</v>
      </c>
    </row>
    <row r="25" spans="1:25" ht="15" customHeight="1" x14ac:dyDescent="0.25">
      <c r="A25" s="28" t="s">
        <v>18</v>
      </c>
      <c r="B25" s="28">
        <v>10</v>
      </c>
      <c r="C25" s="44">
        <v>1680</v>
      </c>
      <c r="D25" s="29">
        <v>7.71</v>
      </c>
      <c r="E25" s="44">
        <v>145</v>
      </c>
      <c r="F25" s="44">
        <v>155</v>
      </c>
      <c r="G25" s="44">
        <v>127</v>
      </c>
      <c r="H25" s="44">
        <v>118</v>
      </c>
      <c r="I25" s="44">
        <v>336</v>
      </c>
      <c r="J25" s="44">
        <v>427</v>
      </c>
      <c r="K25" s="44">
        <v>346</v>
      </c>
      <c r="L25" s="44">
        <v>26</v>
      </c>
      <c r="M25" s="44">
        <v>831</v>
      </c>
      <c r="N25" s="44">
        <v>269</v>
      </c>
      <c r="O25" s="44">
        <v>226</v>
      </c>
      <c r="P25" s="44">
        <v>322</v>
      </c>
      <c r="Q25" s="44">
        <v>32</v>
      </c>
      <c r="R25" s="44">
        <v>6</v>
      </c>
      <c r="S25" s="44">
        <v>90</v>
      </c>
      <c r="T25" s="44">
        <v>324</v>
      </c>
      <c r="U25" s="44">
        <v>261</v>
      </c>
      <c r="V25" s="44">
        <v>401</v>
      </c>
      <c r="W25" s="44">
        <v>291</v>
      </c>
      <c r="X25" s="44">
        <v>274</v>
      </c>
      <c r="Y25" s="44">
        <v>33</v>
      </c>
    </row>
    <row r="26" spans="1:25" ht="15" customHeight="1" x14ac:dyDescent="0.25">
      <c r="A26" s="28" t="s">
        <v>0</v>
      </c>
      <c r="B26" s="28">
        <v>1</v>
      </c>
      <c r="C26" s="44">
        <v>4559</v>
      </c>
      <c r="D26" s="29">
        <v>21.47</v>
      </c>
      <c r="E26" s="44">
        <v>1859</v>
      </c>
      <c r="F26" s="44">
        <v>2204</v>
      </c>
      <c r="G26" s="44">
        <v>351</v>
      </c>
      <c r="H26" s="44">
        <v>103</v>
      </c>
      <c r="I26" s="44">
        <v>26</v>
      </c>
      <c r="J26" s="44">
        <v>11</v>
      </c>
      <c r="K26" s="44">
        <v>4</v>
      </c>
      <c r="L26" s="44">
        <v>1</v>
      </c>
      <c r="M26" s="44">
        <v>55</v>
      </c>
      <c r="N26" s="44">
        <v>459</v>
      </c>
      <c r="O26" s="44">
        <v>1377</v>
      </c>
      <c r="P26" s="44">
        <v>2667</v>
      </c>
      <c r="Q26" s="44">
        <v>1</v>
      </c>
      <c r="R26" s="44">
        <v>88</v>
      </c>
      <c r="S26" s="44">
        <v>901</v>
      </c>
      <c r="T26" s="44">
        <v>2236</v>
      </c>
      <c r="U26" s="44">
        <v>948</v>
      </c>
      <c r="V26" s="44">
        <v>236</v>
      </c>
      <c r="W26" s="44">
        <v>141</v>
      </c>
      <c r="X26" s="44">
        <v>0</v>
      </c>
      <c r="Y26" s="44">
        <v>9</v>
      </c>
    </row>
    <row r="27" spans="1:25" ht="15" customHeight="1" x14ac:dyDescent="0.25">
      <c r="A27" s="28" t="s">
        <v>0</v>
      </c>
      <c r="B27" s="28">
        <v>2</v>
      </c>
      <c r="C27" s="44">
        <v>2566</v>
      </c>
      <c r="D27" s="29">
        <v>0.51</v>
      </c>
      <c r="E27" s="44">
        <v>798</v>
      </c>
      <c r="F27" s="44">
        <v>1256</v>
      </c>
      <c r="G27" s="44">
        <v>311</v>
      </c>
      <c r="H27" s="44">
        <v>85</v>
      </c>
      <c r="I27" s="44">
        <v>59</v>
      </c>
      <c r="J27" s="44">
        <v>37</v>
      </c>
      <c r="K27" s="44">
        <v>20</v>
      </c>
      <c r="L27" s="44">
        <v>0</v>
      </c>
      <c r="M27" s="44">
        <v>235</v>
      </c>
      <c r="N27" s="44">
        <v>581</v>
      </c>
      <c r="O27" s="44">
        <v>1094</v>
      </c>
      <c r="P27" s="44">
        <v>655</v>
      </c>
      <c r="Q27" s="44">
        <v>1</v>
      </c>
      <c r="R27" s="44">
        <v>54</v>
      </c>
      <c r="S27" s="44">
        <v>246</v>
      </c>
      <c r="T27" s="44">
        <v>918</v>
      </c>
      <c r="U27" s="44">
        <v>978</v>
      </c>
      <c r="V27" s="44">
        <v>247</v>
      </c>
      <c r="W27" s="44">
        <v>115</v>
      </c>
      <c r="X27" s="44">
        <v>0</v>
      </c>
      <c r="Y27" s="44">
        <v>8</v>
      </c>
    </row>
    <row r="28" spans="1:25" ht="15" customHeight="1" x14ac:dyDescent="0.25">
      <c r="A28" s="28" t="s">
        <v>0</v>
      </c>
      <c r="B28" s="28">
        <v>3</v>
      </c>
      <c r="C28" s="44">
        <v>7998</v>
      </c>
      <c r="D28" s="29">
        <v>0.21</v>
      </c>
      <c r="E28" s="44">
        <v>2102</v>
      </c>
      <c r="F28" s="44">
        <v>3693</v>
      </c>
      <c r="G28" s="44">
        <v>1031</v>
      </c>
      <c r="H28" s="44">
        <v>617</v>
      </c>
      <c r="I28" s="44">
        <v>414</v>
      </c>
      <c r="J28" s="44">
        <v>110</v>
      </c>
      <c r="K28" s="44">
        <v>27</v>
      </c>
      <c r="L28" s="44">
        <v>4</v>
      </c>
      <c r="M28" s="44">
        <v>1083</v>
      </c>
      <c r="N28" s="44">
        <v>2006</v>
      </c>
      <c r="O28" s="44">
        <v>2679</v>
      </c>
      <c r="P28" s="44">
        <v>2188</v>
      </c>
      <c r="Q28" s="44">
        <v>42</v>
      </c>
      <c r="R28" s="44">
        <v>56</v>
      </c>
      <c r="S28" s="44">
        <v>1189</v>
      </c>
      <c r="T28" s="44">
        <v>3070</v>
      </c>
      <c r="U28" s="44">
        <v>2251</v>
      </c>
      <c r="V28" s="44">
        <v>915</v>
      </c>
      <c r="W28" s="44">
        <v>459</v>
      </c>
      <c r="X28" s="44">
        <v>0</v>
      </c>
      <c r="Y28" s="44">
        <v>58</v>
      </c>
    </row>
    <row r="29" spans="1:25" ht="15" customHeight="1" x14ac:dyDescent="0.25">
      <c r="A29" s="28" t="s">
        <v>0</v>
      </c>
      <c r="B29" s="28">
        <v>4</v>
      </c>
      <c r="C29" s="44">
        <v>10697</v>
      </c>
      <c r="D29" s="29">
        <v>0.15</v>
      </c>
      <c r="E29" s="44">
        <v>2112</v>
      </c>
      <c r="F29" s="44">
        <v>4810</v>
      </c>
      <c r="G29" s="44">
        <v>1694</v>
      </c>
      <c r="H29" s="44">
        <v>916</v>
      </c>
      <c r="I29" s="44">
        <v>811</v>
      </c>
      <c r="J29" s="44">
        <v>269</v>
      </c>
      <c r="K29" s="44">
        <v>78</v>
      </c>
      <c r="L29" s="44">
        <v>7</v>
      </c>
      <c r="M29" s="44">
        <v>2107</v>
      </c>
      <c r="N29" s="44">
        <v>2826</v>
      </c>
      <c r="O29" s="44">
        <v>4327</v>
      </c>
      <c r="P29" s="44">
        <v>1413</v>
      </c>
      <c r="Q29" s="44">
        <v>24</v>
      </c>
      <c r="R29" s="44">
        <v>69</v>
      </c>
      <c r="S29" s="44">
        <v>1144</v>
      </c>
      <c r="T29" s="44">
        <v>3408</v>
      </c>
      <c r="U29" s="44">
        <v>3560</v>
      </c>
      <c r="V29" s="44">
        <v>1367</v>
      </c>
      <c r="W29" s="44">
        <v>1104</v>
      </c>
      <c r="X29" s="44">
        <v>0</v>
      </c>
      <c r="Y29" s="44">
        <v>45</v>
      </c>
    </row>
    <row r="30" spans="1:25" ht="15" customHeight="1" x14ac:dyDescent="0.25">
      <c r="A30" s="28" t="s">
        <v>0</v>
      </c>
      <c r="B30" s="28">
        <v>5</v>
      </c>
      <c r="C30" s="44">
        <v>15774</v>
      </c>
      <c r="D30" s="29">
        <v>0.06</v>
      </c>
      <c r="E30" s="44">
        <v>2350</v>
      </c>
      <c r="F30" s="44">
        <v>4631</v>
      </c>
      <c r="G30" s="44">
        <v>2593</v>
      </c>
      <c r="H30" s="44">
        <v>2217</v>
      </c>
      <c r="I30" s="44">
        <v>2262</v>
      </c>
      <c r="J30" s="44">
        <v>1116</v>
      </c>
      <c r="K30" s="44">
        <v>556</v>
      </c>
      <c r="L30" s="44">
        <v>49</v>
      </c>
      <c r="M30" s="44">
        <v>6031</v>
      </c>
      <c r="N30" s="44">
        <v>3743</v>
      </c>
      <c r="O30" s="44">
        <v>4264</v>
      </c>
      <c r="P30" s="44">
        <v>1686</v>
      </c>
      <c r="Q30" s="44">
        <v>50</v>
      </c>
      <c r="R30" s="44">
        <v>55</v>
      </c>
      <c r="S30" s="44">
        <v>1424</v>
      </c>
      <c r="T30" s="44">
        <v>3924</v>
      </c>
      <c r="U30" s="44">
        <v>4736</v>
      </c>
      <c r="V30" s="44">
        <v>2474</v>
      </c>
      <c r="W30" s="44">
        <v>3046</v>
      </c>
      <c r="X30" s="44">
        <v>0</v>
      </c>
      <c r="Y30" s="44">
        <v>115</v>
      </c>
    </row>
    <row r="31" spans="1:25" ht="15" customHeight="1" x14ac:dyDescent="0.25">
      <c r="A31" s="28" t="s">
        <v>0</v>
      </c>
      <c r="B31" s="28">
        <v>6</v>
      </c>
      <c r="C31" s="44">
        <v>11896</v>
      </c>
      <c r="D31" s="29">
        <v>0.09</v>
      </c>
      <c r="E31" s="44">
        <v>1122</v>
      </c>
      <c r="F31" s="44">
        <v>3118</v>
      </c>
      <c r="G31" s="44">
        <v>1867</v>
      </c>
      <c r="H31" s="44">
        <v>1825</v>
      </c>
      <c r="I31" s="44">
        <v>2076</v>
      </c>
      <c r="J31" s="44">
        <v>1118</v>
      </c>
      <c r="K31" s="44">
        <v>714</v>
      </c>
      <c r="L31" s="44">
        <v>56</v>
      </c>
      <c r="M31" s="44">
        <v>5081</v>
      </c>
      <c r="N31" s="44">
        <v>3065</v>
      </c>
      <c r="O31" s="44">
        <v>2598</v>
      </c>
      <c r="P31" s="44">
        <v>1078</v>
      </c>
      <c r="Q31" s="44">
        <v>74</v>
      </c>
      <c r="R31" s="44">
        <v>40</v>
      </c>
      <c r="S31" s="44">
        <v>953</v>
      </c>
      <c r="T31" s="44">
        <v>2718</v>
      </c>
      <c r="U31" s="44">
        <v>3276</v>
      </c>
      <c r="V31" s="44">
        <v>2200</v>
      </c>
      <c r="W31" s="44">
        <v>2588</v>
      </c>
      <c r="X31" s="44">
        <v>0</v>
      </c>
      <c r="Y31" s="44">
        <v>121</v>
      </c>
    </row>
    <row r="32" spans="1:25" ht="15" customHeight="1" x14ac:dyDescent="0.25">
      <c r="A32" s="28" t="s">
        <v>0</v>
      </c>
      <c r="B32" s="28">
        <v>7</v>
      </c>
      <c r="C32" s="44">
        <v>7525</v>
      </c>
      <c r="D32" s="29">
        <v>0.06</v>
      </c>
      <c r="E32" s="44">
        <v>577</v>
      </c>
      <c r="F32" s="44">
        <v>1630</v>
      </c>
      <c r="G32" s="44">
        <v>1137</v>
      </c>
      <c r="H32" s="44">
        <v>1230</v>
      </c>
      <c r="I32" s="44">
        <v>1605</v>
      </c>
      <c r="J32" s="44">
        <v>846</v>
      </c>
      <c r="K32" s="44">
        <v>465</v>
      </c>
      <c r="L32" s="44">
        <v>35</v>
      </c>
      <c r="M32" s="44">
        <v>4036</v>
      </c>
      <c r="N32" s="44">
        <v>1778</v>
      </c>
      <c r="O32" s="44">
        <v>1307</v>
      </c>
      <c r="P32" s="44">
        <v>375</v>
      </c>
      <c r="Q32" s="44">
        <v>29</v>
      </c>
      <c r="R32" s="44">
        <v>5</v>
      </c>
      <c r="S32" s="44">
        <v>407</v>
      </c>
      <c r="T32" s="44">
        <v>1438</v>
      </c>
      <c r="U32" s="44">
        <v>2254</v>
      </c>
      <c r="V32" s="44">
        <v>1528</v>
      </c>
      <c r="W32" s="44">
        <v>1834</v>
      </c>
      <c r="X32" s="44">
        <v>0</v>
      </c>
      <c r="Y32" s="44">
        <v>59</v>
      </c>
    </row>
    <row r="33" spans="1:25" ht="15" customHeight="1" x14ac:dyDescent="0.25">
      <c r="A33" s="28" t="s">
        <v>0</v>
      </c>
      <c r="B33" s="28">
        <v>8</v>
      </c>
      <c r="C33" s="44">
        <v>5722</v>
      </c>
      <c r="D33" s="29">
        <v>0.51</v>
      </c>
      <c r="E33" s="44">
        <v>504</v>
      </c>
      <c r="F33" s="44">
        <v>982</v>
      </c>
      <c r="G33" s="44">
        <v>1304</v>
      </c>
      <c r="H33" s="44">
        <v>1231</v>
      </c>
      <c r="I33" s="44">
        <v>1094</v>
      </c>
      <c r="J33" s="44">
        <v>448</v>
      </c>
      <c r="K33" s="44">
        <v>155</v>
      </c>
      <c r="L33" s="44">
        <v>4</v>
      </c>
      <c r="M33" s="44">
        <v>2297</v>
      </c>
      <c r="N33" s="44">
        <v>1800</v>
      </c>
      <c r="O33" s="44">
        <v>1004</v>
      </c>
      <c r="P33" s="44">
        <v>608</v>
      </c>
      <c r="Q33" s="44">
        <v>13</v>
      </c>
      <c r="R33" s="44">
        <v>21</v>
      </c>
      <c r="S33" s="44">
        <v>359</v>
      </c>
      <c r="T33" s="44">
        <v>1347</v>
      </c>
      <c r="U33" s="44">
        <v>1746</v>
      </c>
      <c r="V33" s="44">
        <v>1325</v>
      </c>
      <c r="W33" s="44">
        <v>902</v>
      </c>
      <c r="X33" s="44">
        <v>0</v>
      </c>
      <c r="Y33" s="44">
        <v>22</v>
      </c>
    </row>
    <row r="34" spans="1:25" ht="15" customHeight="1" x14ac:dyDescent="0.25">
      <c r="A34" s="28" t="s">
        <v>0</v>
      </c>
      <c r="B34" s="28">
        <v>9</v>
      </c>
      <c r="C34" s="44">
        <v>3309</v>
      </c>
      <c r="D34" s="29">
        <v>11.39</v>
      </c>
      <c r="E34" s="44">
        <v>45</v>
      </c>
      <c r="F34" s="44">
        <v>321</v>
      </c>
      <c r="G34" s="44">
        <v>777</v>
      </c>
      <c r="H34" s="44">
        <v>776</v>
      </c>
      <c r="I34" s="44">
        <v>924</v>
      </c>
      <c r="J34" s="44">
        <v>355</v>
      </c>
      <c r="K34" s="44">
        <v>111</v>
      </c>
      <c r="L34" s="44">
        <v>0</v>
      </c>
      <c r="M34" s="44">
        <v>1664</v>
      </c>
      <c r="N34" s="44">
        <v>1250</v>
      </c>
      <c r="O34" s="44">
        <v>290</v>
      </c>
      <c r="P34" s="44">
        <v>104</v>
      </c>
      <c r="Q34" s="44">
        <v>1</v>
      </c>
      <c r="R34" s="44">
        <v>0</v>
      </c>
      <c r="S34" s="44">
        <v>87</v>
      </c>
      <c r="T34" s="44">
        <v>478</v>
      </c>
      <c r="U34" s="44">
        <v>979</v>
      </c>
      <c r="V34" s="44">
        <v>1098</v>
      </c>
      <c r="W34" s="44">
        <v>662</v>
      </c>
      <c r="X34" s="44">
        <v>0</v>
      </c>
      <c r="Y34" s="44">
        <v>5</v>
      </c>
    </row>
    <row r="35" spans="1:25" ht="15" customHeight="1" x14ac:dyDescent="0.25">
      <c r="A35" s="28" t="s">
        <v>0</v>
      </c>
      <c r="B35" s="28">
        <v>10</v>
      </c>
      <c r="C35" s="44">
        <v>1934</v>
      </c>
      <c r="D35" s="29">
        <v>1.65</v>
      </c>
      <c r="E35" s="44">
        <v>38</v>
      </c>
      <c r="F35" s="44">
        <v>125</v>
      </c>
      <c r="G35" s="44">
        <v>306</v>
      </c>
      <c r="H35" s="44">
        <v>398</v>
      </c>
      <c r="I35" s="44">
        <v>695</v>
      </c>
      <c r="J35" s="44">
        <v>278</v>
      </c>
      <c r="K35" s="44">
        <v>94</v>
      </c>
      <c r="L35" s="44">
        <v>0</v>
      </c>
      <c r="M35" s="44">
        <v>1004</v>
      </c>
      <c r="N35" s="44">
        <v>697</v>
      </c>
      <c r="O35" s="44">
        <v>145</v>
      </c>
      <c r="P35" s="44">
        <v>87</v>
      </c>
      <c r="Q35" s="44">
        <v>1</v>
      </c>
      <c r="R35" s="44">
        <v>0</v>
      </c>
      <c r="S35" s="44">
        <v>46</v>
      </c>
      <c r="T35" s="44">
        <v>163</v>
      </c>
      <c r="U35" s="44">
        <v>533</v>
      </c>
      <c r="V35" s="44">
        <v>712</v>
      </c>
      <c r="W35" s="44">
        <v>476</v>
      </c>
      <c r="X35" s="44">
        <v>0</v>
      </c>
      <c r="Y35" s="44">
        <v>4</v>
      </c>
    </row>
    <row r="36" spans="1:25" ht="15" customHeight="1" x14ac:dyDescent="0.25">
      <c r="A36" s="28" t="s">
        <v>1</v>
      </c>
      <c r="B36" s="28">
        <v>1</v>
      </c>
      <c r="C36" s="44">
        <v>14979</v>
      </c>
      <c r="D36" s="29">
        <v>18.68</v>
      </c>
      <c r="E36" s="44">
        <v>9164</v>
      </c>
      <c r="F36" s="44">
        <v>4241</v>
      </c>
      <c r="G36" s="44">
        <v>1034</v>
      </c>
      <c r="H36" s="44">
        <v>318</v>
      </c>
      <c r="I36" s="44">
        <v>181</v>
      </c>
      <c r="J36" s="44">
        <v>35</v>
      </c>
      <c r="K36" s="44">
        <v>6</v>
      </c>
      <c r="L36" s="44">
        <v>0</v>
      </c>
      <c r="M36" s="44">
        <v>331</v>
      </c>
      <c r="N36" s="44">
        <v>2008</v>
      </c>
      <c r="O36" s="44">
        <v>4169</v>
      </c>
      <c r="P36" s="44">
        <v>8470</v>
      </c>
      <c r="Q36" s="44">
        <v>1</v>
      </c>
      <c r="R36" s="44">
        <v>156</v>
      </c>
      <c r="S36" s="44">
        <v>2571</v>
      </c>
      <c r="T36" s="44">
        <v>6904</v>
      </c>
      <c r="U36" s="44">
        <v>3695</v>
      </c>
      <c r="V36" s="44">
        <v>1456</v>
      </c>
      <c r="W36" s="44">
        <v>131</v>
      </c>
      <c r="X36" s="44">
        <v>65</v>
      </c>
      <c r="Y36" s="44">
        <v>1</v>
      </c>
    </row>
    <row r="37" spans="1:25" ht="15" customHeight="1" x14ac:dyDescent="0.25">
      <c r="A37" s="28" t="s">
        <v>1</v>
      </c>
      <c r="B37" s="28">
        <v>2</v>
      </c>
      <c r="C37" s="44">
        <v>22419</v>
      </c>
      <c r="D37" s="29">
        <v>5.94</v>
      </c>
      <c r="E37" s="44">
        <v>10890</v>
      </c>
      <c r="F37" s="44">
        <v>8414</v>
      </c>
      <c r="G37" s="44">
        <v>1798</v>
      </c>
      <c r="H37" s="44">
        <v>612</v>
      </c>
      <c r="I37" s="44">
        <v>506</v>
      </c>
      <c r="J37" s="44">
        <v>139</v>
      </c>
      <c r="K37" s="44">
        <v>57</v>
      </c>
      <c r="L37" s="44">
        <v>3</v>
      </c>
      <c r="M37" s="44">
        <v>1084</v>
      </c>
      <c r="N37" s="44">
        <v>4448</v>
      </c>
      <c r="O37" s="44">
        <v>7531</v>
      </c>
      <c r="P37" s="44">
        <v>9329</v>
      </c>
      <c r="Q37" s="44">
        <v>27</v>
      </c>
      <c r="R37" s="44">
        <v>149</v>
      </c>
      <c r="S37" s="44">
        <v>2975</v>
      </c>
      <c r="T37" s="44">
        <v>9944</v>
      </c>
      <c r="U37" s="44">
        <v>7191</v>
      </c>
      <c r="V37" s="44">
        <v>1718</v>
      </c>
      <c r="W37" s="44">
        <v>254</v>
      </c>
      <c r="X37" s="44">
        <v>160</v>
      </c>
      <c r="Y37" s="44">
        <v>28</v>
      </c>
    </row>
    <row r="38" spans="1:25" ht="15" customHeight="1" x14ac:dyDescent="0.25">
      <c r="A38" s="28" t="s">
        <v>1</v>
      </c>
      <c r="B38" s="28">
        <v>3</v>
      </c>
      <c r="C38" s="44">
        <v>17668</v>
      </c>
      <c r="D38" s="29">
        <v>2.33</v>
      </c>
      <c r="E38" s="44">
        <v>6004</v>
      </c>
      <c r="F38" s="44">
        <v>8478</v>
      </c>
      <c r="G38" s="44">
        <v>1591</v>
      </c>
      <c r="H38" s="44">
        <v>691</v>
      </c>
      <c r="I38" s="44">
        <v>638</v>
      </c>
      <c r="J38" s="44">
        <v>202</v>
      </c>
      <c r="K38" s="44">
        <v>63</v>
      </c>
      <c r="L38" s="44">
        <v>1</v>
      </c>
      <c r="M38" s="44">
        <v>1231</v>
      </c>
      <c r="N38" s="44">
        <v>3659</v>
      </c>
      <c r="O38" s="44">
        <v>7705</v>
      </c>
      <c r="P38" s="44">
        <v>5065</v>
      </c>
      <c r="Q38" s="44">
        <v>8</v>
      </c>
      <c r="R38" s="44">
        <v>164</v>
      </c>
      <c r="S38" s="44">
        <v>2278</v>
      </c>
      <c r="T38" s="44">
        <v>6879</v>
      </c>
      <c r="U38" s="44">
        <v>6569</v>
      </c>
      <c r="V38" s="44">
        <v>1274</v>
      </c>
      <c r="W38" s="44">
        <v>307</v>
      </c>
      <c r="X38" s="44">
        <v>189</v>
      </c>
      <c r="Y38" s="44">
        <v>8</v>
      </c>
    </row>
    <row r="39" spans="1:25" ht="15" customHeight="1" x14ac:dyDescent="0.25">
      <c r="A39" s="28" t="s">
        <v>1</v>
      </c>
      <c r="B39" s="28">
        <v>4</v>
      </c>
      <c r="C39" s="44">
        <v>18688</v>
      </c>
      <c r="D39" s="29">
        <v>3.01</v>
      </c>
      <c r="E39" s="44">
        <v>5313</v>
      </c>
      <c r="F39" s="44">
        <v>8126</v>
      </c>
      <c r="G39" s="44">
        <v>2237</v>
      </c>
      <c r="H39" s="44">
        <v>1346</v>
      </c>
      <c r="I39" s="44">
        <v>1192</v>
      </c>
      <c r="J39" s="44">
        <v>340</v>
      </c>
      <c r="K39" s="44">
        <v>123</v>
      </c>
      <c r="L39" s="44">
        <v>11</v>
      </c>
      <c r="M39" s="44">
        <v>1667</v>
      </c>
      <c r="N39" s="44">
        <v>3363</v>
      </c>
      <c r="O39" s="44">
        <v>7356</v>
      </c>
      <c r="P39" s="44">
        <v>6269</v>
      </c>
      <c r="Q39" s="44">
        <v>33</v>
      </c>
      <c r="R39" s="44">
        <v>106</v>
      </c>
      <c r="S39" s="44">
        <v>2431</v>
      </c>
      <c r="T39" s="44">
        <v>7969</v>
      </c>
      <c r="U39" s="44">
        <v>5667</v>
      </c>
      <c r="V39" s="44">
        <v>1596</v>
      </c>
      <c r="W39" s="44">
        <v>533</v>
      </c>
      <c r="X39" s="44">
        <v>353</v>
      </c>
      <c r="Y39" s="44">
        <v>33</v>
      </c>
    </row>
    <row r="40" spans="1:25" ht="15" customHeight="1" x14ac:dyDescent="0.25">
      <c r="A40" s="28" t="s">
        <v>1</v>
      </c>
      <c r="B40" s="28">
        <v>5</v>
      </c>
      <c r="C40" s="44">
        <v>19489</v>
      </c>
      <c r="D40" s="29">
        <v>1.4</v>
      </c>
      <c r="E40" s="44">
        <v>4190</v>
      </c>
      <c r="F40" s="44">
        <v>7646</v>
      </c>
      <c r="G40" s="44">
        <v>3215</v>
      </c>
      <c r="H40" s="44">
        <v>1811</v>
      </c>
      <c r="I40" s="44">
        <v>1764</v>
      </c>
      <c r="J40" s="44">
        <v>639</v>
      </c>
      <c r="K40" s="44">
        <v>202</v>
      </c>
      <c r="L40" s="44">
        <v>22</v>
      </c>
      <c r="M40" s="44">
        <v>2952</v>
      </c>
      <c r="N40" s="44">
        <v>3802</v>
      </c>
      <c r="O40" s="44">
        <v>8026</v>
      </c>
      <c r="P40" s="44">
        <v>4659</v>
      </c>
      <c r="Q40" s="44">
        <v>50</v>
      </c>
      <c r="R40" s="44">
        <v>80</v>
      </c>
      <c r="S40" s="44">
        <v>1879</v>
      </c>
      <c r="T40" s="44">
        <v>7233</v>
      </c>
      <c r="U40" s="44">
        <v>7040</v>
      </c>
      <c r="V40" s="44">
        <v>2086</v>
      </c>
      <c r="W40" s="44">
        <v>668</v>
      </c>
      <c r="X40" s="44">
        <v>452</v>
      </c>
      <c r="Y40" s="44">
        <v>51</v>
      </c>
    </row>
    <row r="41" spans="1:25" ht="15" customHeight="1" x14ac:dyDescent="0.25">
      <c r="A41" s="28" t="s">
        <v>1</v>
      </c>
      <c r="B41" s="28">
        <v>6</v>
      </c>
      <c r="C41" s="44">
        <v>12774</v>
      </c>
      <c r="D41" s="29">
        <v>0.73</v>
      </c>
      <c r="E41" s="44">
        <v>2298</v>
      </c>
      <c r="F41" s="44">
        <v>3684</v>
      </c>
      <c r="G41" s="44">
        <v>2184</v>
      </c>
      <c r="H41" s="44">
        <v>1620</v>
      </c>
      <c r="I41" s="44">
        <v>1723</v>
      </c>
      <c r="J41" s="44">
        <v>815</v>
      </c>
      <c r="K41" s="44">
        <v>427</v>
      </c>
      <c r="L41" s="44">
        <v>23</v>
      </c>
      <c r="M41" s="44">
        <v>3166</v>
      </c>
      <c r="N41" s="44">
        <v>2844</v>
      </c>
      <c r="O41" s="44">
        <v>3275</v>
      </c>
      <c r="P41" s="44">
        <v>3305</v>
      </c>
      <c r="Q41" s="44">
        <v>184</v>
      </c>
      <c r="R41" s="44">
        <v>27</v>
      </c>
      <c r="S41" s="44">
        <v>1195</v>
      </c>
      <c r="T41" s="44">
        <v>4042</v>
      </c>
      <c r="U41" s="44">
        <v>4300</v>
      </c>
      <c r="V41" s="44">
        <v>1661</v>
      </c>
      <c r="W41" s="44">
        <v>819</v>
      </c>
      <c r="X41" s="44">
        <v>543</v>
      </c>
      <c r="Y41" s="44">
        <v>187</v>
      </c>
    </row>
    <row r="42" spans="1:25" ht="15" customHeight="1" x14ac:dyDescent="0.25">
      <c r="A42" s="28" t="s">
        <v>1</v>
      </c>
      <c r="B42" s="28">
        <v>7</v>
      </c>
      <c r="C42" s="44">
        <v>15657</v>
      </c>
      <c r="D42" s="29">
        <v>0.35</v>
      </c>
      <c r="E42" s="44">
        <v>1390</v>
      </c>
      <c r="F42" s="44">
        <v>3532</v>
      </c>
      <c r="G42" s="44">
        <v>2964</v>
      </c>
      <c r="H42" s="44">
        <v>2822</v>
      </c>
      <c r="I42" s="44">
        <v>2749</v>
      </c>
      <c r="J42" s="44">
        <v>1327</v>
      </c>
      <c r="K42" s="44">
        <v>786</v>
      </c>
      <c r="L42" s="44">
        <v>87</v>
      </c>
      <c r="M42" s="44">
        <v>4970</v>
      </c>
      <c r="N42" s="44">
        <v>3416</v>
      </c>
      <c r="O42" s="44">
        <v>4139</v>
      </c>
      <c r="P42" s="44">
        <v>3039</v>
      </c>
      <c r="Q42" s="44">
        <v>93</v>
      </c>
      <c r="R42" s="44">
        <v>70</v>
      </c>
      <c r="S42" s="44">
        <v>1345</v>
      </c>
      <c r="T42" s="44">
        <v>4792</v>
      </c>
      <c r="U42" s="44">
        <v>4789</v>
      </c>
      <c r="V42" s="44">
        <v>2225</v>
      </c>
      <c r="W42" s="44">
        <v>1253</v>
      </c>
      <c r="X42" s="44">
        <v>1081</v>
      </c>
      <c r="Y42" s="44">
        <v>102</v>
      </c>
    </row>
    <row r="43" spans="1:25" ht="15" customHeight="1" x14ac:dyDescent="0.25">
      <c r="A43" s="28" t="s">
        <v>1</v>
      </c>
      <c r="B43" s="28">
        <v>8</v>
      </c>
      <c r="C43" s="44">
        <v>17976</v>
      </c>
      <c r="D43" s="29">
        <v>0.61</v>
      </c>
      <c r="E43" s="44">
        <v>1474</v>
      </c>
      <c r="F43" s="44">
        <v>2495</v>
      </c>
      <c r="G43" s="44">
        <v>2851</v>
      </c>
      <c r="H43" s="44">
        <v>3668</v>
      </c>
      <c r="I43" s="44">
        <v>4069</v>
      </c>
      <c r="J43" s="44">
        <v>2075</v>
      </c>
      <c r="K43" s="44">
        <v>1241</v>
      </c>
      <c r="L43" s="44">
        <v>103</v>
      </c>
      <c r="M43" s="44">
        <v>7140</v>
      </c>
      <c r="N43" s="44">
        <v>4569</v>
      </c>
      <c r="O43" s="44">
        <v>3142</v>
      </c>
      <c r="P43" s="44">
        <v>3044</v>
      </c>
      <c r="Q43" s="44">
        <v>81</v>
      </c>
      <c r="R43" s="44">
        <v>58</v>
      </c>
      <c r="S43" s="44">
        <v>1335</v>
      </c>
      <c r="T43" s="44">
        <v>4404</v>
      </c>
      <c r="U43" s="44">
        <v>5573</v>
      </c>
      <c r="V43" s="44">
        <v>3068</v>
      </c>
      <c r="W43" s="44">
        <v>1818</v>
      </c>
      <c r="X43" s="44">
        <v>1567</v>
      </c>
      <c r="Y43" s="44">
        <v>153</v>
      </c>
    </row>
    <row r="44" spans="1:25" ht="15" customHeight="1" x14ac:dyDescent="0.25">
      <c r="A44" s="28" t="s">
        <v>1</v>
      </c>
      <c r="B44" s="28">
        <v>9</v>
      </c>
      <c r="C44" s="44">
        <v>14488</v>
      </c>
      <c r="D44" s="29">
        <v>2.2599999999999998</v>
      </c>
      <c r="E44" s="44">
        <v>353</v>
      </c>
      <c r="F44" s="44">
        <v>898</v>
      </c>
      <c r="G44" s="44">
        <v>1975</v>
      </c>
      <c r="H44" s="44">
        <v>3509</v>
      </c>
      <c r="I44" s="44">
        <v>4323</v>
      </c>
      <c r="J44" s="44">
        <v>2540</v>
      </c>
      <c r="K44" s="44">
        <v>848</v>
      </c>
      <c r="L44" s="44">
        <v>42</v>
      </c>
      <c r="M44" s="44">
        <v>7139</v>
      </c>
      <c r="N44" s="44">
        <v>4020</v>
      </c>
      <c r="O44" s="44">
        <v>1440</v>
      </c>
      <c r="P44" s="44">
        <v>1637</v>
      </c>
      <c r="Q44" s="44">
        <v>252</v>
      </c>
      <c r="R44" s="44">
        <v>20</v>
      </c>
      <c r="S44" s="44">
        <v>528</v>
      </c>
      <c r="T44" s="44">
        <v>2827</v>
      </c>
      <c r="U44" s="44">
        <v>4946</v>
      </c>
      <c r="V44" s="44">
        <v>3089</v>
      </c>
      <c r="W44" s="44">
        <v>1872</v>
      </c>
      <c r="X44" s="44">
        <v>954</v>
      </c>
      <c r="Y44" s="44">
        <v>252</v>
      </c>
    </row>
    <row r="45" spans="1:25" ht="15" customHeight="1" x14ac:dyDescent="0.25">
      <c r="A45" s="28" t="s">
        <v>1</v>
      </c>
      <c r="B45" s="28">
        <v>10</v>
      </c>
      <c r="C45" s="44">
        <v>13957</v>
      </c>
      <c r="D45" s="29">
        <v>6.43</v>
      </c>
      <c r="E45" s="44">
        <v>160</v>
      </c>
      <c r="F45" s="44">
        <v>477</v>
      </c>
      <c r="G45" s="44">
        <v>1225</v>
      </c>
      <c r="H45" s="44">
        <v>2255</v>
      </c>
      <c r="I45" s="44">
        <v>4110</v>
      </c>
      <c r="J45" s="44">
        <v>3634</v>
      </c>
      <c r="K45" s="44">
        <v>1971</v>
      </c>
      <c r="L45" s="44">
        <v>125</v>
      </c>
      <c r="M45" s="44">
        <v>7768</v>
      </c>
      <c r="N45" s="44">
        <v>2799</v>
      </c>
      <c r="O45" s="44">
        <v>1017</v>
      </c>
      <c r="P45" s="44">
        <v>2176</v>
      </c>
      <c r="Q45" s="44">
        <v>197</v>
      </c>
      <c r="R45" s="44">
        <v>60</v>
      </c>
      <c r="S45" s="44">
        <v>611</v>
      </c>
      <c r="T45" s="44">
        <v>2218</v>
      </c>
      <c r="U45" s="44">
        <v>3880</v>
      </c>
      <c r="V45" s="44">
        <v>3040</v>
      </c>
      <c r="W45" s="44">
        <v>2452</v>
      </c>
      <c r="X45" s="44">
        <v>1497</v>
      </c>
      <c r="Y45" s="44">
        <v>199</v>
      </c>
    </row>
    <row r="46" spans="1:25" ht="15" customHeight="1" x14ac:dyDescent="0.25">
      <c r="A46" s="28" t="s">
        <v>19</v>
      </c>
      <c r="B46" s="28">
        <v>1</v>
      </c>
      <c r="C46" s="44">
        <v>10029</v>
      </c>
      <c r="D46" s="29">
        <v>20.75</v>
      </c>
      <c r="E46" s="44">
        <v>6282</v>
      </c>
      <c r="F46" s="44">
        <v>2943</v>
      </c>
      <c r="G46" s="44">
        <v>471</v>
      </c>
      <c r="H46" s="44">
        <v>229</v>
      </c>
      <c r="I46" s="44">
        <v>79</v>
      </c>
      <c r="J46" s="44">
        <v>9</v>
      </c>
      <c r="K46" s="44">
        <v>16</v>
      </c>
      <c r="L46" s="44">
        <v>0</v>
      </c>
      <c r="M46" s="44">
        <v>114</v>
      </c>
      <c r="N46" s="44">
        <v>1120</v>
      </c>
      <c r="O46" s="44">
        <v>2950</v>
      </c>
      <c r="P46" s="44">
        <v>5784</v>
      </c>
      <c r="Q46" s="44">
        <v>61</v>
      </c>
      <c r="R46" s="44">
        <v>119</v>
      </c>
      <c r="S46" s="44">
        <v>1687</v>
      </c>
      <c r="T46" s="44">
        <v>4728</v>
      </c>
      <c r="U46" s="44">
        <v>2938</v>
      </c>
      <c r="V46" s="44">
        <v>435</v>
      </c>
      <c r="W46" s="44">
        <v>38</v>
      </c>
      <c r="X46" s="44">
        <v>23</v>
      </c>
      <c r="Y46" s="44">
        <v>61</v>
      </c>
    </row>
    <row r="47" spans="1:25" ht="15" customHeight="1" x14ac:dyDescent="0.25">
      <c r="A47" s="28" t="s">
        <v>19</v>
      </c>
      <c r="B47" s="28">
        <v>2</v>
      </c>
      <c r="C47" s="44">
        <v>14609</v>
      </c>
      <c r="D47" s="29">
        <v>6.83</v>
      </c>
      <c r="E47" s="44">
        <v>8114</v>
      </c>
      <c r="F47" s="44">
        <v>4874</v>
      </c>
      <c r="G47" s="44">
        <v>872</v>
      </c>
      <c r="H47" s="44">
        <v>368</v>
      </c>
      <c r="I47" s="44">
        <v>232</v>
      </c>
      <c r="J47" s="44">
        <v>113</v>
      </c>
      <c r="K47" s="44">
        <v>36</v>
      </c>
      <c r="L47" s="44">
        <v>0</v>
      </c>
      <c r="M47" s="44">
        <v>433</v>
      </c>
      <c r="N47" s="44">
        <v>2747</v>
      </c>
      <c r="O47" s="44">
        <v>4309</v>
      </c>
      <c r="P47" s="44">
        <v>7040</v>
      </c>
      <c r="Q47" s="44">
        <v>80</v>
      </c>
      <c r="R47" s="44">
        <v>133</v>
      </c>
      <c r="S47" s="44">
        <v>2371</v>
      </c>
      <c r="T47" s="44">
        <v>6292</v>
      </c>
      <c r="U47" s="44">
        <v>4701</v>
      </c>
      <c r="V47" s="44">
        <v>854</v>
      </c>
      <c r="W47" s="44">
        <v>103</v>
      </c>
      <c r="X47" s="44">
        <v>74</v>
      </c>
      <c r="Y47" s="44">
        <v>81</v>
      </c>
    </row>
    <row r="48" spans="1:25" ht="15" customHeight="1" x14ac:dyDescent="0.25">
      <c r="A48" s="28" t="s">
        <v>19</v>
      </c>
      <c r="B48" s="28">
        <v>3</v>
      </c>
      <c r="C48" s="44">
        <v>15689</v>
      </c>
      <c r="D48" s="29">
        <v>4.71</v>
      </c>
      <c r="E48" s="44">
        <v>6766</v>
      </c>
      <c r="F48" s="44">
        <v>5842</v>
      </c>
      <c r="G48" s="44">
        <v>1280</v>
      </c>
      <c r="H48" s="44">
        <v>779</v>
      </c>
      <c r="I48" s="44">
        <v>734</v>
      </c>
      <c r="J48" s="44">
        <v>204</v>
      </c>
      <c r="K48" s="44">
        <v>82</v>
      </c>
      <c r="L48" s="44">
        <v>2</v>
      </c>
      <c r="M48" s="44">
        <v>971</v>
      </c>
      <c r="N48" s="44">
        <v>3504</v>
      </c>
      <c r="O48" s="44">
        <v>5342</v>
      </c>
      <c r="P48" s="44">
        <v>5793</v>
      </c>
      <c r="Q48" s="44">
        <v>79</v>
      </c>
      <c r="R48" s="44">
        <v>170</v>
      </c>
      <c r="S48" s="44">
        <v>2104</v>
      </c>
      <c r="T48" s="44">
        <v>6449</v>
      </c>
      <c r="U48" s="44">
        <v>5647</v>
      </c>
      <c r="V48" s="44">
        <v>876</v>
      </c>
      <c r="W48" s="44">
        <v>222</v>
      </c>
      <c r="X48" s="44">
        <v>139</v>
      </c>
      <c r="Y48" s="44">
        <v>82</v>
      </c>
    </row>
    <row r="49" spans="1:25" ht="15" customHeight="1" x14ac:dyDescent="0.25">
      <c r="A49" s="28" t="s">
        <v>19</v>
      </c>
      <c r="B49" s="28">
        <v>4</v>
      </c>
      <c r="C49" s="44">
        <v>13671</v>
      </c>
      <c r="D49" s="29">
        <v>0.45</v>
      </c>
      <c r="E49" s="44">
        <v>4636</v>
      </c>
      <c r="F49" s="44">
        <v>5941</v>
      </c>
      <c r="G49" s="44">
        <v>944</v>
      </c>
      <c r="H49" s="44">
        <v>945</v>
      </c>
      <c r="I49" s="44">
        <v>800</v>
      </c>
      <c r="J49" s="44">
        <v>307</v>
      </c>
      <c r="K49" s="44">
        <v>96</v>
      </c>
      <c r="L49" s="44">
        <v>2</v>
      </c>
      <c r="M49" s="44">
        <v>1238</v>
      </c>
      <c r="N49" s="44">
        <v>3211</v>
      </c>
      <c r="O49" s="44">
        <v>5106</v>
      </c>
      <c r="P49" s="44">
        <v>4083</v>
      </c>
      <c r="Q49" s="44">
        <v>33</v>
      </c>
      <c r="R49" s="44">
        <v>92</v>
      </c>
      <c r="S49" s="44">
        <v>1662</v>
      </c>
      <c r="T49" s="44">
        <v>5673</v>
      </c>
      <c r="U49" s="44">
        <v>4829</v>
      </c>
      <c r="V49" s="44">
        <v>943</v>
      </c>
      <c r="W49" s="44">
        <v>303</v>
      </c>
      <c r="X49" s="44">
        <v>133</v>
      </c>
      <c r="Y49" s="44">
        <v>36</v>
      </c>
    </row>
    <row r="50" spans="1:25" ht="15" customHeight="1" x14ac:dyDescent="0.25">
      <c r="A50" s="28" t="s">
        <v>19</v>
      </c>
      <c r="B50" s="28">
        <v>5</v>
      </c>
      <c r="C50" s="44">
        <v>15373</v>
      </c>
      <c r="D50" s="29">
        <v>0.49</v>
      </c>
      <c r="E50" s="44">
        <v>3856</v>
      </c>
      <c r="F50" s="44">
        <v>5946</v>
      </c>
      <c r="G50" s="44">
        <v>1640</v>
      </c>
      <c r="H50" s="44">
        <v>1775</v>
      </c>
      <c r="I50" s="44">
        <v>1308</v>
      </c>
      <c r="J50" s="44">
        <v>565</v>
      </c>
      <c r="K50" s="44">
        <v>264</v>
      </c>
      <c r="L50" s="44">
        <v>19</v>
      </c>
      <c r="M50" s="44">
        <v>1934</v>
      </c>
      <c r="N50" s="44">
        <v>4154</v>
      </c>
      <c r="O50" s="44">
        <v>4788</v>
      </c>
      <c r="P50" s="44">
        <v>4393</v>
      </c>
      <c r="Q50" s="44">
        <v>104</v>
      </c>
      <c r="R50" s="44">
        <v>78</v>
      </c>
      <c r="S50" s="44">
        <v>1480</v>
      </c>
      <c r="T50" s="44">
        <v>6116</v>
      </c>
      <c r="U50" s="44">
        <v>5524</v>
      </c>
      <c r="V50" s="44">
        <v>1231</v>
      </c>
      <c r="W50" s="44">
        <v>514</v>
      </c>
      <c r="X50" s="44">
        <v>322</v>
      </c>
      <c r="Y50" s="44">
        <v>108</v>
      </c>
    </row>
    <row r="51" spans="1:25" ht="15" customHeight="1" x14ac:dyDescent="0.25">
      <c r="A51" s="28" t="s">
        <v>19</v>
      </c>
      <c r="B51" s="28">
        <v>6</v>
      </c>
      <c r="C51" s="44">
        <v>12863</v>
      </c>
      <c r="D51" s="29">
        <v>0.28999999999999998</v>
      </c>
      <c r="E51" s="44">
        <v>2669</v>
      </c>
      <c r="F51" s="44">
        <v>3460</v>
      </c>
      <c r="G51" s="44">
        <v>1419</v>
      </c>
      <c r="H51" s="44">
        <v>1914</v>
      </c>
      <c r="I51" s="44">
        <v>1844</v>
      </c>
      <c r="J51" s="44">
        <v>1038</v>
      </c>
      <c r="K51" s="44">
        <v>485</v>
      </c>
      <c r="L51" s="44">
        <v>34</v>
      </c>
      <c r="M51" s="44">
        <v>3080</v>
      </c>
      <c r="N51" s="44">
        <v>3766</v>
      </c>
      <c r="O51" s="44">
        <v>2944</v>
      </c>
      <c r="P51" s="44">
        <v>2938</v>
      </c>
      <c r="Q51" s="44">
        <v>135</v>
      </c>
      <c r="R51" s="44">
        <v>90</v>
      </c>
      <c r="S51" s="44">
        <v>986</v>
      </c>
      <c r="T51" s="44">
        <v>4765</v>
      </c>
      <c r="U51" s="44">
        <v>4090</v>
      </c>
      <c r="V51" s="44">
        <v>1539</v>
      </c>
      <c r="W51" s="44">
        <v>772</v>
      </c>
      <c r="X51" s="44">
        <v>479</v>
      </c>
      <c r="Y51" s="44">
        <v>142</v>
      </c>
    </row>
    <row r="52" spans="1:25" ht="15" customHeight="1" x14ac:dyDescent="0.25">
      <c r="A52" s="28" t="s">
        <v>19</v>
      </c>
      <c r="B52" s="28">
        <v>7</v>
      </c>
      <c r="C52" s="44">
        <v>11603</v>
      </c>
      <c r="D52" s="29">
        <v>0.15</v>
      </c>
      <c r="E52" s="44">
        <v>1052</v>
      </c>
      <c r="F52" s="44">
        <v>1990</v>
      </c>
      <c r="G52" s="44">
        <v>1591</v>
      </c>
      <c r="H52" s="44">
        <v>1941</v>
      </c>
      <c r="I52" s="44">
        <v>2211</v>
      </c>
      <c r="J52" s="44">
        <v>1545</v>
      </c>
      <c r="K52" s="44">
        <v>1072</v>
      </c>
      <c r="L52" s="44">
        <v>201</v>
      </c>
      <c r="M52" s="44">
        <v>4201</v>
      </c>
      <c r="N52" s="44">
        <v>2893</v>
      </c>
      <c r="O52" s="44">
        <v>1771</v>
      </c>
      <c r="P52" s="44">
        <v>2590</v>
      </c>
      <c r="Q52" s="44">
        <v>148</v>
      </c>
      <c r="R52" s="44">
        <v>122</v>
      </c>
      <c r="S52" s="44">
        <v>1160</v>
      </c>
      <c r="T52" s="44">
        <v>3219</v>
      </c>
      <c r="U52" s="44">
        <v>3385</v>
      </c>
      <c r="V52" s="44">
        <v>1680</v>
      </c>
      <c r="W52" s="44">
        <v>993</v>
      </c>
      <c r="X52" s="44">
        <v>873</v>
      </c>
      <c r="Y52" s="44">
        <v>171</v>
      </c>
    </row>
    <row r="53" spans="1:25" ht="15" customHeight="1" x14ac:dyDescent="0.25">
      <c r="A53" s="28" t="s">
        <v>19</v>
      </c>
      <c r="B53" s="28">
        <v>8</v>
      </c>
      <c r="C53" s="44">
        <v>13842</v>
      </c>
      <c r="D53" s="29">
        <v>0.37</v>
      </c>
      <c r="E53" s="44">
        <v>995</v>
      </c>
      <c r="F53" s="44">
        <v>2128</v>
      </c>
      <c r="G53" s="44">
        <v>2008</v>
      </c>
      <c r="H53" s="44">
        <v>2508</v>
      </c>
      <c r="I53" s="44">
        <v>2902</v>
      </c>
      <c r="J53" s="44">
        <v>1853</v>
      </c>
      <c r="K53" s="44">
        <v>1301</v>
      </c>
      <c r="L53" s="44">
        <v>147</v>
      </c>
      <c r="M53" s="44">
        <v>5271</v>
      </c>
      <c r="N53" s="44">
        <v>3743</v>
      </c>
      <c r="O53" s="44">
        <v>2155</v>
      </c>
      <c r="P53" s="44">
        <v>2525</v>
      </c>
      <c r="Q53" s="44">
        <v>148</v>
      </c>
      <c r="R53" s="44">
        <v>73</v>
      </c>
      <c r="S53" s="44">
        <v>1013</v>
      </c>
      <c r="T53" s="44">
        <v>3590</v>
      </c>
      <c r="U53" s="44">
        <v>4430</v>
      </c>
      <c r="V53" s="44">
        <v>2257</v>
      </c>
      <c r="W53" s="44">
        <v>1408</v>
      </c>
      <c r="X53" s="44">
        <v>917</v>
      </c>
      <c r="Y53" s="44">
        <v>154</v>
      </c>
    </row>
    <row r="54" spans="1:25" ht="15" customHeight="1" x14ac:dyDescent="0.25">
      <c r="A54" s="28" t="s">
        <v>19</v>
      </c>
      <c r="B54" s="28">
        <v>9</v>
      </c>
      <c r="C54" s="44">
        <v>14745</v>
      </c>
      <c r="D54" s="29">
        <v>0.48</v>
      </c>
      <c r="E54" s="44">
        <v>469</v>
      </c>
      <c r="F54" s="44">
        <v>1254</v>
      </c>
      <c r="G54" s="44">
        <v>1577</v>
      </c>
      <c r="H54" s="44">
        <v>2916</v>
      </c>
      <c r="I54" s="44">
        <v>3949</v>
      </c>
      <c r="J54" s="44">
        <v>2874</v>
      </c>
      <c r="K54" s="44">
        <v>1618</v>
      </c>
      <c r="L54" s="44">
        <v>88</v>
      </c>
      <c r="M54" s="44">
        <v>7096</v>
      </c>
      <c r="N54" s="44">
        <v>3679</v>
      </c>
      <c r="O54" s="44">
        <v>1133</v>
      </c>
      <c r="P54" s="44">
        <v>2684</v>
      </c>
      <c r="Q54" s="44">
        <v>153</v>
      </c>
      <c r="R54" s="44">
        <v>80</v>
      </c>
      <c r="S54" s="44">
        <v>681</v>
      </c>
      <c r="T54" s="44">
        <v>3878</v>
      </c>
      <c r="U54" s="44">
        <v>4155</v>
      </c>
      <c r="V54" s="44">
        <v>2527</v>
      </c>
      <c r="W54" s="44">
        <v>2027</v>
      </c>
      <c r="X54" s="44">
        <v>1246</v>
      </c>
      <c r="Y54" s="44">
        <v>151</v>
      </c>
    </row>
    <row r="55" spans="1:25" ht="15" customHeight="1" x14ac:dyDescent="0.25">
      <c r="A55" s="28" t="s">
        <v>19</v>
      </c>
      <c r="B55" s="28">
        <v>10</v>
      </c>
      <c r="C55" s="44">
        <v>10412</v>
      </c>
      <c r="D55" s="29">
        <v>2.62</v>
      </c>
      <c r="E55" s="44">
        <v>100</v>
      </c>
      <c r="F55" s="44">
        <v>204</v>
      </c>
      <c r="G55" s="44">
        <v>531</v>
      </c>
      <c r="H55" s="44">
        <v>1310</v>
      </c>
      <c r="I55" s="44">
        <v>2939</v>
      </c>
      <c r="J55" s="44">
        <v>2745</v>
      </c>
      <c r="K55" s="44">
        <v>2346</v>
      </c>
      <c r="L55" s="44">
        <v>237</v>
      </c>
      <c r="M55" s="44">
        <v>6207</v>
      </c>
      <c r="N55" s="44">
        <v>2323</v>
      </c>
      <c r="O55" s="44">
        <v>419</v>
      </c>
      <c r="P55" s="44">
        <v>1384</v>
      </c>
      <c r="Q55" s="44">
        <v>79</v>
      </c>
      <c r="R55" s="44">
        <v>12</v>
      </c>
      <c r="S55" s="44">
        <v>275</v>
      </c>
      <c r="T55" s="44">
        <v>1503</v>
      </c>
      <c r="U55" s="44">
        <v>2578</v>
      </c>
      <c r="V55" s="44">
        <v>2201</v>
      </c>
      <c r="W55" s="44">
        <v>2101</v>
      </c>
      <c r="X55" s="44">
        <v>1648</v>
      </c>
      <c r="Y55" s="44">
        <v>94</v>
      </c>
    </row>
    <row r="56" spans="1:25" ht="15" customHeight="1" x14ac:dyDescent="0.25">
      <c r="A56" s="28" t="s">
        <v>20</v>
      </c>
      <c r="B56" s="28">
        <v>1</v>
      </c>
      <c r="C56" s="44">
        <v>3239</v>
      </c>
      <c r="D56" s="29">
        <v>7.21</v>
      </c>
      <c r="E56" s="44">
        <v>1729</v>
      </c>
      <c r="F56" s="44">
        <v>1040</v>
      </c>
      <c r="G56" s="44">
        <v>335</v>
      </c>
      <c r="H56" s="44">
        <v>106</v>
      </c>
      <c r="I56" s="44">
        <v>13</v>
      </c>
      <c r="J56" s="44">
        <v>8</v>
      </c>
      <c r="K56" s="44">
        <v>8</v>
      </c>
      <c r="L56" s="44">
        <v>0</v>
      </c>
      <c r="M56" s="44">
        <v>56</v>
      </c>
      <c r="N56" s="44">
        <v>276</v>
      </c>
      <c r="O56" s="44">
        <v>580</v>
      </c>
      <c r="P56" s="44">
        <v>2327</v>
      </c>
      <c r="Q56" s="44">
        <v>0</v>
      </c>
      <c r="R56" s="44">
        <v>55</v>
      </c>
      <c r="S56" s="44">
        <v>985</v>
      </c>
      <c r="T56" s="44">
        <v>1154</v>
      </c>
      <c r="U56" s="44">
        <v>647</v>
      </c>
      <c r="V56" s="44">
        <v>305</v>
      </c>
      <c r="W56" s="44">
        <v>58</v>
      </c>
      <c r="X56" s="44">
        <v>35</v>
      </c>
      <c r="Y56" s="44">
        <v>0</v>
      </c>
    </row>
    <row r="57" spans="1:25" ht="15" customHeight="1" x14ac:dyDescent="0.25">
      <c r="A57" s="28" t="s">
        <v>20</v>
      </c>
      <c r="B57" s="28">
        <v>2</v>
      </c>
      <c r="C57" s="44">
        <v>14520</v>
      </c>
      <c r="D57" s="29">
        <v>19.57</v>
      </c>
      <c r="E57" s="44">
        <v>7084</v>
      </c>
      <c r="F57" s="44">
        <v>5799</v>
      </c>
      <c r="G57" s="44">
        <v>1199</v>
      </c>
      <c r="H57" s="44">
        <v>326</v>
      </c>
      <c r="I57" s="44">
        <v>85</v>
      </c>
      <c r="J57" s="44">
        <v>25</v>
      </c>
      <c r="K57" s="44">
        <v>2</v>
      </c>
      <c r="L57" s="44">
        <v>0</v>
      </c>
      <c r="M57" s="44">
        <v>242</v>
      </c>
      <c r="N57" s="44">
        <v>1162</v>
      </c>
      <c r="O57" s="44">
        <v>2375</v>
      </c>
      <c r="P57" s="44">
        <v>10741</v>
      </c>
      <c r="Q57" s="44">
        <v>0</v>
      </c>
      <c r="R57" s="44">
        <v>282</v>
      </c>
      <c r="S57" s="44">
        <v>3836</v>
      </c>
      <c r="T57" s="44">
        <v>6352</v>
      </c>
      <c r="U57" s="44">
        <v>2758</v>
      </c>
      <c r="V57" s="44">
        <v>1057</v>
      </c>
      <c r="W57" s="44">
        <v>162</v>
      </c>
      <c r="X57" s="44">
        <v>73</v>
      </c>
      <c r="Y57" s="44">
        <v>0</v>
      </c>
    </row>
    <row r="58" spans="1:25" ht="15" customHeight="1" x14ac:dyDescent="0.25">
      <c r="A58" s="28" t="s">
        <v>20</v>
      </c>
      <c r="B58" s="28">
        <v>3</v>
      </c>
      <c r="C58" s="44">
        <v>16959</v>
      </c>
      <c r="D58" s="29">
        <v>17.260000000000002</v>
      </c>
      <c r="E58" s="44">
        <v>6765</v>
      </c>
      <c r="F58" s="44">
        <v>6234</v>
      </c>
      <c r="G58" s="44">
        <v>2968</v>
      </c>
      <c r="H58" s="44">
        <v>594</v>
      </c>
      <c r="I58" s="44">
        <v>291</v>
      </c>
      <c r="J58" s="44">
        <v>54</v>
      </c>
      <c r="K58" s="44">
        <v>49</v>
      </c>
      <c r="L58" s="44">
        <v>4</v>
      </c>
      <c r="M58" s="44">
        <v>402</v>
      </c>
      <c r="N58" s="44">
        <v>3056</v>
      </c>
      <c r="O58" s="44">
        <v>5590</v>
      </c>
      <c r="P58" s="44">
        <v>7911</v>
      </c>
      <c r="Q58" s="44">
        <v>0</v>
      </c>
      <c r="R58" s="44">
        <v>412</v>
      </c>
      <c r="S58" s="44">
        <v>3563</v>
      </c>
      <c r="T58" s="44">
        <v>5745</v>
      </c>
      <c r="U58" s="44">
        <v>4901</v>
      </c>
      <c r="V58" s="44">
        <v>1887</v>
      </c>
      <c r="W58" s="44">
        <v>262</v>
      </c>
      <c r="X58" s="44">
        <v>189</v>
      </c>
      <c r="Y58" s="44">
        <v>0</v>
      </c>
    </row>
    <row r="59" spans="1:25" ht="15" customHeight="1" x14ac:dyDescent="0.25">
      <c r="A59" s="28" t="s">
        <v>20</v>
      </c>
      <c r="B59" s="28">
        <v>4</v>
      </c>
      <c r="C59" s="44">
        <v>26845</v>
      </c>
      <c r="D59" s="29">
        <v>6.18</v>
      </c>
      <c r="E59" s="44">
        <v>9881</v>
      </c>
      <c r="F59" s="44">
        <v>9303</v>
      </c>
      <c r="G59" s="44">
        <v>4382</v>
      </c>
      <c r="H59" s="44">
        <v>1847</v>
      </c>
      <c r="I59" s="44">
        <v>996</v>
      </c>
      <c r="J59" s="44">
        <v>300</v>
      </c>
      <c r="K59" s="44">
        <v>133</v>
      </c>
      <c r="L59" s="44">
        <v>3</v>
      </c>
      <c r="M59" s="44">
        <v>1791</v>
      </c>
      <c r="N59" s="44">
        <v>5403</v>
      </c>
      <c r="O59" s="44">
        <v>6971</v>
      </c>
      <c r="P59" s="44">
        <v>12680</v>
      </c>
      <c r="Q59" s="44">
        <v>0</v>
      </c>
      <c r="R59" s="44">
        <v>893</v>
      </c>
      <c r="S59" s="44">
        <v>6143</v>
      </c>
      <c r="T59" s="44">
        <v>7607</v>
      </c>
      <c r="U59" s="44">
        <v>7314</v>
      </c>
      <c r="V59" s="44">
        <v>3366</v>
      </c>
      <c r="W59" s="44">
        <v>881</v>
      </c>
      <c r="X59" s="44">
        <v>641</v>
      </c>
      <c r="Y59" s="44">
        <v>0</v>
      </c>
    </row>
    <row r="60" spans="1:25" ht="15" customHeight="1" x14ac:dyDescent="0.25">
      <c r="A60" s="28" t="s">
        <v>20</v>
      </c>
      <c r="B60" s="28">
        <v>5</v>
      </c>
      <c r="C60" s="44">
        <v>22597</v>
      </c>
      <c r="D60" s="29">
        <v>0.64</v>
      </c>
      <c r="E60" s="44">
        <v>6999</v>
      </c>
      <c r="F60" s="44">
        <v>6470</v>
      </c>
      <c r="G60" s="44">
        <v>4176</v>
      </c>
      <c r="H60" s="44">
        <v>2589</v>
      </c>
      <c r="I60" s="44">
        <v>1770</v>
      </c>
      <c r="J60" s="44">
        <v>428</v>
      </c>
      <c r="K60" s="44">
        <v>149</v>
      </c>
      <c r="L60" s="44">
        <v>16</v>
      </c>
      <c r="M60" s="44">
        <v>4455</v>
      </c>
      <c r="N60" s="44">
        <v>6166</v>
      </c>
      <c r="O60" s="44">
        <v>5473</v>
      </c>
      <c r="P60" s="44">
        <v>6503</v>
      </c>
      <c r="Q60" s="44">
        <v>0</v>
      </c>
      <c r="R60" s="44">
        <v>370</v>
      </c>
      <c r="S60" s="44">
        <v>3690</v>
      </c>
      <c r="T60" s="44">
        <v>5484</v>
      </c>
      <c r="U60" s="44">
        <v>6283</v>
      </c>
      <c r="V60" s="44">
        <v>3918</v>
      </c>
      <c r="W60" s="44">
        <v>1558</v>
      </c>
      <c r="X60" s="44">
        <v>1294</v>
      </c>
      <c r="Y60" s="44">
        <v>0</v>
      </c>
    </row>
    <row r="61" spans="1:25" ht="15" customHeight="1" x14ac:dyDescent="0.25">
      <c r="A61" s="28" t="s">
        <v>20</v>
      </c>
      <c r="B61" s="28">
        <v>6</v>
      </c>
      <c r="C61" s="44">
        <v>34883</v>
      </c>
      <c r="D61" s="29">
        <v>0.12</v>
      </c>
      <c r="E61" s="44">
        <v>8157</v>
      </c>
      <c r="F61" s="44">
        <v>7759</v>
      </c>
      <c r="G61" s="44">
        <v>7098</v>
      </c>
      <c r="H61" s="44">
        <v>5388</v>
      </c>
      <c r="I61" s="44">
        <v>3935</v>
      </c>
      <c r="J61" s="44">
        <v>1639</v>
      </c>
      <c r="K61" s="44">
        <v>774</v>
      </c>
      <c r="L61" s="44">
        <v>133</v>
      </c>
      <c r="M61" s="44">
        <v>11414</v>
      </c>
      <c r="N61" s="44">
        <v>8567</v>
      </c>
      <c r="O61" s="44">
        <v>4934</v>
      </c>
      <c r="P61" s="44">
        <v>9968</v>
      </c>
      <c r="Q61" s="44">
        <v>0</v>
      </c>
      <c r="R61" s="44">
        <v>1092</v>
      </c>
      <c r="S61" s="44">
        <v>5458</v>
      </c>
      <c r="T61" s="44">
        <v>7597</v>
      </c>
      <c r="U61" s="44">
        <v>8381</v>
      </c>
      <c r="V61" s="44">
        <v>5810</v>
      </c>
      <c r="W61" s="44">
        <v>3042</v>
      </c>
      <c r="X61" s="44">
        <v>3503</v>
      </c>
      <c r="Y61" s="44">
        <v>0</v>
      </c>
    </row>
    <row r="62" spans="1:25" ht="15" customHeight="1" x14ac:dyDescent="0.25">
      <c r="A62" s="28" t="s">
        <v>20</v>
      </c>
      <c r="B62" s="28">
        <v>7</v>
      </c>
      <c r="C62" s="44">
        <v>32744</v>
      </c>
      <c r="D62" s="29">
        <v>0.17</v>
      </c>
      <c r="E62" s="44">
        <v>5716</v>
      </c>
      <c r="F62" s="44">
        <v>6829</v>
      </c>
      <c r="G62" s="44">
        <v>5513</v>
      </c>
      <c r="H62" s="44">
        <v>5711</v>
      </c>
      <c r="I62" s="44">
        <v>4669</v>
      </c>
      <c r="J62" s="44">
        <v>2716</v>
      </c>
      <c r="K62" s="44">
        <v>1498</v>
      </c>
      <c r="L62" s="44">
        <v>92</v>
      </c>
      <c r="M62" s="44">
        <v>11811</v>
      </c>
      <c r="N62" s="44">
        <v>10124</v>
      </c>
      <c r="O62" s="44">
        <v>4966</v>
      </c>
      <c r="P62" s="44">
        <v>5843</v>
      </c>
      <c r="Q62" s="44">
        <v>0</v>
      </c>
      <c r="R62" s="44">
        <v>522</v>
      </c>
      <c r="S62" s="44">
        <v>3930</v>
      </c>
      <c r="T62" s="44">
        <v>6966</v>
      </c>
      <c r="U62" s="44">
        <v>7494</v>
      </c>
      <c r="V62" s="44">
        <v>6172</v>
      </c>
      <c r="W62" s="44">
        <v>3596</v>
      </c>
      <c r="X62" s="44">
        <v>4064</v>
      </c>
      <c r="Y62" s="44">
        <v>0</v>
      </c>
    </row>
    <row r="63" spans="1:25" ht="15" customHeight="1" x14ac:dyDescent="0.25">
      <c r="A63" s="28" t="s">
        <v>20</v>
      </c>
      <c r="B63" s="28">
        <v>8</v>
      </c>
      <c r="C63" s="44">
        <v>37108</v>
      </c>
      <c r="D63" s="29">
        <v>0.18</v>
      </c>
      <c r="E63" s="44">
        <v>4440</v>
      </c>
      <c r="F63" s="44">
        <v>4695</v>
      </c>
      <c r="G63" s="44">
        <v>5565</v>
      </c>
      <c r="H63" s="44">
        <v>6660</v>
      </c>
      <c r="I63" s="44">
        <v>7797</v>
      </c>
      <c r="J63" s="44">
        <v>4758</v>
      </c>
      <c r="K63" s="44">
        <v>2945</v>
      </c>
      <c r="L63" s="44">
        <v>248</v>
      </c>
      <c r="M63" s="44">
        <v>17568</v>
      </c>
      <c r="N63" s="44">
        <v>9191</v>
      </c>
      <c r="O63" s="44">
        <v>4433</v>
      </c>
      <c r="P63" s="44">
        <v>5916</v>
      </c>
      <c r="Q63" s="44">
        <v>0</v>
      </c>
      <c r="R63" s="44">
        <v>798</v>
      </c>
      <c r="S63" s="44">
        <v>3675</v>
      </c>
      <c r="T63" s="44">
        <v>6329</v>
      </c>
      <c r="U63" s="44">
        <v>7547</v>
      </c>
      <c r="V63" s="44">
        <v>7223</v>
      </c>
      <c r="W63" s="44">
        <v>5035</v>
      </c>
      <c r="X63" s="44">
        <v>6501</v>
      </c>
      <c r="Y63" s="44">
        <v>0</v>
      </c>
    </row>
    <row r="64" spans="1:25" ht="15" customHeight="1" x14ac:dyDescent="0.25">
      <c r="A64" s="28" t="s">
        <v>20</v>
      </c>
      <c r="B64" s="28">
        <v>9</v>
      </c>
      <c r="C64" s="44">
        <v>32260</v>
      </c>
      <c r="D64" s="29">
        <v>0.23</v>
      </c>
      <c r="E64" s="44">
        <v>2122</v>
      </c>
      <c r="F64" s="44">
        <v>3020</v>
      </c>
      <c r="G64" s="44">
        <v>3449</v>
      </c>
      <c r="H64" s="44">
        <v>5806</v>
      </c>
      <c r="I64" s="44">
        <v>7740</v>
      </c>
      <c r="J64" s="44">
        <v>5884</v>
      </c>
      <c r="K64" s="44">
        <v>3946</v>
      </c>
      <c r="L64" s="44">
        <v>293</v>
      </c>
      <c r="M64" s="44">
        <v>15345</v>
      </c>
      <c r="N64" s="44">
        <v>8280</v>
      </c>
      <c r="O64" s="44">
        <v>2447</v>
      </c>
      <c r="P64" s="44">
        <v>6188</v>
      </c>
      <c r="Q64" s="44">
        <v>0</v>
      </c>
      <c r="R64" s="44">
        <v>608</v>
      </c>
      <c r="S64" s="44">
        <v>2908</v>
      </c>
      <c r="T64" s="44">
        <v>5670</v>
      </c>
      <c r="U64" s="44">
        <v>5152</v>
      </c>
      <c r="V64" s="44">
        <v>6572</v>
      </c>
      <c r="W64" s="44">
        <v>4873</v>
      </c>
      <c r="X64" s="44">
        <v>6477</v>
      </c>
      <c r="Y64" s="44">
        <v>0</v>
      </c>
    </row>
    <row r="65" spans="1:25" ht="15" customHeight="1" x14ac:dyDescent="0.25">
      <c r="A65" s="28" t="s">
        <v>20</v>
      </c>
      <c r="B65" s="28">
        <v>10</v>
      </c>
      <c r="C65" s="44">
        <v>37939</v>
      </c>
      <c r="D65" s="29">
        <v>10.78</v>
      </c>
      <c r="E65" s="44">
        <v>1708</v>
      </c>
      <c r="F65" s="44">
        <v>2584</v>
      </c>
      <c r="G65" s="44">
        <v>2718</v>
      </c>
      <c r="H65" s="44">
        <v>6109</v>
      </c>
      <c r="I65" s="44">
        <v>10436</v>
      </c>
      <c r="J65" s="44">
        <v>7480</v>
      </c>
      <c r="K65" s="44">
        <v>6266</v>
      </c>
      <c r="L65" s="44">
        <v>638</v>
      </c>
      <c r="M65" s="44">
        <v>12707</v>
      </c>
      <c r="N65" s="44">
        <v>11467</v>
      </c>
      <c r="O65" s="44">
        <v>3160</v>
      </c>
      <c r="P65" s="44">
        <v>10605</v>
      </c>
      <c r="Q65" s="44">
        <v>0</v>
      </c>
      <c r="R65" s="44">
        <v>496</v>
      </c>
      <c r="S65" s="44">
        <v>4017</v>
      </c>
      <c r="T65" s="44">
        <v>7105</v>
      </c>
      <c r="U65" s="44">
        <v>5736</v>
      </c>
      <c r="V65" s="44">
        <v>7897</v>
      </c>
      <c r="W65" s="44">
        <v>5759</v>
      </c>
      <c r="X65" s="44">
        <v>6929</v>
      </c>
      <c r="Y65" s="44">
        <v>0</v>
      </c>
    </row>
    <row r="66" spans="1:25" ht="15" customHeight="1" x14ac:dyDescent="0.25">
      <c r="A66" s="28" t="s">
        <v>21</v>
      </c>
      <c r="B66" s="28">
        <v>1</v>
      </c>
      <c r="C66" s="44">
        <v>132280</v>
      </c>
      <c r="D66" s="29">
        <v>20.63</v>
      </c>
      <c r="E66" s="44">
        <v>62852</v>
      </c>
      <c r="F66" s="44">
        <v>46266</v>
      </c>
      <c r="G66" s="44">
        <v>17523</v>
      </c>
      <c r="H66" s="44">
        <v>4347</v>
      </c>
      <c r="I66" s="44">
        <v>906</v>
      </c>
      <c r="J66" s="44">
        <v>278</v>
      </c>
      <c r="K66" s="44">
        <v>97</v>
      </c>
      <c r="L66" s="44">
        <v>11</v>
      </c>
      <c r="M66" s="44">
        <v>826</v>
      </c>
      <c r="N66" s="44">
        <v>10572</v>
      </c>
      <c r="O66" s="44">
        <v>16585</v>
      </c>
      <c r="P66" s="44">
        <v>103705</v>
      </c>
      <c r="Q66" s="44">
        <v>592</v>
      </c>
      <c r="R66" s="44">
        <v>420</v>
      </c>
      <c r="S66" s="44">
        <v>26645</v>
      </c>
      <c r="T66" s="44">
        <v>61684</v>
      </c>
      <c r="U66" s="44">
        <v>30976</v>
      </c>
      <c r="V66" s="44">
        <v>8222</v>
      </c>
      <c r="W66" s="44">
        <v>1229</v>
      </c>
      <c r="X66" s="44">
        <v>433</v>
      </c>
      <c r="Y66" s="44">
        <v>2671</v>
      </c>
    </row>
    <row r="67" spans="1:25" ht="15" customHeight="1" x14ac:dyDescent="0.25">
      <c r="A67" s="28" t="s">
        <v>21</v>
      </c>
      <c r="B67" s="28">
        <v>2</v>
      </c>
      <c r="C67" s="44">
        <v>79870</v>
      </c>
      <c r="D67" s="29">
        <v>14.35</v>
      </c>
      <c r="E67" s="44">
        <v>27625</v>
      </c>
      <c r="F67" s="44">
        <v>27754</v>
      </c>
      <c r="G67" s="44">
        <v>16076</v>
      </c>
      <c r="H67" s="44">
        <v>5741</v>
      </c>
      <c r="I67" s="44">
        <v>1778</v>
      </c>
      <c r="J67" s="44">
        <v>584</v>
      </c>
      <c r="K67" s="44">
        <v>280</v>
      </c>
      <c r="L67" s="44">
        <v>32</v>
      </c>
      <c r="M67" s="44">
        <v>1042</v>
      </c>
      <c r="N67" s="44">
        <v>7512</v>
      </c>
      <c r="O67" s="44">
        <v>11885</v>
      </c>
      <c r="P67" s="44">
        <v>59225</v>
      </c>
      <c r="Q67" s="44">
        <v>206</v>
      </c>
      <c r="R67" s="44">
        <v>597</v>
      </c>
      <c r="S67" s="44">
        <v>15389</v>
      </c>
      <c r="T67" s="44">
        <v>34194</v>
      </c>
      <c r="U67" s="44">
        <v>20192</v>
      </c>
      <c r="V67" s="44">
        <v>6034</v>
      </c>
      <c r="W67" s="44">
        <v>968</v>
      </c>
      <c r="X67" s="44">
        <v>591</v>
      </c>
      <c r="Y67" s="44">
        <v>1905</v>
      </c>
    </row>
    <row r="68" spans="1:25" ht="15" customHeight="1" x14ac:dyDescent="0.25">
      <c r="A68" s="28" t="s">
        <v>21</v>
      </c>
      <c r="B68" s="28">
        <v>3</v>
      </c>
      <c r="C68" s="44">
        <v>55330</v>
      </c>
      <c r="D68" s="29">
        <v>10.33</v>
      </c>
      <c r="E68" s="44">
        <v>10654</v>
      </c>
      <c r="F68" s="44">
        <v>19579</v>
      </c>
      <c r="G68" s="44">
        <v>15071</v>
      </c>
      <c r="H68" s="44">
        <v>6909</v>
      </c>
      <c r="I68" s="44">
        <v>2264</v>
      </c>
      <c r="J68" s="44">
        <v>688</v>
      </c>
      <c r="K68" s="44">
        <v>157</v>
      </c>
      <c r="L68" s="44">
        <v>8</v>
      </c>
      <c r="M68" s="44">
        <v>1243</v>
      </c>
      <c r="N68" s="44">
        <v>8998</v>
      </c>
      <c r="O68" s="44">
        <v>11014</v>
      </c>
      <c r="P68" s="44">
        <v>33799</v>
      </c>
      <c r="Q68" s="44">
        <v>276</v>
      </c>
      <c r="R68" s="44">
        <v>127</v>
      </c>
      <c r="S68" s="44">
        <v>7415</v>
      </c>
      <c r="T68" s="44">
        <v>21265</v>
      </c>
      <c r="U68" s="44">
        <v>18944</v>
      </c>
      <c r="V68" s="44">
        <v>5068</v>
      </c>
      <c r="W68" s="44">
        <v>958</v>
      </c>
      <c r="X68" s="44">
        <v>519</v>
      </c>
      <c r="Y68" s="44">
        <v>1034</v>
      </c>
    </row>
    <row r="69" spans="1:25" ht="15" customHeight="1" x14ac:dyDescent="0.25">
      <c r="A69" s="28" t="s">
        <v>21</v>
      </c>
      <c r="B69" s="28">
        <v>4</v>
      </c>
      <c r="C69" s="44">
        <v>44008</v>
      </c>
      <c r="D69" s="29">
        <v>10.15</v>
      </c>
      <c r="E69" s="44">
        <v>6715</v>
      </c>
      <c r="F69" s="44">
        <v>14238</v>
      </c>
      <c r="G69" s="44">
        <v>12456</v>
      </c>
      <c r="H69" s="44">
        <v>5869</v>
      </c>
      <c r="I69" s="44">
        <v>2764</v>
      </c>
      <c r="J69" s="44">
        <v>1181</v>
      </c>
      <c r="K69" s="44">
        <v>748</v>
      </c>
      <c r="L69" s="44">
        <v>37</v>
      </c>
      <c r="M69" s="44">
        <v>2140</v>
      </c>
      <c r="N69" s="44">
        <v>7248</v>
      </c>
      <c r="O69" s="44">
        <v>9102</v>
      </c>
      <c r="P69" s="44">
        <v>25418</v>
      </c>
      <c r="Q69" s="44">
        <v>100</v>
      </c>
      <c r="R69" s="44">
        <v>194</v>
      </c>
      <c r="S69" s="44">
        <v>6403</v>
      </c>
      <c r="T69" s="44">
        <v>16262</v>
      </c>
      <c r="U69" s="44">
        <v>12410</v>
      </c>
      <c r="V69" s="44">
        <v>5457</v>
      </c>
      <c r="W69" s="44">
        <v>1258</v>
      </c>
      <c r="X69" s="44">
        <v>872</v>
      </c>
      <c r="Y69" s="44">
        <v>1152</v>
      </c>
    </row>
    <row r="70" spans="1:25" ht="15" customHeight="1" x14ac:dyDescent="0.25">
      <c r="A70" s="28" t="s">
        <v>21</v>
      </c>
      <c r="B70" s="28">
        <v>5</v>
      </c>
      <c r="C70" s="44">
        <v>38477</v>
      </c>
      <c r="D70" s="29">
        <v>2.44</v>
      </c>
      <c r="E70" s="44">
        <v>4214</v>
      </c>
      <c r="F70" s="44">
        <v>10246</v>
      </c>
      <c r="G70" s="44">
        <v>10763</v>
      </c>
      <c r="H70" s="44">
        <v>6299</v>
      </c>
      <c r="I70" s="44">
        <v>4352</v>
      </c>
      <c r="J70" s="44">
        <v>1668</v>
      </c>
      <c r="K70" s="44">
        <v>834</v>
      </c>
      <c r="L70" s="44">
        <v>101</v>
      </c>
      <c r="M70" s="44">
        <v>3529</v>
      </c>
      <c r="N70" s="44">
        <v>6448</v>
      </c>
      <c r="O70" s="44">
        <v>7526</v>
      </c>
      <c r="P70" s="44">
        <v>20876</v>
      </c>
      <c r="Q70" s="44">
        <v>98</v>
      </c>
      <c r="R70" s="44">
        <v>120</v>
      </c>
      <c r="S70" s="44">
        <v>5052</v>
      </c>
      <c r="T70" s="44">
        <v>11779</v>
      </c>
      <c r="U70" s="44">
        <v>12291</v>
      </c>
      <c r="V70" s="44">
        <v>5309</v>
      </c>
      <c r="W70" s="44">
        <v>2020</v>
      </c>
      <c r="X70" s="44">
        <v>1156</v>
      </c>
      <c r="Y70" s="44">
        <v>750</v>
      </c>
    </row>
    <row r="71" spans="1:25" ht="15" customHeight="1" x14ac:dyDescent="0.25">
      <c r="A71" s="28" t="s">
        <v>21</v>
      </c>
      <c r="B71" s="28">
        <v>6</v>
      </c>
      <c r="C71" s="44">
        <v>30888</v>
      </c>
      <c r="D71" s="29">
        <v>2.62</v>
      </c>
      <c r="E71" s="44">
        <v>2430</v>
      </c>
      <c r="F71" s="44">
        <v>7051</v>
      </c>
      <c r="G71" s="44">
        <v>7555</v>
      </c>
      <c r="H71" s="44">
        <v>6402</v>
      </c>
      <c r="I71" s="44">
        <v>4309</v>
      </c>
      <c r="J71" s="44">
        <v>2195</v>
      </c>
      <c r="K71" s="44">
        <v>891</v>
      </c>
      <c r="L71" s="44">
        <v>55</v>
      </c>
      <c r="M71" s="44">
        <v>2903</v>
      </c>
      <c r="N71" s="44">
        <v>5288</v>
      </c>
      <c r="O71" s="44">
        <v>4067</v>
      </c>
      <c r="P71" s="44">
        <v>18529</v>
      </c>
      <c r="Q71" s="44">
        <v>101</v>
      </c>
      <c r="R71" s="44">
        <v>97</v>
      </c>
      <c r="S71" s="44">
        <v>3845</v>
      </c>
      <c r="T71" s="44">
        <v>10544</v>
      </c>
      <c r="U71" s="44">
        <v>9246</v>
      </c>
      <c r="V71" s="44">
        <v>3937</v>
      </c>
      <c r="W71" s="44">
        <v>1553</v>
      </c>
      <c r="X71" s="44">
        <v>1003</v>
      </c>
      <c r="Y71" s="44">
        <v>663</v>
      </c>
    </row>
    <row r="72" spans="1:25" ht="15" customHeight="1" x14ac:dyDescent="0.25">
      <c r="A72" s="28" t="s">
        <v>21</v>
      </c>
      <c r="B72" s="28">
        <v>7</v>
      </c>
      <c r="C72" s="44">
        <v>33966</v>
      </c>
      <c r="D72" s="29">
        <v>2.5</v>
      </c>
      <c r="E72" s="44">
        <v>1550</v>
      </c>
      <c r="F72" s="44">
        <v>5063</v>
      </c>
      <c r="G72" s="44">
        <v>7119</v>
      </c>
      <c r="H72" s="44">
        <v>8526</v>
      </c>
      <c r="I72" s="44">
        <v>7610</v>
      </c>
      <c r="J72" s="44">
        <v>2861</v>
      </c>
      <c r="K72" s="44">
        <v>1157</v>
      </c>
      <c r="L72" s="44">
        <v>80</v>
      </c>
      <c r="M72" s="44">
        <v>5333</v>
      </c>
      <c r="N72" s="44">
        <v>8177</v>
      </c>
      <c r="O72" s="44">
        <v>5435</v>
      </c>
      <c r="P72" s="44">
        <v>14865</v>
      </c>
      <c r="Q72" s="44">
        <v>156</v>
      </c>
      <c r="R72" s="44">
        <v>157</v>
      </c>
      <c r="S72" s="44">
        <v>3088</v>
      </c>
      <c r="T72" s="44">
        <v>9918</v>
      </c>
      <c r="U72" s="44">
        <v>9507</v>
      </c>
      <c r="V72" s="44">
        <v>6572</v>
      </c>
      <c r="W72" s="44">
        <v>2419</v>
      </c>
      <c r="X72" s="44">
        <v>1431</v>
      </c>
      <c r="Y72" s="44">
        <v>874</v>
      </c>
    </row>
    <row r="73" spans="1:25" ht="15" customHeight="1" x14ac:dyDescent="0.25">
      <c r="A73" s="28" t="s">
        <v>21</v>
      </c>
      <c r="B73" s="28">
        <v>8</v>
      </c>
      <c r="C73" s="44">
        <v>34943</v>
      </c>
      <c r="D73" s="29">
        <v>1.45</v>
      </c>
      <c r="E73" s="44">
        <v>1043</v>
      </c>
      <c r="F73" s="44">
        <v>2795</v>
      </c>
      <c r="G73" s="44">
        <v>4876</v>
      </c>
      <c r="H73" s="44">
        <v>7783</v>
      </c>
      <c r="I73" s="44">
        <v>10244</v>
      </c>
      <c r="J73" s="44">
        <v>4884</v>
      </c>
      <c r="K73" s="44">
        <v>3020</v>
      </c>
      <c r="L73" s="44">
        <v>298</v>
      </c>
      <c r="M73" s="44">
        <v>8412</v>
      </c>
      <c r="N73" s="44">
        <v>8278</v>
      </c>
      <c r="O73" s="44">
        <v>5158</v>
      </c>
      <c r="P73" s="44">
        <v>12731</v>
      </c>
      <c r="Q73" s="44">
        <v>364</v>
      </c>
      <c r="R73" s="44">
        <v>300</v>
      </c>
      <c r="S73" s="44">
        <v>2715</v>
      </c>
      <c r="T73" s="44">
        <v>8457</v>
      </c>
      <c r="U73" s="44">
        <v>8219</v>
      </c>
      <c r="V73" s="44">
        <v>8103</v>
      </c>
      <c r="W73" s="44">
        <v>3848</v>
      </c>
      <c r="X73" s="44">
        <v>2508</v>
      </c>
      <c r="Y73" s="44">
        <v>793</v>
      </c>
    </row>
    <row r="74" spans="1:25" ht="15" customHeight="1" x14ac:dyDescent="0.25">
      <c r="A74" s="28" t="s">
        <v>21</v>
      </c>
      <c r="B74" s="28">
        <v>9</v>
      </c>
      <c r="C74" s="44">
        <v>47858</v>
      </c>
      <c r="D74" s="29">
        <v>2.56</v>
      </c>
      <c r="E74" s="44">
        <v>1581</v>
      </c>
      <c r="F74" s="44">
        <v>1976</v>
      </c>
      <c r="G74" s="44">
        <v>5296</v>
      </c>
      <c r="H74" s="44">
        <v>11067</v>
      </c>
      <c r="I74" s="44">
        <v>14723</v>
      </c>
      <c r="J74" s="44">
        <v>7676</v>
      </c>
      <c r="K74" s="44">
        <v>5191</v>
      </c>
      <c r="L74" s="44">
        <v>348</v>
      </c>
      <c r="M74" s="44">
        <v>12087</v>
      </c>
      <c r="N74" s="44">
        <v>13388</v>
      </c>
      <c r="O74" s="44">
        <v>6236</v>
      </c>
      <c r="P74" s="44">
        <v>15691</v>
      </c>
      <c r="Q74" s="44">
        <v>456</v>
      </c>
      <c r="R74" s="44">
        <v>562</v>
      </c>
      <c r="S74" s="44">
        <v>2954</v>
      </c>
      <c r="T74" s="44">
        <v>9563</v>
      </c>
      <c r="U74" s="44">
        <v>11800</v>
      </c>
      <c r="V74" s="44">
        <v>12295</v>
      </c>
      <c r="W74" s="44">
        <v>5986</v>
      </c>
      <c r="X74" s="44">
        <v>4054</v>
      </c>
      <c r="Y74" s="44">
        <v>644</v>
      </c>
    </row>
    <row r="75" spans="1:25" ht="15" customHeight="1" x14ac:dyDescent="0.25">
      <c r="A75" s="28" t="s">
        <v>21</v>
      </c>
      <c r="B75" s="28">
        <v>10</v>
      </c>
      <c r="C75" s="44">
        <v>48084</v>
      </c>
      <c r="D75" s="29">
        <v>10.02</v>
      </c>
      <c r="E75" s="44">
        <v>125</v>
      </c>
      <c r="F75" s="44">
        <v>457</v>
      </c>
      <c r="G75" s="44">
        <v>1890</v>
      </c>
      <c r="H75" s="44">
        <v>8171</v>
      </c>
      <c r="I75" s="44">
        <v>14579</v>
      </c>
      <c r="J75" s="44">
        <v>11187</v>
      </c>
      <c r="K75" s="44">
        <v>10365</v>
      </c>
      <c r="L75" s="44">
        <v>1310</v>
      </c>
      <c r="M75" s="44">
        <v>15087</v>
      </c>
      <c r="N75" s="44">
        <v>13193</v>
      </c>
      <c r="O75" s="44">
        <v>4700</v>
      </c>
      <c r="P75" s="44">
        <v>15009</v>
      </c>
      <c r="Q75" s="44">
        <v>95</v>
      </c>
      <c r="R75" s="44">
        <v>88</v>
      </c>
      <c r="S75" s="44">
        <v>1681</v>
      </c>
      <c r="T75" s="44">
        <v>7540</v>
      </c>
      <c r="U75" s="44">
        <v>10332</v>
      </c>
      <c r="V75" s="44">
        <v>14255</v>
      </c>
      <c r="W75" s="44">
        <v>7041</v>
      </c>
      <c r="X75" s="44">
        <v>6706</v>
      </c>
      <c r="Y75" s="44">
        <v>441</v>
      </c>
    </row>
    <row r="76" spans="1:25" ht="15" customHeight="1" x14ac:dyDescent="0.25">
      <c r="A76" s="28" t="s">
        <v>2</v>
      </c>
      <c r="B76" s="28">
        <v>1</v>
      </c>
      <c r="C76" s="44">
        <v>6429</v>
      </c>
      <c r="D76" s="29">
        <v>20.420000000000002</v>
      </c>
      <c r="E76" s="44">
        <v>3334</v>
      </c>
      <c r="F76" s="44">
        <v>1985</v>
      </c>
      <c r="G76" s="44">
        <v>713</v>
      </c>
      <c r="H76" s="44">
        <v>230</v>
      </c>
      <c r="I76" s="44">
        <v>109</v>
      </c>
      <c r="J76" s="44">
        <v>42</v>
      </c>
      <c r="K76" s="44">
        <v>12</v>
      </c>
      <c r="L76" s="44">
        <v>4</v>
      </c>
      <c r="M76" s="44">
        <v>292</v>
      </c>
      <c r="N76" s="44">
        <v>702</v>
      </c>
      <c r="O76" s="44">
        <v>2113</v>
      </c>
      <c r="P76" s="44">
        <v>3127</v>
      </c>
      <c r="Q76" s="44">
        <v>195</v>
      </c>
      <c r="R76" s="44">
        <v>117</v>
      </c>
      <c r="S76" s="44">
        <v>1458</v>
      </c>
      <c r="T76" s="44">
        <v>2352</v>
      </c>
      <c r="U76" s="44">
        <v>1741</v>
      </c>
      <c r="V76" s="44">
        <v>342</v>
      </c>
      <c r="W76" s="44">
        <v>138</v>
      </c>
      <c r="X76" s="44">
        <v>74</v>
      </c>
      <c r="Y76" s="44">
        <v>207</v>
      </c>
    </row>
    <row r="77" spans="1:25" ht="15" customHeight="1" x14ac:dyDescent="0.25">
      <c r="A77" s="28" t="s">
        <v>2</v>
      </c>
      <c r="B77" s="28">
        <v>2</v>
      </c>
      <c r="C77" s="44">
        <v>8756</v>
      </c>
      <c r="D77" s="29">
        <v>2.72</v>
      </c>
      <c r="E77" s="44">
        <v>3502</v>
      </c>
      <c r="F77" s="44">
        <v>2905</v>
      </c>
      <c r="G77" s="44">
        <v>1593</v>
      </c>
      <c r="H77" s="44">
        <v>418</v>
      </c>
      <c r="I77" s="44">
        <v>243</v>
      </c>
      <c r="J77" s="44">
        <v>68</v>
      </c>
      <c r="K77" s="44">
        <v>23</v>
      </c>
      <c r="L77" s="44">
        <v>4</v>
      </c>
      <c r="M77" s="44">
        <v>494</v>
      </c>
      <c r="N77" s="44">
        <v>1262</v>
      </c>
      <c r="O77" s="44">
        <v>3038</v>
      </c>
      <c r="P77" s="44">
        <v>3761</v>
      </c>
      <c r="Q77" s="44">
        <v>201</v>
      </c>
      <c r="R77" s="44">
        <v>101</v>
      </c>
      <c r="S77" s="44">
        <v>1432</v>
      </c>
      <c r="T77" s="44">
        <v>3248</v>
      </c>
      <c r="U77" s="44">
        <v>2625</v>
      </c>
      <c r="V77" s="44">
        <v>713</v>
      </c>
      <c r="W77" s="44">
        <v>252</v>
      </c>
      <c r="X77" s="44">
        <v>130</v>
      </c>
      <c r="Y77" s="44">
        <v>255</v>
      </c>
    </row>
    <row r="78" spans="1:25" ht="15" customHeight="1" x14ac:dyDescent="0.25">
      <c r="A78" s="28" t="s">
        <v>2</v>
      </c>
      <c r="B78" s="28">
        <v>3</v>
      </c>
      <c r="C78" s="44">
        <v>11565</v>
      </c>
      <c r="D78" s="29">
        <v>1.86</v>
      </c>
      <c r="E78" s="44">
        <v>4202</v>
      </c>
      <c r="F78" s="44">
        <v>3699</v>
      </c>
      <c r="G78" s="44">
        <v>1892</v>
      </c>
      <c r="H78" s="44">
        <v>993</v>
      </c>
      <c r="I78" s="44">
        <v>542</v>
      </c>
      <c r="J78" s="44">
        <v>166</v>
      </c>
      <c r="K78" s="44">
        <v>66</v>
      </c>
      <c r="L78" s="44">
        <v>5</v>
      </c>
      <c r="M78" s="44">
        <v>1479</v>
      </c>
      <c r="N78" s="44">
        <v>2339</v>
      </c>
      <c r="O78" s="44">
        <v>3280</v>
      </c>
      <c r="P78" s="44">
        <v>4319</v>
      </c>
      <c r="Q78" s="44">
        <v>148</v>
      </c>
      <c r="R78" s="44">
        <v>106</v>
      </c>
      <c r="S78" s="44">
        <v>1660</v>
      </c>
      <c r="T78" s="44">
        <v>3760</v>
      </c>
      <c r="U78" s="44">
        <v>3810</v>
      </c>
      <c r="V78" s="44">
        <v>1265</v>
      </c>
      <c r="W78" s="44">
        <v>431</v>
      </c>
      <c r="X78" s="44">
        <v>314</v>
      </c>
      <c r="Y78" s="44">
        <v>219</v>
      </c>
    </row>
    <row r="79" spans="1:25" ht="15" customHeight="1" x14ac:dyDescent="0.25">
      <c r="A79" s="28" t="s">
        <v>2</v>
      </c>
      <c r="B79" s="28">
        <v>4</v>
      </c>
      <c r="C79" s="44">
        <v>16201</v>
      </c>
      <c r="D79" s="29">
        <v>0.05</v>
      </c>
      <c r="E79" s="44">
        <v>3865</v>
      </c>
      <c r="F79" s="44">
        <v>5055</v>
      </c>
      <c r="G79" s="44">
        <v>3656</v>
      </c>
      <c r="H79" s="44">
        <v>1604</v>
      </c>
      <c r="I79" s="44">
        <v>1302</v>
      </c>
      <c r="J79" s="44">
        <v>544</v>
      </c>
      <c r="K79" s="44">
        <v>157</v>
      </c>
      <c r="L79" s="44">
        <v>18</v>
      </c>
      <c r="M79" s="44">
        <v>4000</v>
      </c>
      <c r="N79" s="44">
        <v>3972</v>
      </c>
      <c r="O79" s="44">
        <v>4437</v>
      </c>
      <c r="P79" s="44">
        <v>3111</v>
      </c>
      <c r="Q79" s="44">
        <v>681</v>
      </c>
      <c r="R79" s="44">
        <v>196</v>
      </c>
      <c r="S79" s="44">
        <v>2108</v>
      </c>
      <c r="T79" s="44">
        <v>4582</v>
      </c>
      <c r="U79" s="44">
        <v>4980</v>
      </c>
      <c r="V79" s="44">
        <v>1837</v>
      </c>
      <c r="W79" s="44">
        <v>850</v>
      </c>
      <c r="X79" s="44">
        <v>719</v>
      </c>
      <c r="Y79" s="44">
        <v>929</v>
      </c>
    </row>
    <row r="80" spans="1:25" ht="15" customHeight="1" x14ac:dyDescent="0.25">
      <c r="A80" s="28" t="s">
        <v>2</v>
      </c>
      <c r="B80" s="28">
        <v>5</v>
      </c>
      <c r="C80" s="44">
        <v>26100</v>
      </c>
      <c r="D80" s="29">
        <v>0.03</v>
      </c>
      <c r="E80" s="44">
        <v>4999</v>
      </c>
      <c r="F80" s="44">
        <v>5804</v>
      </c>
      <c r="G80" s="44">
        <v>5806</v>
      </c>
      <c r="H80" s="44">
        <v>3785</v>
      </c>
      <c r="I80" s="44">
        <v>3495</v>
      </c>
      <c r="J80" s="44">
        <v>1495</v>
      </c>
      <c r="K80" s="44">
        <v>641</v>
      </c>
      <c r="L80" s="44">
        <v>75</v>
      </c>
      <c r="M80" s="44">
        <v>10850</v>
      </c>
      <c r="N80" s="44">
        <v>6175</v>
      </c>
      <c r="O80" s="44">
        <v>4837</v>
      </c>
      <c r="P80" s="44">
        <v>3324</v>
      </c>
      <c r="Q80" s="44">
        <v>914</v>
      </c>
      <c r="R80" s="44">
        <v>134</v>
      </c>
      <c r="S80" s="44">
        <v>1991</v>
      </c>
      <c r="T80" s="44">
        <v>6084</v>
      </c>
      <c r="U80" s="44">
        <v>8455</v>
      </c>
      <c r="V80" s="44">
        <v>4166</v>
      </c>
      <c r="W80" s="44">
        <v>1959</v>
      </c>
      <c r="X80" s="44">
        <v>2019</v>
      </c>
      <c r="Y80" s="44">
        <v>1292</v>
      </c>
    </row>
    <row r="81" spans="1:25" ht="15" customHeight="1" x14ac:dyDescent="0.25">
      <c r="A81" s="28" t="s">
        <v>2</v>
      </c>
      <c r="B81" s="28">
        <v>6</v>
      </c>
      <c r="C81" s="44">
        <v>32662</v>
      </c>
      <c r="D81" s="29">
        <v>0.02</v>
      </c>
      <c r="E81" s="44">
        <v>4114</v>
      </c>
      <c r="F81" s="44">
        <v>6599</v>
      </c>
      <c r="G81" s="44">
        <v>6991</v>
      </c>
      <c r="H81" s="44">
        <v>5221</v>
      </c>
      <c r="I81" s="44">
        <v>5725</v>
      </c>
      <c r="J81" s="44">
        <v>2586</v>
      </c>
      <c r="K81" s="44">
        <v>1281</v>
      </c>
      <c r="L81" s="44">
        <v>145</v>
      </c>
      <c r="M81" s="44">
        <v>16614</v>
      </c>
      <c r="N81" s="44">
        <v>7159</v>
      </c>
      <c r="O81" s="44">
        <v>4775</v>
      </c>
      <c r="P81" s="44">
        <v>2779</v>
      </c>
      <c r="Q81" s="44">
        <v>1335</v>
      </c>
      <c r="R81" s="44">
        <v>143</v>
      </c>
      <c r="S81" s="44">
        <v>1900</v>
      </c>
      <c r="T81" s="44">
        <v>6301</v>
      </c>
      <c r="U81" s="44">
        <v>10419</v>
      </c>
      <c r="V81" s="44">
        <v>5775</v>
      </c>
      <c r="W81" s="44">
        <v>3008</v>
      </c>
      <c r="X81" s="44">
        <v>3340</v>
      </c>
      <c r="Y81" s="44">
        <v>1776</v>
      </c>
    </row>
    <row r="82" spans="1:25" ht="15" customHeight="1" x14ac:dyDescent="0.25">
      <c r="A82" s="28" t="s">
        <v>2</v>
      </c>
      <c r="B82" s="28">
        <v>7</v>
      </c>
      <c r="C82" s="44">
        <v>27497</v>
      </c>
      <c r="D82" s="29">
        <v>0.05</v>
      </c>
      <c r="E82" s="44">
        <v>2508</v>
      </c>
      <c r="F82" s="44">
        <v>4340</v>
      </c>
      <c r="G82" s="44">
        <v>6115</v>
      </c>
      <c r="H82" s="44">
        <v>4071</v>
      </c>
      <c r="I82" s="44">
        <v>5378</v>
      </c>
      <c r="J82" s="44">
        <v>3160</v>
      </c>
      <c r="K82" s="44">
        <v>1778</v>
      </c>
      <c r="L82" s="44">
        <v>147</v>
      </c>
      <c r="M82" s="44">
        <v>12863</v>
      </c>
      <c r="N82" s="44">
        <v>6297</v>
      </c>
      <c r="O82" s="44">
        <v>3145</v>
      </c>
      <c r="P82" s="44">
        <v>4367</v>
      </c>
      <c r="Q82" s="44">
        <v>825</v>
      </c>
      <c r="R82" s="44">
        <v>217</v>
      </c>
      <c r="S82" s="44">
        <v>1770</v>
      </c>
      <c r="T82" s="44">
        <v>5629</v>
      </c>
      <c r="U82" s="44">
        <v>7677</v>
      </c>
      <c r="V82" s="44">
        <v>5070</v>
      </c>
      <c r="W82" s="44">
        <v>2800</v>
      </c>
      <c r="X82" s="44">
        <v>3161</v>
      </c>
      <c r="Y82" s="44">
        <v>1173</v>
      </c>
    </row>
    <row r="83" spans="1:25" ht="15" customHeight="1" x14ac:dyDescent="0.25">
      <c r="A83" s="28" t="s">
        <v>2</v>
      </c>
      <c r="B83" s="28">
        <v>8</v>
      </c>
      <c r="C83" s="44">
        <v>15703</v>
      </c>
      <c r="D83" s="29">
        <v>0.16</v>
      </c>
      <c r="E83" s="44">
        <v>754</v>
      </c>
      <c r="F83" s="44">
        <v>1639</v>
      </c>
      <c r="G83" s="44">
        <v>2849</v>
      </c>
      <c r="H83" s="44">
        <v>3619</v>
      </c>
      <c r="I83" s="44">
        <v>3606</v>
      </c>
      <c r="J83" s="44">
        <v>1955</v>
      </c>
      <c r="K83" s="44">
        <v>1203</v>
      </c>
      <c r="L83" s="44">
        <v>78</v>
      </c>
      <c r="M83" s="44">
        <v>7935</v>
      </c>
      <c r="N83" s="44">
        <v>4028</v>
      </c>
      <c r="O83" s="44">
        <v>1091</v>
      </c>
      <c r="P83" s="44">
        <v>2279</v>
      </c>
      <c r="Q83" s="44">
        <v>370</v>
      </c>
      <c r="R83" s="44">
        <v>57</v>
      </c>
      <c r="S83" s="44">
        <v>1020</v>
      </c>
      <c r="T83" s="44">
        <v>2969</v>
      </c>
      <c r="U83" s="44">
        <v>3809</v>
      </c>
      <c r="V83" s="44">
        <v>3392</v>
      </c>
      <c r="W83" s="44">
        <v>1847</v>
      </c>
      <c r="X83" s="44">
        <v>1811</v>
      </c>
      <c r="Y83" s="44">
        <v>798</v>
      </c>
    </row>
    <row r="84" spans="1:25" ht="15" customHeight="1" x14ac:dyDescent="0.25">
      <c r="A84" s="28" t="s">
        <v>2</v>
      </c>
      <c r="B84" s="28">
        <v>9</v>
      </c>
      <c r="C84" s="44">
        <v>6470</v>
      </c>
      <c r="D84" s="29">
        <v>2.06</v>
      </c>
      <c r="E84" s="44">
        <v>93</v>
      </c>
      <c r="F84" s="44">
        <v>257</v>
      </c>
      <c r="G84" s="44">
        <v>792</v>
      </c>
      <c r="H84" s="44">
        <v>1698</v>
      </c>
      <c r="I84" s="44">
        <v>1941</v>
      </c>
      <c r="J84" s="44">
        <v>1037</v>
      </c>
      <c r="K84" s="44">
        <v>633</v>
      </c>
      <c r="L84" s="44">
        <v>19</v>
      </c>
      <c r="M84" s="44">
        <v>3393</v>
      </c>
      <c r="N84" s="44">
        <v>1755</v>
      </c>
      <c r="O84" s="44">
        <v>266</v>
      </c>
      <c r="P84" s="44">
        <v>995</v>
      </c>
      <c r="Q84" s="44">
        <v>61</v>
      </c>
      <c r="R84" s="44">
        <v>9</v>
      </c>
      <c r="S84" s="44">
        <v>211</v>
      </c>
      <c r="T84" s="44">
        <v>1179</v>
      </c>
      <c r="U84" s="44">
        <v>1557</v>
      </c>
      <c r="V84" s="44">
        <v>1565</v>
      </c>
      <c r="W84" s="44">
        <v>777</v>
      </c>
      <c r="X84" s="44">
        <v>1025</v>
      </c>
      <c r="Y84" s="44">
        <v>147</v>
      </c>
    </row>
    <row r="85" spans="1:25" ht="15" customHeight="1" x14ac:dyDescent="0.25">
      <c r="A85" s="28" t="s">
        <v>2</v>
      </c>
      <c r="B85" s="28">
        <v>10</v>
      </c>
      <c r="C85" s="44">
        <v>3879</v>
      </c>
      <c r="D85" s="29">
        <v>0.88</v>
      </c>
      <c r="E85" s="44">
        <v>21</v>
      </c>
      <c r="F85" s="44">
        <v>56</v>
      </c>
      <c r="G85" s="44">
        <v>387</v>
      </c>
      <c r="H85" s="44">
        <v>929</v>
      </c>
      <c r="I85" s="44">
        <v>1224</v>
      </c>
      <c r="J85" s="44">
        <v>687</v>
      </c>
      <c r="K85" s="44">
        <v>531</v>
      </c>
      <c r="L85" s="44">
        <v>44</v>
      </c>
      <c r="M85" s="44">
        <v>2489</v>
      </c>
      <c r="N85" s="44">
        <v>1092</v>
      </c>
      <c r="O85" s="44">
        <v>32</v>
      </c>
      <c r="P85" s="44">
        <v>216</v>
      </c>
      <c r="Q85" s="44">
        <v>50</v>
      </c>
      <c r="R85" s="44">
        <v>4</v>
      </c>
      <c r="S85" s="44">
        <v>50</v>
      </c>
      <c r="T85" s="44">
        <v>497</v>
      </c>
      <c r="U85" s="44">
        <v>619</v>
      </c>
      <c r="V85" s="44">
        <v>1452</v>
      </c>
      <c r="W85" s="44">
        <v>594</v>
      </c>
      <c r="X85" s="44">
        <v>552</v>
      </c>
      <c r="Y85" s="44">
        <v>111</v>
      </c>
    </row>
    <row r="86" spans="1:25" ht="15" customHeight="1" x14ac:dyDescent="0.25">
      <c r="A86" s="28" t="s">
        <v>22</v>
      </c>
      <c r="B86" s="28">
        <v>1</v>
      </c>
      <c r="C86" s="44">
        <v>38188</v>
      </c>
      <c r="D86" s="29">
        <v>13.73</v>
      </c>
      <c r="E86" s="44">
        <v>23713</v>
      </c>
      <c r="F86" s="44">
        <v>9481</v>
      </c>
      <c r="G86" s="44">
        <v>3548</v>
      </c>
      <c r="H86" s="44">
        <v>841</v>
      </c>
      <c r="I86" s="44">
        <v>408</v>
      </c>
      <c r="J86" s="44">
        <v>155</v>
      </c>
      <c r="K86" s="44">
        <v>40</v>
      </c>
      <c r="L86" s="44">
        <v>2</v>
      </c>
      <c r="M86" s="44">
        <v>598</v>
      </c>
      <c r="N86" s="44">
        <v>4598</v>
      </c>
      <c r="O86" s="44">
        <v>9729</v>
      </c>
      <c r="P86" s="44">
        <v>23234</v>
      </c>
      <c r="Q86" s="44">
        <v>29</v>
      </c>
      <c r="R86" s="44">
        <v>159</v>
      </c>
      <c r="S86" s="44">
        <v>5442</v>
      </c>
      <c r="T86" s="44">
        <v>16666</v>
      </c>
      <c r="U86" s="44">
        <v>11097</v>
      </c>
      <c r="V86" s="44">
        <v>4297</v>
      </c>
      <c r="W86" s="44">
        <v>313</v>
      </c>
      <c r="X86" s="44">
        <v>186</v>
      </c>
      <c r="Y86" s="44">
        <v>28</v>
      </c>
    </row>
    <row r="87" spans="1:25" ht="15" customHeight="1" x14ac:dyDescent="0.25">
      <c r="A87" s="28" t="s">
        <v>22</v>
      </c>
      <c r="B87" s="28">
        <v>2</v>
      </c>
      <c r="C87" s="44">
        <v>46897</v>
      </c>
      <c r="D87" s="29">
        <v>5.14</v>
      </c>
      <c r="E87" s="44">
        <v>24669</v>
      </c>
      <c r="F87" s="44">
        <v>13275</v>
      </c>
      <c r="G87" s="44">
        <v>5206</v>
      </c>
      <c r="H87" s="44">
        <v>2016</v>
      </c>
      <c r="I87" s="44">
        <v>1188</v>
      </c>
      <c r="J87" s="44">
        <v>420</v>
      </c>
      <c r="K87" s="44">
        <v>119</v>
      </c>
      <c r="L87" s="44">
        <v>4</v>
      </c>
      <c r="M87" s="44">
        <v>1742</v>
      </c>
      <c r="N87" s="44">
        <v>7286</v>
      </c>
      <c r="O87" s="44">
        <v>18626</v>
      </c>
      <c r="P87" s="44">
        <v>19209</v>
      </c>
      <c r="Q87" s="44">
        <v>34</v>
      </c>
      <c r="R87" s="44">
        <v>176</v>
      </c>
      <c r="S87" s="44">
        <v>5190</v>
      </c>
      <c r="T87" s="44">
        <v>16804</v>
      </c>
      <c r="U87" s="44">
        <v>15978</v>
      </c>
      <c r="V87" s="44">
        <v>7373</v>
      </c>
      <c r="W87" s="44">
        <v>862</v>
      </c>
      <c r="X87" s="44">
        <v>435</v>
      </c>
      <c r="Y87" s="44">
        <v>79</v>
      </c>
    </row>
    <row r="88" spans="1:25" ht="15" customHeight="1" x14ac:dyDescent="0.25">
      <c r="A88" s="28" t="s">
        <v>22</v>
      </c>
      <c r="B88" s="28">
        <v>3</v>
      </c>
      <c r="C88" s="44">
        <v>43566</v>
      </c>
      <c r="D88" s="29">
        <v>1.41</v>
      </c>
      <c r="E88" s="44">
        <v>18881</v>
      </c>
      <c r="F88" s="44">
        <v>13314</v>
      </c>
      <c r="G88" s="44">
        <v>5524</v>
      </c>
      <c r="H88" s="44">
        <v>2820</v>
      </c>
      <c r="I88" s="44">
        <v>1854</v>
      </c>
      <c r="J88" s="44">
        <v>933</v>
      </c>
      <c r="K88" s="44">
        <v>231</v>
      </c>
      <c r="L88" s="44">
        <v>9</v>
      </c>
      <c r="M88" s="44">
        <v>3221</v>
      </c>
      <c r="N88" s="44">
        <v>7647</v>
      </c>
      <c r="O88" s="44">
        <v>17445</v>
      </c>
      <c r="P88" s="44">
        <v>15163</v>
      </c>
      <c r="Q88" s="44">
        <v>90</v>
      </c>
      <c r="R88" s="44">
        <v>181</v>
      </c>
      <c r="S88" s="44">
        <v>5496</v>
      </c>
      <c r="T88" s="44">
        <v>13758</v>
      </c>
      <c r="U88" s="44">
        <v>14322</v>
      </c>
      <c r="V88" s="44">
        <v>7207</v>
      </c>
      <c r="W88" s="44">
        <v>1633</v>
      </c>
      <c r="X88" s="44">
        <v>836</v>
      </c>
      <c r="Y88" s="44">
        <v>133</v>
      </c>
    </row>
    <row r="89" spans="1:25" ht="15" customHeight="1" x14ac:dyDescent="0.25">
      <c r="A89" s="28" t="s">
        <v>22</v>
      </c>
      <c r="B89" s="28">
        <v>4</v>
      </c>
      <c r="C89" s="44">
        <v>35068</v>
      </c>
      <c r="D89" s="29">
        <v>1.67</v>
      </c>
      <c r="E89" s="44">
        <v>12005</v>
      </c>
      <c r="F89" s="44">
        <v>9882</v>
      </c>
      <c r="G89" s="44">
        <v>5975</v>
      </c>
      <c r="H89" s="44">
        <v>3427</v>
      </c>
      <c r="I89" s="44">
        <v>2447</v>
      </c>
      <c r="J89" s="44">
        <v>904</v>
      </c>
      <c r="K89" s="44">
        <v>416</v>
      </c>
      <c r="L89" s="44">
        <v>12</v>
      </c>
      <c r="M89" s="44">
        <v>3896</v>
      </c>
      <c r="N89" s="44">
        <v>6592</v>
      </c>
      <c r="O89" s="44">
        <v>13727</v>
      </c>
      <c r="P89" s="44">
        <v>10647</v>
      </c>
      <c r="Q89" s="44">
        <v>206</v>
      </c>
      <c r="R89" s="44">
        <v>191</v>
      </c>
      <c r="S89" s="44">
        <v>3668</v>
      </c>
      <c r="T89" s="44">
        <v>9280</v>
      </c>
      <c r="U89" s="44">
        <v>11634</v>
      </c>
      <c r="V89" s="44">
        <v>7705</v>
      </c>
      <c r="W89" s="44">
        <v>1420</v>
      </c>
      <c r="X89" s="44">
        <v>920</v>
      </c>
      <c r="Y89" s="44">
        <v>250</v>
      </c>
    </row>
    <row r="90" spans="1:25" ht="15" customHeight="1" x14ac:dyDescent="0.25">
      <c r="A90" s="28" t="s">
        <v>22</v>
      </c>
      <c r="B90" s="28">
        <v>5</v>
      </c>
      <c r="C90" s="44">
        <v>28206</v>
      </c>
      <c r="D90" s="29">
        <v>0.66</v>
      </c>
      <c r="E90" s="44">
        <v>5610</v>
      </c>
      <c r="F90" s="44">
        <v>8585</v>
      </c>
      <c r="G90" s="44">
        <v>6247</v>
      </c>
      <c r="H90" s="44">
        <v>3773</v>
      </c>
      <c r="I90" s="44">
        <v>2449</v>
      </c>
      <c r="J90" s="44">
        <v>1203</v>
      </c>
      <c r="K90" s="44">
        <v>322</v>
      </c>
      <c r="L90" s="44">
        <v>17</v>
      </c>
      <c r="M90" s="44">
        <v>3652</v>
      </c>
      <c r="N90" s="44">
        <v>5509</v>
      </c>
      <c r="O90" s="44">
        <v>10718</v>
      </c>
      <c r="P90" s="44">
        <v>8249</v>
      </c>
      <c r="Q90" s="44">
        <v>78</v>
      </c>
      <c r="R90" s="44">
        <v>156</v>
      </c>
      <c r="S90" s="44">
        <v>3072</v>
      </c>
      <c r="T90" s="44">
        <v>6888</v>
      </c>
      <c r="U90" s="44">
        <v>8211</v>
      </c>
      <c r="V90" s="44">
        <v>6998</v>
      </c>
      <c r="W90" s="44">
        <v>1872</v>
      </c>
      <c r="X90" s="44">
        <v>923</v>
      </c>
      <c r="Y90" s="44">
        <v>86</v>
      </c>
    </row>
    <row r="91" spans="1:25" ht="15" customHeight="1" x14ac:dyDescent="0.25">
      <c r="A91" s="28" t="s">
        <v>22</v>
      </c>
      <c r="B91" s="28">
        <v>6</v>
      </c>
      <c r="C91" s="44">
        <v>20949</v>
      </c>
      <c r="D91" s="29">
        <v>0.56000000000000005</v>
      </c>
      <c r="E91" s="44">
        <v>2532</v>
      </c>
      <c r="F91" s="44">
        <v>4556</v>
      </c>
      <c r="G91" s="44">
        <v>5365</v>
      </c>
      <c r="H91" s="44">
        <v>3360</v>
      </c>
      <c r="I91" s="44">
        <v>3042</v>
      </c>
      <c r="J91" s="44">
        <v>1469</v>
      </c>
      <c r="K91" s="44">
        <v>597</v>
      </c>
      <c r="L91" s="44">
        <v>28</v>
      </c>
      <c r="M91" s="44">
        <v>4268</v>
      </c>
      <c r="N91" s="44">
        <v>4662</v>
      </c>
      <c r="O91" s="44">
        <v>6025</v>
      </c>
      <c r="P91" s="44">
        <v>5913</v>
      </c>
      <c r="Q91" s="44">
        <v>81</v>
      </c>
      <c r="R91" s="44">
        <v>129</v>
      </c>
      <c r="S91" s="44">
        <v>2005</v>
      </c>
      <c r="T91" s="44">
        <v>4181</v>
      </c>
      <c r="U91" s="44">
        <v>6796</v>
      </c>
      <c r="V91" s="44">
        <v>4636</v>
      </c>
      <c r="W91" s="44">
        <v>1867</v>
      </c>
      <c r="X91" s="44">
        <v>1249</v>
      </c>
      <c r="Y91" s="44">
        <v>86</v>
      </c>
    </row>
    <row r="92" spans="1:25" ht="15" customHeight="1" x14ac:dyDescent="0.25">
      <c r="A92" s="28" t="s">
        <v>22</v>
      </c>
      <c r="B92" s="28">
        <v>7</v>
      </c>
      <c r="C92" s="44">
        <v>21133</v>
      </c>
      <c r="D92" s="29">
        <v>0.45</v>
      </c>
      <c r="E92" s="44">
        <v>2251</v>
      </c>
      <c r="F92" s="44">
        <v>4070</v>
      </c>
      <c r="G92" s="44">
        <v>3708</v>
      </c>
      <c r="H92" s="44">
        <v>4327</v>
      </c>
      <c r="I92" s="44">
        <v>4293</v>
      </c>
      <c r="J92" s="44">
        <v>1676</v>
      </c>
      <c r="K92" s="44">
        <v>776</v>
      </c>
      <c r="L92" s="44">
        <v>32</v>
      </c>
      <c r="M92" s="44">
        <v>6705</v>
      </c>
      <c r="N92" s="44">
        <v>5642</v>
      </c>
      <c r="O92" s="44">
        <v>5236</v>
      </c>
      <c r="P92" s="44">
        <v>3500</v>
      </c>
      <c r="Q92" s="44">
        <v>50</v>
      </c>
      <c r="R92" s="44">
        <v>159</v>
      </c>
      <c r="S92" s="44">
        <v>1579</v>
      </c>
      <c r="T92" s="44">
        <v>4310</v>
      </c>
      <c r="U92" s="44">
        <v>5122</v>
      </c>
      <c r="V92" s="44">
        <v>5826</v>
      </c>
      <c r="W92" s="44">
        <v>2388</v>
      </c>
      <c r="X92" s="44">
        <v>1676</v>
      </c>
      <c r="Y92" s="44">
        <v>73</v>
      </c>
    </row>
    <row r="93" spans="1:25" ht="15" customHeight="1" x14ac:dyDescent="0.25">
      <c r="A93" s="28" t="s">
        <v>22</v>
      </c>
      <c r="B93" s="28">
        <v>8</v>
      </c>
      <c r="C93" s="44">
        <v>21101</v>
      </c>
      <c r="D93" s="29">
        <v>0.9</v>
      </c>
      <c r="E93" s="44">
        <v>1140</v>
      </c>
      <c r="F93" s="44">
        <v>1625</v>
      </c>
      <c r="G93" s="44">
        <v>3312</v>
      </c>
      <c r="H93" s="44">
        <v>4815</v>
      </c>
      <c r="I93" s="44">
        <v>5896</v>
      </c>
      <c r="J93" s="44">
        <v>3019</v>
      </c>
      <c r="K93" s="44">
        <v>1240</v>
      </c>
      <c r="L93" s="44">
        <v>54</v>
      </c>
      <c r="M93" s="44">
        <v>8733</v>
      </c>
      <c r="N93" s="44">
        <v>6733</v>
      </c>
      <c r="O93" s="44">
        <v>2439</v>
      </c>
      <c r="P93" s="44">
        <v>3142</v>
      </c>
      <c r="Q93" s="44">
        <v>54</v>
      </c>
      <c r="R93" s="44">
        <v>170</v>
      </c>
      <c r="S93" s="44">
        <v>1053</v>
      </c>
      <c r="T93" s="44">
        <v>3436</v>
      </c>
      <c r="U93" s="44">
        <v>4210</v>
      </c>
      <c r="V93" s="44">
        <v>6533</v>
      </c>
      <c r="W93" s="44">
        <v>3201</v>
      </c>
      <c r="X93" s="44">
        <v>2435</v>
      </c>
      <c r="Y93" s="44">
        <v>63</v>
      </c>
    </row>
    <row r="94" spans="1:25" ht="15" customHeight="1" x14ac:dyDescent="0.25">
      <c r="A94" s="28" t="s">
        <v>22</v>
      </c>
      <c r="B94" s="28">
        <v>9</v>
      </c>
      <c r="C94" s="44">
        <v>25817</v>
      </c>
      <c r="D94" s="29">
        <v>2.81</v>
      </c>
      <c r="E94" s="44">
        <v>323</v>
      </c>
      <c r="F94" s="44">
        <v>1312</v>
      </c>
      <c r="G94" s="44">
        <v>2556</v>
      </c>
      <c r="H94" s="44">
        <v>5655</v>
      </c>
      <c r="I94" s="44">
        <v>7858</v>
      </c>
      <c r="J94" s="44">
        <v>4913</v>
      </c>
      <c r="K94" s="44">
        <v>2901</v>
      </c>
      <c r="L94" s="44">
        <v>299</v>
      </c>
      <c r="M94" s="44">
        <v>13123</v>
      </c>
      <c r="N94" s="44">
        <v>7271</v>
      </c>
      <c r="O94" s="44">
        <v>2081</v>
      </c>
      <c r="P94" s="44">
        <v>3311</v>
      </c>
      <c r="Q94" s="44">
        <v>31</v>
      </c>
      <c r="R94" s="44">
        <v>267</v>
      </c>
      <c r="S94" s="44">
        <v>839</v>
      </c>
      <c r="T94" s="44">
        <v>3211</v>
      </c>
      <c r="U94" s="44">
        <v>3685</v>
      </c>
      <c r="V94" s="44">
        <v>8927</v>
      </c>
      <c r="W94" s="44">
        <v>4853</v>
      </c>
      <c r="X94" s="44">
        <v>3991</v>
      </c>
      <c r="Y94" s="44">
        <v>44</v>
      </c>
    </row>
    <row r="95" spans="1:25" ht="15" customHeight="1" x14ac:dyDescent="0.25">
      <c r="A95" s="28" t="s">
        <v>22</v>
      </c>
      <c r="B95" s="28">
        <v>10</v>
      </c>
      <c r="C95" s="44">
        <v>8113</v>
      </c>
      <c r="D95" s="29">
        <v>10.17</v>
      </c>
      <c r="E95" s="44">
        <v>53</v>
      </c>
      <c r="F95" s="44">
        <v>246</v>
      </c>
      <c r="G95" s="44">
        <v>658</v>
      </c>
      <c r="H95" s="44">
        <v>1943</v>
      </c>
      <c r="I95" s="44">
        <v>2573</v>
      </c>
      <c r="J95" s="44">
        <v>1710</v>
      </c>
      <c r="K95" s="44">
        <v>879</v>
      </c>
      <c r="L95" s="44">
        <v>51</v>
      </c>
      <c r="M95" s="44">
        <v>3741</v>
      </c>
      <c r="N95" s="44">
        <v>2895</v>
      </c>
      <c r="O95" s="44">
        <v>621</v>
      </c>
      <c r="P95" s="44">
        <v>851</v>
      </c>
      <c r="Q95" s="44">
        <v>5</v>
      </c>
      <c r="R95" s="44">
        <v>75</v>
      </c>
      <c r="S95" s="44">
        <v>188</v>
      </c>
      <c r="T95" s="44">
        <v>795</v>
      </c>
      <c r="U95" s="44">
        <v>1038</v>
      </c>
      <c r="V95" s="44">
        <v>3173</v>
      </c>
      <c r="W95" s="44">
        <v>1526</v>
      </c>
      <c r="X95" s="44">
        <v>1312</v>
      </c>
      <c r="Y95" s="44">
        <v>6</v>
      </c>
    </row>
    <row r="96" spans="1:25" ht="15" customHeight="1" x14ac:dyDescent="0.25">
      <c r="A96" s="28" t="s">
        <v>23</v>
      </c>
      <c r="B96" s="28">
        <v>1</v>
      </c>
      <c r="C96" s="44">
        <v>18088</v>
      </c>
      <c r="D96" s="29">
        <v>28.51</v>
      </c>
      <c r="E96" s="44">
        <v>10377</v>
      </c>
      <c r="F96" s="44">
        <v>5407</v>
      </c>
      <c r="G96" s="44">
        <v>1674</v>
      </c>
      <c r="H96" s="44">
        <v>360</v>
      </c>
      <c r="I96" s="44">
        <v>204</v>
      </c>
      <c r="J96" s="44">
        <v>52</v>
      </c>
      <c r="K96" s="44">
        <v>13</v>
      </c>
      <c r="L96" s="44">
        <v>1</v>
      </c>
      <c r="M96" s="44">
        <v>218</v>
      </c>
      <c r="N96" s="44">
        <v>1034</v>
      </c>
      <c r="O96" s="44">
        <v>2947</v>
      </c>
      <c r="P96" s="44">
        <v>13886</v>
      </c>
      <c r="Q96" s="44">
        <v>3</v>
      </c>
      <c r="R96" s="44">
        <v>71</v>
      </c>
      <c r="S96" s="44">
        <v>3023</v>
      </c>
      <c r="T96" s="44">
        <v>7925</v>
      </c>
      <c r="U96" s="44">
        <v>4223</v>
      </c>
      <c r="V96" s="44">
        <v>2212</v>
      </c>
      <c r="W96" s="44">
        <v>558</v>
      </c>
      <c r="X96" s="44">
        <v>74</v>
      </c>
      <c r="Y96" s="44">
        <v>2</v>
      </c>
    </row>
    <row r="97" spans="1:25" ht="15" customHeight="1" x14ac:dyDescent="0.25">
      <c r="A97" s="28" t="s">
        <v>23</v>
      </c>
      <c r="B97" s="28">
        <v>2</v>
      </c>
      <c r="C97" s="44">
        <v>28956</v>
      </c>
      <c r="D97" s="29">
        <v>18.59</v>
      </c>
      <c r="E97" s="44">
        <v>10954</v>
      </c>
      <c r="F97" s="44">
        <v>11752</v>
      </c>
      <c r="G97" s="44">
        <v>4179</v>
      </c>
      <c r="H97" s="44">
        <v>1408</v>
      </c>
      <c r="I97" s="44">
        <v>456</v>
      </c>
      <c r="J97" s="44">
        <v>139</v>
      </c>
      <c r="K97" s="44">
        <v>59</v>
      </c>
      <c r="L97" s="44">
        <v>9</v>
      </c>
      <c r="M97" s="44">
        <v>543</v>
      </c>
      <c r="N97" s="44">
        <v>3620</v>
      </c>
      <c r="O97" s="44">
        <v>8348</v>
      </c>
      <c r="P97" s="44">
        <v>16441</v>
      </c>
      <c r="Q97" s="44">
        <v>4</v>
      </c>
      <c r="R97" s="44">
        <v>146</v>
      </c>
      <c r="S97" s="44">
        <v>4567</v>
      </c>
      <c r="T97" s="44">
        <v>10369</v>
      </c>
      <c r="U97" s="44">
        <v>7557</v>
      </c>
      <c r="V97" s="44">
        <v>5431</v>
      </c>
      <c r="W97" s="44">
        <v>609</v>
      </c>
      <c r="X97" s="44">
        <v>271</v>
      </c>
      <c r="Y97" s="44">
        <v>6</v>
      </c>
    </row>
    <row r="98" spans="1:25" ht="15" customHeight="1" x14ac:dyDescent="0.25">
      <c r="A98" s="28" t="s">
        <v>23</v>
      </c>
      <c r="B98" s="28">
        <v>3</v>
      </c>
      <c r="C98" s="44">
        <v>43725</v>
      </c>
      <c r="D98" s="29">
        <v>8.58</v>
      </c>
      <c r="E98" s="44">
        <v>8498</v>
      </c>
      <c r="F98" s="44">
        <v>20248</v>
      </c>
      <c r="G98" s="44">
        <v>10340</v>
      </c>
      <c r="H98" s="44">
        <v>2465</v>
      </c>
      <c r="I98" s="44">
        <v>1324</v>
      </c>
      <c r="J98" s="44">
        <v>571</v>
      </c>
      <c r="K98" s="44">
        <v>261</v>
      </c>
      <c r="L98" s="44">
        <v>18</v>
      </c>
      <c r="M98" s="44">
        <v>1550</v>
      </c>
      <c r="N98" s="44">
        <v>6563</v>
      </c>
      <c r="O98" s="44">
        <v>14192</v>
      </c>
      <c r="P98" s="44">
        <v>21400</v>
      </c>
      <c r="Q98" s="44">
        <v>20</v>
      </c>
      <c r="R98" s="44">
        <v>202</v>
      </c>
      <c r="S98" s="44">
        <v>6550</v>
      </c>
      <c r="T98" s="44">
        <v>14674</v>
      </c>
      <c r="U98" s="44">
        <v>13269</v>
      </c>
      <c r="V98" s="44">
        <v>7452</v>
      </c>
      <c r="W98" s="44">
        <v>1122</v>
      </c>
      <c r="X98" s="44">
        <v>436</v>
      </c>
      <c r="Y98" s="44">
        <v>20</v>
      </c>
    </row>
    <row r="99" spans="1:25" ht="15" customHeight="1" x14ac:dyDescent="0.25">
      <c r="A99" s="28" t="s">
        <v>23</v>
      </c>
      <c r="B99" s="28">
        <v>4</v>
      </c>
      <c r="C99" s="44">
        <v>40208</v>
      </c>
      <c r="D99" s="29">
        <v>4.47</v>
      </c>
      <c r="E99" s="44">
        <v>5627</v>
      </c>
      <c r="F99" s="44">
        <v>15616</v>
      </c>
      <c r="G99" s="44">
        <v>11332</v>
      </c>
      <c r="H99" s="44">
        <v>4221</v>
      </c>
      <c r="I99" s="44">
        <v>2106</v>
      </c>
      <c r="J99" s="44">
        <v>879</v>
      </c>
      <c r="K99" s="44">
        <v>384</v>
      </c>
      <c r="L99" s="44">
        <v>43</v>
      </c>
      <c r="M99" s="44">
        <v>2195</v>
      </c>
      <c r="N99" s="44">
        <v>6293</v>
      </c>
      <c r="O99" s="44">
        <v>11731</v>
      </c>
      <c r="P99" s="44">
        <v>19824</v>
      </c>
      <c r="Q99" s="44">
        <v>165</v>
      </c>
      <c r="R99" s="44">
        <v>272</v>
      </c>
      <c r="S99" s="44">
        <v>6979</v>
      </c>
      <c r="T99" s="44">
        <v>13670</v>
      </c>
      <c r="U99" s="44">
        <v>10915</v>
      </c>
      <c r="V99" s="44">
        <v>6352</v>
      </c>
      <c r="W99" s="44">
        <v>1266</v>
      </c>
      <c r="X99" s="44">
        <v>631</v>
      </c>
      <c r="Y99" s="44">
        <v>123</v>
      </c>
    </row>
    <row r="100" spans="1:25" ht="15" customHeight="1" x14ac:dyDescent="0.25">
      <c r="A100" s="28" t="s">
        <v>23</v>
      </c>
      <c r="B100" s="28">
        <v>5</v>
      </c>
      <c r="C100" s="44">
        <v>31318</v>
      </c>
      <c r="D100" s="29">
        <v>4.83</v>
      </c>
      <c r="E100" s="44">
        <v>3142</v>
      </c>
      <c r="F100" s="44">
        <v>10185</v>
      </c>
      <c r="G100" s="44">
        <v>8709</v>
      </c>
      <c r="H100" s="44">
        <v>4483</v>
      </c>
      <c r="I100" s="44">
        <v>3068</v>
      </c>
      <c r="J100" s="44">
        <v>1188</v>
      </c>
      <c r="K100" s="44">
        <v>503</v>
      </c>
      <c r="L100" s="44">
        <v>40</v>
      </c>
      <c r="M100" s="44">
        <v>2582</v>
      </c>
      <c r="N100" s="44">
        <v>4211</v>
      </c>
      <c r="O100" s="44">
        <v>6628</v>
      </c>
      <c r="P100" s="44">
        <v>17857</v>
      </c>
      <c r="Q100" s="44">
        <v>40</v>
      </c>
      <c r="R100" s="44">
        <v>606</v>
      </c>
      <c r="S100" s="44">
        <v>6303</v>
      </c>
      <c r="T100" s="44">
        <v>10725</v>
      </c>
      <c r="U100" s="44">
        <v>7524</v>
      </c>
      <c r="V100" s="44">
        <v>4195</v>
      </c>
      <c r="W100" s="44">
        <v>1220</v>
      </c>
      <c r="X100" s="44">
        <v>700</v>
      </c>
      <c r="Y100" s="44">
        <v>45</v>
      </c>
    </row>
    <row r="101" spans="1:25" ht="15" customHeight="1" x14ac:dyDescent="0.25">
      <c r="A101" s="28" t="s">
        <v>23</v>
      </c>
      <c r="B101" s="28">
        <v>6</v>
      </c>
      <c r="C101" s="44">
        <v>36566</v>
      </c>
      <c r="D101" s="29">
        <v>0.8</v>
      </c>
      <c r="E101" s="44">
        <v>2430</v>
      </c>
      <c r="F101" s="44">
        <v>9888</v>
      </c>
      <c r="G101" s="44">
        <v>11083</v>
      </c>
      <c r="H101" s="44">
        <v>5684</v>
      </c>
      <c r="I101" s="44">
        <v>4465</v>
      </c>
      <c r="J101" s="44">
        <v>1850</v>
      </c>
      <c r="K101" s="44">
        <v>1020</v>
      </c>
      <c r="L101" s="44">
        <v>146</v>
      </c>
      <c r="M101" s="44">
        <v>4991</v>
      </c>
      <c r="N101" s="44">
        <v>6450</v>
      </c>
      <c r="O101" s="44">
        <v>9132</v>
      </c>
      <c r="P101" s="44">
        <v>15974</v>
      </c>
      <c r="Q101" s="44">
        <v>19</v>
      </c>
      <c r="R101" s="44">
        <v>270</v>
      </c>
      <c r="S101" s="44">
        <v>5217</v>
      </c>
      <c r="T101" s="44">
        <v>10846</v>
      </c>
      <c r="U101" s="44">
        <v>9432</v>
      </c>
      <c r="V101" s="44">
        <v>7116</v>
      </c>
      <c r="W101" s="44">
        <v>2180</v>
      </c>
      <c r="X101" s="44">
        <v>1468</v>
      </c>
      <c r="Y101" s="44">
        <v>37</v>
      </c>
    </row>
    <row r="102" spans="1:25" ht="15" customHeight="1" x14ac:dyDescent="0.25">
      <c r="A102" s="28" t="s">
        <v>23</v>
      </c>
      <c r="B102" s="28">
        <v>7</v>
      </c>
      <c r="C102" s="44">
        <v>31690</v>
      </c>
      <c r="D102" s="29">
        <v>1.21</v>
      </c>
      <c r="E102" s="44">
        <v>1039</v>
      </c>
      <c r="F102" s="44">
        <v>7935</v>
      </c>
      <c r="G102" s="44">
        <v>8133</v>
      </c>
      <c r="H102" s="44">
        <v>5793</v>
      </c>
      <c r="I102" s="44">
        <v>4926</v>
      </c>
      <c r="J102" s="44">
        <v>2210</v>
      </c>
      <c r="K102" s="44">
        <v>1385</v>
      </c>
      <c r="L102" s="44">
        <v>269</v>
      </c>
      <c r="M102" s="44">
        <v>4641</v>
      </c>
      <c r="N102" s="44">
        <v>4393</v>
      </c>
      <c r="O102" s="44">
        <v>5138</v>
      </c>
      <c r="P102" s="44">
        <v>17445</v>
      </c>
      <c r="Q102" s="44">
        <v>73</v>
      </c>
      <c r="R102" s="44">
        <v>153</v>
      </c>
      <c r="S102" s="44">
        <v>6430</v>
      </c>
      <c r="T102" s="44">
        <v>9588</v>
      </c>
      <c r="U102" s="44">
        <v>7036</v>
      </c>
      <c r="V102" s="44">
        <v>5162</v>
      </c>
      <c r="W102" s="44">
        <v>1752</v>
      </c>
      <c r="X102" s="44">
        <v>1496</v>
      </c>
      <c r="Y102" s="44">
        <v>73</v>
      </c>
    </row>
    <row r="103" spans="1:25" ht="15" customHeight="1" x14ac:dyDescent="0.25">
      <c r="A103" s="28" t="s">
        <v>23</v>
      </c>
      <c r="B103" s="28">
        <v>8</v>
      </c>
      <c r="C103" s="44">
        <v>34939</v>
      </c>
      <c r="D103" s="29">
        <v>0.76</v>
      </c>
      <c r="E103" s="44">
        <v>1101</v>
      </c>
      <c r="F103" s="44">
        <v>4779</v>
      </c>
      <c r="G103" s="44">
        <v>6949</v>
      </c>
      <c r="H103" s="44">
        <v>7385</v>
      </c>
      <c r="I103" s="44">
        <v>7178</v>
      </c>
      <c r="J103" s="44">
        <v>4484</v>
      </c>
      <c r="K103" s="44">
        <v>2758</v>
      </c>
      <c r="L103" s="44">
        <v>305</v>
      </c>
      <c r="M103" s="44">
        <v>8370</v>
      </c>
      <c r="N103" s="44">
        <v>6772</v>
      </c>
      <c r="O103" s="44">
        <v>6183</v>
      </c>
      <c r="P103" s="44">
        <v>13587</v>
      </c>
      <c r="Q103" s="44">
        <v>27</v>
      </c>
      <c r="R103" s="44">
        <v>357</v>
      </c>
      <c r="S103" s="44">
        <v>3921</v>
      </c>
      <c r="T103" s="44">
        <v>8552</v>
      </c>
      <c r="U103" s="44">
        <v>8456</v>
      </c>
      <c r="V103" s="44">
        <v>7488</v>
      </c>
      <c r="W103" s="44">
        <v>3337</v>
      </c>
      <c r="X103" s="44">
        <v>2800</v>
      </c>
      <c r="Y103" s="44">
        <v>28</v>
      </c>
    </row>
    <row r="104" spans="1:25" ht="15" customHeight="1" x14ac:dyDescent="0.25">
      <c r="A104" s="28" t="s">
        <v>23</v>
      </c>
      <c r="B104" s="28">
        <v>9</v>
      </c>
      <c r="C104" s="44">
        <v>37838</v>
      </c>
      <c r="D104" s="29">
        <v>1.6</v>
      </c>
      <c r="E104" s="44">
        <v>384</v>
      </c>
      <c r="F104" s="44">
        <v>2724</v>
      </c>
      <c r="G104" s="44">
        <v>5756</v>
      </c>
      <c r="H104" s="44">
        <v>7914</v>
      </c>
      <c r="I104" s="44">
        <v>10138</v>
      </c>
      <c r="J104" s="44">
        <v>6094</v>
      </c>
      <c r="K104" s="44">
        <v>4297</v>
      </c>
      <c r="L104" s="44">
        <v>531</v>
      </c>
      <c r="M104" s="44">
        <v>9610</v>
      </c>
      <c r="N104" s="44">
        <v>6719</v>
      </c>
      <c r="O104" s="44">
        <v>4592</v>
      </c>
      <c r="P104" s="44">
        <v>16855</v>
      </c>
      <c r="Q104" s="44">
        <v>62</v>
      </c>
      <c r="R104" s="44">
        <v>98</v>
      </c>
      <c r="S104" s="44">
        <v>3713</v>
      </c>
      <c r="T104" s="44">
        <v>8850</v>
      </c>
      <c r="U104" s="44">
        <v>7179</v>
      </c>
      <c r="V104" s="44">
        <v>9395</v>
      </c>
      <c r="W104" s="44">
        <v>4463</v>
      </c>
      <c r="X104" s="44">
        <v>4099</v>
      </c>
      <c r="Y104" s="44">
        <v>41</v>
      </c>
    </row>
    <row r="105" spans="1:25" ht="15" customHeight="1" x14ac:dyDescent="0.25">
      <c r="A105" s="28" t="s">
        <v>23</v>
      </c>
      <c r="B105" s="28">
        <v>10</v>
      </c>
      <c r="C105" s="44">
        <v>80771</v>
      </c>
      <c r="D105" s="29">
        <v>9.89</v>
      </c>
      <c r="E105" s="44">
        <v>247</v>
      </c>
      <c r="F105" s="44">
        <v>2428</v>
      </c>
      <c r="G105" s="44">
        <v>7084</v>
      </c>
      <c r="H105" s="44">
        <v>12594</v>
      </c>
      <c r="I105" s="44">
        <v>22153</v>
      </c>
      <c r="J105" s="44">
        <v>16911</v>
      </c>
      <c r="K105" s="44">
        <v>16275</v>
      </c>
      <c r="L105" s="44">
        <v>3079</v>
      </c>
      <c r="M105" s="44">
        <v>20992</v>
      </c>
      <c r="N105" s="44">
        <v>12985</v>
      </c>
      <c r="O105" s="44">
        <v>8544</v>
      </c>
      <c r="P105" s="44">
        <v>38208</v>
      </c>
      <c r="Q105" s="44">
        <v>42</v>
      </c>
      <c r="R105" s="44">
        <v>241</v>
      </c>
      <c r="S105" s="44">
        <v>5114</v>
      </c>
      <c r="T105" s="44">
        <v>14605</v>
      </c>
      <c r="U105" s="44">
        <v>19004</v>
      </c>
      <c r="V105" s="44">
        <v>19899</v>
      </c>
      <c r="W105" s="44">
        <v>10457</v>
      </c>
      <c r="X105" s="44">
        <v>11419</v>
      </c>
      <c r="Y105" s="44">
        <v>32</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223</v>
      </c>
      <c r="D108" s="29">
        <v>5.13</v>
      </c>
      <c r="E108" s="44">
        <v>53</v>
      </c>
      <c r="F108" s="44">
        <v>85</v>
      </c>
      <c r="G108" s="44">
        <v>50</v>
      </c>
      <c r="H108" s="44">
        <v>23</v>
      </c>
      <c r="I108" s="44">
        <v>10</v>
      </c>
      <c r="J108" s="44">
        <v>2</v>
      </c>
      <c r="K108" s="44">
        <v>0</v>
      </c>
      <c r="L108" s="44">
        <v>0</v>
      </c>
      <c r="M108" s="44">
        <v>35</v>
      </c>
      <c r="N108" s="44">
        <v>61</v>
      </c>
      <c r="O108" s="44">
        <v>20</v>
      </c>
      <c r="P108" s="44">
        <v>106</v>
      </c>
      <c r="Q108" s="44">
        <v>1</v>
      </c>
      <c r="R108" s="44">
        <v>1</v>
      </c>
      <c r="S108" s="44">
        <v>94</v>
      </c>
      <c r="T108" s="44">
        <v>71</v>
      </c>
      <c r="U108" s="44">
        <v>37</v>
      </c>
      <c r="V108" s="44">
        <v>15</v>
      </c>
      <c r="W108" s="44">
        <v>4</v>
      </c>
      <c r="X108" s="44">
        <v>1</v>
      </c>
      <c r="Y108" s="44">
        <v>0</v>
      </c>
    </row>
    <row r="109" spans="1:25" ht="15" customHeight="1" x14ac:dyDescent="0.25">
      <c r="A109" s="28" t="s">
        <v>24</v>
      </c>
      <c r="B109" s="28">
        <v>4</v>
      </c>
      <c r="C109" s="44">
        <v>1929</v>
      </c>
      <c r="D109" s="29">
        <v>0.06</v>
      </c>
      <c r="E109" s="44">
        <v>939</v>
      </c>
      <c r="F109" s="44">
        <v>565</v>
      </c>
      <c r="G109" s="44">
        <v>246</v>
      </c>
      <c r="H109" s="44">
        <v>115</v>
      </c>
      <c r="I109" s="44">
        <v>50</v>
      </c>
      <c r="J109" s="44">
        <v>13</v>
      </c>
      <c r="K109" s="44">
        <v>1</v>
      </c>
      <c r="L109" s="44">
        <v>0</v>
      </c>
      <c r="M109" s="44">
        <v>1053</v>
      </c>
      <c r="N109" s="44">
        <v>330</v>
      </c>
      <c r="O109" s="44">
        <v>340</v>
      </c>
      <c r="P109" s="44">
        <v>200</v>
      </c>
      <c r="Q109" s="44">
        <v>6</v>
      </c>
      <c r="R109" s="44">
        <v>79</v>
      </c>
      <c r="S109" s="44">
        <v>390</v>
      </c>
      <c r="T109" s="44">
        <v>532</v>
      </c>
      <c r="U109" s="44">
        <v>550</v>
      </c>
      <c r="V109" s="44">
        <v>207</v>
      </c>
      <c r="W109" s="44">
        <v>87</v>
      </c>
      <c r="X109" s="44">
        <v>69</v>
      </c>
      <c r="Y109" s="44">
        <v>15</v>
      </c>
    </row>
    <row r="110" spans="1:25" ht="15" customHeight="1" x14ac:dyDescent="0.25">
      <c r="A110" s="28" t="s">
        <v>24</v>
      </c>
      <c r="B110" s="28">
        <v>5</v>
      </c>
      <c r="C110" s="44">
        <v>1892</v>
      </c>
      <c r="D110" s="29">
        <v>0.12</v>
      </c>
      <c r="E110" s="44">
        <v>593</v>
      </c>
      <c r="F110" s="44">
        <v>508</v>
      </c>
      <c r="G110" s="44">
        <v>362</v>
      </c>
      <c r="H110" s="44">
        <v>277</v>
      </c>
      <c r="I110" s="44">
        <v>131</v>
      </c>
      <c r="J110" s="44">
        <v>19</v>
      </c>
      <c r="K110" s="44">
        <v>2</v>
      </c>
      <c r="L110" s="44">
        <v>0</v>
      </c>
      <c r="M110" s="44">
        <v>1090</v>
      </c>
      <c r="N110" s="44">
        <v>450</v>
      </c>
      <c r="O110" s="44">
        <v>223</v>
      </c>
      <c r="P110" s="44">
        <v>124</v>
      </c>
      <c r="Q110" s="44">
        <v>5</v>
      </c>
      <c r="R110" s="44">
        <v>44</v>
      </c>
      <c r="S110" s="44">
        <v>254</v>
      </c>
      <c r="T110" s="44">
        <v>490</v>
      </c>
      <c r="U110" s="44">
        <v>603</v>
      </c>
      <c r="V110" s="44">
        <v>291</v>
      </c>
      <c r="W110" s="44">
        <v>132</v>
      </c>
      <c r="X110" s="44">
        <v>72</v>
      </c>
      <c r="Y110" s="44">
        <v>6</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3455</v>
      </c>
      <c r="D112" s="29">
        <v>0.13</v>
      </c>
      <c r="E112" s="44">
        <v>611</v>
      </c>
      <c r="F112" s="44">
        <v>998</v>
      </c>
      <c r="G112" s="44">
        <v>769</v>
      </c>
      <c r="H112" s="44">
        <v>605</v>
      </c>
      <c r="I112" s="44">
        <v>397</v>
      </c>
      <c r="J112" s="44">
        <v>67</v>
      </c>
      <c r="K112" s="44">
        <v>7</v>
      </c>
      <c r="L112" s="44">
        <v>1</v>
      </c>
      <c r="M112" s="44">
        <v>2159</v>
      </c>
      <c r="N112" s="44">
        <v>794</v>
      </c>
      <c r="O112" s="44">
        <v>329</v>
      </c>
      <c r="P112" s="44">
        <v>169</v>
      </c>
      <c r="Q112" s="44">
        <v>4</v>
      </c>
      <c r="R112" s="44">
        <v>17</v>
      </c>
      <c r="S112" s="44">
        <v>336</v>
      </c>
      <c r="T112" s="44">
        <v>906</v>
      </c>
      <c r="U112" s="44">
        <v>1202</v>
      </c>
      <c r="V112" s="44">
        <v>567</v>
      </c>
      <c r="W112" s="44">
        <v>242</v>
      </c>
      <c r="X112" s="44">
        <v>173</v>
      </c>
      <c r="Y112" s="44">
        <v>12</v>
      </c>
    </row>
    <row r="113" spans="1:25" ht="15" customHeight="1" x14ac:dyDescent="0.25">
      <c r="A113" s="28" t="s">
        <v>24</v>
      </c>
      <c r="B113" s="28">
        <v>8</v>
      </c>
      <c r="C113" s="44">
        <v>2335</v>
      </c>
      <c r="D113" s="29">
        <v>0.11</v>
      </c>
      <c r="E113" s="44">
        <v>355</v>
      </c>
      <c r="F113" s="44">
        <v>529</v>
      </c>
      <c r="G113" s="44">
        <v>577</v>
      </c>
      <c r="H113" s="44">
        <v>449</v>
      </c>
      <c r="I113" s="44">
        <v>347</v>
      </c>
      <c r="J113" s="44">
        <v>72</v>
      </c>
      <c r="K113" s="44">
        <v>4</v>
      </c>
      <c r="L113" s="44">
        <v>2</v>
      </c>
      <c r="M113" s="44">
        <v>1642</v>
      </c>
      <c r="N113" s="44">
        <v>466</v>
      </c>
      <c r="O113" s="44">
        <v>133</v>
      </c>
      <c r="P113" s="44">
        <v>90</v>
      </c>
      <c r="Q113" s="44">
        <v>4</v>
      </c>
      <c r="R113" s="44">
        <v>24</v>
      </c>
      <c r="S113" s="44">
        <v>178</v>
      </c>
      <c r="T113" s="44">
        <v>597</v>
      </c>
      <c r="U113" s="44">
        <v>798</v>
      </c>
      <c r="V113" s="44">
        <v>413</v>
      </c>
      <c r="W113" s="44">
        <v>202</v>
      </c>
      <c r="X113" s="44">
        <v>119</v>
      </c>
      <c r="Y113" s="44">
        <v>4</v>
      </c>
    </row>
    <row r="114" spans="1:25" ht="15" customHeight="1" x14ac:dyDescent="0.25">
      <c r="A114" s="28" t="s">
        <v>24</v>
      </c>
      <c r="B114" s="28">
        <v>9</v>
      </c>
      <c r="C114" s="44">
        <v>258</v>
      </c>
      <c r="D114" s="29">
        <v>0.33</v>
      </c>
      <c r="E114" s="44">
        <v>13</v>
      </c>
      <c r="F114" s="44">
        <v>11</v>
      </c>
      <c r="G114" s="44">
        <v>30</v>
      </c>
      <c r="H114" s="44">
        <v>56</v>
      </c>
      <c r="I114" s="44">
        <v>109</v>
      </c>
      <c r="J114" s="44">
        <v>37</v>
      </c>
      <c r="K114" s="44">
        <v>2</v>
      </c>
      <c r="L114" s="44">
        <v>0</v>
      </c>
      <c r="M114" s="44">
        <v>235</v>
      </c>
      <c r="N114" s="44">
        <v>13</v>
      </c>
      <c r="O114" s="44">
        <v>0</v>
      </c>
      <c r="P114" s="44">
        <v>10</v>
      </c>
      <c r="Q114" s="44">
        <v>0</v>
      </c>
      <c r="R114" s="44">
        <v>0</v>
      </c>
      <c r="S114" s="44">
        <v>11</v>
      </c>
      <c r="T114" s="44">
        <v>24</v>
      </c>
      <c r="U114" s="44">
        <v>75</v>
      </c>
      <c r="V114" s="44">
        <v>66</v>
      </c>
      <c r="W114" s="44">
        <v>57</v>
      </c>
      <c r="X114" s="44">
        <v>24</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426</v>
      </c>
      <c r="D118" s="29">
        <v>2.12</v>
      </c>
      <c r="E118" s="44">
        <v>43</v>
      </c>
      <c r="F118" s="44">
        <v>89</v>
      </c>
      <c r="G118" s="44">
        <v>226</v>
      </c>
      <c r="H118" s="44">
        <v>46</v>
      </c>
      <c r="I118" s="44">
        <v>18</v>
      </c>
      <c r="J118" s="44">
        <v>4</v>
      </c>
      <c r="K118" s="44">
        <v>0</v>
      </c>
      <c r="L118" s="44">
        <v>0</v>
      </c>
      <c r="M118" s="44">
        <v>95</v>
      </c>
      <c r="N118" s="44">
        <v>222</v>
      </c>
      <c r="O118" s="44">
        <v>11</v>
      </c>
      <c r="P118" s="44">
        <v>98</v>
      </c>
      <c r="Q118" s="44">
        <v>0</v>
      </c>
      <c r="R118" s="44">
        <v>0</v>
      </c>
      <c r="S118" s="44">
        <v>0</v>
      </c>
      <c r="T118" s="44">
        <v>0</v>
      </c>
      <c r="U118" s="44">
        <v>0</v>
      </c>
      <c r="V118" s="44">
        <v>0</v>
      </c>
      <c r="W118" s="44">
        <v>0</v>
      </c>
      <c r="X118" s="44">
        <v>0</v>
      </c>
      <c r="Y118" s="44">
        <v>426</v>
      </c>
    </row>
    <row r="119" spans="1:25" ht="15" customHeight="1" x14ac:dyDescent="0.25">
      <c r="A119" s="28" t="s">
        <v>25</v>
      </c>
      <c r="B119" s="28">
        <v>4</v>
      </c>
      <c r="C119" s="44">
        <v>282</v>
      </c>
      <c r="D119" s="29">
        <v>3.02</v>
      </c>
      <c r="E119" s="44">
        <v>0</v>
      </c>
      <c r="F119" s="44">
        <v>16</v>
      </c>
      <c r="G119" s="44">
        <v>191</v>
      </c>
      <c r="H119" s="44">
        <v>18</v>
      </c>
      <c r="I119" s="44">
        <v>37</v>
      </c>
      <c r="J119" s="44">
        <v>15</v>
      </c>
      <c r="K119" s="44">
        <v>5</v>
      </c>
      <c r="L119" s="44">
        <v>0</v>
      </c>
      <c r="M119" s="44">
        <v>75</v>
      </c>
      <c r="N119" s="44">
        <v>20</v>
      </c>
      <c r="O119" s="44">
        <v>187</v>
      </c>
      <c r="P119" s="44">
        <v>0</v>
      </c>
      <c r="Q119" s="44">
        <v>0</v>
      </c>
      <c r="R119" s="44">
        <v>0</v>
      </c>
      <c r="S119" s="44">
        <v>0</v>
      </c>
      <c r="T119" s="44">
        <v>0</v>
      </c>
      <c r="U119" s="44">
        <v>0</v>
      </c>
      <c r="V119" s="44">
        <v>0</v>
      </c>
      <c r="W119" s="44">
        <v>0</v>
      </c>
      <c r="X119" s="44">
        <v>0</v>
      </c>
      <c r="Y119" s="44">
        <v>282</v>
      </c>
    </row>
    <row r="120" spans="1:25" ht="15" customHeight="1" x14ac:dyDescent="0.25">
      <c r="A120" s="28" t="s">
        <v>25</v>
      </c>
      <c r="B120" s="28">
        <v>5</v>
      </c>
      <c r="C120" s="44">
        <v>1108</v>
      </c>
      <c r="D120" s="29">
        <v>0.04</v>
      </c>
      <c r="E120" s="44">
        <v>532</v>
      </c>
      <c r="F120" s="44">
        <v>194</v>
      </c>
      <c r="G120" s="44">
        <v>217</v>
      </c>
      <c r="H120" s="44">
        <v>130</v>
      </c>
      <c r="I120" s="44">
        <v>33</v>
      </c>
      <c r="J120" s="44">
        <v>1</v>
      </c>
      <c r="K120" s="44">
        <v>1</v>
      </c>
      <c r="L120" s="44">
        <v>0</v>
      </c>
      <c r="M120" s="44">
        <v>497</v>
      </c>
      <c r="N120" s="44">
        <v>417</v>
      </c>
      <c r="O120" s="44">
        <v>85</v>
      </c>
      <c r="P120" s="44">
        <v>109</v>
      </c>
      <c r="Q120" s="44">
        <v>0</v>
      </c>
      <c r="R120" s="44">
        <v>0</v>
      </c>
      <c r="S120" s="44">
        <v>0</v>
      </c>
      <c r="T120" s="44">
        <v>0</v>
      </c>
      <c r="U120" s="44">
        <v>0</v>
      </c>
      <c r="V120" s="44">
        <v>0</v>
      </c>
      <c r="W120" s="44">
        <v>0</v>
      </c>
      <c r="X120" s="44">
        <v>0</v>
      </c>
      <c r="Y120" s="44">
        <v>1108</v>
      </c>
    </row>
    <row r="121" spans="1:25" ht="15" customHeight="1" x14ac:dyDescent="0.25">
      <c r="A121" s="28" t="s">
        <v>25</v>
      </c>
      <c r="B121" s="28">
        <v>6</v>
      </c>
      <c r="C121" s="44">
        <v>3200</v>
      </c>
      <c r="D121" s="29">
        <v>0.05</v>
      </c>
      <c r="E121" s="44">
        <v>1457</v>
      </c>
      <c r="F121" s="44">
        <v>579</v>
      </c>
      <c r="G121" s="44">
        <v>583</v>
      </c>
      <c r="H121" s="44">
        <v>362</v>
      </c>
      <c r="I121" s="44">
        <v>186</v>
      </c>
      <c r="J121" s="44">
        <v>26</v>
      </c>
      <c r="K121" s="44">
        <v>6</v>
      </c>
      <c r="L121" s="44">
        <v>1</v>
      </c>
      <c r="M121" s="44">
        <v>1939</v>
      </c>
      <c r="N121" s="44">
        <v>707</v>
      </c>
      <c r="O121" s="44">
        <v>181</v>
      </c>
      <c r="P121" s="44">
        <v>373</v>
      </c>
      <c r="Q121" s="44">
        <v>0</v>
      </c>
      <c r="R121" s="44">
        <v>0</v>
      </c>
      <c r="S121" s="44">
        <v>0</v>
      </c>
      <c r="T121" s="44">
        <v>0</v>
      </c>
      <c r="U121" s="44">
        <v>0</v>
      </c>
      <c r="V121" s="44">
        <v>0</v>
      </c>
      <c r="W121" s="44">
        <v>0</v>
      </c>
      <c r="X121" s="44">
        <v>0</v>
      </c>
      <c r="Y121" s="44">
        <v>3200</v>
      </c>
    </row>
    <row r="122" spans="1:25" ht="15" customHeight="1" x14ac:dyDescent="0.25">
      <c r="A122" s="28" t="s">
        <v>25</v>
      </c>
      <c r="B122" s="28">
        <v>7</v>
      </c>
      <c r="C122" s="44">
        <v>3705</v>
      </c>
      <c r="D122" s="29">
        <v>0.1</v>
      </c>
      <c r="E122" s="44">
        <v>604</v>
      </c>
      <c r="F122" s="44">
        <v>610</v>
      </c>
      <c r="G122" s="44">
        <v>1109</v>
      </c>
      <c r="H122" s="44">
        <v>750</v>
      </c>
      <c r="I122" s="44">
        <v>499</v>
      </c>
      <c r="J122" s="44">
        <v>99</v>
      </c>
      <c r="K122" s="44">
        <v>34</v>
      </c>
      <c r="L122" s="44">
        <v>0</v>
      </c>
      <c r="M122" s="44">
        <v>2167</v>
      </c>
      <c r="N122" s="44">
        <v>1003</v>
      </c>
      <c r="O122" s="44">
        <v>331</v>
      </c>
      <c r="P122" s="44">
        <v>204</v>
      </c>
      <c r="Q122" s="44">
        <v>0</v>
      </c>
      <c r="R122" s="44">
        <v>0</v>
      </c>
      <c r="S122" s="44">
        <v>0</v>
      </c>
      <c r="T122" s="44">
        <v>0</v>
      </c>
      <c r="U122" s="44">
        <v>0</v>
      </c>
      <c r="V122" s="44">
        <v>0</v>
      </c>
      <c r="W122" s="44">
        <v>0</v>
      </c>
      <c r="X122" s="44">
        <v>0</v>
      </c>
      <c r="Y122" s="44">
        <v>3705</v>
      </c>
    </row>
    <row r="123" spans="1:25" ht="15" customHeight="1" x14ac:dyDescent="0.25">
      <c r="A123" s="28" t="s">
        <v>25</v>
      </c>
      <c r="B123" s="28">
        <v>8</v>
      </c>
      <c r="C123" s="44">
        <v>1711</v>
      </c>
      <c r="D123" s="29">
        <v>0.09</v>
      </c>
      <c r="E123" s="44">
        <v>444</v>
      </c>
      <c r="F123" s="44">
        <v>295</v>
      </c>
      <c r="G123" s="44">
        <v>232</v>
      </c>
      <c r="H123" s="44">
        <v>317</v>
      </c>
      <c r="I123" s="44">
        <v>355</v>
      </c>
      <c r="J123" s="44">
        <v>65</v>
      </c>
      <c r="K123" s="44">
        <v>3</v>
      </c>
      <c r="L123" s="44">
        <v>0</v>
      </c>
      <c r="M123" s="44">
        <v>1261</v>
      </c>
      <c r="N123" s="44">
        <v>396</v>
      </c>
      <c r="O123" s="44">
        <v>14</v>
      </c>
      <c r="P123" s="44">
        <v>40</v>
      </c>
      <c r="Q123" s="44">
        <v>0</v>
      </c>
      <c r="R123" s="44">
        <v>0</v>
      </c>
      <c r="S123" s="44">
        <v>0</v>
      </c>
      <c r="T123" s="44">
        <v>0</v>
      </c>
      <c r="U123" s="44">
        <v>0</v>
      </c>
      <c r="V123" s="44">
        <v>0</v>
      </c>
      <c r="W123" s="44">
        <v>0</v>
      </c>
      <c r="X123" s="44">
        <v>0</v>
      </c>
      <c r="Y123" s="44">
        <v>1711</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21423</v>
      </c>
      <c r="D126" s="29">
        <v>22.35</v>
      </c>
      <c r="E126" s="44">
        <v>14690</v>
      </c>
      <c r="F126" s="44">
        <v>4420</v>
      </c>
      <c r="G126" s="44">
        <v>1810</v>
      </c>
      <c r="H126" s="44">
        <v>408</v>
      </c>
      <c r="I126" s="44">
        <v>85</v>
      </c>
      <c r="J126" s="44">
        <v>7</v>
      </c>
      <c r="K126" s="44">
        <v>2</v>
      </c>
      <c r="L126" s="44">
        <v>1</v>
      </c>
      <c r="M126" s="44">
        <v>217</v>
      </c>
      <c r="N126" s="44">
        <v>2305</v>
      </c>
      <c r="O126" s="44">
        <v>4433</v>
      </c>
      <c r="P126" s="44">
        <v>14465</v>
      </c>
      <c r="Q126" s="44">
        <v>3</v>
      </c>
      <c r="R126" s="44">
        <v>307</v>
      </c>
      <c r="S126" s="44">
        <v>5399</v>
      </c>
      <c r="T126" s="44">
        <v>9783</v>
      </c>
      <c r="U126" s="44">
        <v>4409</v>
      </c>
      <c r="V126" s="44">
        <v>1178</v>
      </c>
      <c r="W126" s="44">
        <v>266</v>
      </c>
      <c r="X126" s="44">
        <v>78</v>
      </c>
      <c r="Y126" s="44">
        <v>3</v>
      </c>
    </row>
    <row r="127" spans="1:25" ht="15" customHeight="1" x14ac:dyDescent="0.25">
      <c r="A127" s="28" t="s">
        <v>26</v>
      </c>
      <c r="B127" s="28">
        <v>2</v>
      </c>
      <c r="C127" s="44">
        <v>17334</v>
      </c>
      <c r="D127" s="29">
        <v>22.29</v>
      </c>
      <c r="E127" s="44">
        <v>9395</v>
      </c>
      <c r="F127" s="44">
        <v>5199</v>
      </c>
      <c r="G127" s="44">
        <v>1936</v>
      </c>
      <c r="H127" s="44">
        <v>558</v>
      </c>
      <c r="I127" s="44">
        <v>175</v>
      </c>
      <c r="J127" s="44">
        <v>61</v>
      </c>
      <c r="K127" s="44">
        <v>9</v>
      </c>
      <c r="L127" s="44">
        <v>1</v>
      </c>
      <c r="M127" s="44">
        <v>402</v>
      </c>
      <c r="N127" s="44">
        <v>1656</v>
      </c>
      <c r="O127" s="44">
        <v>3906</v>
      </c>
      <c r="P127" s="44">
        <v>11355</v>
      </c>
      <c r="Q127" s="44">
        <v>15</v>
      </c>
      <c r="R127" s="44">
        <v>295</v>
      </c>
      <c r="S127" s="44">
        <v>4306</v>
      </c>
      <c r="T127" s="44">
        <v>7705</v>
      </c>
      <c r="U127" s="44">
        <v>3304</v>
      </c>
      <c r="V127" s="44">
        <v>1271</v>
      </c>
      <c r="W127" s="44">
        <v>287</v>
      </c>
      <c r="X127" s="44">
        <v>133</v>
      </c>
      <c r="Y127" s="44">
        <v>33</v>
      </c>
    </row>
    <row r="128" spans="1:25" ht="15" customHeight="1" x14ac:dyDescent="0.25">
      <c r="A128" s="28" t="s">
        <v>26</v>
      </c>
      <c r="B128" s="28">
        <v>3</v>
      </c>
      <c r="C128" s="44">
        <v>21859</v>
      </c>
      <c r="D128" s="29">
        <v>11.76</v>
      </c>
      <c r="E128" s="44">
        <v>10727</v>
      </c>
      <c r="F128" s="44">
        <v>7307</v>
      </c>
      <c r="G128" s="44">
        <v>2150</v>
      </c>
      <c r="H128" s="44">
        <v>997</v>
      </c>
      <c r="I128" s="44">
        <v>555</v>
      </c>
      <c r="J128" s="44">
        <v>84</v>
      </c>
      <c r="K128" s="44">
        <v>36</v>
      </c>
      <c r="L128" s="44">
        <v>3</v>
      </c>
      <c r="M128" s="44">
        <v>615</v>
      </c>
      <c r="N128" s="44">
        <v>2498</v>
      </c>
      <c r="O128" s="44">
        <v>5533</v>
      </c>
      <c r="P128" s="44">
        <v>13207</v>
      </c>
      <c r="Q128" s="44">
        <v>6</v>
      </c>
      <c r="R128" s="44">
        <v>341</v>
      </c>
      <c r="S128" s="44">
        <v>5334</v>
      </c>
      <c r="T128" s="44">
        <v>9580</v>
      </c>
      <c r="U128" s="44">
        <v>4627</v>
      </c>
      <c r="V128" s="44">
        <v>1393</v>
      </c>
      <c r="W128" s="44">
        <v>346</v>
      </c>
      <c r="X128" s="44">
        <v>230</v>
      </c>
      <c r="Y128" s="44">
        <v>8</v>
      </c>
    </row>
    <row r="129" spans="1:25" ht="15" customHeight="1" x14ac:dyDescent="0.25">
      <c r="A129" s="28" t="s">
        <v>26</v>
      </c>
      <c r="B129" s="28">
        <v>4</v>
      </c>
      <c r="C129" s="44">
        <v>15487</v>
      </c>
      <c r="D129" s="29">
        <v>3.3</v>
      </c>
      <c r="E129" s="44">
        <v>5327</v>
      </c>
      <c r="F129" s="44">
        <v>5642</v>
      </c>
      <c r="G129" s="44">
        <v>2479</v>
      </c>
      <c r="H129" s="44">
        <v>1055</v>
      </c>
      <c r="I129" s="44">
        <v>589</v>
      </c>
      <c r="J129" s="44">
        <v>227</v>
      </c>
      <c r="K129" s="44">
        <v>146</v>
      </c>
      <c r="L129" s="44">
        <v>22</v>
      </c>
      <c r="M129" s="44">
        <v>1248</v>
      </c>
      <c r="N129" s="44">
        <v>2118</v>
      </c>
      <c r="O129" s="44">
        <v>5190</v>
      </c>
      <c r="P129" s="44">
        <v>6925</v>
      </c>
      <c r="Q129" s="44">
        <v>6</v>
      </c>
      <c r="R129" s="44">
        <v>186</v>
      </c>
      <c r="S129" s="44">
        <v>3017</v>
      </c>
      <c r="T129" s="44">
        <v>5575</v>
      </c>
      <c r="U129" s="44">
        <v>4106</v>
      </c>
      <c r="V129" s="44">
        <v>1678</v>
      </c>
      <c r="W129" s="44">
        <v>577</v>
      </c>
      <c r="X129" s="44">
        <v>343</v>
      </c>
      <c r="Y129" s="44">
        <v>5</v>
      </c>
    </row>
    <row r="130" spans="1:25" ht="15" customHeight="1" x14ac:dyDescent="0.25">
      <c r="A130" s="28" t="s">
        <v>26</v>
      </c>
      <c r="B130" s="28">
        <v>5</v>
      </c>
      <c r="C130" s="44">
        <v>17515</v>
      </c>
      <c r="D130" s="29">
        <v>0.17</v>
      </c>
      <c r="E130" s="44">
        <v>4580</v>
      </c>
      <c r="F130" s="44">
        <v>5073</v>
      </c>
      <c r="G130" s="44">
        <v>2588</v>
      </c>
      <c r="H130" s="44">
        <v>2278</v>
      </c>
      <c r="I130" s="44">
        <v>1739</v>
      </c>
      <c r="J130" s="44">
        <v>666</v>
      </c>
      <c r="K130" s="44">
        <v>537</v>
      </c>
      <c r="L130" s="44">
        <v>54</v>
      </c>
      <c r="M130" s="44">
        <v>3535</v>
      </c>
      <c r="N130" s="44">
        <v>3715</v>
      </c>
      <c r="O130" s="44">
        <v>3864</v>
      </c>
      <c r="P130" s="44">
        <v>6393</v>
      </c>
      <c r="Q130" s="44">
        <v>8</v>
      </c>
      <c r="R130" s="44">
        <v>235</v>
      </c>
      <c r="S130" s="44">
        <v>2899</v>
      </c>
      <c r="T130" s="44">
        <v>5668</v>
      </c>
      <c r="U130" s="44">
        <v>4281</v>
      </c>
      <c r="V130" s="44">
        <v>2166</v>
      </c>
      <c r="W130" s="44">
        <v>1100</v>
      </c>
      <c r="X130" s="44">
        <v>1147</v>
      </c>
      <c r="Y130" s="44">
        <v>19</v>
      </c>
    </row>
    <row r="131" spans="1:25" ht="15" customHeight="1" x14ac:dyDescent="0.25">
      <c r="A131" s="28" t="s">
        <v>26</v>
      </c>
      <c r="B131" s="28">
        <v>6</v>
      </c>
      <c r="C131" s="44">
        <v>21859</v>
      </c>
      <c r="D131" s="29">
        <v>0.06</v>
      </c>
      <c r="E131" s="44">
        <v>3677</v>
      </c>
      <c r="F131" s="44">
        <v>5269</v>
      </c>
      <c r="G131" s="44">
        <v>4026</v>
      </c>
      <c r="H131" s="44">
        <v>3408</v>
      </c>
      <c r="I131" s="44">
        <v>3041</v>
      </c>
      <c r="J131" s="44">
        <v>1287</v>
      </c>
      <c r="K131" s="44">
        <v>951</v>
      </c>
      <c r="L131" s="44">
        <v>200</v>
      </c>
      <c r="M131" s="44">
        <v>7717</v>
      </c>
      <c r="N131" s="44">
        <v>4827</v>
      </c>
      <c r="O131" s="44">
        <v>3548</v>
      </c>
      <c r="P131" s="44">
        <v>5742</v>
      </c>
      <c r="Q131" s="44">
        <v>25</v>
      </c>
      <c r="R131" s="44">
        <v>173</v>
      </c>
      <c r="S131" s="44">
        <v>2625</v>
      </c>
      <c r="T131" s="44">
        <v>6224</v>
      </c>
      <c r="U131" s="44">
        <v>5183</v>
      </c>
      <c r="V131" s="44">
        <v>3410</v>
      </c>
      <c r="W131" s="44">
        <v>1766</v>
      </c>
      <c r="X131" s="44">
        <v>2434</v>
      </c>
      <c r="Y131" s="44">
        <v>44</v>
      </c>
    </row>
    <row r="132" spans="1:25" ht="15" customHeight="1" x14ac:dyDescent="0.25">
      <c r="A132" s="28" t="s">
        <v>26</v>
      </c>
      <c r="B132" s="28">
        <v>7</v>
      </c>
      <c r="C132" s="44">
        <v>26905</v>
      </c>
      <c r="D132" s="29">
        <v>0.15</v>
      </c>
      <c r="E132" s="44">
        <v>3451</v>
      </c>
      <c r="F132" s="44">
        <v>5428</v>
      </c>
      <c r="G132" s="44">
        <v>4569</v>
      </c>
      <c r="H132" s="44">
        <v>4730</v>
      </c>
      <c r="I132" s="44">
        <v>4389</v>
      </c>
      <c r="J132" s="44">
        <v>2475</v>
      </c>
      <c r="K132" s="44">
        <v>1620</v>
      </c>
      <c r="L132" s="44">
        <v>243</v>
      </c>
      <c r="M132" s="44">
        <v>11067</v>
      </c>
      <c r="N132" s="44">
        <v>6588</v>
      </c>
      <c r="O132" s="44">
        <v>3956</v>
      </c>
      <c r="P132" s="44">
        <v>5200</v>
      </c>
      <c r="Q132" s="44">
        <v>94</v>
      </c>
      <c r="R132" s="44">
        <v>166</v>
      </c>
      <c r="S132" s="44">
        <v>2567</v>
      </c>
      <c r="T132" s="44">
        <v>6699</v>
      </c>
      <c r="U132" s="44">
        <v>6063</v>
      </c>
      <c r="V132" s="44">
        <v>4931</v>
      </c>
      <c r="W132" s="44">
        <v>2861</v>
      </c>
      <c r="X132" s="44">
        <v>3464</v>
      </c>
      <c r="Y132" s="44">
        <v>154</v>
      </c>
    </row>
    <row r="133" spans="1:25" ht="15" customHeight="1" x14ac:dyDescent="0.25">
      <c r="A133" s="28" t="s">
        <v>26</v>
      </c>
      <c r="B133" s="28">
        <v>8</v>
      </c>
      <c r="C133" s="44">
        <v>21140</v>
      </c>
      <c r="D133" s="29">
        <v>0.25</v>
      </c>
      <c r="E133" s="44">
        <v>1770</v>
      </c>
      <c r="F133" s="44">
        <v>3187</v>
      </c>
      <c r="G133" s="44">
        <v>3264</v>
      </c>
      <c r="H133" s="44">
        <v>4715</v>
      </c>
      <c r="I133" s="44">
        <v>4376</v>
      </c>
      <c r="J133" s="44">
        <v>2095</v>
      </c>
      <c r="K133" s="44">
        <v>1577</v>
      </c>
      <c r="L133" s="44">
        <v>156</v>
      </c>
      <c r="M133" s="44">
        <v>9182</v>
      </c>
      <c r="N133" s="44">
        <v>5845</v>
      </c>
      <c r="O133" s="44">
        <v>2531</v>
      </c>
      <c r="P133" s="44">
        <v>3502</v>
      </c>
      <c r="Q133" s="44">
        <v>80</v>
      </c>
      <c r="R133" s="44">
        <v>100</v>
      </c>
      <c r="S133" s="44">
        <v>1485</v>
      </c>
      <c r="T133" s="44">
        <v>4737</v>
      </c>
      <c r="U133" s="44">
        <v>5021</v>
      </c>
      <c r="V133" s="44">
        <v>4287</v>
      </c>
      <c r="W133" s="44">
        <v>2648</v>
      </c>
      <c r="X133" s="44">
        <v>2726</v>
      </c>
      <c r="Y133" s="44">
        <v>136</v>
      </c>
    </row>
    <row r="134" spans="1:25" ht="15" customHeight="1" x14ac:dyDescent="0.25">
      <c r="A134" s="28" t="s">
        <v>26</v>
      </c>
      <c r="B134" s="28">
        <v>9</v>
      </c>
      <c r="C134" s="44">
        <v>20635</v>
      </c>
      <c r="D134" s="29">
        <v>0.67</v>
      </c>
      <c r="E134" s="44">
        <v>720</v>
      </c>
      <c r="F134" s="44">
        <v>1905</v>
      </c>
      <c r="G134" s="44">
        <v>2353</v>
      </c>
      <c r="H134" s="44">
        <v>5060</v>
      </c>
      <c r="I134" s="44">
        <v>6179</v>
      </c>
      <c r="J134" s="44">
        <v>2778</v>
      </c>
      <c r="K134" s="44">
        <v>1518</v>
      </c>
      <c r="L134" s="44">
        <v>122</v>
      </c>
      <c r="M134" s="44">
        <v>10545</v>
      </c>
      <c r="N134" s="44">
        <v>5618</v>
      </c>
      <c r="O134" s="44">
        <v>1406</v>
      </c>
      <c r="P134" s="44">
        <v>3044</v>
      </c>
      <c r="Q134" s="44">
        <v>22</v>
      </c>
      <c r="R134" s="44">
        <v>27</v>
      </c>
      <c r="S134" s="44">
        <v>983</v>
      </c>
      <c r="T134" s="44">
        <v>3846</v>
      </c>
      <c r="U134" s="44">
        <v>4115</v>
      </c>
      <c r="V134" s="44">
        <v>5413</v>
      </c>
      <c r="W134" s="44">
        <v>3327</v>
      </c>
      <c r="X134" s="44">
        <v>2892</v>
      </c>
      <c r="Y134" s="44">
        <v>32</v>
      </c>
    </row>
    <row r="135" spans="1:25" ht="15" customHeight="1" x14ac:dyDescent="0.25">
      <c r="A135" s="28" t="s">
        <v>26</v>
      </c>
      <c r="B135" s="28">
        <v>10</v>
      </c>
      <c r="C135" s="44">
        <v>10806</v>
      </c>
      <c r="D135" s="29">
        <v>4.32</v>
      </c>
      <c r="E135" s="44">
        <v>125</v>
      </c>
      <c r="F135" s="44">
        <v>462</v>
      </c>
      <c r="G135" s="44">
        <v>996</v>
      </c>
      <c r="H135" s="44">
        <v>2680</v>
      </c>
      <c r="I135" s="44">
        <v>3505</v>
      </c>
      <c r="J135" s="44">
        <v>1924</v>
      </c>
      <c r="K135" s="44">
        <v>1089</v>
      </c>
      <c r="L135" s="44">
        <v>25</v>
      </c>
      <c r="M135" s="44">
        <v>5617</v>
      </c>
      <c r="N135" s="44">
        <v>3135</v>
      </c>
      <c r="O135" s="44">
        <v>665</v>
      </c>
      <c r="P135" s="44">
        <v>1382</v>
      </c>
      <c r="Q135" s="44">
        <v>7</v>
      </c>
      <c r="R135" s="44">
        <v>12</v>
      </c>
      <c r="S135" s="44">
        <v>224</v>
      </c>
      <c r="T135" s="44">
        <v>1615</v>
      </c>
      <c r="U135" s="44">
        <v>2001</v>
      </c>
      <c r="V135" s="44">
        <v>3073</v>
      </c>
      <c r="W135" s="44">
        <v>1970</v>
      </c>
      <c r="X135" s="44">
        <v>1893</v>
      </c>
      <c r="Y135" s="44">
        <v>18</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896</v>
      </c>
      <c r="D138" s="29">
        <v>10.81</v>
      </c>
      <c r="E138" s="44">
        <v>490</v>
      </c>
      <c r="F138" s="44">
        <v>117</v>
      </c>
      <c r="G138" s="44">
        <v>71</v>
      </c>
      <c r="H138" s="44">
        <v>76</v>
      </c>
      <c r="I138" s="44">
        <v>88</v>
      </c>
      <c r="J138" s="44">
        <v>43</v>
      </c>
      <c r="K138" s="44">
        <v>10</v>
      </c>
      <c r="L138" s="44">
        <v>1</v>
      </c>
      <c r="M138" s="44">
        <v>153</v>
      </c>
      <c r="N138" s="44">
        <v>139</v>
      </c>
      <c r="O138" s="44">
        <v>253</v>
      </c>
      <c r="P138" s="44">
        <v>301</v>
      </c>
      <c r="Q138" s="44">
        <v>50</v>
      </c>
      <c r="R138" s="44">
        <v>44</v>
      </c>
      <c r="S138" s="44">
        <v>165</v>
      </c>
      <c r="T138" s="44">
        <v>213</v>
      </c>
      <c r="U138" s="44">
        <v>170</v>
      </c>
      <c r="V138" s="44">
        <v>98</v>
      </c>
      <c r="W138" s="44">
        <v>72</v>
      </c>
      <c r="X138" s="44">
        <v>72</v>
      </c>
      <c r="Y138" s="44">
        <v>62</v>
      </c>
    </row>
    <row r="139" spans="1:25" ht="15" customHeight="1" x14ac:dyDescent="0.25">
      <c r="A139" s="28" t="s">
        <v>27</v>
      </c>
      <c r="B139" s="28">
        <v>4</v>
      </c>
      <c r="C139" s="44">
        <v>1544</v>
      </c>
      <c r="D139" s="29">
        <v>0.02</v>
      </c>
      <c r="E139" s="44">
        <v>557</v>
      </c>
      <c r="F139" s="44">
        <v>385</v>
      </c>
      <c r="G139" s="44">
        <v>352</v>
      </c>
      <c r="H139" s="44">
        <v>183</v>
      </c>
      <c r="I139" s="44">
        <v>63</v>
      </c>
      <c r="J139" s="44">
        <v>3</v>
      </c>
      <c r="K139" s="44">
        <v>1</v>
      </c>
      <c r="L139" s="44">
        <v>0</v>
      </c>
      <c r="M139" s="44">
        <v>1207</v>
      </c>
      <c r="N139" s="44">
        <v>173</v>
      </c>
      <c r="O139" s="44">
        <v>18</v>
      </c>
      <c r="P139" s="44">
        <v>7</v>
      </c>
      <c r="Q139" s="44">
        <v>139</v>
      </c>
      <c r="R139" s="44">
        <v>4</v>
      </c>
      <c r="S139" s="44">
        <v>81</v>
      </c>
      <c r="T139" s="44">
        <v>241</v>
      </c>
      <c r="U139" s="44">
        <v>658</v>
      </c>
      <c r="V139" s="44">
        <v>237</v>
      </c>
      <c r="W139" s="44">
        <v>115</v>
      </c>
      <c r="X139" s="44">
        <v>47</v>
      </c>
      <c r="Y139" s="44">
        <v>161</v>
      </c>
    </row>
    <row r="140" spans="1:25" ht="15" customHeight="1" x14ac:dyDescent="0.25">
      <c r="A140" s="28" t="s">
        <v>27</v>
      </c>
      <c r="B140" s="28">
        <v>5</v>
      </c>
      <c r="C140" s="44">
        <v>5636</v>
      </c>
      <c r="D140" s="29">
        <v>0.03</v>
      </c>
      <c r="E140" s="44">
        <v>2005</v>
      </c>
      <c r="F140" s="44">
        <v>1691</v>
      </c>
      <c r="G140" s="44">
        <v>1091</v>
      </c>
      <c r="H140" s="44">
        <v>547</v>
      </c>
      <c r="I140" s="44">
        <v>264</v>
      </c>
      <c r="J140" s="44">
        <v>26</v>
      </c>
      <c r="K140" s="44">
        <v>8</v>
      </c>
      <c r="L140" s="44">
        <v>4</v>
      </c>
      <c r="M140" s="44">
        <v>4043</v>
      </c>
      <c r="N140" s="44">
        <v>736</v>
      </c>
      <c r="O140" s="44">
        <v>324</v>
      </c>
      <c r="P140" s="44">
        <v>123</v>
      </c>
      <c r="Q140" s="44">
        <v>410</v>
      </c>
      <c r="R140" s="44">
        <v>27</v>
      </c>
      <c r="S140" s="44">
        <v>382</v>
      </c>
      <c r="T140" s="44">
        <v>938</v>
      </c>
      <c r="U140" s="44">
        <v>2272</v>
      </c>
      <c r="V140" s="44">
        <v>886</v>
      </c>
      <c r="W140" s="44">
        <v>403</v>
      </c>
      <c r="X140" s="44">
        <v>244</v>
      </c>
      <c r="Y140" s="44">
        <v>484</v>
      </c>
    </row>
    <row r="141" spans="1:25" ht="15" customHeight="1" x14ac:dyDescent="0.25">
      <c r="A141" s="28" t="s">
        <v>27</v>
      </c>
      <c r="B141" s="28">
        <v>6</v>
      </c>
      <c r="C141" s="44">
        <v>5992</v>
      </c>
      <c r="D141" s="29">
        <v>0.09</v>
      </c>
      <c r="E141" s="44">
        <v>1797</v>
      </c>
      <c r="F141" s="44">
        <v>1576</v>
      </c>
      <c r="G141" s="44">
        <v>1204</v>
      </c>
      <c r="H141" s="44">
        <v>772</v>
      </c>
      <c r="I141" s="44">
        <v>558</v>
      </c>
      <c r="J141" s="44">
        <v>73</v>
      </c>
      <c r="K141" s="44">
        <v>12</v>
      </c>
      <c r="L141" s="44">
        <v>0</v>
      </c>
      <c r="M141" s="44">
        <v>3540</v>
      </c>
      <c r="N141" s="44">
        <v>990</v>
      </c>
      <c r="O141" s="44">
        <v>800</v>
      </c>
      <c r="P141" s="44">
        <v>249</v>
      </c>
      <c r="Q141" s="44">
        <v>413</v>
      </c>
      <c r="R141" s="44">
        <v>16</v>
      </c>
      <c r="S141" s="44">
        <v>302</v>
      </c>
      <c r="T141" s="44">
        <v>1074</v>
      </c>
      <c r="U141" s="44">
        <v>2371</v>
      </c>
      <c r="V141" s="44">
        <v>996</v>
      </c>
      <c r="W141" s="44">
        <v>470</v>
      </c>
      <c r="X141" s="44">
        <v>282</v>
      </c>
      <c r="Y141" s="44">
        <v>481</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36</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2479954</v>
      </c>
      <c r="D5" s="43">
        <v>0.31819937896080569</v>
      </c>
      <c r="E5" s="42">
        <v>556835</v>
      </c>
      <c r="F5" s="42">
        <v>590844</v>
      </c>
      <c r="G5" s="42">
        <v>392708</v>
      </c>
      <c r="H5" s="42">
        <v>317435</v>
      </c>
      <c r="I5" s="42">
        <v>321522</v>
      </c>
      <c r="J5" s="42">
        <v>176189</v>
      </c>
      <c r="K5" s="42">
        <v>112189</v>
      </c>
      <c r="L5" s="42">
        <v>12232</v>
      </c>
      <c r="M5" s="42">
        <v>514480</v>
      </c>
      <c r="N5" s="42">
        <v>492320</v>
      </c>
      <c r="O5" s="42">
        <v>512411</v>
      </c>
      <c r="P5" s="42">
        <v>948153</v>
      </c>
      <c r="Q5" s="42">
        <v>12590</v>
      </c>
      <c r="R5" s="42">
        <v>18664</v>
      </c>
      <c r="S5" s="42">
        <v>301275</v>
      </c>
      <c r="T5" s="42">
        <v>730865</v>
      </c>
      <c r="U5" s="42">
        <v>664419</v>
      </c>
      <c r="V5" s="42">
        <v>407842</v>
      </c>
      <c r="W5" s="42">
        <v>177686</v>
      </c>
      <c r="X5" s="42">
        <v>144538</v>
      </c>
      <c r="Y5" s="42">
        <v>34665</v>
      </c>
    </row>
    <row r="6" spans="1:25" ht="15" customHeight="1" x14ac:dyDescent="0.25">
      <c r="A6" s="28" t="s">
        <v>17</v>
      </c>
      <c r="B6" s="28">
        <v>1</v>
      </c>
      <c r="C6" s="44">
        <v>27005</v>
      </c>
      <c r="D6" s="29">
        <v>17.37</v>
      </c>
      <c r="E6" s="44">
        <v>15883</v>
      </c>
      <c r="F6" s="44">
        <v>7679</v>
      </c>
      <c r="G6" s="44">
        <v>1931</v>
      </c>
      <c r="H6" s="44">
        <v>1049</v>
      </c>
      <c r="I6" s="44">
        <v>385</v>
      </c>
      <c r="J6" s="44">
        <v>66</v>
      </c>
      <c r="K6" s="44">
        <v>10</v>
      </c>
      <c r="L6" s="44">
        <v>2</v>
      </c>
      <c r="M6" s="44">
        <v>534</v>
      </c>
      <c r="N6" s="44">
        <v>5265</v>
      </c>
      <c r="O6" s="44">
        <v>7725</v>
      </c>
      <c r="P6" s="44">
        <v>13462</v>
      </c>
      <c r="Q6" s="44">
        <v>19</v>
      </c>
      <c r="R6" s="44">
        <v>91</v>
      </c>
      <c r="S6" s="44">
        <v>4315</v>
      </c>
      <c r="T6" s="44">
        <v>9568</v>
      </c>
      <c r="U6" s="44">
        <v>9279</v>
      </c>
      <c r="V6" s="44">
        <v>3331</v>
      </c>
      <c r="W6" s="44">
        <v>256</v>
      </c>
      <c r="X6" s="44">
        <v>142</v>
      </c>
      <c r="Y6" s="44">
        <v>23</v>
      </c>
    </row>
    <row r="7" spans="1:25" ht="15" customHeight="1" x14ac:dyDescent="0.25">
      <c r="A7" s="28" t="s">
        <v>17</v>
      </c>
      <c r="B7" s="28">
        <v>2</v>
      </c>
      <c r="C7" s="44">
        <v>31210</v>
      </c>
      <c r="D7" s="29">
        <v>14.66</v>
      </c>
      <c r="E7" s="44">
        <v>16311</v>
      </c>
      <c r="F7" s="44">
        <v>9397</v>
      </c>
      <c r="G7" s="44">
        <v>2575</v>
      </c>
      <c r="H7" s="44">
        <v>1681</v>
      </c>
      <c r="I7" s="44">
        <v>967</v>
      </c>
      <c r="J7" s="44">
        <v>231</v>
      </c>
      <c r="K7" s="44">
        <v>46</v>
      </c>
      <c r="L7" s="44">
        <v>2</v>
      </c>
      <c r="M7" s="44">
        <v>1446</v>
      </c>
      <c r="N7" s="44">
        <v>6792</v>
      </c>
      <c r="O7" s="44">
        <v>12705</v>
      </c>
      <c r="P7" s="44">
        <v>10188</v>
      </c>
      <c r="Q7" s="44">
        <v>79</v>
      </c>
      <c r="R7" s="44">
        <v>95</v>
      </c>
      <c r="S7" s="44">
        <v>3854</v>
      </c>
      <c r="T7" s="44">
        <v>8325</v>
      </c>
      <c r="U7" s="44">
        <v>12285</v>
      </c>
      <c r="V7" s="44">
        <v>5418</v>
      </c>
      <c r="W7" s="44">
        <v>798</v>
      </c>
      <c r="X7" s="44">
        <v>357</v>
      </c>
      <c r="Y7" s="44">
        <v>78</v>
      </c>
    </row>
    <row r="8" spans="1:25" ht="15" customHeight="1" x14ac:dyDescent="0.25">
      <c r="A8" s="28" t="s">
        <v>17</v>
      </c>
      <c r="B8" s="28">
        <v>3</v>
      </c>
      <c r="C8" s="44">
        <v>18570</v>
      </c>
      <c r="D8" s="29">
        <v>1.1399999999999999</v>
      </c>
      <c r="E8" s="44">
        <v>8230</v>
      </c>
      <c r="F8" s="44">
        <v>6293</v>
      </c>
      <c r="G8" s="44">
        <v>1750</v>
      </c>
      <c r="H8" s="44">
        <v>1198</v>
      </c>
      <c r="I8" s="44">
        <v>872</v>
      </c>
      <c r="J8" s="44">
        <v>198</v>
      </c>
      <c r="K8" s="44">
        <v>27</v>
      </c>
      <c r="L8" s="44">
        <v>2</v>
      </c>
      <c r="M8" s="44">
        <v>1377</v>
      </c>
      <c r="N8" s="44">
        <v>4454</v>
      </c>
      <c r="O8" s="44">
        <v>7087</v>
      </c>
      <c r="P8" s="44">
        <v>5632</v>
      </c>
      <c r="Q8" s="44">
        <v>20</v>
      </c>
      <c r="R8" s="44">
        <v>47</v>
      </c>
      <c r="S8" s="44">
        <v>2368</v>
      </c>
      <c r="T8" s="44">
        <v>5389</v>
      </c>
      <c r="U8" s="44">
        <v>6501</v>
      </c>
      <c r="V8" s="44">
        <v>3375</v>
      </c>
      <c r="W8" s="44">
        <v>539</v>
      </c>
      <c r="X8" s="44">
        <v>327</v>
      </c>
      <c r="Y8" s="44">
        <v>24</v>
      </c>
    </row>
    <row r="9" spans="1:25" ht="15" customHeight="1" x14ac:dyDescent="0.25">
      <c r="A9" s="28" t="s">
        <v>17</v>
      </c>
      <c r="B9" s="28">
        <v>4</v>
      </c>
      <c r="C9" s="44">
        <v>22133</v>
      </c>
      <c r="D9" s="29">
        <v>0.42</v>
      </c>
      <c r="E9" s="44">
        <v>7050</v>
      </c>
      <c r="F9" s="44">
        <v>7079</v>
      </c>
      <c r="G9" s="44">
        <v>2499</v>
      </c>
      <c r="H9" s="44">
        <v>2455</v>
      </c>
      <c r="I9" s="44">
        <v>2025</v>
      </c>
      <c r="J9" s="44">
        <v>755</v>
      </c>
      <c r="K9" s="44">
        <v>246</v>
      </c>
      <c r="L9" s="44">
        <v>24</v>
      </c>
      <c r="M9" s="44">
        <v>3059</v>
      </c>
      <c r="N9" s="44">
        <v>4653</v>
      </c>
      <c r="O9" s="44">
        <v>7681</v>
      </c>
      <c r="P9" s="44">
        <v>6698</v>
      </c>
      <c r="Q9" s="44">
        <v>42</v>
      </c>
      <c r="R9" s="44">
        <v>24</v>
      </c>
      <c r="S9" s="44">
        <v>2724</v>
      </c>
      <c r="T9" s="44">
        <v>6617</v>
      </c>
      <c r="U9" s="44">
        <v>7046</v>
      </c>
      <c r="V9" s="44">
        <v>3878</v>
      </c>
      <c r="W9" s="44">
        <v>1021</v>
      </c>
      <c r="X9" s="44">
        <v>771</v>
      </c>
      <c r="Y9" s="44">
        <v>52</v>
      </c>
    </row>
    <row r="10" spans="1:25" ht="15" customHeight="1" x14ac:dyDescent="0.25">
      <c r="A10" s="28" t="s">
        <v>17</v>
      </c>
      <c r="B10" s="28">
        <v>5</v>
      </c>
      <c r="C10" s="44">
        <v>19157</v>
      </c>
      <c r="D10" s="29">
        <v>0.24</v>
      </c>
      <c r="E10" s="44">
        <v>4332</v>
      </c>
      <c r="F10" s="44">
        <v>4339</v>
      </c>
      <c r="G10" s="44">
        <v>3656</v>
      </c>
      <c r="H10" s="44">
        <v>2617</v>
      </c>
      <c r="I10" s="44">
        <v>2749</v>
      </c>
      <c r="J10" s="44">
        <v>1064</v>
      </c>
      <c r="K10" s="44">
        <v>370</v>
      </c>
      <c r="L10" s="44">
        <v>30</v>
      </c>
      <c r="M10" s="44">
        <v>4716</v>
      </c>
      <c r="N10" s="44">
        <v>5265</v>
      </c>
      <c r="O10" s="44">
        <v>5802</v>
      </c>
      <c r="P10" s="44">
        <v>3311</v>
      </c>
      <c r="Q10" s="44">
        <v>63</v>
      </c>
      <c r="R10" s="44">
        <v>76</v>
      </c>
      <c r="S10" s="44">
        <v>1497</v>
      </c>
      <c r="T10" s="44">
        <v>4430</v>
      </c>
      <c r="U10" s="44">
        <v>6328</v>
      </c>
      <c r="V10" s="44">
        <v>4090</v>
      </c>
      <c r="W10" s="44">
        <v>1422</v>
      </c>
      <c r="X10" s="44">
        <v>1247</v>
      </c>
      <c r="Y10" s="44">
        <v>67</v>
      </c>
    </row>
    <row r="11" spans="1:25" ht="15" customHeight="1" x14ac:dyDescent="0.25">
      <c r="A11" s="28" t="s">
        <v>17</v>
      </c>
      <c r="B11" s="28">
        <v>6</v>
      </c>
      <c r="C11" s="44">
        <v>10899</v>
      </c>
      <c r="D11" s="29">
        <v>0.15</v>
      </c>
      <c r="E11" s="44">
        <v>2097</v>
      </c>
      <c r="F11" s="44">
        <v>1586</v>
      </c>
      <c r="G11" s="44">
        <v>1830</v>
      </c>
      <c r="H11" s="44">
        <v>2069</v>
      </c>
      <c r="I11" s="44">
        <v>2149</v>
      </c>
      <c r="J11" s="44">
        <v>865</v>
      </c>
      <c r="K11" s="44">
        <v>269</v>
      </c>
      <c r="L11" s="44">
        <v>34</v>
      </c>
      <c r="M11" s="44">
        <v>3608</v>
      </c>
      <c r="N11" s="44">
        <v>2858</v>
      </c>
      <c r="O11" s="44">
        <v>2303</v>
      </c>
      <c r="P11" s="44">
        <v>2094</v>
      </c>
      <c r="Q11" s="44">
        <v>36</v>
      </c>
      <c r="R11" s="44">
        <v>29</v>
      </c>
      <c r="S11" s="44">
        <v>863</v>
      </c>
      <c r="T11" s="44">
        <v>2642</v>
      </c>
      <c r="U11" s="44">
        <v>3066</v>
      </c>
      <c r="V11" s="44">
        <v>2224</v>
      </c>
      <c r="W11" s="44">
        <v>1058</v>
      </c>
      <c r="X11" s="44">
        <v>983</v>
      </c>
      <c r="Y11" s="44">
        <v>34</v>
      </c>
    </row>
    <row r="12" spans="1:25" ht="15" customHeight="1" x14ac:dyDescent="0.25">
      <c r="A12" s="28" t="s">
        <v>17</v>
      </c>
      <c r="B12" s="28">
        <v>7</v>
      </c>
      <c r="C12" s="44">
        <v>13458</v>
      </c>
      <c r="D12" s="29">
        <v>0.17</v>
      </c>
      <c r="E12" s="44">
        <v>1174</v>
      </c>
      <c r="F12" s="44">
        <v>2191</v>
      </c>
      <c r="G12" s="44">
        <v>2120</v>
      </c>
      <c r="H12" s="44">
        <v>2473</v>
      </c>
      <c r="I12" s="44">
        <v>3707</v>
      </c>
      <c r="J12" s="44">
        <v>1220</v>
      </c>
      <c r="K12" s="44">
        <v>531</v>
      </c>
      <c r="L12" s="44">
        <v>42</v>
      </c>
      <c r="M12" s="44">
        <v>4726</v>
      </c>
      <c r="N12" s="44">
        <v>4215</v>
      </c>
      <c r="O12" s="44">
        <v>1992</v>
      </c>
      <c r="P12" s="44">
        <v>2374</v>
      </c>
      <c r="Q12" s="44">
        <v>151</v>
      </c>
      <c r="R12" s="44">
        <v>35</v>
      </c>
      <c r="S12" s="44">
        <v>911</v>
      </c>
      <c r="T12" s="44">
        <v>2891</v>
      </c>
      <c r="U12" s="44">
        <v>3808</v>
      </c>
      <c r="V12" s="44">
        <v>2773</v>
      </c>
      <c r="W12" s="44">
        <v>1535</v>
      </c>
      <c r="X12" s="44">
        <v>1354</v>
      </c>
      <c r="Y12" s="44">
        <v>151</v>
      </c>
    </row>
    <row r="13" spans="1:25" ht="15" customHeight="1" x14ac:dyDescent="0.25">
      <c r="A13" s="28" t="s">
        <v>17</v>
      </c>
      <c r="B13" s="28">
        <v>8</v>
      </c>
      <c r="C13" s="44">
        <v>11332</v>
      </c>
      <c r="D13" s="29">
        <v>0.41</v>
      </c>
      <c r="E13" s="44">
        <v>549</v>
      </c>
      <c r="F13" s="44">
        <v>1044</v>
      </c>
      <c r="G13" s="44">
        <v>1504</v>
      </c>
      <c r="H13" s="44">
        <v>2837</v>
      </c>
      <c r="I13" s="44">
        <v>3034</v>
      </c>
      <c r="J13" s="44">
        <v>1650</v>
      </c>
      <c r="K13" s="44">
        <v>685</v>
      </c>
      <c r="L13" s="44">
        <v>29</v>
      </c>
      <c r="M13" s="44">
        <v>5261</v>
      </c>
      <c r="N13" s="44">
        <v>3379</v>
      </c>
      <c r="O13" s="44">
        <v>1354</v>
      </c>
      <c r="P13" s="44">
        <v>1293</v>
      </c>
      <c r="Q13" s="44">
        <v>45</v>
      </c>
      <c r="R13" s="44">
        <v>27</v>
      </c>
      <c r="S13" s="44">
        <v>613</v>
      </c>
      <c r="T13" s="44">
        <v>1999</v>
      </c>
      <c r="U13" s="44">
        <v>2899</v>
      </c>
      <c r="V13" s="44">
        <v>3000</v>
      </c>
      <c r="W13" s="44">
        <v>1555</v>
      </c>
      <c r="X13" s="44">
        <v>1199</v>
      </c>
      <c r="Y13" s="44">
        <v>40</v>
      </c>
    </row>
    <row r="14" spans="1:25" ht="15" customHeight="1" x14ac:dyDescent="0.25">
      <c r="A14" s="28" t="s">
        <v>17</v>
      </c>
      <c r="B14" s="28">
        <v>9</v>
      </c>
      <c r="C14" s="44">
        <v>15160</v>
      </c>
      <c r="D14" s="29">
        <v>7.22</v>
      </c>
      <c r="E14" s="44">
        <v>154</v>
      </c>
      <c r="F14" s="44">
        <v>407</v>
      </c>
      <c r="G14" s="44">
        <v>1480</v>
      </c>
      <c r="H14" s="44">
        <v>3200</v>
      </c>
      <c r="I14" s="44">
        <v>5251</v>
      </c>
      <c r="J14" s="44">
        <v>3033</v>
      </c>
      <c r="K14" s="44">
        <v>1541</v>
      </c>
      <c r="L14" s="44">
        <v>94</v>
      </c>
      <c r="M14" s="44">
        <v>8109</v>
      </c>
      <c r="N14" s="44">
        <v>4385</v>
      </c>
      <c r="O14" s="44">
        <v>969</v>
      </c>
      <c r="P14" s="44">
        <v>1686</v>
      </c>
      <c r="Q14" s="44">
        <v>11</v>
      </c>
      <c r="R14" s="44">
        <v>10</v>
      </c>
      <c r="S14" s="44">
        <v>426</v>
      </c>
      <c r="T14" s="44">
        <v>1971</v>
      </c>
      <c r="U14" s="44">
        <v>3233</v>
      </c>
      <c r="V14" s="44">
        <v>4882</v>
      </c>
      <c r="W14" s="44">
        <v>2819</v>
      </c>
      <c r="X14" s="44">
        <v>1808</v>
      </c>
      <c r="Y14" s="44">
        <v>11</v>
      </c>
    </row>
    <row r="15" spans="1:25" ht="15" customHeight="1" x14ac:dyDescent="0.25">
      <c r="A15" s="28" t="s">
        <v>17</v>
      </c>
      <c r="B15" s="28">
        <v>10</v>
      </c>
      <c r="C15" s="44">
        <v>7052</v>
      </c>
      <c r="D15" s="29">
        <v>7.81</v>
      </c>
      <c r="E15" s="44">
        <v>121</v>
      </c>
      <c r="F15" s="44">
        <v>119</v>
      </c>
      <c r="G15" s="44">
        <v>368</v>
      </c>
      <c r="H15" s="44">
        <v>1069</v>
      </c>
      <c r="I15" s="44">
        <v>2594</v>
      </c>
      <c r="J15" s="44">
        <v>1592</v>
      </c>
      <c r="K15" s="44">
        <v>1099</v>
      </c>
      <c r="L15" s="44">
        <v>90</v>
      </c>
      <c r="M15" s="44">
        <v>4132</v>
      </c>
      <c r="N15" s="44">
        <v>1901</v>
      </c>
      <c r="O15" s="44">
        <v>318</v>
      </c>
      <c r="P15" s="44">
        <v>697</v>
      </c>
      <c r="Q15" s="44">
        <v>4</v>
      </c>
      <c r="R15" s="44">
        <v>5</v>
      </c>
      <c r="S15" s="44">
        <v>240</v>
      </c>
      <c r="T15" s="44">
        <v>699</v>
      </c>
      <c r="U15" s="44">
        <v>1368</v>
      </c>
      <c r="V15" s="44">
        <v>1964</v>
      </c>
      <c r="W15" s="44">
        <v>1453</v>
      </c>
      <c r="X15" s="44">
        <v>1319</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2701</v>
      </c>
      <c r="D17" s="29">
        <v>15.17</v>
      </c>
      <c r="E17" s="44">
        <v>2033</v>
      </c>
      <c r="F17" s="44">
        <v>449</v>
      </c>
      <c r="G17" s="44">
        <v>125</v>
      </c>
      <c r="H17" s="44">
        <v>49</v>
      </c>
      <c r="I17" s="44">
        <v>27</v>
      </c>
      <c r="J17" s="44">
        <v>7</v>
      </c>
      <c r="K17" s="44">
        <v>9</v>
      </c>
      <c r="L17" s="44">
        <v>2</v>
      </c>
      <c r="M17" s="44">
        <v>67</v>
      </c>
      <c r="N17" s="44">
        <v>448</v>
      </c>
      <c r="O17" s="44">
        <v>723</v>
      </c>
      <c r="P17" s="44">
        <v>1460</v>
      </c>
      <c r="Q17" s="44">
        <v>3</v>
      </c>
      <c r="R17" s="44">
        <v>29</v>
      </c>
      <c r="S17" s="44">
        <v>708</v>
      </c>
      <c r="T17" s="44">
        <v>1054</v>
      </c>
      <c r="U17" s="44">
        <v>708</v>
      </c>
      <c r="V17" s="44">
        <v>145</v>
      </c>
      <c r="W17" s="44">
        <v>28</v>
      </c>
      <c r="X17" s="44">
        <v>26</v>
      </c>
      <c r="Y17" s="44">
        <v>3</v>
      </c>
    </row>
    <row r="18" spans="1:25" ht="15" customHeight="1" x14ac:dyDescent="0.25">
      <c r="A18" s="28" t="s">
        <v>18</v>
      </c>
      <c r="B18" s="28">
        <v>3</v>
      </c>
      <c r="C18" s="44">
        <v>2574</v>
      </c>
      <c r="D18" s="29">
        <v>20.94</v>
      </c>
      <c r="E18" s="44">
        <v>1423</v>
      </c>
      <c r="F18" s="44">
        <v>646</v>
      </c>
      <c r="G18" s="44">
        <v>204</v>
      </c>
      <c r="H18" s="44">
        <v>210</v>
      </c>
      <c r="I18" s="44">
        <v>71</v>
      </c>
      <c r="J18" s="44">
        <v>14</v>
      </c>
      <c r="K18" s="44">
        <v>6</v>
      </c>
      <c r="L18" s="44">
        <v>0</v>
      </c>
      <c r="M18" s="44">
        <v>81</v>
      </c>
      <c r="N18" s="44">
        <v>252</v>
      </c>
      <c r="O18" s="44">
        <v>353</v>
      </c>
      <c r="P18" s="44">
        <v>1870</v>
      </c>
      <c r="Q18" s="44">
        <v>18</v>
      </c>
      <c r="R18" s="44">
        <v>79</v>
      </c>
      <c r="S18" s="44">
        <v>756</v>
      </c>
      <c r="T18" s="44">
        <v>899</v>
      </c>
      <c r="U18" s="44">
        <v>489</v>
      </c>
      <c r="V18" s="44">
        <v>218</v>
      </c>
      <c r="W18" s="44">
        <v>71</v>
      </c>
      <c r="X18" s="44">
        <v>45</v>
      </c>
      <c r="Y18" s="44">
        <v>17</v>
      </c>
    </row>
    <row r="19" spans="1:25" ht="15" customHeight="1" x14ac:dyDescent="0.25">
      <c r="A19" s="28" t="s">
        <v>18</v>
      </c>
      <c r="B19" s="28">
        <v>4</v>
      </c>
      <c r="C19" s="44">
        <v>7271</v>
      </c>
      <c r="D19" s="29">
        <v>0.36</v>
      </c>
      <c r="E19" s="44">
        <v>3584</v>
      </c>
      <c r="F19" s="44">
        <v>2075</v>
      </c>
      <c r="G19" s="44">
        <v>616</v>
      </c>
      <c r="H19" s="44">
        <v>305</v>
      </c>
      <c r="I19" s="44">
        <v>362</v>
      </c>
      <c r="J19" s="44">
        <v>212</v>
      </c>
      <c r="K19" s="44">
        <v>112</v>
      </c>
      <c r="L19" s="44">
        <v>5</v>
      </c>
      <c r="M19" s="44">
        <v>751</v>
      </c>
      <c r="N19" s="44">
        <v>858</v>
      </c>
      <c r="O19" s="44">
        <v>1786</v>
      </c>
      <c r="P19" s="44">
        <v>3844</v>
      </c>
      <c r="Q19" s="44">
        <v>32</v>
      </c>
      <c r="R19" s="44">
        <v>144</v>
      </c>
      <c r="S19" s="44">
        <v>1479</v>
      </c>
      <c r="T19" s="44">
        <v>2595</v>
      </c>
      <c r="U19" s="44">
        <v>1853</v>
      </c>
      <c r="V19" s="44">
        <v>672</v>
      </c>
      <c r="W19" s="44">
        <v>296</v>
      </c>
      <c r="X19" s="44">
        <v>202</v>
      </c>
      <c r="Y19" s="44">
        <v>30</v>
      </c>
    </row>
    <row r="20" spans="1:25" ht="15" customHeight="1" x14ac:dyDescent="0.25">
      <c r="A20" s="28" t="s">
        <v>18</v>
      </c>
      <c r="B20" s="28">
        <v>5</v>
      </c>
      <c r="C20" s="44">
        <v>9302</v>
      </c>
      <c r="D20" s="29">
        <v>0.1</v>
      </c>
      <c r="E20" s="44">
        <v>3041</v>
      </c>
      <c r="F20" s="44">
        <v>2896</v>
      </c>
      <c r="G20" s="44">
        <v>1152</v>
      </c>
      <c r="H20" s="44">
        <v>752</v>
      </c>
      <c r="I20" s="44">
        <v>763</v>
      </c>
      <c r="J20" s="44">
        <v>411</v>
      </c>
      <c r="K20" s="44">
        <v>260</v>
      </c>
      <c r="L20" s="44">
        <v>27</v>
      </c>
      <c r="M20" s="44">
        <v>1698</v>
      </c>
      <c r="N20" s="44">
        <v>1979</v>
      </c>
      <c r="O20" s="44">
        <v>2727</v>
      </c>
      <c r="P20" s="44">
        <v>2794</v>
      </c>
      <c r="Q20" s="44">
        <v>104</v>
      </c>
      <c r="R20" s="44">
        <v>89</v>
      </c>
      <c r="S20" s="44">
        <v>1387</v>
      </c>
      <c r="T20" s="44">
        <v>2918</v>
      </c>
      <c r="U20" s="44">
        <v>2669</v>
      </c>
      <c r="V20" s="44">
        <v>1168</v>
      </c>
      <c r="W20" s="44">
        <v>510</v>
      </c>
      <c r="X20" s="44">
        <v>458</v>
      </c>
      <c r="Y20" s="44">
        <v>103</v>
      </c>
    </row>
    <row r="21" spans="1:25" ht="15" customHeight="1" x14ac:dyDescent="0.25">
      <c r="A21" s="28" t="s">
        <v>18</v>
      </c>
      <c r="B21" s="28">
        <v>6</v>
      </c>
      <c r="C21" s="44">
        <v>11189</v>
      </c>
      <c r="D21" s="29">
        <v>0.06</v>
      </c>
      <c r="E21" s="44">
        <v>2241</v>
      </c>
      <c r="F21" s="44">
        <v>2349</v>
      </c>
      <c r="G21" s="44">
        <v>1696</v>
      </c>
      <c r="H21" s="44">
        <v>1500</v>
      </c>
      <c r="I21" s="44">
        <v>1482</v>
      </c>
      <c r="J21" s="44">
        <v>945</v>
      </c>
      <c r="K21" s="44">
        <v>854</v>
      </c>
      <c r="L21" s="44">
        <v>122</v>
      </c>
      <c r="M21" s="44">
        <v>4053</v>
      </c>
      <c r="N21" s="44">
        <v>2683</v>
      </c>
      <c r="O21" s="44">
        <v>2288</v>
      </c>
      <c r="P21" s="44">
        <v>2029</v>
      </c>
      <c r="Q21" s="44">
        <v>136</v>
      </c>
      <c r="R21" s="44">
        <v>89</v>
      </c>
      <c r="S21" s="44">
        <v>1193</v>
      </c>
      <c r="T21" s="44">
        <v>3005</v>
      </c>
      <c r="U21" s="44">
        <v>3116</v>
      </c>
      <c r="V21" s="44">
        <v>1769</v>
      </c>
      <c r="W21" s="44">
        <v>918</v>
      </c>
      <c r="X21" s="44">
        <v>968</v>
      </c>
      <c r="Y21" s="44">
        <v>131</v>
      </c>
    </row>
    <row r="22" spans="1:25" ht="15" customHeight="1" x14ac:dyDescent="0.25">
      <c r="A22" s="28" t="s">
        <v>18</v>
      </c>
      <c r="B22" s="28">
        <v>7</v>
      </c>
      <c r="C22" s="44">
        <v>10801</v>
      </c>
      <c r="D22" s="29">
        <v>0.08</v>
      </c>
      <c r="E22" s="44">
        <v>1674</v>
      </c>
      <c r="F22" s="44">
        <v>2298</v>
      </c>
      <c r="G22" s="44">
        <v>1604</v>
      </c>
      <c r="H22" s="44">
        <v>1293</v>
      </c>
      <c r="I22" s="44">
        <v>1444</v>
      </c>
      <c r="J22" s="44">
        <v>1192</v>
      </c>
      <c r="K22" s="44">
        <v>1165</v>
      </c>
      <c r="L22" s="44">
        <v>131</v>
      </c>
      <c r="M22" s="44">
        <v>4635</v>
      </c>
      <c r="N22" s="44">
        <v>2360</v>
      </c>
      <c r="O22" s="44">
        <v>2387</v>
      </c>
      <c r="P22" s="44">
        <v>1283</v>
      </c>
      <c r="Q22" s="44">
        <v>136</v>
      </c>
      <c r="R22" s="44">
        <v>46</v>
      </c>
      <c r="S22" s="44">
        <v>819</v>
      </c>
      <c r="T22" s="44">
        <v>2774</v>
      </c>
      <c r="U22" s="44">
        <v>3077</v>
      </c>
      <c r="V22" s="44">
        <v>1822</v>
      </c>
      <c r="W22" s="44">
        <v>967</v>
      </c>
      <c r="X22" s="44">
        <v>1159</v>
      </c>
      <c r="Y22" s="44">
        <v>137</v>
      </c>
    </row>
    <row r="23" spans="1:25" ht="15" customHeight="1" x14ac:dyDescent="0.25">
      <c r="A23" s="28" t="s">
        <v>18</v>
      </c>
      <c r="B23" s="28">
        <v>8</v>
      </c>
      <c r="C23" s="44">
        <v>6686</v>
      </c>
      <c r="D23" s="29">
        <v>0.16</v>
      </c>
      <c r="E23" s="44">
        <v>1164</v>
      </c>
      <c r="F23" s="44">
        <v>1294</v>
      </c>
      <c r="G23" s="44">
        <v>770</v>
      </c>
      <c r="H23" s="44">
        <v>958</v>
      </c>
      <c r="I23" s="44">
        <v>963</v>
      </c>
      <c r="J23" s="44">
        <v>768</v>
      </c>
      <c r="K23" s="44">
        <v>680</v>
      </c>
      <c r="L23" s="44">
        <v>89</v>
      </c>
      <c r="M23" s="44">
        <v>2394</v>
      </c>
      <c r="N23" s="44">
        <v>1927</v>
      </c>
      <c r="O23" s="44">
        <v>977</v>
      </c>
      <c r="P23" s="44">
        <v>1335</v>
      </c>
      <c r="Q23" s="44">
        <v>53</v>
      </c>
      <c r="R23" s="44">
        <v>32</v>
      </c>
      <c r="S23" s="44">
        <v>727</v>
      </c>
      <c r="T23" s="44">
        <v>1666</v>
      </c>
      <c r="U23" s="44">
        <v>1832</v>
      </c>
      <c r="V23" s="44">
        <v>1123</v>
      </c>
      <c r="W23" s="44">
        <v>592</v>
      </c>
      <c r="X23" s="44">
        <v>663</v>
      </c>
      <c r="Y23" s="44">
        <v>51</v>
      </c>
    </row>
    <row r="24" spans="1:25" ht="15" customHeight="1" x14ac:dyDescent="0.25">
      <c r="A24" s="28" t="s">
        <v>18</v>
      </c>
      <c r="B24" s="28">
        <v>9</v>
      </c>
      <c r="C24" s="44">
        <v>2328</v>
      </c>
      <c r="D24" s="29">
        <v>0.48</v>
      </c>
      <c r="E24" s="44">
        <v>234</v>
      </c>
      <c r="F24" s="44">
        <v>307</v>
      </c>
      <c r="G24" s="44">
        <v>213</v>
      </c>
      <c r="H24" s="44">
        <v>363</v>
      </c>
      <c r="I24" s="44">
        <v>527</v>
      </c>
      <c r="J24" s="44">
        <v>299</v>
      </c>
      <c r="K24" s="44">
        <v>378</v>
      </c>
      <c r="L24" s="44">
        <v>7</v>
      </c>
      <c r="M24" s="44">
        <v>1009</v>
      </c>
      <c r="N24" s="44">
        <v>478</v>
      </c>
      <c r="O24" s="44">
        <v>358</v>
      </c>
      <c r="P24" s="44">
        <v>472</v>
      </c>
      <c r="Q24" s="44">
        <v>11</v>
      </c>
      <c r="R24" s="44">
        <v>1</v>
      </c>
      <c r="S24" s="44">
        <v>251</v>
      </c>
      <c r="T24" s="44">
        <v>477</v>
      </c>
      <c r="U24" s="44">
        <v>582</v>
      </c>
      <c r="V24" s="44">
        <v>468</v>
      </c>
      <c r="W24" s="44">
        <v>255</v>
      </c>
      <c r="X24" s="44">
        <v>283</v>
      </c>
      <c r="Y24" s="44">
        <v>11</v>
      </c>
    </row>
    <row r="25" spans="1:25" ht="15" customHeight="1" x14ac:dyDescent="0.25">
      <c r="A25" s="28" t="s">
        <v>18</v>
      </c>
      <c r="B25" s="28">
        <v>10</v>
      </c>
      <c r="C25" s="44">
        <v>1687</v>
      </c>
      <c r="D25" s="29">
        <v>7.74</v>
      </c>
      <c r="E25" s="44">
        <v>144</v>
      </c>
      <c r="F25" s="44">
        <v>157</v>
      </c>
      <c r="G25" s="44">
        <v>126</v>
      </c>
      <c r="H25" s="44">
        <v>119</v>
      </c>
      <c r="I25" s="44">
        <v>341</v>
      </c>
      <c r="J25" s="44">
        <v>429</v>
      </c>
      <c r="K25" s="44">
        <v>345</v>
      </c>
      <c r="L25" s="44">
        <v>26</v>
      </c>
      <c r="M25" s="44">
        <v>831</v>
      </c>
      <c r="N25" s="44">
        <v>270</v>
      </c>
      <c r="O25" s="44">
        <v>231</v>
      </c>
      <c r="P25" s="44">
        <v>323</v>
      </c>
      <c r="Q25" s="44">
        <v>32</v>
      </c>
      <c r="R25" s="44">
        <v>7</v>
      </c>
      <c r="S25" s="44">
        <v>91</v>
      </c>
      <c r="T25" s="44">
        <v>323</v>
      </c>
      <c r="U25" s="44">
        <v>263</v>
      </c>
      <c r="V25" s="44">
        <v>402</v>
      </c>
      <c r="W25" s="44">
        <v>294</v>
      </c>
      <c r="X25" s="44">
        <v>274</v>
      </c>
      <c r="Y25" s="44">
        <v>33</v>
      </c>
    </row>
    <row r="26" spans="1:25" ht="15" customHeight="1" x14ac:dyDescent="0.25">
      <c r="A26" s="28" t="s">
        <v>0</v>
      </c>
      <c r="B26" s="28">
        <v>1</v>
      </c>
      <c r="C26" s="44">
        <v>4467</v>
      </c>
      <c r="D26" s="29">
        <v>21.04</v>
      </c>
      <c r="E26" s="44">
        <v>1772</v>
      </c>
      <c r="F26" s="44">
        <v>2201</v>
      </c>
      <c r="G26" s="44">
        <v>341</v>
      </c>
      <c r="H26" s="44">
        <v>111</v>
      </c>
      <c r="I26" s="44">
        <v>27</v>
      </c>
      <c r="J26" s="44">
        <v>10</v>
      </c>
      <c r="K26" s="44">
        <v>4</v>
      </c>
      <c r="L26" s="44">
        <v>1</v>
      </c>
      <c r="M26" s="44">
        <v>55</v>
      </c>
      <c r="N26" s="44">
        <v>462</v>
      </c>
      <c r="O26" s="44">
        <v>1378</v>
      </c>
      <c r="P26" s="44">
        <v>2571</v>
      </c>
      <c r="Q26" s="44">
        <v>1</v>
      </c>
      <c r="R26" s="44">
        <v>88</v>
      </c>
      <c r="S26" s="44">
        <v>913</v>
      </c>
      <c r="T26" s="44">
        <v>2157</v>
      </c>
      <c r="U26" s="44">
        <v>931</v>
      </c>
      <c r="V26" s="44">
        <v>230</v>
      </c>
      <c r="W26" s="44">
        <v>139</v>
      </c>
      <c r="X26" s="44">
        <v>0</v>
      </c>
      <c r="Y26" s="44">
        <v>9</v>
      </c>
    </row>
    <row r="27" spans="1:25" ht="15" customHeight="1" x14ac:dyDescent="0.25">
      <c r="A27" s="28" t="s">
        <v>0</v>
      </c>
      <c r="B27" s="28">
        <v>2</v>
      </c>
      <c r="C27" s="44">
        <v>2572</v>
      </c>
      <c r="D27" s="29">
        <v>0.51</v>
      </c>
      <c r="E27" s="44">
        <v>797</v>
      </c>
      <c r="F27" s="44">
        <v>1258</v>
      </c>
      <c r="G27" s="44">
        <v>313</v>
      </c>
      <c r="H27" s="44">
        <v>85</v>
      </c>
      <c r="I27" s="44">
        <v>60</v>
      </c>
      <c r="J27" s="44">
        <v>39</v>
      </c>
      <c r="K27" s="44">
        <v>20</v>
      </c>
      <c r="L27" s="44">
        <v>0</v>
      </c>
      <c r="M27" s="44">
        <v>238</v>
      </c>
      <c r="N27" s="44">
        <v>582</v>
      </c>
      <c r="O27" s="44">
        <v>1097</v>
      </c>
      <c r="P27" s="44">
        <v>654</v>
      </c>
      <c r="Q27" s="44">
        <v>1</v>
      </c>
      <c r="R27" s="44">
        <v>54</v>
      </c>
      <c r="S27" s="44">
        <v>246</v>
      </c>
      <c r="T27" s="44">
        <v>918</v>
      </c>
      <c r="U27" s="44">
        <v>979</v>
      </c>
      <c r="V27" s="44">
        <v>251</v>
      </c>
      <c r="W27" s="44">
        <v>116</v>
      </c>
      <c r="X27" s="44">
        <v>0</v>
      </c>
      <c r="Y27" s="44">
        <v>8</v>
      </c>
    </row>
    <row r="28" spans="1:25" ht="15" customHeight="1" x14ac:dyDescent="0.25">
      <c r="A28" s="28" t="s">
        <v>0</v>
      </c>
      <c r="B28" s="28">
        <v>3</v>
      </c>
      <c r="C28" s="44">
        <v>8069</v>
      </c>
      <c r="D28" s="29">
        <v>0.22</v>
      </c>
      <c r="E28" s="44">
        <v>2105</v>
      </c>
      <c r="F28" s="44">
        <v>3716</v>
      </c>
      <c r="G28" s="44">
        <v>1056</v>
      </c>
      <c r="H28" s="44">
        <v>631</v>
      </c>
      <c r="I28" s="44">
        <v>417</v>
      </c>
      <c r="J28" s="44">
        <v>113</v>
      </c>
      <c r="K28" s="44">
        <v>27</v>
      </c>
      <c r="L28" s="44">
        <v>4</v>
      </c>
      <c r="M28" s="44">
        <v>1097</v>
      </c>
      <c r="N28" s="44">
        <v>2042</v>
      </c>
      <c r="O28" s="44">
        <v>2675</v>
      </c>
      <c r="P28" s="44">
        <v>2212</v>
      </c>
      <c r="Q28" s="44">
        <v>43</v>
      </c>
      <c r="R28" s="44">
        <v>56</v>
      </c>
      <c r="S28" s="44">
        <v>1213</v>
      </c>
      <c r="T28" s="44">
        <v>3084</v>
      </c>
      <c r="U28" s="44">
        <v>2275</v>
      </c>
      <c r="V28" s="44">
        <v>919</v>
      </c>
      <c r="W28" s="44">
        <v>463</v>
      </c>
      <c r="X28" s="44">
        <v>0</v>
      </c>
      <c r="Y28" s="44">
        <v>59</v>
      </c>
    </row>
    <row r="29" spans="1:25" ht="15" customHeight="1" x14ac:dyDescent="0.25">
      <c r="A29" s="28" t="s">
        <v>0</v>
      </c>
      <c r="B29" s="28">
        <v>4</v>
      </c>
      <c r="C29" s="44">
        <v>10718</v>
      </c>
      <c r="D29" s="29">
        <v>0.15</v>
      </c>
      <c r="E29" s="44">
        <v>2111</v>
      </c>
      <c r="F29" s="44">
        <v>4767</v>
      </c>
      <c r="G29" s="44">
        <v>1719</v>
      </c>
      <c r="H29" s="44">
        <v>934</v>
      </c>
      <c r="I29" s="44">
        <v>818</v>
      </c>
      <c r="J29" s="44">
        <v>276</v>
      </c>
      <c r="K29" s="44">
        <v>85</v>
      </c>
      <c r="L29" s="44">
        <v>8</v>
      </c>
      <c r="M29" s="44">
        <v>2134</v>
      </c>
      <c r="N29" s="44">
        <v>2871</v>
      </c>
      <c r="O29" s="44">
        <v>4328</v>
      </c>
      <c r="P29" s="44">
        <v>1362</v>
      </c>
      <c r="Q29" s="44">
        <v>23</v>
      </c>
      <c r="R29" s="44">
        <v>65</v>
      </c>
      <c r="S29" s="44">
        <v>1147</v>
      </c>
      <c r="T29" s="44">
        <v>3418</v>
      </c>
      <c r="U29" s="44">
        <v>3544</v>
      </c>
      <c r="V29" s="44">
        <v>1385</v>
      </c>
      <c r="W29" s="44">
        <v>1116</v>
      </c>
      <c r="X29" s="44">
        <v>0</v>
      </c>
      <c r="Y29" s="44">
        <v>43</v>
      </c>
    </row>
    <row r="30" spans="1:25" ht="15" customHeight="1" x14ac:dyDescent="0.25">
      <c r="A30" s="28" t="s">
        <v>0</v>
      </c>
      <c r="B30" s="28">
        <v>5</v>
      </c>
      <c r="C30" s="44">
        <v>15878</v>
      </c>
      <c r="D30" s="29">
        <v>0.06</v>
      </c>
      <c r="E30" s="44">
        <v>2373</v>
      </c>
      <c r="F30" s="44">
        <v>4624</v>
      </c>
      <c r="G30" s="44">
        <v>2633</v>
      </c>
      <c r="H30" s="44">
        <v>2227</v>
      </c>
      <c r="I30" s="44">
        <v>2268</v>
      </c>
      <c r="J30" s="44">
        <v>1139</v>
      </c>
      <c r="K30" s="44">
        <v>565</v>
      </c>
      <c r="L30" s="44">
        <v>49</v>
      </c>
      <c r="M30" s="44">
        <v>6087</v>
      </c>
      <c r="N30" s="44">
        <v>3769</v>
      </c>
      <c r="O30" s="44">
        <v>4270</v>
      </c>
      <c r="P30" s="44">
        <v>1687</v>
      </c>
      <c r="Q30" s="44">
        <v>65</v>
      </c>
      <c r="R30" s="44">
        <v>55</v>
      </c>
      <c r="S30" s="44">
        <v>1433</v>
      </c>
      <c r="T30" s="44">
        <v>3952</v>
      </c>
      <c r="U30" s="44">
        <v>4754</v>
      </c>
      <c r="V30" s="44">
        <v>2487</v>
      </c>
      <c r="W30" s="44">
        <v>3073</v>
      </c>
      <c r="X30" s="44">
        <v>0</v>
      </c>
      <c r="Y30" s="44">
        <v>124</v>
      </c>
    </row>
    <row r="31" spans="1:25" ht="15" customHeight="1" x14ac:dyDescent="0.25">
      <c r="A31" s="28" t="s">
        <v>0</v>
      </c>
      <c r="B31" s="28">
        <v>6</v>
      </c>
      <c r="C31" s="44">
        <v>11996</v>
      </c>
      <c r="D31" s="29">
        <v>0.09</v>
      </c>
      <c r="E31" s="44">
        <v>1121</v>
      </c>
      <c r="F31" s="44">
        <v>3124</v>
      </c>
      <c r="G31" s="44">
        <v>1896</v>
      </c>
      <c r="H31" s="44">
        <v>1841</v>
      </c>
      <c r="I31" s="44">
        <v>2097</v>
      </c>
      <c r="J31" s="44">
        <v>1142</v>
      </c>
      <c r="K31" s="44">
        <v>719</v>
      </c>
      <c r="L31" s="44">
        <v>56</v>
      </c>
      <c r="M31" s="44">
        <v>5129</v>
      </c>
      <c r="N31" s="44">
        <v>3106</v>
      </c>
      <c r="O31" s="44">
        <v>2605</v>
      </c>
      <c r="P31" s="44">
        <v>1082</v>
      </c>
      <c r="Q31" s="44">
        <v>74</v>
      </c>
      <c r="R31" s="44">
        <v>40</v>
      </c>
      <c r="S31" s="44">
        <v>961</v>
      </c>
      <c r="T31" s="44">
        <v>2727</v>
      </c>
      <c r="U31" s="44">
        <v>3306</v>
      </c>
      <c r="V31" s="44">
        <v>2228</v>
      </c>
      <c r="W31" s="44">
        <v>2614</v>
      </c>
      <c r="X31" s="44">
        <v>0</v>
      </c>
      <c r="Y31" s="44">
        <v>120</v>
      </c>
    </row>
    <row r="32" spans="1:25" ht="15" customHeight="1" x14ac:dyDescent="0.25">
      <c r="A32" s="28" t="s">
        <v>0</v>
      </c>
      <c r="B32" s="28">
        <v>7</v>
      </c>
      <c r="C32" s="44">
        <v>7560</v>
      </c>
      <c r="D32" s="29">
        <v>0.06</v>
      </c>
      <c r="E32" s="44">
        <v>579</v>
      </c>
      <c r="F32" s="44">
        <v>1629</v>
      </c>
      <c r="G32" s="44">
        <v>1139</v>
      </c>
      <c r="H32" s="44">
        <v>1233</v>
      </c>
      <c r="I32" s="44">
        <v>1614</v>
      </c>
      <c r="J32" s="44">
        <v>854</v>
      </c>
      <c r="K32" s="44">
        <v>477</v>
      </c>
      <c r="L32" s="44">
        <v>35</v>
      </c>
      <c r="M32" s="44">
        <v>4068</v>
      </c>
      <c r="N32" s="44">
        <v>1780</v>
      </c>
      <c r="O32" s="44">
        <v>1309</v>
      </c>
      <c r="P32" s="44">
        <v>376</v>
      </c>
      <c r="Q32" s="44">
        <v>27</v>
      </c>
      <c r="R32" s="44">
        <v>4</v>
      </c>
      <c r="S32" s="44">
        <v>411</v>
      </c>
      <c r="T32" s="44">
        <v>1442</v>
      </c>
      <c r="U32" s="44">
        <v>2254</v>
      </c>
      <c r="V32" s="44">
        <v>1535</v>
      </c>
      <c r="W32" s="44">
        <v>1857</v>
      </c>
      <c r="X32" s="44">
        <v>0</v>
      </c>
      <c r="Y32" s="44">
        <v>57</v>
      </c>
    </row>
    <row r="33" spans="1:25" ht="15" customHeight="1" x14ac:dyDescent="0.25">
      <c r="A33" s="28" t="s">
        <v>0</v>
      </c>
      <c r="B33" s="28">
        <v>8</v>
      </c>
      <c r="C33" s="44">
        <v>5729</v>
      </c>
      <c r="D33" s="29">
        <v>0.51</v>
      </c>
      <c r="E33" s="44">
        <v>504</v>
      </c>
      <c r="F33" s="44">
        <v>984</v>
      </c>
      <c r="G33" s="44">
        <v>1304</v>
      </c>
      <c r="H33" s="44">
        <v>1232</v>
      </c>
      <c r="I33" s="44">
        <v>1094</v>
      </c>
      <c r="J33" s="44">
        <v>450</v>
      </c>
      <c r="K33" s="44">
        <v>157</v>
      </c>
      <c r="L33" s="44">
        <v>4</v>
      </c>
      <c r="M33" s="44">
        <v>2302</v>
      </c>
      <c r="N33" s="44">
        <v>1800</v>
      </c>
      <c r="O33" s="44">
        <v>1006</v>
      </c>
      <c r="P33" s="44">
        <v>608</v>
      </c>
      <c r="Q33" s="44">
        <v>13</v>
      </c>
      <c r="R33" s="44">
        <v>21</v>
      </c>
      <c r="S33" s="44">
        <v>359</v>
      </c>
      <c r="T33" s="44">
        <v>1344</v>
      </c>
      <c r="U33" s="44">
        <v>1749</v>
      </c>
      <c r="V33" s="44">
        <v>1325</v>
      </c>
      <c r="W33" s="44">
        <v>910</v>
      </c>
      <c r="X33" s="44">
        <v>0</v>
      </c>
      <c r="Y33" s="44">
        <v>21</v>
      </c>
    </row>
    <row r="34" spans="1:25" ht="15" customHeight="1" x14ac:dyDescent="0.25">
      <c r="A34" s="28" t="s">
        <v>0</v>
      </c>
      <c r="B34" s="28">
        <v>9</v>
      </c>
      <c r="C34" s="44">
        <v>3330</v>
      </c>
      <c r="D34" s="29">
        <v>11.46</v>
      </c>
      <c r="E34" s="44">
        <v>44</v>
      </c>
      <c r="F34" s="44">
        <v>324</v>
      </c>
      <c r="G34" s="44">
        <v>776</v>
      </c>
      <c r="H34" s="44">
        <v>777</v>
      </c>
      <c r="I34" s="44">
        <v>936</v>
      </c>
      <c r="J34" s="44">
        <v>362</v>
      </c>
      <c r="K34" s="44">
        <v>110</v>
      </c>
      <c r="L34" s="44">
        <v>1</v>
      </c>
      <c r="M34" s="44">
        <v>1682</v>
      </c>
      <c r="N34" s="44">
        <v>1252</v>
      </c>
      <c r="O34" s="44">
        <v>291</v>
      </c>
      <c r="P34" s="44">
        <v>104</v>
      </c>
      <c r="Q34" s="44">
        <v>1</v>
      </c>
      <c r="R34" s="44">
        <v>0</v>
      </c>
      <c r="S34" s="44">
        <v>89</v>
      </c>
      <c r="T34" s="44">
        <v>476</v>
      </c>
      <c r="U34" s="44">
        <v>979</v>
      </c>
      <c r="V34" s="44">
        <v>1099</v>
      </c>
      <c r="W34" s="44">
        <v>683</v>
      </c>
      <c r="X34" s="44">
        <v>0</v>
      </c>
      <c r="Y34" s="44">
        <v>4</v>
      </c>
    </row>
    <row r="35" spans="1:25" ht="15" customHeight="1" x14ac:dyDescent="0.25">
      <c r="A35" s="28" t="s">
        <v>0</v>
      </c>
      <c r="B35" s="28">
        <v>10</v>
      </c>
      <c r="C35" s="44">
        <v>1966</v>
      </c>
      <c r="D35" s="29">
        <v>1.68</v>
      </c>
      <c r="E35" s="44">
        <v>38</v>
      </c>
      <c r="F35" s="44">
        <v>125</v>
      </c>
      <c r="G35" s="44">
        <v>309</v>
      </c>
      <c r="H35" s="44">
        <v>406</v>
      </c>
      <c r="I35" s="44">
        <v>702</v>
      </c>
      <c r="J35" s="44">
        <v>289</v>
      </c>
      <c r="K35" s="44">
        <v>97</v>
      </c>
      <c r="L35" s="44">
        <v>0</v>
      </c>
      <c r="M35" s="44">
        <v>1027</v>
      </c>
      <c r="N35" s="44">
        <v>701</v>
      </c>
      <c r="O35" s="44">
        <v>149</v>
      </c>
      <c r="P35" s="44">
        <v>88</v>
      </c>
      <c r="Q35" s="44">
        <v>1</v>
      </c>
      <c r="R35" s="44">
        <v>0</v>
      </c>
      <c r="S35" s="44">
        <v>46</v>
      </c>
      <c r="T35" s="44">
        <v>166</v>
      </c>
      <c r="U35" s="44">
        <v>537</v>
      </c>
      <c r="V35" s="44">
        <v>718</v>
      </c>
      <c r="W35" s="44">
        <v>495</v>
      </c>
      <c r="X35" s="44">
        <v>0</v>
      </c>
      <c r="Y35" s="44">
        <v>4</v>
      </c>
    </row>
    <row r="36" spans="1:25" ht="15" customHeight="1" x14ac:dyDescent="0.25">
      <c r="A36" s="28" t="s">
        <v>1</v>
      </c>
      <c r="B36" s="28">
        <v>1</v>
      </c>
      <c r="C36" s="44">
        <v>15038</v>
      </c>
      <c r="D36" s="29">
        <v>18.75</v>
      </c>
      <c r="E36" s="44">
        <v>9164</v>
      </c>
      <c r="F36" s="44">
        <v>4262</v>
      </c>
      <c r="G36" s="44">
        <v>1058</v>
      </c>
      <c r="H36" s="44">
        <v>332</v>
      </c>
      <c r="I36" s="44">
        <v>181</v>
      </c>
      <c r="J36" s="44">
        <v>35</v>
      </c>
      <c r="K36" s="44">
        <v>6</v>
      </c>
      <c r="L36" s="44">
        <v>0</v>
      </c>
      <c r="M36" s="44">
        <v>331</v>
      </c>
      <c r="N36" s="44">
        <v>2025</v>
      </c>
      <c r="O36" s="44">
        <v>4178</v>
      </c>
      <c r="P36" s="44">
        <v>8503</v>
      </c>
      <c r="Q36" s="44">
        <v>1</v>
      </c>
      <c r="R36" s="44">
        <v>155</v>
      </c>
      <c r="S36" s="44">
        <v>2572</v>
      </c>
      <c r="T36" s="44">
        <v>6947</v>
      </c>
      <c r="U36" s="44">
        <v>3704</v>
      </c>
      <c r="V36" s="44">
        <v>1463</v>
      </c>
      <c r="W36" s="44">
        <v>131</v>
      </c>
      <c r="X36" s="44">
        <v>65</v>
      </c>
      <c r="Y36" s="44">
        <v>1</v>
      </c>
    </row>
    <row r="37" spans="1:25" ht="15" customHeight="1" x14ac:dyDescent="0.25">
      <c r="A37" s="28" t="s">
        <v>1</v>
      </c>
      <c r="B37" s="28">
        <v>2</v>
      </c>
      <c r="C37" s="44">
        <v>22405</v>
      </c>
      <c r="D37" s="29">
        <v>5.94</v>
      </c>
      <c r="E37" s="44">
        <v>10768</v>
      </c>
      <c r="F37" s="44">
        <v>8466</v>
      </c>
      <c r="G37" s="44">
        <v>1824</v>
      </c>
      <c r="H37" s="44">
        <v>633</v>
      </c>
      <c r="I37" s="44">
        <v>517</v>
      </c>
      <c r="J37" s="44">
        <v>138</v>
      </c>
      <c r="K37" s="44">
        <v>56</v>
      </c>
      <c r="L37" s="44">
        <v>3</v>
      </c>
      <c r="M37" s="44">
        <v>1091</v>
      </c>
      <c r="N37" s="44">
        <v>4474</v>
      </c>
      <c r="O37" s="44">
        <v>7551</v>
      </c>
      <c r="P37" s="44">
        <v>9255</v>
      </c>
      <c r="Q37" s="44">
        <v>34</v>
      </c>
      <c r="R37" s="44">
        <v>131</v>
      </c>
      <c r="S37" s="44">
        <v>2967</v>
      </c>
      <c r="T37" s="44">
        <v>9979</v>
      </c>
      <c r="U37" s="44">
        <v>7153</v>
      </c>
      <c r="V37" s="44">
        <v>1723</v>
      </c>
      <c r="W37" s="44">
        <v>255</v>
      </c>
      <c r="X37" s="44">
        <v>162</v>
      </c>
      <c r="Y37" s="44">
        <v>35</v>
      </c>
    </row>
    <row r="38" spans="1:25" ht="15" customHeight="1" x14ac:dyDescent="0.25">
      <c r="A38" s="28" t="s">
        <v>1</v>
      </c>
      <c r="B38" s="28">
        <v>3</v>
      </c>
      <c r="C38" s="44">
        <v>17674</v>
      </c>
      <c r="D38" s="29">
        <v>2.34</v>
      </c>
      <c r="E38" s="44">
        <v>5970</v>
      </c>
      <c r="F38" s="44">
        <v>8491</v>
      </c>
      <c r="G38" s="44">
        <v>1603</v>
      </c>
      <c r="H38" s="44">
        <v>700</v>
      </c>
      <c r="I38" s="44">
        <v>641</v>
      </c>
      <c r="J38" s="44">
        <v>202</v>
      </c>
      <c r="K38" s="44">
        <v>66</v>
      </c>
      <c r="L38" s="44">
        <v>1</v>
      </c>
      <c r="M38" s="44">
        <v>1238</v>
      </c>
      <c r="N38" s="44">
        <v>3662</v>
      </c>
      <c r="O38" s="44">
        <v>7727</v>
      </c>
      <c r="P38" s="44">
        <v>5038</v>
      </c>
      <c r="Q38" s="44">
        <v>9</v>
      </c>
      <c r="R38" s="44">
        <v>164</v>
      </c>
      <c r="S38" s="44">
        <v>2283</v>
      </c>
      <c r="T38" s="44">
        <v>6879</v>
      </c>
      <c r="U38" s="44">
        <v>6560</v>
      </c>
      <c r="V38" s="44">
        <v>1277</v>
      </c>
      <c r="W38" s="44">
        <v>312</v>
      </c>
      <c r="X38" s="44">
        <v>190</v>
      </c>
      <c r="Y38" s="44">
        <v>9</v>
      </c>
    </row>
    <row r="39" spans="1:25" ht="15" customHeight="1" x14ac:dyDescent="0.25">
      <c r="A39" s="28" t="s">
        <v>1</v>
      </c>
      <c r="B39" s="28">
        <v>4</v>
      </c>
      <c r="C39" s="44">
        <v>18742</v>
      </c>
      <c r="D39" s="29">
        <v>3.02</v>
      </c>
      <c r="E39" s="44">
        <v>5304</v>
      </c>
      <c r="F39" s="44">
        <v>8134</v>
      </c>
      <c r="G39" s="44">
        <v>2248</v>
      </c>
      <c r="H39" s="44">
        <v>1355</v>
      </c>
      <c r="I39" s="44">
        <v>1214</v>
      </c>
      <c r="J39" s="44">
        <v>352</v>
      </c>
      <c r="K39" s="44">
        <v>123</v>
      </c>
      <c r="L39" s="44">
        <v>12</v>
      </c>
      <c r="M39" s="44">
        <v>1687</v>
      </c>
      <c r="N39" s="44">
        <v>3376</v>
      </c>
      <c r="O39" s="44">
        <v>7354</v>
      </c>
      <c r="P39" s="44">
        <v>6294</v>
      </c>
      <c r="Q39" s="44">
        <v>31</v>
      </c>
      <c r="R39" s="44">
        <v>106</v>
      </c>
      <c r="S39" s="44">
        <v>2433</v>
      </c>
      <c r="T39" s="44">
        <v>7989</v>
      </c>
      <c r="U39" s="44">
        <v>5680</v>
      </c>
      <c r="V39" s="44">
        <v>1606</v>
      </c>
      <c r="W39" s="44">
        <v>537</v>
      </c>
      <c r="X39" s="44">
        <v>360</v>
      </c>
      <c r="Y39" s="44">
        <v>31</v>
      </c>
    </row>
    <row r="40" spans="1:25" ht="15" customHeight="1" x14ac:dyDescent="0.25">
      <c r="A40" s="28" t="s">
        <v>1</v>
      </c>
      <c r="B40" s="28">
        <v>5</v>
      </c>
      <c r="C40" s="44">
        <v>19621</v>
      </c>
      <c r="D40" s="29">
        <v>1.41</v>
      </c>
      <c r="E40" s="44">
        <v>4159</v>
      </c>
      <c r="F40" s="44">
        <v>7666</v>
      </c>
      <c r="G40" s="44">
        <v>3240</v>
      </c>
      <c r="H40" s="44">
        <v>1858</v>
      </c>
      <c r="I40" s="44">
        <v>1803</v>
      </c>
      <c r="J40" s="44">
        <v>665</v>
      </c>
      <c r="K40" s="44">
        <v>207</v>
      </c>
      <c r="L40" s="44">
        <v>23</v>
      </c>
      <c r="M40" s="44">
        <v>3021</v>
      </c>
      <c r="N40" s="44">
        <v>3841</v>
      </c>
      <c r="O40" s="44">
        <v>8069</v>
      </c>
      <c r="P40" s="44">
        <v>4641</v>
      </c>
      <c r="Q40" s="44">
        <v>49</v>
      </c>
      <c r="R40" s="44">
        <v>75</v>
      </c>
      <c r="S40" s="44">
        <v>1874</v>
      </c>
      <c r="T40" s="44">
        <v>7262</v>
      </c>
      <c r="U40" s="44">
        <v>7085</v>
      </c>
      <c r="V40" s="44">
        <v>2123</v>
      </c>
      <c r="W40" s="44">
        <v>690</v>
      </c>
      <c r="X40" s="44">
        <v>462</v>
      </c>
      <c r="Y40" s="44">
        <v>50</v>
      </c>
    </row>
    <row r="41" spans="1:25" ht="15" customHeight="1" x14ac:dyDescent="0.25">
      <c r="A41" s="28" t="s">
        <v>1</v>
      </c>
      <c r="B41" s="28">
        <v>6</v>
      </c>
      <c r="C41" s="44">
        <v>12912</v>
      </c>
      <c r="D41" s="29">
        <v>0.73</v>
      </c>
      <c r="E41" s="44">
        <v>2298</v>
      </c>
      <c r="F41" s="44">
        <v>3689</v>
      </c>
      <c r="G41" s="44">
        <v>2236</v>
      </c>
      <c r="H41" s="44">
        <v>1656</v>
      </c>
      <c r="I41" s="44">
        <v>1736</v>
      </c>
      <c r="J41" s="44">
        <v>833</v>
      </c>
      <c r="K41" s="44">
        <v>439</v>
      </c>
      <c r="L41" s="44">
        <v>25</v>
      </c>
      <c r="M41" s="44">
        <v>3199</v>
      </c>
      <c r="N41" s="44">
        <v>2853</v>
      </c>
      <c r="O41" s="44">
        <v>3331</v>
      </c>
      <c r="P41" s="44">
        <v>3340</v>
      </c>
      <c r="Q41" s="44">
        <v>189</v>
      </c>
      <c r="R41" s="44">
        <v>27</v>
      </c>
      <c r="S41" s="44">
        <v>1190</v>
      </c>
      <c r="T41" s="44">
        <v>4102</v>
      </c>
      <c r="U41" s="44">
        <v>4329</v>
      </c>
      <c r="V41" s="44">
        <v>1678</v>
      </c>
      <c r="W41" s="44">
        <v>839</v>
      </c>
      <c r="X41" s="44">
        <v>555</v>
      </c>
      <c r="Y41" s="44">
        <v>192</v>
      </c>
    </row>
    <row r="42" spans="1:25" ht="15" customHeight="1" x14ac:dyDescent="0.25">
      <c r="A42" s="28" t="s">
        <v>1</v>
      </c>
      <c r="B42" s="28">
        <v>7</v>
      </c>
      <c r="C42" s="44">
        <v>15736</v>
      </c>
      <c r="D42" s="29">
        <v>0.35</v>
      </c>
      <c r="E42" s="44">
        <v>1390</v>
      </c>
      <c r="F42" s="44">
        <v>3541</v>
      </c>
      <c r="G42" s="44">
        <v>2969</v>
      </c>
      <c r="H42" s="44">
        <v>2832</v>
      </c>
      <c r="I42" s="44">
        <v>2777</v>
      </c>
      <c r="J42" s="44">
        <v>1348</v>
      </c>
      <c r="K42" s="44">
        <v>791</v>
      </c>
      <c r="L42" s="44">
        <v>88</v>
      </c>
      <c r="M42" s="44">
        <v>5025</v>
      </c>
      <c r="N42" s="44">
        <v>3425</v>
      </c>
      <c r="O42" s="44">
        <v>4146</v>
      </c>
      <c r="P42" s="44">
        <v>3041</v>
      </c>
      <c r="Q42" s="44">
        <v>99</v>
      </c>
      <c r="R42" s="44">
        <v>70</v>
      </c>
      <c r="S42" s="44">
        <v>1338</v>
      </c>
      <c r="T42" s="44">
        <v>4787</v>
      </c>
      <c r="U42" s="44">
        <v>4802</v>
      </c>
      <c r="V42" s="44">
        <v>2262</v>
      </c>
      <c r="W42" s="44">
        <v>1280</v>
      </c>
      <c r="X42" s="44">
        <v>1089</v>
      </c>
      <c r="Y42" s="44">
        <v>108</v>
      </c>
    </row>
    <row r="43" spans="1:25" ht="15" customHeight="1" x14ac:dyDescent="0.25">
      <c r="A43" s="28" t="s">
        <v>1</v>
      </c>
      <c r="B43" s="28">
        <v>8</v>
      </c>
      <c r="C43" s="44">
        <v>18083</v>
      </c>
      <c r="D43" s="29">
        <v>0.62</v>
      </c>
      <c r="E43" s="44">
        <v>1476</v>
      </c>
      <c r="F43" s="44">
        <v>2496</v>
      </c>
      <c r="G43" s="44">
        <v>2846</v>
      </c>
      <c r="H43" s="44">
        <v>3687</v>
      </c>
      <c r="I43" s="44">
        <v>4113</v>
      </c>
      <c r="J43" s="44">
        <v>2105</v>
      </c>
      <c r="K43" s="44">
        <v>1257</v>
      </c>
      <c r="L43" s="44">
        <v>103</v>
      </c>
      <c r="M43" s="44">
        <v>7211</v>
      </c>
      <c r="N43" s="44">
        <v>4580</v>
      </c>
      <c r="O43" s="44">
        <v>3156</v>
      </c>
      <c r="P43" s="44">
        <v>3051</v>
      </c>
      <c r="Q43" s="44">
        <v>85</v>
      </c>
      <c r="R43" s="44">
        <v>58</v>
      </c>
      <c r="S43" s="44">
        <v>1332</v>
      </c>
      <c r="T43" s="44">
        <v>4418</v>
      </c>
      <c r="U43" s="44">
        <v>5581</v>
      </c>
      <c r="V43" s="44">
        <v>3106</v>
      </c>
      <c r="W43" s="44">
        <v>1843</v>
      </c>
      <c r="X43" s="44">
        <v>1589</v>
      </c>
      <c r="Y43" s="44">
        <v>156</v>
      </c>
    </row>
    <row r="44" spans="1:25" ht="15" customHeight="1" x14ac:dyDescent="0.25">
      <c r="A44" s="28" t="s">
        <v>1</v>
      </c>
      <c r="B44" s="28">
        <v>9</v>
      </c>
      <c r="C44" s="44">
        <v>14596</v>
      </c>
      <c r="D44" s="29">
        <v>2.2799999999999998</v>
      </c>
      <c r="E44" s="44">
        <v>352</v>
      </c>
      <c r="F44" s="44">
        <v>898</v>
      </c>
      <c r="G44" s="44">
        <v>1987</v>
      </c>
      <c r="H44" s="44">
        <v>3522</v>
      </c>
      <c r="I44" s="44">
        <v>4348</v>
      </c>
      <c r="J44" s="44">
        <v>2589</v>
      </c>
      <c r="K44" s="44">
        <v>857</v>
      </c>
      <c r="L44" s="44">
        <v>43</v>
      </c>
      <c r="M44" s="44">
        <v>7212</v>
      </c>
      <c r="N44" s="44">
        <v>4024</v>
      </c>
      <c r="O44" s="44">
        <v>1451</v>
      </c>
      <c r="P44" s="44">
        <v>1656</v>
      </c>
      <c r="Q44" s="44">
        <v>253</v>
      </c>
      <c r="R44" s="44">
        <v>20</v>
      </c>
      <c r="S44" s="44">
        <v>529</v>
      </c>
      <c r="T44" s="44">
        <v>2842</v>
      </c>
      <c r="U44" s="44">
        <v>4965</v>
      </c>
      <c r="V44" s="44">
        <v>3120</v>
      </c>
      <c r="W44" s="44">
        <v>1898</v>
      </c>
      <c r="X44" s="44">
        <v>969</v>
      </c>
      <c r="Y44" s="44">
        <v>253</v>
      </c>
    </row>
    <row r="45" spans="1:25" ht="15" customHeight="1" x14ac:dyDescent="0.25">
      <c r="A45" s="28" t="s">
        <v>1</v>
      </c>
      <c r="B45" s="28">
        <v>10</v>
      </c>
      <c r="C45" s="44">
        <v>14183</v>
      </c>
      <c r="D45" s="29">
        <v>6.53</v>
      </c>
      <c r="E45" s="44">
        <v>162</v>
      </c>
      <c r="F45" s="44">
        <v>476</v>
      </c>
      <c r="G45" s="44">
        <v>1244</v>
      </c>
      <c r="H45" s="44">
        <v>2300</v>
      </c>
      <c r="I45" s="44">
        <v>4173</v>
      </c>
      <c r="J45" s="44">
        <v>3699</v>
      </c>
      <c r="K45" s="44">
        <v>2003</v>
      </c>
      <c r="L45" s="44">
        <v>126</v>
      </c>
      <c r="M45" s="44">
        <v>7895</v>
      </c>
      <c r="N45" s="44">
        <v>2799</v>
      </c>
      <c r="O45" s="44">
        <v>1058</v>
      </c>
      <c r="P45" s="44">
        <v>2233</v>
      </c>
      <c r="Q45" s="44">
        <v>198</v>
      </c>
      <c r="R45" s="44">
        <v>60</v>
      </c>
      <c r="S45" s="44">
        <v>622</v>
      </c>
      <c r="T45" s="44">
        <v>2272</v>
      </c>
      <c r="U45" s="44">
        <v>3902</v>
      </c>
      <c r="V45" s="44">
        <v>3084</v>
      </c>
      <c r="W45" s="44">
        <v>2518</v>
      </c>
      <c r="X45" s="44">
        <v>1525</v>
      </c>
      <c r="Y45" s="44">
        <v>200</v>
      </c>
    </row>
    <row r="46" spans="1:25" ht="15" customHeight="1" x14ac:dyDescent="0.25">
      <c r="A46" s="28" t="s">
        <v>19</v>
      </c>
      <c r="B46" s="28">
        <v>1</v>
      </c>
      <c r="C46" s="44">
        <v>9843</v>
      </c>
      <c r="D46" s="29">
        <v>20.37</v>
      </c>
      <c r="E46" s="44">
        <v>6054</v>
      </c>
      <c r="F46" s="44">
        <v>2952</v>
      </c>
      <c r="G46" s="44">
        <v>503</v>
      </c>
      <c r="H46" s="44">
        <v>229</v>
      </c>
      <c r="I46" s="44">
        <v>80</v>
      </c>
      <c r="J46" s="44">
        <v>8</v>
      </c>
      <c r="K46" s="44">
        <v>17</v>
      </c>
      <c r="L46" s="44">
        <v>0</v>
      </c>
      <c r="M46" s="44">
        <v>114</v>
      </c>
      <c r="N46" s="44">
        <v>1132</v>
      </c>
      <c r="O46" s="44">
        <v>2966</v>
      </c>
      <c r="P46" s="44">
        <v>5567</v>
      </c>
      <c r="Q46" s="44">
        <v>64</v>
      </c>
      <c r="R46" s="44">
        <v>119</v>
      </c>
      <c r="S46" s="44">
        <v>1686</v>
      </c>
      <c r="T46" s="44">
        <v>4593</v>
      </c>
      <c r="U46" s="44">
        <v>2881</v>
      </c>
      <c r="V46" s="44">
        <v>438</v>
      </c>
      <c r="W46" s="44">
        <v>37</v>
      </c>
      <c r="X46" s="44">
        <v>24</v>
      </c>
      <c r="Y46" s="44">
        <v>65</v>
      </c>
    </row>
    <row r="47" spans="1:25" ht="15" customHeight="1" x14ac:dyDescent="0.25">
      <c r="A47" s="28" t="s">
        <v>19</v>
      </c>
      <c r="B47" s="28">
        <v>2</v>
      </c>
      <c r="C47" s="44">
        <v>14660</v>
      </c>
      <c r="D47" s="29">
        <v>6.85</v>
      </c>
      <c r="E47" s="44">
        <v>8087</v>
      </c>
      <c r="F47" s="44">
        <v>4878</v>
      </c>
      <c r="G47" s="44">
        <v>918</v>
      </c>
      <c r="H47" s="44">
        <v>395</v>
      </c>
      <c r="I47" s="44">
        <v>237</v>
      </c>
      <c r="J47" s="44">
        <v>106</v>
      </c>
      <c r="K47" s="44">
        <v>39</v>
      </c>
      <c r="L47" s="44">
        <v>0</v>
      </c>
      <c r="M47" s="44">
        <v>436</v>
      </c>
      <c r="N47" s="44">
        <v>2763</v>
      </c>
      <c r="O47" s="44">
        <v>4321</v>
      </c>
      <c r="P47" s="44">
        <v>7063</v>
      </c>
      <c r="Q47" s="44">
        <v>77</v>
      </c>
      <c r="R47" s="44">
        <v>131</v>
      </c>
      <c r="S47" s="44">
        <v>2350</v>
      </c>
      <c r="T47" s="44">
        <v>6353</v>
      </c>
      <c r="U47" s="44">
        <v>4714</v>
      </c>
      <c r="V47" s="44">
        <v>853</v>
      </c>
      <c r="W47" s="44">
        <v>107</v>
      </c>
      <c r="X47" s="44">
        <v>74</v>
      </c>
      <c r="Y47" s="44">
        <v>78</v>
      </c>
    </row>
    <row r="48" spans="1:25" ht="15" customHeight="1" x14ac:dyDescent="0.25">
      <c r="A48" s="28" t="s">
        <v>19</v>
      </c>
      <c r="B48" s="28">
        <v>3</v>
      </c>
      <c r="C48" s="44">
        <v>15744</v>
      </c>
      <c r="D48" s="29">
        <v>4.72</v>
      </c>
      <c r="E48" s="44">
        <v>6728</v>
      </c>
      <c r="F48" s="44">
        <v>5889</v>
      </c>
      <c r="G48" s="44">
        <v>1301</v>
      </c>
      <c r="H48" s="44">
        <v>793</v>
      </c>
      <c r="I48" s="44">
        <v>744</v>
      </c>
      <c r="J48" s="44">
        <v>203</v>
      </c>
      <c r="K48" s="44">
        <v>84</v>
      </c>
      <c r="L48" s="44">
        <v>2</v>
      </c>
      <c r="M48" s="44">
        <v>982</v>
      </c>
      <c r="N48" s="44">
        <v>3508</v>
      </c>
      <c r="O48" s="44">
        <v>5345</v>
      </c>
      <c r="P48" s="44">
        <v>5831</v>
      </c>
      <c r="Q48" s="44">
        <v>78</v>
      </c>
      <c r="R48" s="44">
        <v>171</v>
      </c>
      <c r="S48" s="44">
        <v>2107</v>
      </c>
      <c r="T48" s="44">
        <v>6465</v>
      </c>
      <c r="U48" s="44">
        <v>5654</v>
      </c>
      <c r="V48" s="44">
        <v>893</v>
      </c>
      <c r="W48" s="44">
        <v>228</v>
      </c>
      <c r="X48" s="44">
        <v>145</v>
      </c>
      <c r="Y48" s="44">
        <v>81</v>
      </c>
    </row>
    <row r="49" spans="1:25" ht="15" customHeight="1" x14ac:dyDescent="0.25">
      <c r="A49" s="28" t="s">
        <v>19</v>
      </c>
      <c r="B49" s="28">
        <v>4</v>
      </c>
      <c r="C49" s="44">
        <v>13697</v>
      </c>
      <c r="D49" s="29">
        <v>0.45</v>
      </c>
      <c r="E49" s="44">
        <v>4510</v>
      </c>
      <c r="F49" s="44">
        <v>6074</v>
      </c>
      <c r="G49" s="44">
        <v>949</v>
      </c>
      <c r="H49" s="44">
        <v>945</v>
      </c>
      <c r="I49" s="44">
        <v>805</v>
      </c>
      <c r="J49" s="44">
        <v>311</v>
      </c>
      <c r="K49" s="44">
        <v>100</v>
      </c>
      <c r="L49" s="44">
        <v>3</v>
      </c>
      <c r="M49" s="44">
        <v>1249</v>
      </c>
      <c r="N49" s="44">
        <v>3211</v>
      </c>
      <c r="O49" s="44">
        <v>5109</v>
      </c>
      <c r="P49" s="44">
        <v>4097</v>
      </c>
      <c r="Q49" s="44">
        <v>31</v>
      </c>
      <c r="R49" s="44">
        <v>94</v>
      </c>
      <c r="S49" s="44">
        <v>1661</v>
      </c>
      <c r="T49" s="44">
        <v>5683</v>
      </c>
      <c r="U49" s="44">
        <v>4825</v>
      </c>
      <c r="V49" s="44">
        <v>952</v>
      </c>
      <c r="W49" s="44">
        <v>308</v>
      </c>
      <c r="X49" s="44">
        <v>136</v>
      </c>
      <c r="Y49" s="44">
        <v>38</v>
      </c>
    </row>
    <row r="50" spans="1:25" ht="15" customHeight="1" x14ac:dyDescent="0.25">
      <c r="A50" s="28" t="s">
        <v>19</v>
      </c>
      <c r="B50" s="28">
        <v>5</v>
      </c>
      <c r="C50" s="44">
        <v>15458</v>
      </c>
      <c r="D50" s="29">
        <v>0.49</v>
      </c>
      <c r="E50" s="44">
        <v>3823</v>
      </c>
      <c r="F50" s="44">
        <v>5986</v>
      </c>
      <c r="G50" s="44">
        <v>1668</v>
      </c>
      <c r="H50" s="44">
        <v>1802</v>
      </c>
      <c r="I50" s="44">
        <v>1309</v>
      </c>
      <c r="J50" s="44">
        <v>573</v>
      </c>
      <c r="K50" s="44">
        <v>278</v>
      </c>
      <c r="L50" s="44">
        <v>19</v>
      </c>
      <c r="M50" s="44">
        <v>1954</v>
      </c>
      <c r="N50" s="44">
        <v>4180</v>
      </c>
      <c r="O50" s="44">
        <v>4798</v>
      </c>
      <c r="P50" s="44">
        <v>4418</v>
      </c>
      <c r="Q50" s="44">
        <v>108</v>
      </c>
      <c r="R50" s="44">
        <v>78</v>
      </c>
      <c r="S50" s="44">
        <v>1486</v>
      </c>
      <c r="T50" s="44">
        <v>6142</v>
      </c>
      <c r="U50" s="44">
        <v>5532</v>
      </c>
      <c r="V50" s="44">
        <v>1240</v>
      </c>
      <c r="W50" s="44">
        <v>524</v>
      </c>
      <c r="X50" s="44">
        <v>342</v>
      </c>
      <c r="Y50" s="44">
        <v>114</v>
      </c>
    </row>
    <row r="51" spans="1:25" ht="15" customHeight="1" x14ac:dyDescent="0.25">
      <c r="A51" s="28" t="s">
        <v>19</v>
      </c>
      <c r="B51" s="28">
        <v>6</v>
      </c>
      <c r="C51" s="44">
        <v>12925</v>
      </c>
      <c r="D51" s="29">
        <v>0.28999999999999998</v>
      </c>
      <c r="E51" s="44">
        <v>2671</v>
      </c>
      <c r="F51" s="44">
        <v>3458</v>
      </c>
      <c r="G51" s="44">
        <v>1447</v>
      </c>
      <c r="H51" s="44">
        <v>1913</v>
      </c>
      <c r="I51" s="44">
        <v>1845</v>
      </c>
      <c r="J51" s="44">
        <v>1045</v>
      </c>
      <c r="K51" s="44">
        <v>512</v>
      </c>
      <c r="L51" s="44">
        <v>34</v>
      </c>
      <c r="M51" s="44">
        <v>3119</v>
      </c>
      <c r="N51" s="44">
        <v>3764</v>
      </c>
      <c r="O51" s="44">
        <v>2948</v>
      </c>
      <c r="P51" s="44">
        <v>2959</v>
      </c>
      <c r="Q51" s="44">
        <v>135</v>
      </c>
      <c r="R51" s="44">
        <v>89</v>
      </c>
      <c r="S51" s="44">
        <v>983</v>
      </c>
      <c r="T51" s="44">
        <v>4766</v>
      </c>
      <c r="U51" s="44">
        <v>4083</v>
      </c>
      <c r="V51" s="44">
        <v>1559</v>
      </c>
      <c r="W51" s="44">
        <v>793</v>
      </c>
      <c r="X51" s="44">
        <v>506</v>
      </c>
      <c r="Y51" s="44">
        <v>146</v>
      </c>
    </row>
    <row r="52" spans="1:25" ht="15" customHeight="1" x14ac:dyDescent="0.25">
      <c r="A52" s="28" t="s">
        <v>19</v>
      </c>
      <c r="B52" s="28">
        <v>7</v>
      </c>
      <c r="C52" s="44">
        <v>11626</v>
      </c>
      <c r="D52" s="29">
        <v>0.15</v>
      </c>
      <c r="E52" s="44">
        <v>1045</v>
      </c>
      <c r="F52" s="44">
        <v>1981</v>
      </c>
      <c r="G52" s="44">
        <v>1587</v>
      </c>
      <c r="H52" s="44">
        <v>1957</v>
      </c>
      <c r="I52" s="44">
        <v>2214</v>
      </c>
      <c r="J52" s="44">
        <v>1554</v>
      </c>
      <c r="K52" s="44">
        <v>1086</v>
      </c>
      <c r="L52" s="44">
        <v>202</v>
      </c>
      <c r="M52" s="44">
        <v>4220</v>
      </c>
      <c r="N52" s="44">
        <v>2892</v>
      </c>
      <c r="O52" s="44">
        <v>1782</v>
      </c>
      <c r="P52" s="44">
        <v>2587</v>
      </c>
      <c r="Q52" s="44">
        <v>145</v>
      </c>
      <c r="R52" s="44">
        <v>119</v>
      </c>
      <c r="S52" s="44">
        <v>1157</v>
      </c>
      <c r="T52" s="44">
        <v>3198</v>
      </c>
      <c r="U52" s="44">
        <v>3396</v>
      </c>
      <c r="V52" s="44">
        <v>1699</v>
      </c>
      <c r="W52" s="44">
        <v>1001</v>
      </c>
      <c r="X52" s="44">
        <v>888</v>
      </c>
      <c r="Y52" s="44">
        <v>168</v>
      </c>
    </row>
    <row r="53" spans="1:25" ht="15" customHeight="1" x14ac:dyDescent="0.25">
      <c r="A53" s="28" t="s">
        <v>19</v>
      </c>
      <c r="B53" s="28">
        <v>8</v>
      </c>
      <c r="C53" s="44">
        <v>13957</v>
      </c>
      <c r="D53" s="29">
        <v>0.38</v>
      </c>
      <c r="E53" s="44">
        <v>990</v>
      </c>
      <c r="F53" s="44">
        <v>2128</v>
      </c>
      <c r="G53" s="44">
        <v>2014</v>
      </c>
      <c r="H53" s="44">
        <v>2531</v>
      </c>
      <c r="I53" s="44">
        <v>2927</v>
      </c>
      <c r="J53" s="44">
        <v>1884</v>
      </c>
      <c r="K53" s="44">
        <v>1334</v>
      </c>
      <c r="L53" s="44">
        <v>149</v>
      </c>
      <c r="M53" s="44">
        <v>5309</v>
      </c>
      <c r="N53" s="44">
        <v>3751</v>
      </c>
      <c r="O53" s="44">
        <v>2168</v>
      </c>
      <c r="P53" s="44">
        <v>2564</v>
      </c>
      <c r="Q53" s="44">
        <v>165</v>
      </c>
      <c r="R53" s="44">
        <v>69</v>
      </c>
      <c r="S53" s="44">
        <v>1011</v>
      </c>
      <c r="T53" s="44">
        <v>3618</v>
      </c>
      <c r="U53" s="44">
        <v>4428</v>
      </c>
      <c r="V53" s="44">
        <v>2271</v>
      </c>
      <c r="W53" s="44">
        <v>1441</v>
      </c>
      <c r="X53" s="44">
        <v>944</v>
      </c>
      <c r="Y53" s="44">
        <v>175</v>
      </c>
    </row>
    <row r="54" spans="1:25" ht="15" customHeight="1" x14ac:dyDescent="0.25">
      <c r="A54" s="28" t="s">
        <v>19</v>
      </c>
      <c r="B54" s="28">
        <v>9</v>
      </c>
      <c r="C54" s="44">
        <v>14923</v>
      </c>
      <c r="D54" s="29">
        <v>0.49</v>
      </c>
      <c r="E54" s="44">
        <v>470</v>
      </c>
      <c r="F54" s="44">
        <v>1236</v>
      </c>
      <c r="G54" s="44">
        <v>1604</v>
      </c>
      <c r="H54" s="44">
        <v>2941</v>
      </c>
      <c r="I54" s="44">
        <v>4005</v>
      </c>
      <c r="J54" s="44">
        <v>2927</v>
      </c>
      <c r="K54" s="44">
        <v>1646</v>
      </c>
      <c r="L54" s="44">
        <v>94</v>
      </c>
      <c r="M54" s="44">
        <v>7240</v>
      </c>
      <c r="N54" s="44">
        <v>3736</v>
      </c>
      <c r="O54" s="44">
        <v>1149</v>
      </c>
      <c r="P54" s="44">
        <v>2694</v>
      </c>
      <c r="Q54" s="44">
        <v>104</v>
      </c>
      <c r="R54" s="44">
        <v>79</v>
      </c>
      <c r="S54" s="44">
        <v>666</v>
      </c>
      <c r="T54" s="44">
        <v>3917</v>
      </c>
      <c r="U54" s="44">
        <v>4154</v>
      </c>
      <c r="V54" s="44">
        <v>2566</v>
      </c>
      <c r="W54" s="44">
        <v>2135</v>
      </c>
      <c r="X54" s="44">
        <v>1304</v>
      </c>
      <c r="Y54" s="44">
        <v>102</v>
      </c>
    </row>
    <row r="55" spans="1:25" ht="15" customHeight="1" x14ac:dyDescent="0.25">
      <c r="A55" s="28" t="s">
        <v>19</v>
      </c>
      <c r="B55" s="28">
        <v>10</v>
      </c>
      <c r="C55" s="44">
        <v>10463</v>
      </c>
      <c r="D55" s="29">
        <v>2.63</v>
      </c>
      <c r="E55" s="44">
        <v>102</v>
      </c>
      <c r="F55" s="44">
        <v>207</v>
      </c>
      <c r="G55" s="44">
        <v>565</v>
      </c>
      <c r="H55" s="44">
        <v>1312</v>
      </c>
      <c r="I55" s="44">
        <v>2940</v>
      </c>
      <c r="J55" s="44">
        <v>2748</v>
      </c>
      <c r="K55" s="44">
        <v>2350</v>
      </c>
      <c r="L55" s="44">
        <v>239</v>
      </c>
      <c r="M55" s="44">
        <v>6243</v>
      </c>
      <c r="N55" s="44">
        <v>2325</v>
      </c>
      <c r="O55" s="44">
        <v>420</v>
      </c>
      <c r="P55" s="44">
        <v>1396</v>
      </c>
      <c r="Q55" s="44">
        <v>79</v>
      </c>
      <c r="R55" s="44">
        <v>12</v>
      </c>
      <c r="S55" s="44">
        <v>281</v>
      </c>
      <c r="T55" s="44">
        <v>1509</v>
      </c>
      <c r="U55" s="44">
        <v>2566</v>
      </c>
      <c r="V55" s="44">
        <v>2222</v>
      </c>
      <c r="W55" s="44">
        <v>2112</v>
      </c>
      <c r="X55" s="44">
        <v>1667</v>
      </c>
      <c r="Y55" s="44">
        <v>94</v>
      </c>
    </row>
    <row r="56" spans="1:25" ht="15" customHeight="1" x14ac:dyDescent="0.25">
      <c r="A56" s="28" t="s">
        <v>20</v>
      </c>
      <c r="B56" s="28">
        <v>1</v>
      </c>
      <c r="C56" s="44">
        <v>3240</v>
      </c>
      <c r="D56" s="29">
        <v>7.21</v>
      </c>
      <c r="E56" s="44">
        <v>1731</v>
      </c>
      <c r="F56" s="44">
        <v>1038</v>
      </c>
      <c r="G56" s="44">
        <v>336</v>
      </c>
      <c r="H56" s="44">
        <v>105</v>
      </c>
      <c r="I56" s="44">
        <v>13</v>
      </c>
      <c r="J56" s="44">
        <v>8</v>
      </c>
      <c r="K56" s="44">
        <v>9</v>
      </c>
      <c r="L56" s="44">
        <v>0</v>
      </c>
      <c r="M56" s="44">
        <v>56</v>
      </c>
      <c r="N56" s="44">
        <v>274</v>
      </c>
      <c r="O56" s="44">
        <v>582</v>
      </c>
      <c r="P56" s="44">
        <v>2328</v>
      </c>
      <c r="Q56" s="44">
        <v>0</v>
      </c>
      <c r="R56" s="44">
        <v>54</v>
      </c>
      <c r="S56" s="44">
        <v>986</v>
      </c>
      <c r="T56" s="44">
        <v>1154</v>
      </c>
      <c r="U56" s="44">
        <v>648</v>
      </c>
      <c r="V56" s="44">
        <v>304</v>
      </c>
      <c r="W56" s="44">
        <v>59</v>
      </c>
      <c r="X56" s="44">
        <v>35</v>
      </c>
      <c r="Y56" s="44">
        <v>0</v>
      </c>
    </row>
    <row r="57" spans="1:25" ht="15" customHeight="1" x14ac:dyDescent="0.25">
      <c r="A57" s="28" t="s">
        <v>20</v>
      </c>
      <c r="B57" s="28">
        <v>2</v>
      </c>
      <c r="C57" s="44">
        <v>14535</v>
      </c>
      <c r="D57" s="29">
        <v>19.59</v>
      </c>
      <c r="E57" s="44">
        <v>7089</v>
      </c>
      <c r="F57" s="44">
        <v>5798</v>
      </c>
      <c r="G57" s="44">
        <v>1207</v>
      </c>
      <c r="H57" s="44">
        <v>329</v>
      </c>
      <c r="I57" s="44">
        <v>85</v>
      </c>
      <c r="J57" s="44">
        <v>25</v>
      </c>
      <c r="K57" s="44">
        <v>2</v>
      </c>
      <c r="L57" s="44">
        <v>0</v>
      </c>
      <c r="M57" s="44">
        <v>244</v>
      </c>
      <c r="N57" s="44">
        <v>1163</v>
      </c>
      <c r="O57" s="44">
        <v>2378</v>
      </c>
      <c r="P57" s="44">
        <v>10750</v>
      </c>
      <c r="Q57" s="44">
        <v>0</v>
      </c>
      <c r="R57" s="44">
        <v>280</v>
      </c>
      <c r="S57" s="44">
        <v>3842</v>
      </c>
      <c r="T57" s="44">
        <v>6361</v>
      </c>
      <c r="U57" s="44">
        <v>2760</v>
      </c>
      <c r="V57" s="44">
        <v>1057</v>
      </c>
      <c r="W57" s="44">
        <v>162</v>
      </c>
      <c r="X57" s="44">
        <v>73</v>
      </c>
      <c r="Y57" s="44">
        <v>0</v>
      </c>
    </row>
    <row r="58" spans="1:25" ht="15" customHeight="1" x14ac:dyDescent="0.25">
      <c r="A58" s="28" t="s">
        <v>20</v>
      </c>
      <c r="B58" s="28">
        <v>3</v>
      </c>
      <c r="C58" s="44">
        <v>16998</v>
      </c>
      <c r="D58" s="29">
        <v>17.29</v>
      </c>
      <c r="E58" s="44">
        <v>6778</v>
      </c>
      <c r="F58" s="44">
        <v>6242</v>
      </c>
      <c r="G58" s="44">
        <v>2970</v>
      </c>
      <c r="H58" s="44">
        <v>595</v>
      </c>
      <c r="I58" s="44">
        <v>305</v>
      </c>
      <c r="J58" s="44">
        <v>56</v>
      </c>
      <c r="K58" s="44">
        <v>49</v>
      </c>
      <c r="L58" s="44">
        <v>3</v>
      </c>
      <c r="M58" s="44">
        <v>404</v>
      </c>
      <c r="N58" s="44">
        <v>3067</v>
      </c>
      <c r="O58" s="44">
        <v>5592</v>
      </c>
      <c r="P58" s="44">
        <v>7935</v>
      </c>
      <c r="Q58" s="44">
        <v>0</v>
      </c>
      <c r="R58" s="44">
        <v>413</v>
      </c>
      <c r="S58" s="44">
        <v>3580</v>
      </c>
      <c r="T58" s="44">
        <v>5773</v>
      </c>
      <c r="U58" s="44">
        <v>4891</v>
      </c>
      <c r="V58" s="44">
        <v>1888</v>
      </c>
      <c r="W58" s="44">
        <v>263</v>
      </c>
      <c r="X58" s="44">
        <v>190</v>
      </c>
      <c r="Y58" s="44">
        <v>0</v>
      </c>
    </row>
    <row r="59" spans="1:25" ht="15" customHeight="1" x14ac:dyDescent="0.25">
      <c r="A59" s="28" t="s">
        <v>20</v>
      </c>
      <c r="B59" s="28">
        <v>4</v>
      </c>
      <c r="C59" s="44">
        <v>26897</v>
      </c>
      <c r="D59" s="29">
        <v>6.19</v>
      </c>
      <c r="E59" s="44">
        <v>9888</v>
      </c>
      <c r="F59" s="44">
        <v>9311</v>
      </c>
      <c r="G59" s="44">
        <v>4389</v>
      </c>
      <c r="H59" s="44">
        <v>1863</v>
      </c>
      <c r="I59" s="44">
        <v>1007</v>
      </c>
      <c r="J59" s="44">
        <v>303</v>
      </c>
      <c r="K59" s="44">
        <v>133</v>
      </c>
      <c r="L59" s="44">
        <v>3</v>
      </c>
      <c r="M59" s="44">
        <v>1815</v>
      </c>
      <c r="N59" s="44">
        <v>5407</v>
      </c>
      <c r="O59" s="44">
        <v>6976</v>
      </c>
      <c r="P59" s="44">
        <v>12699</v>
      </c>
      <c r="Q59" s="44">
        <v>0</v>
      </c>
      <c r="R59" s="44">
        <v>891</v>
      </c>
      <c r="S59" s="44">
        <v>6154</v>
      </c>
      <c r="T59" s="44">
        <v>7613</v>
      </c>
      <c r="U59" s="44">
        <v>7319</v>
      </c>
      <c r="V59" s="44">
        <v>3386</v>
      </c>
      <c r="W59" s="44">
        <v>884</v>
      </c>
      <c r="X59" s="44">
        <v>650</v>
      </c>
      <c r="Y59" s="44">
        <v>0</v>
      </c>
    </row>
    <row r="60" spans="1:25" ht="15" customHeight="1" x14ac:dyDescent="0.25">
      <c r="A60" s="28" t="s">
        <v>20</v>
      </c>
      <c r="B60" s="28">
        <v>5</v>
      </c>
      <c r="C60" s="44">
        <v>22796</v>
      </c>
      <c r="D60" s="29">
        <v>0.65</v>
      </c>
      <c r="E60" s="44">
        <v>7005</v>
      </c>
      <c r="F60" s="44">
        <v>6514</v>
      </c>
      <c r="G60" s="44">
        <v>4234</v>
      </c>
      <c r="H60" s="44">
        <v>2622</v>
      </c>
      <c r="I60" s="44">
        <v>1804</v>
      </c>
      <c r="J60" s="44">
        <v>445</v>
      </c>
      <c r="K60" s="44">
        <v>156</v>
      </c>
      <c r="L60" s="44">
        <v>16</v>
      </c>
      <c r="M60" s="44">
        <v>4516</v>
      </c>
      <c r="N60" s="44">
        <v>6236</v>
      </c>
      <c r="O60" s="44">
        <v>5480</v>
      </c>
      <c r="P60" s="44">
        <v>6564</v>
      </c>
      <c r="Q60" s="44">
        <v>0</v>
      </c>
      <c r="R60" s="44">
        <v>359</v>
      </c>
      <c r="S60" s="44">
        <v>3712</v>
      </c>
      <c r="T60" s="44">
        <v>5548</v>
      </c>
      <c r="U60" s="44">
        <v>6303</v>
      </c>
      <c r="V60" s="44">
        <v>3968</v>
      </c>
      <c r="W60" s="44">
        <v>1583</v>
      </c>
      <c r="X60" s="44">
        <v>1323</v>
      </c>
      <c r="Y60" s="44">
        <v>0</v>
      </c>
    </row>
    <row r="61" spans="1:25" ht="15" customHeight="1" x14ac:dyDescent="0.25">
      <c r="A61" s="28" t="s">
        <v>20</v>
      </c>
      <c r="B61" s="28">
        <v>6</v>
      </c>
      <c r="C61" s="44">
        <v>35189</v>
      </c>
      <c r="D61" s="29">
        <v>0.12</v>
      </c>
      <c r="E61" s="44">
        <v>8156</v>
      </c>
      <c r="F61" s="44">
        <v>7784</v>
      </c>
      <c r="G61" s="44">
        <v>7166</v>
      </c>
      <c r="H61" s="44">
        <v>5478</v>
      </c>
      <c r="I61" s="44">
        <v>3977</v>
      </c>
      <c r="J61" s="44">
        <v>1698</v>
      </c>
      <c r="K61" s="44">
        <v>794</v>
      </c>
      <c r="L61" s="44">
        <v>136</v>
      </c>
      <c r="M61" s="44">
        <v>11555</v>
      </c>
      <c r="N61" s="44">
        <v>8618</v>
      </c>
      <c r="O61" s="44">
        <v>4944</v>
      </c>
      <c r="P61" s="44">
        <v>10072</v>
      </c>
      <c r="Q61" s="44">
        <v>0</v>
      </c>
      <c r="R61" s="44">
        <v>1093</v>
      </c>
      <c r="S61" s="44">
        <v>5489</v>
      </c>
      <c r="T61" s="44">
        <v>7666</v>
      </c>
      <c r="U61" s="44">
        <v>8399</v>
      </c>
      <c r="V61" s="44">
        <v>5867</v>
      </c>
      <c r="W61" s="44">
        <v>3103</v>
      </c>
      <c r="X61" s="44">
        <v>3572</v>
      </c>
      <c r="Y61" s="44">
        <v>0</v>
      </c>
    </row>
    <row r="62" spans="1:25" ht="15" customHeight="1" x14ac:dyDescent="0.25">
      <c r="A62" s="28" t="s">
        <v>20</v>
      </c>
      <c r="B62" s="28">
        <v>7</v>
      </c>
      <c r="C62" s="44">
        <v>32999</v>
      </c>
      <c r="D62" s="29">
        <v>0.17</v>
      </c>
      <c r="E62" s="44">
        <v>5718</v>
      </c>
      <c r="F62" s="44">
        <v>6847</v>
      </c>
      <c r="G62" s="44">
        <v>5520</v>
      </c>
      <c r="H62" s="44">
        <v>5829</v>
      </c>
      <c r="I62" s="44">
        <v>4703</v>
      </c>
      <c r="J62" s="44">
        <v>2767</v>
      </c>
      <c r="K62" s="44">
        <v>1524</v>
      </c>
      <c r="L62" s="44">
        <v>91</v>
      </c>
      <c r="M62" s="44">
        <v>11930</v>
      </c>
      <c r="N62" s="44">
        <v>10137</v>
      </c>
      <c r="O62" s="44">
        <v>4991</v>
      </c>
      <c r="P62" s="44">
        <v>5941</v>
      </c>
      <c r="Q62" s="44">
        <v>0</v>
      </c>
      <c r="R62" s="44">
        <v>535</v>
      </c>
      <c r="S62" s="44">
        <v>3935</v>
      </c>
      <c r="T62" s="44">
        <v>7049</v>
      </c>
      <c r="U62" s="44">
        <v>7505</v>
      </c>
      <c r="V62" s="44">
        <v>6199</v>
      </c>
      <c r="W62" s="44">
        <v>3635</v>
      </c>
      <c r="X62" s="44">
        <v>4141</v>
      </c>
      <c r="Y62" s="44">
        <v>0</v>
      </c>
    </row>
    <row r="63" spans="1:25" ht="15" customHeight="1" x14ac:dyDescent="0.25">
      <c r="A63" s="28" t="s">
        <v>20</v>
      </c>
      <c r="B63" s="28">
        <v>8</v>
      </c>
      <c r="C63" s="44">
        <v>37554</v>
      </c>
      <c r="D63" s="29">
        <v>0.18</v>
      </c>
      <c r="E63" s="44">
        <v>4423</v>
      </c>
      <c r="F63" s="44">
        <v>4721</v>
      </c>
      <c r="G63" s="44">
        <v>5635</v>
      </c>
      <c r="H63" s="44">
        <v>6771</v>
      </c>
      <c r="I63" s="44">
        <v>7883</v>
      </c>
      <c r="J63" s="44">
        <v>4850</v>
      </c>
      <c r="K63" s="44">
        <v>3013</v>
      </c>
      <c r="L63" s="44">
        <v>258</v>
      </c>
      <c r="M63" s="44">
        <v>17788</v>
      </c>
      <c r="N63" s="44">
        <v>9288</v>
      </c>
      <c r="O63" s="44">
        <v>4472</v>
      </c>
      <c r="P63" s="44">
        <v>6006</v>
      </c>
      <c r="Q63" s="44">
        <v>0</v>
      </c>
      <c r="R63" s="44">
        <v>785</v>
      </c>
      <c r="S63" s="44">
        <v>3676</v>
      </c>
      <c r="T63" s="44">
        <v>6429</v>
      </c>
      <c r="U63" s="44">
        <v>7595</v>
      </c>
      <c r="V63" s="44">
        <v>7324</v>
      </c>
      <c r="W63" s="44">
        <v>5082</v>
      </c>
      <c r="X63" s="44">
        <v>6663</v>
      </c>
      <c r="Y63" s="44">
        <v>0</v>
      </c>
    </row>
    <row r="64" spans="1:25" ht="15" customHeight="1" x14ac:dyDescent="0.25">
      <c r="A64" s="28" t="s">
        <v>20</v>
      </c>
      <c r="B64" s="28">
        <v>9</v>
      </c>
      <c r="C64" s="44">
        <v>32743</v>
      </c>
      <c r="D64" s="29">
        <v>0.23</v>
      </c>
      <c r="E64" s="44">
        <v>2131</v>
      </c>
      <c r="F64" s="44">
        <v>3027</v>
      </c>
      <c r="G64" s="44">
        <v>3503</v>
      </c>
      <c r="H64" s="44">
        <v>5911</v>
      </c>
      <c r="I64" s="44">
        <v>7851</v>
      </c>
      <c r="J64" s="44">
        <v>6007</v>
      </c>
      <c r="K64" s="44">
        <v>4015</v>
      </c>
      <c r="L64" s="44">
        <v>298</v>
      </c>
      <c r="M64" s="44">
        <v>15621</v>
      </c>
      <c r="N64" s="44">
        <v>8387</v>
      </c>
      <c r="O64" s="44">
        <v>2468</v>
      </c>
      <c r="P64" s="44">
        <v>6267</v>
      </c>
      <c r="Q64" s="44">
        <v>0</v>
      </c>
      <c r="R64" s="44">
        <v>612</v>
      </c>
      <c r="S64" s="44">
        <v>2928</v>
      </c>
      <c r="T64" s="44">
        <v>5748</v>
      </c>
      <c r="U64" s="44">
        <v>5204</v>
      </c>
      <c r="V64" s="44">
        <v>6675</v>
      </c>
      <c r="W64" s="44">
        <v>4969</v>
      </c>
      <c r="X64" s="44">
        <v>6607</v>
      </c>
      <c r="Y64" s="44">
        <v>0</v>
      </c>
    </row>
    <row r="65" spans="1:25" ht="15" customHeight="1" x14ac:dyDescent="0.25">
      <c r="A65" s="28" t="s">
        <v>20</v>
      </c>
      <c r="B65" s="28">
        <v>10</v>
      </c>
      <c r="C65" s="44">
        <v>38267</v>
      </c>
      <c r="D65" s="29">
        <v>10.87</v>
      </c>
      <c r="E65" s="44">
        <v>1710</v>
      </c>
      <c r="F65" s="44">
        <v>2629</v>
      </c>
      <c r="G65" s="44">
        <v>2756</v>
      </c>
      <c r="H65" s="44">
        <v>6207</v>
      </c>
      <c r="I65" s="44">
        <v>10504</v>
      </c>
      <c r="J65" s="44">
        <v>7520</v>
      </c>
      <c r="K65" s="44">
        <v>6310</v>
      </c>
      <c r="L65" s="44">
        <v>631</v>
      </c>
      <c r="M65" s="44">
        <v>12799</v>
      </c>
      <c r="N65" s="44">
        <v>11504</v>
      </c>
      <c r="O65" s="44">
        <v>3175</v>
      </c>
      <c r="P65" s="44">
        <v>10789</v>
      </c>
      <c r="Q65" s="44">
        <v>0</v>
      </c>
      <c r="R65" s="44">
        <v>501</v>
      </c>
      <c r="S65" s="44">
        <v>4028</v>
      </c>
      <c r="T65" s="44">
        <v>7278</v>
      </c>
      <c r="U65" s="44">
        <v>5771</v>
      </c>
      <c r="V65" s="44">
        <v>7891</v>
      </c>
      <c r="W65" s="44">
        <v>5816</v>
      </c>
      <c r="X65" s="44">
        <v>6982</v>
      </c>
      <c r="Y65" s="44">
        <v>0</v>
      </c>
    </row>
    <row r="66" spans="1:25" ht="15" customHeight="1" x14ac:dyDescent="0.25">
      <c r="A66" s="28" t="s">
        <v>21</v>
      </c>
      <c r="B66" s="28">
        <v>1</v>
      </c>
      <c r="C66" s="44">
        <v>132358</v>
      </c>
      <c r="D66" s="29">
        <v>20.65</v>
      </c>
      <c r="E66" s="44">
        <v>62068</v>
      </c>
      <c r="F66" s="44">
        <v>46542</v>
      </c>
      <c r="G66" s="44">
        <v>18012</v>
      </c>
      <c r="H66" s="44">
        <v>4444</v>
      </c>
      <c r="I66" s="44">
        <v>906</v>
      </c>
      <c r="J66" s="44">
        <v>278</v>
      </c>
      <c r="K66" s="44">
        <v>97</v>
      </c>
      <c r="L66" s="44">
        <v>11</v>
      </c>
      <c r="M66" s="44">
        <v>816</v>
      </c>
      <c r="N66" s="44">
        <v>10734</v>
      </c>
      <c r="O66" s="44">
        <v>16981</v>
      </c>
      <c r="P66" s="44">
        <v>103235</v>
      </c>
      <c r="Q66" s="44">
        <v>592</v>
      </c>
      <c r="R66" s="44">
        <v>428</v>
      </c>
      <c r="S66" s="44">
        <v>26669</v>
      </c>
      <c r="T66" s="44">
        <v>61769</v>
      </c>
      <c r="U66" s="44">
        <v>30952</v>
      </c>
      <c r="V66" s="44">
        <v>8198</v>
      </c>
      <c r="W66" s="44">
        <v>1256</v>
      </c>
      <c r="X66" s="44">
        <v>432</v>
      </c>
      <c r="Y66" s="44">
        <v>2654</v>
      </c>
    </row>
    <row r="67" spans="1:25" ht="15" customHeight="1" x14ac:dyDescent="0.25">
      <c r="A67" s="28" t="s">
        <v>21</v>
      </c>
      <c r="B67" s="28">
        <v>2</v>
      </c>
      <c r="C67" s="44">
        <v>78989</v>
      </c>
      <c r="D67" s="29">
        <v>14.19</v>
      </c>
      <c r="E67" s="44">
        <v>26391</v>
      </c>
      <c r="F67" s="44">
        <v>27682</v>
      </c>
      <c r="G67" s="44">
        <v>16284</v>
      </c>
      <c r="H67" s="44">
        <v>5883</v>
      </c>
      <c r="I67" s="44">
        <v>1830</v>
      </c>
      <c r="J67" s="44">
        <v>608</v>
      </c>
      <c r="K67" s="44">
        <v>279</v>
      </c>
      <c r="L67" s="44">
        <v>32</v>
      </c>
      <c r="M67" s="44">
        <v>1066</v>
      </c>
      <c r="N67" s="44">
        <v>7593</v>
      </c>
      <c r="O67" s="44">
        <v>12011</v>
      </c>
      <c r="P67" s="44">
        <v>58120</v>
      </c>
      <c r="Q67" s="44">
        <v>199</v>
      </c>
      <c r="R67" s="44">
        <v>603</v>
      </c>
      <c r="S67" s="44">
        <v>14855</v>
      </c>
      <c r="T67" s="44">
        <v>33820</v>
      </c>
      <c r="U67" s="44">
        <v>20175</v>
      </c>
      <c r="V67" s="44">
        <v>6078</v>
      </c>
      <c r="W67" s="44">
        <v>972</v>
      </c>
      <c r="X67" s="44">
        <v>590</v>
      </c>
      <c r="Y67" s="44">
        <v>1896</v>
      </c>
    </row>
    <row r="68" spans="1:25" ht="15" customHeight="1" x14ac:dyDescent="0.25">
      <c r="A68" s="28" t="s">
        <v>21</v>
      </c>
      <c r="B68" s="28">
        <v>3</v>
      </c>
      <c r="C68" s="44">
        <v>55535</v>
      </c>
      <c r="D68" s="29">
        <v>10.37</v>
      </c>
      <c r="E68" s="44">
        <v>10446</v>
      </c>
      <c r="F68" s="44">
        <v>19622</v>
      </c>
      <c r="G68" s="44">
        <v>15260</v>
      </c>
      <c r="H68" s="44">
        <v>7027</v>
      </c>
      <c r="I68" s="44">
        <v>2285</v>
      </c>
      <c r="J68" s="44">
        <v>731</v>
      </c>
      <c r="K68" s="44">
        <v>156</v>
      </c>
      <c r="L68" s="44">
        <v>8</v>
      </c>
      <c r="M68" s="44">
        <v>1256</v>
      </c>
      <c r="N68" s="44">
        <v>9089</v>
      </c>
      <c r="O68" s="44">
        <v>11112</v>
      </c>
      <c r="P68" s="44">
        <v>33817</v>
      </c>
      <c r="Q68" s="44">
        <v>261</v>
      </c>
      <c r="R68" s="44">
        <v>136</v>
      </c>
      <c r="S68" s="44">
        <v>7419</v>
      </c>
      <c r="T68" s="44">
        <v>21346</v>
      </c>
      <c r="U68" s="44">
        <v>19045</v>
      </c>
      <c r="V68" s="44">
        <v>5097</v>
      </c>
      <c r="W68" s="44">
        <v>957</v>
      </c>
      <c r="X68" s="44">
        <v>518</v>
      </c>
      <c r="Y68" s="44">
        <v>1017</v>
      </c>
    </row>
    <row r="69" spans="1:25" ht="15" customHeight="1" x14ac:dyDescent="0.25">
      <c r="A69" s="28" t="s">
        <v>21</v>
      </c>
      <c r="B69" s="28">
        <v>4</v>
      </c>
      <c r="C69" s="44">
        <v>44225</v>
      </c>
      <c r="D69" s="29">
        <v>10.199999999999999</v>
      </c>
      <c r="E69" s="44">
        <v>6585</v>
      </c>
      <c r="F69" s="44">
        <v>14242</v>
      </c>
      <c r="G69" s="44">
        <v>12550</v>
      </c>
      <c r="H69" s="44">
        <v>6034</v>
      </c>
      <c r="I69" s="44">
        <v>2828</v>
      </c>
      <c r="J69" s="44">
        <v>1202</v>
      </c>
      <c r="K69" s="44">
        <v>743</v>
      </c>
      <c r="L69" s="44">
        <v>41</v>
      </c>
      <c r="M69" s="44">
        <v>2173</v>
      </c>
      <c r="N69" s="44">
        <v>7306</v>
      </c>
      <c r="O69" s="44">
        <v>9169</v>
      </c>
      <c r="P69" s="44">
        <v>25484</v>
      </c>
      <c r="Q69" s="44">
        <v>93</v>
      </c>
      <c r="R69" s="44">
        <v>194</v>
      </c>
      <c r="S69" s="44">
        <v>6418</v>
      </c>
      <c r="T69" s="44">
        <v>16339</v>
      </c>
      <c r="U69" s="44">
        <v>12459</v>
      </c>
      <c r="V69" s="44">
        <v>5495</v>
      </c>
      <c r="W69" s="44">
        <v>1286</v>
      </c>
      <c r="X69" s="44">
        <v>876</v>
      </c>
      <c r="Y69" s="44">
        <v>1158</v>
      </c>
    </row>
    <row r="70" spans="1:25" ht="15" customHeight="1" x14ac:dyDescent="0.25">
      <c r="A70" s="28" t="s">
        <v>21</v>
      </c>
      <c r="B70" s="28">
        <v>5</v>
      </c>
      <c r="C70" s="44">
        <v>38545</v>
      </c>
      <c r="D70" s="29">
        <v>2.44</v>
      </c>
      <c r="E70" s="44">
        <v>4109</v>
      </c>
      <c r="F70" s="44">
        <v>10257</v>
      </c>
      <c r="G70" s="44">
        <v>10811</v>
      </c>
      <c r="H70" s="44">
        <v>6358</v>
      </c>
      <c r="I70" s="44">
        <v>4385</v>
      </c>
      <c r="J70" s="44">
        <v>1669</v>
      </c>
      <c r="K70" s="44">
        <v>854</v>
      </c>
      <c r="L70" s="44">
        <v>102</v>
      </c>
      <c r="M70" s="44">
        <v>3567</v>
      </c>
      <c r="N70" s="44">
        <v>6490</v>
      </c>
      <c r="O70" s="44">
        <v>7562</v>
      </c>
      <c r="P70" s="44">
        <v>20828</v>
      </c>
      <c r="Q70" s="44">
        <v>98</v>
      </c>
      <c r="R70" s="44">
        <v>126</v>
      </c>
      <c r="S70" s="44">
        <v>5017</v>
      </c>
      <c r="T70" s="44">
        <v>11791</v>
      </c>
      <c r="U70" s="44">
        <v>12320</v>
      </c>
      <c r="V70" s="44">
        <v>5334</v>
      </c>
      <c r="W70" s="44">
        <v>2034</v>
      </c>
      <c r="X70" s="44">
        <v>1168</v>
      </c>
      <c r="Y70" s="44">
        <v>755</v>
      </c>
    </row>
    <row r="71" spans="1:25" ht="15" customHeight="1" x14ac:dyDescent="0.25">
      <c r="A71" s="28" t="s">
        <v>21</v>
      </c>
      <c r="B71" s="28">
        <v>6</v>
      </c>
      <c r="C71" s="44">
        <v>31109</v>
      </c>
      <c r="D71" s="29">
        <v>2.64</v>
      </c>
      <c r="E71" s="44">
        <v>2428</v>
      </c>
      <c r="F71" s="44">
        <v>7069</v>
      </c>
      <c r="G71" s="44">
        <v>7564</v>
      </c>
      <c r="H71" s="44">
        <v>6449</v>
      </c>
      <c r="I71" s="44">
        <v>4374</v>
      </c>
      <c r="J71" s="44">
        <v>2267</v>
      </c>
      <c r="K71" s="44">
        <v>901</v>
      </c>
      <c r="L71" s="44">
        <v>57</v>
      </c>
      <c r="M71" s="44">
        <v>2931</v>
      </c>
      <c r="N71" s="44">
        <v>5286</v>
      </c>
      <c r="O71" s="44">
        <v>4090</v>
      </c>
      <c r="P71" s="44">
        <v>18702</v>
      </c>
      <c r="Q71" s="44">
        <v>100</v>
      </c>
      <c r="R71" s="44">
        <v>97</v>
      </c>
      <c r="S71" s="44">
        <v>3864</v>
      </c>
      <c r="T71" s="44">
        <v>10660</v>
      </c>
      <c r="U71" s="44">
        <v>9285</v>
      </c>
      <c r="V71" s="44">
        <v>3952</v>
      </c>
      <c r="W71" s="44">
        <v>1572</v>
      </c>
      <c r="X71" s="44">
        <v>1013</v>
      </c>
      <c r="Y71" s="44">
        <v>666</v>
      </c>
    </row>
    <row r="72" spans="1:25" ht="15" customHeight="1" x14ac:dyDescent="0.25">
      <c r="A72" s="28" t="s">
        <v>21</v>
      </c>
      <c r="B72" s="28">
        <v>7</v>
      </c>
      <c r="C72" s="44">
        <v>34160</v>
      </c>
      <c r="D72" s="29">
        <v>2.52</v>
      </c>
      <c r="E72" s="44">
        <v>1549</v>
      </c>
      <c r="F72" s="44">
        <v>5097</v>
      </c>
      <c r="G72" s="44">
        <v>7167</v>
      </c>
      <c r="H72" s="44">
        <v>8596</v>
      </c>
      <c r="I72" s="44">
        <v>7630</v>
      </c>
      <c r="J72" s="44">
        <v>2874</v>
      </c>
      <c r="K72" s="44">
        <v>1168</v>
      </c>
      <c r="L72" s="44">
        <v>79</v>
      </c>
      <c r="M72" s="44">
        <v>5371</v>
      </c>
      <c r="N72" s="44">
        <v>8192</v>
      </c>
      <c r="O72" s="44">
        <v>5494</v>
      </c>
      <c r="P72" s="44">
        <v>14949</v>
      </c>
      <c r="Q72" s="44">
        <v>154</v>
      </c>
      <c r="R72" s="44">
        <v>158</v>
      </c>
      <c r="S72" s="44">
        <v>3126</v>
      </c>
      <c r="T72" s="44">
        <v>9992</v>
      </c>
      <c r="U72" s="44">
        <v>9542</v>
      </c>
      <c r="V72" s="44">
        <v>6584</v>
      </c>
      <c r="W72" s="44">
        <v>2443</v>
      </c>
      <c r="X72" s="44">
        <v>1439</v>
      </c>
      <c r="Y72" s="44">
        <v>876</v>
      </c>
    </row>
    <row r="73" spans="1:25" ht="15" customHeight="1" x14ac:dyDescent="0.25">
      <c r="A73" s="28" t="s">
        <v>21</v>
      </c>
      <c r="B73" s="28">
        <v>8</v>
      </c>
      <c r="C73" s="44">
        <v>35290</v>
      </c>
      <c r="D73" s="29">
        <v>1.46</v>
      </c>
      <c r="E73" s="44">
        <v>1033</v>
      </c>
      <c r="F73" s="44">
        <v>2800</v>
      </c>
      <c r="G73" s="44">
        <v>4916</v>
      </c>
      <c r="H73" s="44">
        <v>7855</v>
      </c>
      <c r="I73" s="44">
        <v>10305</v>
      </c>
      <c r="J73" s="44">
        <v>5030</v>
      </c>
      <c r="K73" s="44">
        <v>3039</v>
      </c>
      <c r="L73" s="44">
        <v>312</v>
      </c>
      <c r="M73" s="44">
        <v>8525</v>
      </c>
      <c r="N73" s="44">
        <v>8307</v>
      </c>
      <c r="O73" s="44">
        <v>5167</v>
      </c>
      <c r="P73" s="44">
        <v>12936</v>
      </c>
      <c r="Q73" s="44">
        <v>355</v>
      </c>
      <c r="R73" s="44">
        <v>305</v>
      </c>
      <c r="S73" s="44">
        <v>2737</v>
      </c>
      <c r="T73" s="44">
        <v>8545</v>
      </c>
      <c r="U73" s="44">
        <v>8329</v>
      </c>
      <c r="V73" s="44">
        <v>8144</v>
      </c>
      <c r="W73" s="44">
        <v>3901</v>
      </c>
      <c r="X73" s="44">
        <v>2550</v>
      </c>
      <c r="Y73" s="44">
        <v>779</v>
      </c>
    </row>
    <row r="74" spans="1:25" ht="15" customHeight="1" x14ac:dyDescent="0.25">
      <c r="A74" s="28" t="s">
        <v>21</v>
      </c>
      <c r="B74" s="28">
        <v>9</v>
      </c>
      <c r="C74" s="44">
        <v>47924</v>
      </c>
      <c r="D74" s="29">
        <v>2.57</v>
      </c>
      <c r="E74" s="44">
        <v>1336</v>
      </c>
      <c r="F74" s="44">
        <v>2004</v>
      </c>
      <c r="G74" s="44">
        <v>5345</v>
      </c>
      <c r="H74" s="44">
        <v>11159</v>
      </c>
      <c r="I74" s="44">
        <v>14766</v>
      </c>
      <c r="J74" s="44">
        <v>7749</v>
      </c>
      <c r="K74" s="44">
        <v>5215</v>
      </c>
      <c r="L74" s="44">
        <v>350</v>
      </c>
      <c r="M74" s="44">
        <v>12173</v>
      </c>
      <c r="N74" s="44">
        <v>13397</v>
      </c>
      <c r="O74" s="44">
        <v>6297</v>
      </c>
      <c r="P74" s="44">
        <v>15849</v>
      </c>
      <c r="Q74" s="44">
        <v>208</v>
      </c>
      <c r="R74" s="44">
        <v>563</v>
      </c>
      <c r="S74" s="44">
        <v>2983</v>
      </c>
      <c r="T74" s="44">
        <v>9671</v>
      </c>
      <c r="U74" s="44">
        <v>11854</v>
      </c>
      <c r="V74" s="44">
        <v>12323</v>
      </c>
      <c r="W74" s="44">
        <v>6052</v>
      </c>
      <c r="X74" s="44">
        <v>4072</v>
      </c>
      <c r="Y74" s="44">
        <v>406</v>
      </c>
    </row>
    <row r="75" spans="1:25" ht="15" customHeight="1" x14ac:dyDescent="0.25">
      <c r="A75" s="28" t="s">
        <v>21</v>
      </c>
      <c r="B75" s="28">
        <v>10</v>
      </c>
      <c r="C75" s="44">
        <v>48367</v>
      </c>
      <c r="D75" s="29">
        <v>10.08</v>
      </c>
      <c r="E75" s="44">
        <v>123</v>
      </c>
      <c r="F75" s="44">
        <v>457</v>
      </c>
      <c r="G75" s="44">
        <v>1926</v>
      </c>
      <c r="H75" s="44">
        <v>8248</v>
      </c>
      <c r="I75" s="44">
        <v>14643</v>
      </c>
      <c r="J75" s="44">
        <v>11221</v>
      </c>
      <c r="K75" s="44">
        <v>10435</v>
      </c>
      <c r="L75" s="44">
        <v>1314</v>
      </c>
      <c r="M75" s="44">
        <v>15120</v>
      </c>
      <c r="N75" s="44">
        <v>13203</v>
      </c>
      <c r="O75" s="44">
        <v>4719</v>
      </c>
      <c r="P75" s="44">
        <v>15231</v>
      </c>
      <c r="Q75" s="44">
        <v>94</v>
      </c>
      <c r="R75" s="44">
        <v>88</v>
      </c>
      <c r="S75" s="44">
        <v>1732</v>
      </c>
      <c r="T75" s="44">
        <v>7627</v>
      </c>
      <c r="U75" s="44">
        <v>10411</v>
      </c>
      <c r="V75" s="44">
        <v>14265</v>
      </c>
      <c r="W75" s="44">
        <v>7051</v>
      </c>
      <c r="X75" s="44">
        <v>6750</v>
      </c>
      <c r="Y75" s="44">
        <v>443</v>
      </c>
    </row>
    <row r="76" spans="1:25" ht="15" customHeight="1" x14ac:dyDescent="0.25">
      <c r="A76" s="28" t="s">
        <v>2</v>
      </c>
      <c r="B76" s="28">
        <v>1</v>
      </c>
      <c r="C76" s="44">
        <v>6517</v>
      </c>
      <c r="D76" s="29">
        <v>20.7</v>
      </c>
      <c r="E76" s="44">
        <v>3349</v>
      </c>
      <c r="F76" s="44">
        <v>2050</v>
      </c>
      <c r="G76" s="44">
        <v>715</v>
      </c>
      <c r="H76" s="44">
        <v>231</v>
      </c>
      <c r="I76" s="44">
        <v>114</v>
      </c>
      <c r="J76" s="44">
        <v>42</v>
      </c>
      <c r="K76" s="44">
        <v>12</v>
      </c>
      <c r="L76" s="44">
        <v>4</v>
      </c>
      <c r="M76" s="44">
        <v>289</v>
      </c>
      <c r="N76" s="44">
        <v>707</v>
      </c>
      <c r="O76" s="44">
        <v>2105</v>
      </c>
      <c r="P76" s="44">
        <v>3211</v>
      </c>
      <c r="Q76" s="44">
        <v>205</v>
      </c>
      <c r="R76" s="44">
        <v>115</v>
      </c>
      <c r="S76" s="44">
        <v>1471</v>
      </c>
      <c r="T76" s="44">
        <v>2421</v>
      </c>
      <c r="U76" s="44">
        <v>1740</v>
      </c>
      <c r="V76" s="44">
        <v>340</v>
      </c>
      <c r="W76" s="44">
        <v>140</v>
      </c>
      <c r="X76" s="44">
        <v>73</v>
      </c>
      <c r="Y76" s="44">
        <v>217</v>
      </c>
    </row>
    <row r="77" spans="1:25" ht="15" customHeight="1" x14ac:dyDescent="0.25">
      <c r="A77" s="28" t="s">
        <v>2</v>
      </c>
      <c r="B77" s="28">
        <v>2</v>
      </c>
      <c r="C77" s="44">
        <v>8811</v>
      </c>
      <c r="D77" s="29">
        <v>2.73</v>
      </c>
      <c r="E77" s="44">
        <v>3508</v>
      </c>
      <c r="F77" s="44">
        <v>2908</v>
      </c>
      <c r="G77" s="44">
        <v>1604</v>
      </c>
      <c r="H77" s="44">
        <v>430</v>
      </c>
      <c r="I77" s="44">
        <v>259</v>
      </c>
      <c r="J77" s="44">
        <v>75</v>
      </c>
      <c r="K77" s="44">
        <v>23</v>
      </c>
      <c r="L77" s="44">
        <v>4</v>
      </c>
      <c r="M77" s="44">
        <v>513</v>
      </c>
      <c r="N77" s="44">
        <v>1276</v>
      </c>
      <c r="O77" s="44">
        <v>3048</v>
      </c>
      <c r="P77" s="44">
        <v>3772</v>
      </c>
      <c r="Q77" s="44">
        <v>202</v>
      </c>
      <c r="R77" s="44">
        <v>101</v>
      </c>
      <c r="S77" s="44">
        <v>1440</v>
      </c>
      <c r="T77" s="44">
        <v>3259</v>
      </c>
      <c r="U77" s="44">
        <v>2630</v>
      </c>
      <c r="V77" s="44">
        <v>726</v>
      </c>
      <c r="W77" s="44">
        <v>268</v>
      </c>
      <c r="X77" s="44">
        <v>131</v>
      </c>
      <c r="Y77" s="44">
        <v>256</v>
      </c>
    </row>
    <row r="78" spans="1:25" ht="15" customHeight="1" x14ac:dyDescent="0.25">
      <c r="A78" s="28" t="s">
        <v>2</v>
      </c>
      <c r="B78" s="28">
        <v>3</v>
      </c>
      <c r="C78" s="44">
        <v>11592</v>
      </c>
      <c r="D78" s="29">
        <v>1.86</v>
      </c>
      <c r="E78" s="44">
        <v>4178</v>
      </c>
      <c r="F78" s="44">
        <v>3713</v>
      </c>
      <c r="G78" s="44">
        <v>1908</v>
      </c>
      <c r="H78" s="44">
        <v>1003</v>
      </c>
      <c r="I78" s="44">
        <v>551</v>
      </c>
      <c r="J78" s="44">
        <v>168</v>
      </c>
      <c r="K78" s="44">
        <v>66</v>
      </c>
      <c r="L78" s="44">
        <v>5</v>
      </c>
      <c r="M78" s="44">
        <v>1486</v>
      </c>
      <c r="N78" s="44">
        <v>2361</v>
      </c>
      <c r="O78" s="44">
        <v>3283</v>
      </c>
      <c r="P78" s="44">
        <v>4308</v>
      </c>
      <c r="Q78" s="44">
        <v>154</v>
      </c>
      <c r="R78" s="44">
        <v>106</v>
      </c>
      <c r="S78" s="44">
        <v>1642</v>
      </c>
      <c r="T78" s="44">
        <v>3786</v>
      </c>
      <c r="U78" s="44">
        <v>3811</v>
      </c>
      <c r="V78" s="44">
        <v>1267</v>
      </c>
      <c r="W78" s="44">
        <v>436</v>
      </c>
      <c r="X78" s="44">
        <v>319</v>
      </c>
      <c r="Y78" s="44">
        <v>225</v>
      </c>
    </row>
    <row r="79" spans="1:25" ht="15" customHeight="1" x14ac:dyDescent="0.25">
      <c r="A79" s="28" t="s">
        <v>2</v>
      </c>
      <c r="B79" s="28">
        <v>4</v>
      </c>
      <c r="C79" s="44">
        <v>16369</v>
      </c>
      <c r="D79" s="29">
        <v>0.05</v>
      </c>
      <c r="E79" s="44">
        <v>3868</v>
      </c>
      <c r="F79" s="44">
        <v>5075</v>
      </c>
      <c r="G79" s="44">
        <v>3710</v>
      </c>
      <c r="H79" s="44">
        <v>1658</v>
      </c>
      <c r="I79" s="44">
        <v>1330</v>
      </c>
      <c r="J79" s="44">
        <v>553</v>
      </c>
      <c r="K79" s="44">
        <v>158</v>
      </c>
      <c r="L79" s="44">
        <v>17</v>
      </c>
      <c r="M79" s="44">
        <v>4032</v>
      </c>
      <c r="N79" s="44">
        <v>4047</v>
      </c>
      <c r="O79" s="44">
        <v>4451</v>
      </c>
      <c r="P79" s="44">
        <v>3151</v>
      </c>
      <c r="Q79" s="44">
        <v>688</v>
      </c>
      <c r="R79" s="44">
        <v>191</v>
      </c>
      <c r="S79" s="44">
        <v>2112</v>
      </c>
      <c r="T79" s="44">
        <v>4649</v>
      </c>
      <c r="U79" s="44">
        <v>5010</v>
      </c>
      <c r="V79" s="44">
        <v>1881</v>
      </c>
      <c r="W79" s="44">
        <v>872</v>
      </c>
      <c r="X79" s="44">
        <v>720</v>
      </c>
      <c r="Y79" s="44">
        <v>934</v>
      </c>
    </row>
    <row r="80" spans="1:25" ht="15" customHeight="1" x14ac:dyDescent="0.25">
      <c r="A80" s="28" t="s">
        <v>2</v>
      </c>
      <c r="B80" s="28">
        <v>5</v>
      </c>
      <c r="C80" s="44">
        <v>26265</v>
      </c>
      <c r="D80" s="29">
        <v>0.03</v>
      </c>
      <c r="E80" s="44">
        <v>4996</v>
      </c>
      <c r="F80" s="44">
        <v>5819</v>
      </c>
      <c r="G80" s="44">
        <v>5813</v>
      </c>
      <c r="H80" s="44">
        <v>3817</v>
      </c>
      <c r="I80" s="44">
        <v>3571</v>
      </c>
      <c r="J80" s="44">
        <v>1518</v>
      </c>
      <c r="K80" s="44">
        <v>654</v>
      </c>
      <c r="L80" s="44">
        <v>77</v>
      </c>
      <c r="M80" s="44">
        <v>10937</v>
      </c>
      <c r="N80" s="44">
        <v>6200</v>
      </c>
      <c r="O80" s="44">
        <v>4825</v>
      </c>
      <c r="P80" s="44">
        <v>3346</v>
      </c>
      <c r="Q80" s="44">
        <v>957</v>
      </c>
      <c r="R80" s="44">
        <v>131</v>
      </c>
      <c r="S80" s="44">
        <v>1993</v>
      </c>
      <c r="T80" s="44">
        <v>6088</v>
      </c>
      <c r="U80" s="44">
        <v>8473</v>
      </c>
      <c r="V80" s="44">
        <v>4192</v>
      </c>
      <c r="W80" s="44">
        <v>1993</v>
      </c>
      <c r="X80" s="44">
        <v>2053</v>
      </c>
      <c r="Y80" s="44">
        <v>1342</v>
      </c>
    </row>
    <row r="81" spans="1:25" ht="15" customHeight="1" x14ac:dyDescent="0.25">
      <c r="A81" s="28" t="s">
        <v>2</v>
      </c>
      <c r="B81" s="28">
        <v>6</v>
      </c>
      <c r="C81" s="44">
        <v>32932</v>
      </c>
      <c r="D81" s="29">
        <v>0.02</v>
      </c>
      <c r="E81" s="44">
        <v>4096</v>
      </c>
      <c r="F81" s="44">
        <v>6617</v>
      </c>
      <c r="G81" s="44">
        <v>7041</v>
      </c>
      <c r="H81" s="44">
        <v>5275</v>
      </c>
      <c r="I81" s="44">
        <v>5798</v>
      </c>
      <c r="J81" s="44">
        <v>2643</v>
      </c>
      <c r="K81" s="44">
        <v>1319</v>
      </c>
      <c r="L81" s="44">
        <v>143</v>
      </c>
      <c r="M81" s="44">
        <v>16784</v>
      </c>
      <c r="N81" s="44">
        <v>7225</v>
      </c>
      <c r="O81" s="44">
        <v>4799</v>
      </c>
      <c r="P81" s="44">
        <v>2784</v>
      </c>
      <c r="Q81" s="44">
        <v>1340</v>
      </c>
      <c r="R81" s="44">
        <v>142</v>
      </c>
      <c r="S81" s="44">
        <v>1910</v>
      </c>
      <c r="T81" s="44">
        <v>6352</v>
      </c>
      <c r="U81" s="44">
        <v>10468</v>
      </c>
      <c r="V81" s="44">
        <v>5821</v>
      </c>
      <c r="W81" s="44">
        <v>3075</v>
      </c>
      <c r="X81" s="44">
        <v>3383</v>
      </c>
      <c r="Y81" s="44">
        <v>1781</v>
      </c>
    </row>
    <row r="82" spans="1:25" ht="15" customHeight="1" x14ac:dyDescent="0.25">
      <c r="A82" s="28" t="s">
        <v>2</v>
      </c>
      <c r="B82" s="28">
        <v>7</v>
      </c>
      <c r="C82" s="44">
        <v>27752</v>
      </c>
      <c r="D82" s="29">
        <v>0.05</v>
      </c>
      <c r="E82" s="44">
        <v>2502</v>
      </c>
      <c r="F82" s="44">
        <v>4334</v>
      </c>
      <c r="G82" s="44">
        <v>6153</v>
      </c>
      <c r="H82" s="44">
        <v>4143</v>
      </c>
      <c r="I82" s="44">
        <v>5442</v>
      </c>
      <c r="J82" s="44">
        <v>3206</v>
      </c>
      <c r="K82" s="44">
        <v>1824</v>
      </c>
      <c r="L82" s="44">
        <v>148</v>
      </c>
      <c r="M82" s="44">
        <v>12995</v>
      </c>
      <c r="N82" s="44">
        <v>6366</v>
      </c>
      <c r="O82" s="44">
        <v>3151</v>
      </c>
      <c r="P82" s="44">
        <v>4415</v>
      </c>
      <c r="Q82" s="44">
        <v>825</v>
      </c>
      <c r="R82" s="44">
        <v>217</v>
      </c>
      <c r="S82" s="44">
        <v>1776</v>
      </c>
      <c r="T82" s="44">
        <v>5666</v>
      </c>
      <c r="U82" s="44">
        <v>7737</v>
      </c>
      <c r="V82" s="44">
        <v>5114</v>
      </c>
      <c r="W82" s="44">
        <v>2849</v>
      </c>
      <c r="X82" s="44">
        <v>3219</v>
      </c>
      <c r="Y82" s="44">
        <v>1174</v>
      </c>
    </row>
    <row r="83" spans="1:25" ht="15" customHeight="1" x14ac:dyDescent="0.25">
      <c r="A83" s="28" t="s">
        <v>2</v>
      </c>
      <c r="B83" s="28">
        <v>8</v>
      </c>
      <c r="C83" s="44">
        <v>15902</v>
      </c>
      <c r="D83" s="29">
        <v>0.16</v>
      </c>
      <c r="E83" s="44">
        <v>747</v>
      </c>
      <c r="F83" s="44">
        <v>1649</v>
      </c>
      <c r="G83" s="44">
        <v>2870</v>
      </c>
      <c r="H83" s="44">
        <v>3697</v>
      </c>
      <c r="I83" s="44">
        <v>3630</v>
      </c>
      <c r="J83" s="44">
        <v>1994</v>
      </c>
      <c r="K83" s="44">
        <v>1238</v>
      </c>
      <c r="L83" s="44">
        <v>77</v>
      </c>
      <c r="M83" s="44">
        <v>8024</v>
      </c>
      <c r="N83" s="44">
        <v>4073</v>
      </c>
      <c r="O83" s="44">
        <v>1109</v>
      </c>
      <c r="P83" s="44">
        <v>2326</v>
      </c>
      <c r="Q83" s="44">
        <v>370</v>
      </c>
      <c r="R83" s="44">
        <v>57</v>
      </c>
      <c r="S83" s="44">
        <v>1030</v>
      </c>
      <c r="T83" s="44">
        <v>2997</v>
      </c>
      <c r="U83" s="44">
        <v>3845</v>
      </c>
      <c r="V83" s="44">
        <v>3433</v>
      </c>
      <c r="W83" s="44">
        <v>1885</v>
      </c>
      <c r="X83" s="44">
        <v>1852</v>
      </c>
      <c r="Y83" s="44">
        <v>803</v>
      </c>
    </row>
    <row r="84" spans="1:25" ht="15" customHeight="1" x14ac:dyDescent="0.25">
      <c r="A84" s="28" t="s">
        <v>2</v>
      </c>
      <c r="B84" s="28">
        <v>9</v>
      </c>
      <c r="C84" s="44">
        <v>6519</v>
      </c>
      <c r="D84" s="29">
        <v>2.08</v>
      </c>
      <c r="E84" s="44">
        <v>92</v>
      </c>
      <c r="F84" s="44">
        <v>257</v>
      </c>
      <c r="G84" s="44">
        <v>806</v>
      </c>
      <c r="H84" s="44">
        <v>1705</v>
      </c>
      <c r="I84" s="44">
        <v>1956</v>
      </c>
      <c r="J84" s="44">
        <v>1040</v>
      </c>
      <c r="K84" s="44">
        <v>644</v>
      </c>
      <c r="L84" s="44">
        <v>19</v>
      </c>
      <c r="M84" s="44">
        <v>3411</v>
      </c>
      <c r="N84" s="44">
        <v>1777</v>
      </c>
      <c r="O84" s="44">
        <v>273</v>
      </c>
      <c r="P84" s="44">
        <v>996</v>
      </c>
      <c r="Q84" s="44">
        <v>62</v>
      </c>
      <c r="R84" s="44">
        <v>8</v>
      </c>
      <c r="S84" s="44">
        <v>210</v>
      </c>
      <c r="T84" s="44">
        <v>1192</v>
      </c>
      <c r="U84" s="44">
        <v>1560</v>
      </c>
      <c r="V84" s="44">
        <v>1586</v>
      </c>
      <c r="W84" s="44">
        <v>780</v>
      </c>
      <c r="X84" s="44">
        <v>1034</v>
      </c>
      <c r="Y84" s="44">
        <v>149</v>
      </c>
    </row>
    <row r="85" spans="1:25" ht="15" customHeight="1" x14ac:dyDescent="0.25">
      <c r="A85" s="28" t="s">
        <v>2</v>
      </c>
      <c r="B85" s="28">
        <v>10</v>
      </c>
      <c r="C85" s="44">
        <v>3912</v>
      </c>
      <c r="D85" s="29">
        <v>0.89</v>
      </c>
      <c r="E85" s="44">
        <v>21</v>
      </c>
      <c r="F85" s="44">
        <v>59</v>
      </c>
      <c r="G85" s="44">
        <v>399</v>
      </c>
      <c r="H85" s="44">
        <v>935</v>
      </c>
      <c r="I85" s="44">
        <v>1224</v>
      </c>
      <c r="J85" s="44">
        <v>693</v>
      </c>
      <c r="K85" s="44">
        <v>532</v>
      </c>
      <c r="L85" s="44">
        <v>49</v>
      </c>
      <c r="M85" s="44">
        <v>2497</v>
      </c>
      <c r="N85" s="44">
        <v>1100</v>
      </c>
      <c r="O85" s="44">
        <v>38</v>
      </c>
      <c r="P85" s="44">
        <v>223</v>
      </c>
      <c r="Q85" s="44">
        <v>54</v>
      </c>
      <c r="R85" s="44">
        <v>4</v>
      </c>
      <c r="S85" s="44">
        <v>52</v>
      </c>
      <c r="T85" s="44">
        <v>512</v>
      </c>
      <c r="U85" s="44">
        <v>619</v>
      </c>
      <c r="V85" s="44">
        <v>1451</v>
      </c>
      <c r="W85" s="44">
        <v>603</v>
      </c>
      <c r="X85" s="44">
        <v>553</v>
      </c>
      <c r="Y85" s="44">
        <v>118</v>
      </c>
    </row>
    <row r="86" spans="1:25" ht="15" customHeight="1" x14ac:dyDescent="0.25">
      <c r="A86" s="28" t="s">
        <v>22</v>
      </c>
      <c r="B86" s="28">
        <v>1</v>
      </c>
      <c r="C86" s="44">
        <v>38379</v>
      </c>
      <c r="D86" s="29">
        <v>13.8</v>
      </c>
      <c r="E86" s="44">
        <v>23631</v>
      </c>
      <c r="F86" s="44">
        <v>9547</v>
      </c>
      <c r="G86" s="44">
        <v>3712</v>
      </c>
      <c r="H86" s="44">
        <v>871</v>
      </c>
      <c r="I86" s="44">
        <v>421</v>
      </c>
      <c r="J86" s="44">
        <v>156</v>
      </c>
      <c r="K86" s="44">
        <v>39</v>
      </c>
      <c r="L86" s="44">
        <v>2</v>
      </c>
      <c r="M86" s="44">
        <v>603</v>
      </c>
      <c r="N86" s="44">
        <v>4651</v>
      </c>
      <c r="O86" s="44">
        <v>9806</v>
      </c>
      <c r="P86" s="44">
        <v>23290</v>
      </c>
      <c r="Q86" s="44">
        <v>29</v>
      </c>
      <c r="R86" s="44">
        <v>160</v>
      </c>
      <c r="S86" s="44">
        <v>5471</v>
      </c>
      <c r="T86" s="44">
        <v>16797</v>
      </c>
      <c r="U86" s="44">
        <v>11097</v>
      </c>
      <c r="V86" s="44">
        <v>4317</v>
      </c>
      <c r="W86" s="44">
        <v>322</v>
      </c>
      <c r="X86" s="44">
        <v>187</v>
      </c>
      <c r="Y86" s="44">
        <v>28</v>
      </c>
    </row>
    <row r="87" spans="1:25" ht="15" customHeight="1" x14ac:dyDescent="0.25">
      <c r="A87" s="28" t="s">
        <v>22</v>
      </c>
      <c r="B87" s="28">
        <v>2</v>
      </c>
      <c r="C87" s="44">
        <v>47141</v>
      </c>
      <c r="D87" s="29">
        <v>5.17</v>
      </c>
      <c r="E87" s="44">
        <v>24671</v>
      </c>
      <c r="F87" s="44">
        <v>13306</v>
      </c>
      <c r="G87" s="44">
        <v>5315</v>
      </c>
      <c r="H87" s="44">
        <v>2092</v>
      </c>
      <c r="I87" s="44">
        <v>1206</v>
      </c>
      <c r="J87" s="44">
        <v>425</v>
      </c>
      <c r="K87" s="44">
        <v>122</v>
      </c>
      <c r="L87" s="44">
        <v>4</v>
      </c>
      <c r="M87" s="44">
        <v>1757</v>
      </c>
      <c r="N87" s="44">
        <v>7361</v>
      </c>
      <c r="O87" s="44">
        <v>18718</v>
      </c>
      <c r="P87" s="44">
        <v>19273</v>
      </c>
      <c r="Q87" s="44">
        <v>32</v>
      </c>
      <c r="R87" s="44">
        <v>176</v>
      </c>
      <c r="S87" s="44">
        <v>5228</v>
      </c>
      <c r="T87" s="44">
        <v>16830</v>
      </c>
      <c r="U87" s="44">
        <v>16069</v>
      </c>
      <c r="V87" s="44">
        <v>7452</v>
      </c>
      <c r="W87" s="44">
        <v>868</v>
      </c>
      <c r="X87" s="44">
        <v>442</v>
      </c>
      <c r="Y87" s="44">
        <v>76</v>
      </c>
    </row>
    <row r="88" spans="1:25" ht="15" customHeight="1" x14ac:dyDescent="0.25">
      <c r="A88" s="28" t="s">
        <v>22</v>
      </c>
      <c r="B88" s="28">
        <v>3</v>
      </c>
      <c r="C88" s="44">
        <v>44005</v>
      </c>
      <c r="D88" s="29">
        <v>1.42</v>
      </c>
      <c r="E88" s="44">
        <v>18875</v>
      </c>
      <c r="F88" s="44">
        <v>13400</v>
      </c>
      <c r="G88" s="44">
        <v>5672</v>
      </c>
      <c r="H88" s="44">
        <v>2938</v>
      </c>
      <c r="I88" s="44">
        <v>1906</v>
      </c>
      <c r="J88" s="44">
        <v>967</v>
      </c>
      <c r="K88" s="44">
        <v>238</v>
      </c>
      <c r="L88" s="44">
        <v>9</v>
      </c>
      <c r="M88" s="44">
        <v>3287</v>
      </c>
      <c r="N88" s="44">
        <v>7728</v>
      </c>
      <c r="O88" s="44">
        <v>17476</v>
      </c>
      <c r="P88" s="44">
        <v>15424</v>
      </c>
      <c r="Q88" s="44">
        <v>90</v>
      </c>
      <c r="R88" s="44">
        <v>183</v>
      </c>
      <c r="S88" s="44">
        <v>5542</v>
      </c>
      <c r="T88" s="44">
        <v>13984</v>
      </c>
      <c r="U88" s="44">
        <v>14364</v>
      </c>
      <c r="V88" s="44">
        <v>7265</v>
      </c>
      <c r="W88" s="44">
        <v>1672</v>
      </c>
      <c r="X88" s="44">
        <v>862</v>
      </c>
      <c r="Y88" s="44">
        <v>133</v>
      </c>
    </row>
    <row r="89" spans="1:25" ht="15" customHeight="1" x14ac:dyDescent="0.25">
      <c r="A89" s="28" t="s">
        <v>22</v>
      </c>
      <c r="B89" s="28">
        <v>4</v>
      </c>
      <c r="C89" s="44">
        <v>35235</v>
      </c>
      <c r="D89" s="29">
        <v>1.68</v>
      </c>
      <c r="E89" s="44">
        <v>11984</v>
      </c>
      <c r="F89" s="44">
        <v>9892</v>
      </c>
      <c r="G89" s="44">
        <v>6038</v>
      </c>
      <c r="H89" s="44">
        <v>3415</v>
      </c>
      <c r="I89" s="44">
        <v>2552</v>
      </c>
      <c r="J89" s="44">
        <v>911</v>
      </c>
      <c r="K89" s="44">
        <v>431</v>
      </c>
      <c r="L89" s="44">
        <v>12</v>
      </c>
      <c r="M89" s="44">
        <v>3904</v>
      </c>
      <c r="N89" s="44">
        <v>6597</v>
      </c>
      <c r="O89" s="44">
        <v>13713</v>
      </c>
      <c r="P89" s="44">
        <v>10818</v>
      </c>
      <c r="Q89" s="44">
        <v>203</v>
      </c>
      <c r="R89" s="44">
        <v>191</v>
      </c>
      <c r="S89" s="44">
        <v>3674</v>
      </c>
      <c r="T89" s="44">
        <v>9402</v>
      </c>
      <c r="U89" s="44">
        <v>11673</v>
      </c>
      <c r="V89" s="44">
        <v>7694</v>
      </c>
      <c r="W89" s="44">
        <v>1424</v>
      </c>
      <c r="X89" s="44">
        <v>943</v>
      </c>
      <c r="Y89" s="44">
        <v>234</v>
      </c>
    </row>
    <row r="90" spans="1:25" ht="15" customHeight="1" x14ac:dyDescent="0.25">
      <c r="A90" s="28" t="s">
        <v>22</v>
      </c>
      <c r="B90" s="28">
        <v>5</v>
      </c>
      <c r="C90" s="44">
        <v>28419</v>
      </c>
      <c r="D90" s="29">
        <v>0.66</v>
      </c>
      <c r="E90" s="44">
        <v>5611</v>
      </c>
      <c r="F90" s="44">
        <v>8608</v>
      </c>
      <c r="G90" s="44">
        <v>6267</v>
      </c>
      <c r="H90" s="44">
        <v>3825</v>
      </c>
      <c r="I90" s="44">
        <v>2480</v>
      </c>
      <c r="J90" s="44">
        <v>1265</v>
      </c>
      <c r="K90" s="44">
        <v>345</v>
      </c>
      <c r="L90" s="44">
        <v>18</v>
      </c>
      <c r="M90" s="44">
        <v>3764</v>
      </c>
      <c r="N90" s="44">
        <v>5544</v>
      </c>
      <c r="O90" s="44">
        <v>10764</v>
      </c>
      <c r="P90" s="44">
        <v>8269</v>
      </c>
      <c r="Q90" s="44">
        <v>78</v>
      </c>
      <c r="R90" s="44">
        <v>159</v>
      </c>
      <c r="S90" s="44">
        <v>3073</v>
      </c>
      <c r="T90" s="44">
        <v>6903</v>
      </c>
      <c r="U90" s="44">
        <v>8261</v>
      </c>
      <c r="V90" s="44">
        <v>7049</v>
      </c>
      <c r="W90" s="44">
        <v>1937</v>
      </c>
      <c r="X90" s="44">
        <v>951</v>
      </c>
      <c r="Y90" s="44">
        <v>86</v>
      </c>
    </row>
    <row r="91" spans="1:25" ht="15" customHeight="1" x14ac:dyDescent="0.25">
      <c r="A91" s="28" t="s">
        <v>22</v>
      </c>
      <c r="B91" s="28">
        <v>6</v>
      </c>
      <c r="C91" s="44">
        <v>20945</v>
      </c>
      <c r="D91" s="29">
        <v>0.56000000000000005</v>
      </c>
      <c r="E91" s="44">
        <v>2529</v>
      </c>
      <c r="F91" s="44">
        <v>4555</v>
      </c>
      <c r="G91" s="44">
        <v>5352</v>
      </c>
      <c r="H91" s="44">
        <v>3323</v>
      </c>
      <c r="I91" s="44">
        <v>3060</v>
      </c>
      <c r="J91" s="44">
        <v>1483</v>
      </c>
      <c r="K91" s="44">
        <v>615</v>
      </c>
      <c r="L91" s="44">
        <v>28</v>
      </c>
      <c r="M91" s="44">
        <v>4319</v>
      </c>
      <c r="N91" s="44">
        <v>4663</v>
      </c>
      <c r="O91" s="44">
        <v>6022</v>
      </c>
      <c r="P91" s="44">
        <v>5859</v>
      </c>
      <c r="Q91" s="44">
        <v>82</v>
      </c>
      <c r="R91" s="44">
        <v>126</v>
      </c>
      <c r="S91" s="44">
        <v>1955</v>
      </c>
      <c r="T91" s="44">
        <v>4147</v>
      </c>
      <c r="U91" s="44">
        <v>6811</v>
      </c>
      <c r="V91" s="44">
        <v>4655</v>
      </c>
      <c r="W91" s="44">
        <v>1888</v>
      </c>
      <c r="X91" s="44">
        <v>1277</v>
      </c>
      <c r="Y91" s="44">
        <v>86</v>
      </c>
    </row>
    <row r="92" spans="1:25" ht="15" customHeight="1" x14ac:dyDescent="0.25">
      <c r="A92" s="28" t="s">
        <v>22</v>
      </c>
      <c r="B92" s="28">
        <v>7</v>
      </c>
      <c r="C92" s="44">
        <v>21471</v>
      </c>
      <c r="D92" s="29">
        <v>0.46</v>
      </c>
      <c r="E92" s="44">
        <v>2246</v>
      </c>
      <c r="F92" s="44">
        <v>4072</v>
      </c>
      <c r="G92" s="44">
        <v>3756</v>
      </c>
      <c r="H92" s="44">
        <v>4411</v>
      </c>
      <c r="I92" s="44">
        <v>4388</v>
      </c>
      <c r="J92" s="44">
        <v>1758</v>
      </c>
      <c r="K92" s="44">
        <v>807</v>
      </c>
      <c r="L92" s="44">
        <v>33</v>
      </c>
      <c r="M92" s="44">
        <v>6887</v>
      </c>
      <c r="N92" s="44">
        <v>5675</v>
      </c>
      <c r="O92" s="44">
        <v>5291</v>
      </c>
      <c r="P92" s="44">
        <v>3568</v>
      </c>
      <c r="Q92" s="44">
        <v>50</v>
      </c>
      <c r="R92" s="44">
        <v>158</v>
      </c>
      <c r="S92" s="44">
        <v>1579</v>
      </c>
      <c r="T92" s="44">
        <v>4366</v>
      </c>
      <c r="U92" s="44">
        <v>5168</v>
      </c>
      <c r="V92" s="44">
        <v>5898</v>
      </c>
      <c r="W92" s="44">
        <v>2470</v>
      </c>
      <c r="X92" s="44">
        <v>1760</v>
      </c>
      <c r="Y92" s="44">
        <v>72</v>
      </c>
    </row>
    <row r="93" spans="1:25" ht="15" customHeight="1" x14ac:dyDescent="0.25">
      <c r="A93" s="28" t="s">
        <v>22</v>
      </c>
      <c r="B93" s="28">
        <v>8</v>
      </c>
      <c r="C93" s="44">
        <v>21354</v>
      </c>
      <c r="D93" s="29">
        <v>0.91</v>
      </c>
      <c r="E93" s="44">
        <v>1140</v>
      </c>
      <c r="F93" s="44">
        <v>1629</v>
      </c>
      <c r="G93" s="44">
        <v>3318</v>
      </c>
      <c r="H93" s="44">
        <v>4919</v>
      </c>
      <c r="I93" s="44">
        <v>5945</v>
      </c>
      <c r="J93" s="44">
        <v>3084</v>
      </c>
      <c r="K93" s="44">
        <v>1261</v>
      </c>
      <c r="L93" s="44">
        <v>58</v>
      </c>
      <c r="M93" s="44">
        <v>8890</v>
      </c>
      <c r="N93" s="44">
        <v>6779</v>
      </c>
      <c r="O93" s="44">
        <v>2457</v>
      </c>
      <c r="P93" s="44">
        <v>3174</v>
      </c>
      <c r="Q93" s="44">
        <v>54</v>
      </c>
      <c r="R93" s="44">
        <v>169</v>
      </c>
      <c r="S93" s="44">
        <v>1059</v>
      </c>
      <c r="T93" s="44">
        <v>3459</v>
      </c>
      <c r="U93" s="44">
        <v>4255</v>
      </c>
      <c r="V93" s="44">
        <v>6583</v>
      </c>
      <c r="W93" s="44">
        <v>3267</v>
      </c>
      <c r="X93" s="44">
        <v>2496</v>
      </c>
      <c r="Y93" s="44">
        <v>66</v>
      </c>
    </row>
    <row r="94" spans="1:25" ht="15" customHeight="1" x14ac:dyDescent="0.25">
      <c r="A94" s="28" t="s">
        <v>22</v>
      </c>
      <c r="B94" s="28">
        <v>9</v>
      </c>
      <c r="C94" s="44">
        <v>26001</v>
      </c>
      <c r="D94" s="29">
        <v>2.83</v>
      </c>
      <c r="E94" s="44">
        <v>321</v>
      </c>
      <c r="F94" s="44">
        <v>1311</v>
      </c>
      <c r="G94" s="44">
        <v>2606</v>
      </c>
      <c r="H94" s="44">
        <v>5683</v>
      </c>
      <c r="I94" s="44">
        <v>7871</v>
      </c>
      <c r="J94" s="44">
        <v>4992</v>
      </c>
      <c r="K94" s="44">
        <v>2918</v>
      </c>
      <c r="L94" s="44">
        <v>299</v>
      </c>
      <c r="M94" s="44">
        <v>13230</v>
      </c>
      <c r="N94" s="44">
        <v>7300</v>
      </c>
      <c r="O94" s="44">
        <v>2090</v>
      </c>
      <c r="P94" s="44">
        <v>3350</v>
      </c>
      <c r="Q94" s="44">
        <v>31</v>
      </c>
      <c r="R94" s="44">
        <v>266</v>
      </c>
      <c r="S94" s="44">
        <v>838</v>
      </c>
      <c r="T94" s="44">
        <v>3243</v>
      </c>
      <c r="U94" s="44">
        <v>3702</v>
      </c>
      <c r="V94" s="44">
        <v>8936</v>
      </c>
      <c r="W94" s="44">
        <v>4900</v>
      </c>
      <c r="X94" s="44">
        <v>4071</v>
      </c>
      <c r="Y94" s="44">
        <v>45</v>
      </c>
    </row>
    <row r="95" spans="1:25" ht="15" customHeight="1" x14ac:dyDescent="0.25">
      <c r="A95" s="28" t="s">
        <v>22</v>
      </c>
      <c r="B95" s="28">
        <v>10</v>
      </c>
      <c r="C95" s="44">
        <v>8190</v>
      </c>
      <c r="D95" s="29">
        <v>10.27</v>
      </c>
      <c r="E95" s="44">
        <v>53</v>
      </c>
      <c r="F95" s="44">
        <v>247</v>
      </c>
      <c r="G95" s="44">
        <v>657</v>
      </c>
      <c r="H95" s="44">
        <v>1944</v>
      </c>
      <c r="I95" s="44">
        <v>2579</v>
      </c>
      <c r="J95" s="44">
        <v>1721</v>
      </c>
      <c r="K95" s="44">
        <v>937</v>
      </c>
      <c r="L95" s="44">
        <v>52</v>
      </c>
      <c r="M95" s="44">
        <v>3810</v>
      </c>
      <c r="N95" s="44">
        <v>2895</v>
      </c>
      <c r="O95" s="44">
        <v>623</v>
      </c>
      <c r="P95" s="44">
        <v>857</v>
      </c>
      <c r="Q95" s="44">
        <v>5</v>
      </c>
      <c r="R95" s="44">
        <v>74</v>
      </c>
      <c r="S95" s="44">
        <v>189</v>
      </c>
      <c r="T95" s="44">
        <v>793</v>
      </c>
      <c r="U95" s="44">
        <v>1045</v>
      </c>
      <c r="V95" s="44">
        <v>3177</v>
      </c>
      <c r="W95" s="44">
        <v>1541</v>
      </c>
      <c r="X95" s="44">
        <v>1365</v>
      </c>
      <c r="Y95" s="44">
        <v>6</v>
      </c>
    </row>
    <row r="96" spans="1:25" ht="15" customHeight="1" x14ac:dyDescent="0.25">
      <c r="A96" s="28" t="s">
        <v>23</v>
      </c>
      <c r="B96" s="28">
        <v>1</v>
      </c>
      <c r="C96" s="44">
        <v>18018</v>
      </c>
      <c r="D96" s="29">
        <v>28.4</v>
      </c>
      <c r="E96" s="44">
        <v>10254</v>
      </c>
      <c r="F96" s="44">
        <v>5423</v>
      </c>
      <c r="G96" s="44">
        <v>1678</v>
      </c>
      <c r="H96" s="44">
        <v>389</v>
      </c>
      <c r="I96" s="44">
        <v>208</v>
      </c>
      <c r="J96" s="44">
        <v>52</v>
      </c>
      <c r="K96" s="44">
        <v>13</v>
      </c>
      <c r="L96" s="44">
        <v>1</v>
      </c>
      <c r="M96" s="44">
        <v>222</v>
      </c>
      <c r="N96" s="44">
        <v>1053</v>
      </c>
      <c r="O96" s="44">
        <v>2961</v>
      </c>
      <c r="P96" s="44">
        <v>13779</v>
      </c>
      <c r="Q96" s="44">
        <v>3</v>
      </c>
      <c r="R96" s="44">
        <v>71</v>
      </c>
      <c r="S96" s="44">
        <v>3033</v>
      </c>
      <c r="T96" s="44">
        <v>7843</v>
      </c>
      <c r="U96" s="44">
        <v>4218</v>
      </c>
      <c r="V96" s="44">
        <v>2211</v>
      </c>
      <c r="W96" s="44">
        <v>559</v>
      </c>
      <c r="X96" s="44">
        <v>81</v>
      </c>
      <c r="Y96" s="44">
        <v>2</v>
      </c>
    </row>
    <row r="97" spans="1:25" ht="15" customHeight="1" x14ac:dyDescent="0.25">
      <c r="A97" s="28" t="s">
        <v>23</v>
      </c>
      <c r="B97" s="28">
        <v>2</v>
      </c>
      <c r="C97" s="44">
        <v>28825</v>
      </c>
      <c r="D97" s="29">
        <v>18.5</v>
      </c>
      <c r="E97" s="44">
        <v>10713</v>
      </c>
      <c r="F97" s="44">
        <v>11771</v>
      </c>
      <c r="G97" s="44">
        <v>4244</v>
      </c>
      <c r="H97" s="44">
        <v>1429</v>
      </c>
      <c r="I97" s="44">
        <v>462</v>
      </c>
      <c r="J97" s="44">
        <v>136</v>
      </c>
      <c r="K97" s="44">
        <v>61</v>
      </c>
      <c r="L97" s="44">
        <v>9</v>
      </c>
      <c r="M97" s="44">
        <v>538</v>
      </c>
      <c r="N97" s="44">
        <v>3626</v>
      </c>
      <c r="O97" s="44">
        <v>8364</v>
      </c>
      <c r="P97" s="44">
        <v>16293</v>
      </c>
      <c r="Q97" s="44">
        <v>4</v>
      </c>
      <c r="R97" s="44">
        <v>146</v>
      </c>
      <c r="S97" s="44">
        <v>4525</v>
      </c>
      <c r="T97" s="44">
        <v>10254</v>
      </c>
      <c r="U97" s="44">
        <v>7583</v>
      </c>
      <c r="V97" s="44">
        <v>5425</v>
      </c>
      <c r="W97" s="44">
        <v>615</v>
      </c>
      <c r="X97" s="44">
        <v>272</v>
      </c>
      <c r="Y97" s="44">
        <v>5</v>
      </c>
    </row>
    <row r="98" spans="1:25" ht="15" customHeight="1" x14ac:dyDescent="0.25">
      <c r="A98" s="28" t="s">
        <v>23</v>
      </c>
      <c r="B98" s="28">
        <v>3</v>
      </c>
      <c r="C98" s="44">
        <v>44144</v>
      </c>
      <c r="D98" s="29">
        <v>8.66</v>
      </c>
      <c r="E98" s="44">
        <v>8508</v>
      </c>
      <c r="F98" s="44">
        <v>20413</v>
      </c>
      <c r="G98" s="44">
        <v>10535</v>
      </c>
      <c r="H98" s="44">
        <v>2520</v>
      </c>
      <c r="I98" s="44">
        <v>1330</v>
      </c>
      <c r="J98" s="44">
        <v>565</v>
      </c>
      <c r="K98" s="44">
        <v>256</v>
      </c>
      <c r="L98" s="44">
        <v>17</v>
      </c>
      <c r="M98" s="44">
        <v>1553</v>
      </c>
      <c r="N98" s="44">
        <v>6679</v>
      </c>
      <c r="O98" s="44">
        <v>14234</v>
      </c>
      <c r="P98" s="44">
        <v>21659</v>
      </c>
      <c r="Q98" s="44">
        <v>19</v>
      </c>
      <c r="R98" s="44">
        <v>202</v>
      </c>
      <c r="S98" s="44">
        <v>6580</v>
      </c>
      <c r="T98" s="44">
        <v>14862</v>
      </c>
      <c r="U98" s="44">
        <v>13367</v>
      </c>
      <c r="V98" s="44">
        <v>7550</v>
      </c>
      <c r="W98" s="44">
        <v>1135</v>
      </c>
      <c r="X98" s="44">
        <v>429</v>
      </c>
      <c r="Y98" s="44">
        <v>19</v>
      </c>
    </row>
    <row r="99" spans="1:25" ht="15" customHeight="1" x14ac:dyDescent="0.25">
      <c r="A99" s="28" t="s">
        <v>23</v>
      </c>
      <c r="B99" s="28">
        <v>4</v>
      </c>
      <c r="C99" s="44">
        <v>40581</v>
      </c>
      <c r="D99" s="29">
        <v>4.51</v>
      </c>
      <c r="E99" s="44">
        <v>5642</v>
      </c>
      <c r="F99" s="44">
        <v>15665</v>
      </c>
      <c r="G99" s="44">
        <v>11411</v>
      </c>
      <c r="H99" s="44">
        <v>4432</v>
      </c>
      <c r="I99" s="44">
        <v>2116</v>
      </c>
      <c r="J99" s="44">
        <v>880</v>
      </c>
      <c r="K99" s="44">
        <v>392</v>
      </c>
      <c r="L99" s="44">
        <v>43</v>
      </c>
      <c r="M99" s="44">
        <v>2230</v>
      </c>
      <c r="N99" s="44">
        <v>6319</v>
      </c>
      <c r="O99" s="44">
        <v>11761</v>
      </c>
      <c r="P99" s="44">
        <v>20104</v>
      </c>
      <c r="Q99" s="44">
        <v>167</v>
      </c>
      <c r="R99" s="44">
        <v>272</v>
      </c>
      <c r="S99" s="44">
        <v>7010</v>
      </c>
      <c r="T99" s="44">
        <v>13885</v>
      </c>
      <c r="U99" s="44">
        <v>10993</v>
      </c>
      <c r="V99" s="44">
        <v>6362</v>
      </c>
      <c r="W99" s="44">
        <v>1288</v>
      </c>
      <c r="X99" s="44">
        <v>647</v>
      </c>
      <c r="Y99" s="44">
        <v>124</v>
      </c>
    </row>
    <row r="100" spans="1:25" ht="15" customHeight="1" x14ac:dyDescent="0.25">
      <c r="A100" s="28" t="s">
        <v>23</v>
      </c>
      <c r="B100" s="28">
        <v>5</v>
      </c>
      <c r="C100" s="44">
        <v>31665</v>
      </c>
      <c r="D100" s="29">
        <v>4.88</v>
      </c>
      <c r="E100" s="44">
        <v>3128</v>
      </c>
      <c r="F100" s="44">
        <v>10315</v>
      </c>
      <c r="G100" s="44">
        <v>8819</v>
      </c>
      <c r="H100" s="44">
        <v>4565</v>
      </c>
      <c r="I100" s="44">
        <v>3084</v>
      </c>
      <c r="J100" s="44">
        <v>1205</v>
      </c>
      <c r="K100" s="44">
        <v>510</v>
      </c>
      <c r="L100" s="44">
        <v>39</v>
      </c>
      <c r="M100" s="44">
        <v>2583</v>
      </c>
      <c r="N100" s="44">
        <v>4212</v>
      </c>
      <c r="O100" s="44">
        <v>6662</v>
      </c>
      <c r="P100" s="44">
        <v>18173</v>
      </c>
      <c r="Q100" s="44">
        <v>35</v>
      </c>
      <c r="R100" s="44">
        <v>608</v>
      </c>
      <c r="S100" s="44">
        <v>6377</v>
      </c>
      <c r="T100" s="44">
        <v>10907</v>
      </c>
      <c r="U100" s="44">
        <v>7570</v>
      </c>
      <c r="V100" s="44">
        <v>4227</v>
      </c>
      <c r="W100" s="44">
        <v>1225</v>
      </c>
      <c r="X100" s="44">
        <v>711</v>
      </c>
      <c r="Y100" s="44">
        <v>40</v>
      </c>
    </row>
    <row r="101" spans="1:25" ht="15" customHeight="1" x14ac:dyDescent="0.25">
      <c r="A101" s="28" t="s">
        <v>23</v>
      </c>
      <c r="B101" s="28">
        <v>6</v>
      </c>
      <c r="C101" s="44">
        <v>36995</v>
      </c>
      <c r="D101" s="29">
        <v>0.81</v>
      </c>
      <c r="E101" s="44">
        <v>2447</v>
      </c>
      <c r="F101" s="44">
        <v>9939</v>
      </c>
      <c r="G101" s="44">
        <v>11183</v>
      </c>
      <c r="H101" s="44">
        <v>5723</v>
      </c>
      <c r="I101" s="44">
        <v>4579</v>
      </c>
      <c r="J101" s="44">
        <v>1931</v>
      </c>
      <c r="K101" s="44">
        <v>1040</v>
      </c>
      <c r="L101" s="44">
        <v>153</v>
      </c>
      <c r="M101" s="44">
        <v>5077</v>
      </c>
      <c r="N101" s="44">
        <v>6509</v>
      </c>
      <c r="O101" s="44">
        <v>9190</v>
      </c>
      <c r="P101" s="44">
        <v>16198</v>
      </c>
      <c r="Q101" s="44">
        <v>21</v>
      </c>
      <c r="R101" s="44">
        <v>275</v>
      </c>
      <c r="S101" s="44">
        <v>5261</v>
      </c>
      <c r="T101" s="44">
        <v>10922</v>
      </c>
      <c r="U101" s="44">
        <v>9541</v>
      </c>
      <c r="V101" s="44">
        <v>7208</v>
      </c>
      <c r="W101" s="44">
        <v>2244</v>
      </c>
      <c r="X101" s="44">
        <v>1504</v>
      </c>
      <c r="Y101" s="44">
        <v>40</v>
      </c>
    </row>
    <row r="102" spans="1:25" ht="15" customHeight="1" x14ac:dyDescent="0.25">
      <c r="A102" s="28" t="s">
        <v>23</v>
      </c>
      <c r="B102" s="28">
        <v>7</v>
      </c>
      <c r="C102" s="44">
        <v>31861</v>
      </c>
      <c r="D102" s="29">
        <v>1.21</v>
      </c>
      <c r="E102" s="44">
        <v>1011</v>
      </c>
      <c r="F102" s="44">
        <v>8001</v>
      </c>
      <c r="G102" s="44">
        <v>8108</v>
      </c>
      <c r="H102" s="44">
        <v>5799</v>
      </c>
      <c r="I102" s="44">
        <v>5019</v>
      </c>
      <c r="J102" s="44">
        <v>2248</v>
      </c>
      <c r="K102" s="44">
        <v>1404</v>
      </c>
      <c r="L102" s="44">
        <v>271</v>
      </c>
      <c r="M102" s="44">
        <v>4702</v>
      </c>
      <c r="N102" s="44">
        <v>4405</v>
      </c>
      <c r="O102" s="44">
        <v>5168</v>
      </c>
      <c r="P102" s="44">
        <v>17518</v>
      </c>
      <c r="Q102" s="44">
        <v>68</v>
      </c>
      <c r="R102" s="44">
        <v>128</v>
      </c>
      <c r="S102" s="44">
        <v>6499</v>
      </c>
      <c r="T102" s="44">
        <v>9631</v>
      </c>
      <c r="U102" s="44">
        <v>7036</v>
      </c>
      <c r="V102" s="44">
        <v>5184</v>
      </c>
      <c r="W102" s="44">
        <v>1795</v>
      </c>
      <c r="X102" s="44">
        <v>1520</v>
      </c>
      <c r="Y102" s="44">
        <v>68</v>
      </c>
    </row>
    <row r="103" spans="1:25" ht="15" customHeight="1" x14ac:dyDescent="0.25">
      <c r="A103" s="28" t="s">
        <v>23</v>
      </c>
      <c r="B103" s="28">
        <v>8</v>
      </c>
      <c r="C103" s="44">
        <v>35407</v>
      </c>
      <c r="D103" s="29">
        <v>0.77</v>
      </c>
      <c r="E103" s="44">
        <v>1110</v>
      </c>
      <c r="F103" s="44">
        <v>4822</v>
      </c>
      <c r="G103" s="44">
        <v>7039</v>
      </c>
      <c r="H103" s="44">
        <v>7402</v>
      </c>
      <c r="I103" s="44">
        <v>7328</v>
      </c>
      <c r="J103" s="44">
        <v>4601</v>
      </c>
      <c r="K103" s="44">
        <v>2776</v>
      </c>
      <c r="L103" s="44">
        <v>329</v>
      </c>
      <c r="M103" s="44">
        <v>8506</v>
      </c>
      <c r="N103" s="44">
        <v>6794</v>
      </c>
      <c r="O103" s="44">
        <v>6230</v>
      </c>
      <c r="P103" s="44">
        <v>13850</v>
      </c>
      <c r="Q103" s="44">
        <v>27</v>
      </c>
      <c r="R103" s="44">
        <v>353</v>
      </c>
      <c r="S103" s="44">
        <v>3980</v>
      </c>
      <c r="T103" s="44">
        <v>8643</v>
      </c>
      <c r="U103" s="44">
        <v>8523</v>
      </c>
      <c r="V103" s="44">
        <v>7536</v>
      </c>
      <c r="W103" s="44">
        <v>3423</v>
      </c>
      <c r="X103" s="44">
        <v>2920</v>
      </c>
      <c r="Y103" s="44">
        <v>29</v>
      </c>
    </row>
    <row r="104" spans="1:25" ht="15" customHeight="1" x14ac:dyDescent="0.25">
      <c r="A104" s="28" t="s">
        <v>23</v>
      </c>
      <c r="B104" s="28">
        <v>9</v>
      </c>
      <c r="C104" s="44">
        <v>38334</v>
      </c>
      <c r="D104" s="29">
        <v>1.62</v>
      </c>
      <c r="E104" s="44">
        <v>384</v>
      </c>
      <c r="F104" s="44">
        <v>2713</v>
      </c>
      <c r="G104" s="44">
        <v>5837</v>
      </c>
      <c r="H104" s="44">
        <v>7997</v>
      </c>
      <c r="I104" s="44">
        <v>10325</v>
      </c>
      <c r="J104" s="44">
        <v>6179</v>
      </c>
      <c r="K104" s="44">
        <v>4366</v>
      </c>
      <c r="L104" s="44">
        <v>533</v>
      </c>
      <c r="M104" s="44">
        <v>9679</v>
      </c>
      <c r="N104" s="44">
        <v>6727</v>
      </c>
      <c r="O104" s="44">
        <v>4653</v>
      </c>
      <c r="P104" s="44">
        <v>17217</v>
      </c>
      <c r="Q104" s="44">
        <v>58</v>
      </c>
      <c r="R104" s="44">
        <v>99</v>
      </c>
      <c r="S104" s="44">
        <v>3722</v>
      </c>
      <c r="T104" s="44">
        <v>9074</v>
      </c>
      <c r="U104" s="44">
        <v>7289</v>
      </c>
      <c r="V104" s="44">
        <v>9457</v>
      </c>
      <c r="W104" s="44">
        <v>4503</v>
      </c>
      <c r="X104" s="44">
        <v>4154</v>
      </c>
      <c r="Y104" s="44">
        <v>36</v>
      </c>
    </row>
    <row r="105" spans="1:25" ht="15" customHeight="1" x14ac:dyDescent="0.25">
      <c r="A105" s="28" t="s">
        <v>23</v>
      </c>
      <c r="B105" s="28">
        <v>10</v>
      </c>
      <c r="C105" s="44">
        <v>81229</v>
      </c>
      <c r="D105" s="29">
        <v>9.94</v>
      </c>
      <c r="E105" s="44">
        <v>257</v>
      </c>
      <c r="F105" s="44">
        <v>2427</v>
      </c>
      <c r="G105" s="44">
        <v>7109</v>
      </c>
      <c r="H105" s="44">
        <v>12667</v>
      </c>
      <c r="I105" s="44">
        <v>22243</v>
      </c>
      <c r="J105" s="44">
        <v>17039</v>
      </c>
      <c r="K105" s="44">
        <v>16375</v>
      </c>
      <c r="L105" s="44">
        <v>3112</v>
      </c>
      <c r="M105" s="44">
        <v>21062</v>
      </c>
      <c r="N105" s="44">
        <v>12997</v>
      </c>
      <c r="O105" s="44">
        <v>8652</v>
      </c>
      <c r="P105" s="44">
        <v>38475</v>
      </c>
      <c r="Q105" s="44">
        <v>43</v>
      </c>
      <c r="R105" s="44">
        <v>250</v>
      </c>
      <c r="S105" s="44">
        <v>5114</v>
      </c>
      <c r="T105" s="44">
        <v>14753</v>
      </c>
      <c r="U105" s="44">
        <v>19075</v>
      </c>
      <c r="V105" s="44">
        <v>19952</v>
      </c>
      <c r="W105" s="44">
        <v>10549</v>
      </c>
      <c r="X105" s="44">
        <v>11502</v>
      </c>
      <c r="Y105" s="44">
        <v>34</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221</v>
      </c>
      <c r="D108" s="29">
        <v>5.09</v>
      </c>
      <c r="E108" s="44">
        <v>54</v>
      </c>
      <c r="F108" s="44">
        <v>85</v>
      </c>
      <c r="G108" s="44">
        <v>46</v>
      </c>
      <c r="H108" s="44">
        <v>23</v>
      </c>
      <c r="I108" s="44">
        <v>11</v>
      </c>
      <c r="J108" s="44">
        <v>2</v>
      </c>
      <c r="K108" s="44">
        <v>0</v>
      </c>
      <c r="L108" s="44">
        <v>0</v>
      </c>
      <c r="M108" s="44">
        <v>35</v>
      </c>
      <c r="N108" s="44">
        <v>61</v>
      </c>
      <c r="O108" s="44">
        <v>18</v>
      </c>
      <c r="P108" s="44">
        <v>106</v>
      </c>
      <c r="Q108" s="44">
        <v>1</v>
      </c>
      <c r="R108" s="44">
        <v>1</v>
      </c>
      <c r="S108" s="44">
        <v>94</v>
      </c>
      <c r="T108" s="44">
        <v>70</v>
      </c>
      <c r="U108" s="44">
        <v>35</v>
      </c>
      <c r="V108" s="44">
        <v>16</v>
      </c>
      <c r="W108" s="44">
        <v>4</v>
      </c>
      <c r="X108" s="44">
        <v>1</v>
      </c>
      <c r="Y108" s="44">
        <v>0</v>
      </c>
    </row>
    <row r="109" spans="1:25" ht="15" customHeight="1" x14ac:dyDescent="0.25">
      <c r="A109" s="28" t="s">
        <v>24</v>
      </c>
      <c r="B109" s="28">
        <v>4</v>
      </c>
      <c r="C109" s="44">
        <v>1937</v>
      </c>
      <c r="D109" s="29">
        <v>0.06</v>
      </c>
      <c r="E109" s="44">
        <v>934</v>
      </c>
      <c r="F109" s="44">
        <v>570</v>
      </c>
      <c r="G109" s="44">
        <v>250</v>
      </c>
      <c r="H109" s="44">
        <v>117</v>
      </c>
      <c r="I109" s="44">
        <v>52</v>
      </c>
      <c r="J109" s="44">
        <v>13</v>
      </c>
      <c r="K109" s="44">
        <v>1</v>
      </c>
      <c r="L109" s="44">
        <v>0</v>
      </c>
      <c r="M109" s="44">
        <v>1060</v>
      </c>
      <c r="N109" s="44">
        <v>333</v>
      </c>
      <c r="O109" s="44">
        <v>340</v>
      </c>
      <c r="P109" s="44">
        <v>198</v>
      </c>
      <c r="Q109" s="44">
        <v>6</v>
      </c>
      <c r="R109" s="44">
        <v>78</v>
      </c>
      <c r="S109" s="44">
        <v>391</v>
      </c>
      <c r="T109" s="44">
        <v>529</v>
      </c>
      <c r="U109" s="44">
        <v>554</v>
      </c>
      <c r="V109" s="44">
        <v>215</v>
      </c>
      <c r="W109" s="44">
        <v>85</v>
      </c>
      <c r="X109" s="44">
        <v>70</v>
      </c>
      <c r="Y109" s="44">
        <v>15</v>
      </c>
    </row>
    <row r="110" spans="1:25" ht="15" customHeight="1" x14ac:dyDescent="0.25">
      <c r="A110" s="28" t="s">
        <v>24</v>
      </c>
      <c r="B110" s="28">
        <v>5</v>
      </c>
      <c r="C110" s="44">
        <v>1925</v>
      </c>
      <c r="D110" s="29">
        <v>0.13</v>
      </c>
      <c r="E110" s="44">
        <v>592</v>
      </c>
      <c r="F110" s="44">
        <v>503</v>
      </c>
      <c r="G110" s="44">
        <v>380</v>
      </c>
      <c r="H110" s="44">
        <v>292</v>
      </c>
      <c r="I110" s="44">
        <v>135</v>
      </c>
      <c r="J110" s="44">
        <v>20</v>
      </c>
      <c r="K110" s="44">
        <v>3</v>
      </c>
      <c r="L110" s="44">
        <v>0</v>
      </c>
      <c r="M110" s="44">
        <v>1113</v>
      </c>
      <c r="N110" s="44">
        <v>463</v>
      </c>
      <c r="O110" s="44">
        <v>223</v>
      </c>
      <c r="P110" s="44">
        <v>122</v>
      </c>
      <c r="Q110" s="44">
        <v>4</v>
      </c>
      <c r="R110" s="44">
        <v>43</v>
      </c>
      <c r="S110" s="44">
        <v>259</v>
      </c>
      <c r="T110" s="44">
        <v>504</v>
      </c>
      <c r="U110" s="44">
        <v>612</v>
      </c>
      <c r="V110" s="44">
        <v>295</v>
      </c>
      <c r="W110" s="44">
        <v>131</v>
      </c>
      <c r="X110" s="44">
        <v>76</v>
      </c>
      <c r="Y110" s="44">
        <v>5</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3496</v>
      </c>
      <c r="D112" s="29">
        <v>0.13</v>
      </c>
      <c r="E112" s="44">
        <v>608</v>
      </c>
      <c r="F112" s="44">
        <v>1010</v>
      </c>
      <c r="G112" s="44">
        <v>771</v>
      </c>
      <c r="H112" s="44">
        <v>615</v>
      </c>
      <c r="I112" s="44">
        <v>413</v>
      </c>
      <c r="J112" s="44">
        <v>71</v>
      </c>
      <c r="K112" s="44">
        <v>7</v>
      </c>
      <c r="L112" s="44">
        <v>1</v>
      </c>
      <c r="M112" s="44">
        <v>2191</v>
      </c>
      <c r="N112" s="44">
        <v>792</v>
      </c>
      <c r="O112" s="44">
        <v>337</v>
      </c>
      <c r="P112" s="44">
        <v>172</v>
      </c>
      <c r="Q112" s="44">
        <v>4</v>
      </c>
      <c r="R112" s="44">
        <v>20</v>
      </c>
      <c r="S112" s="44">
        <v>338</v>
      </c>
      <c r="T112" s="44">
        <v>920</v>
      </c>
      <c r="U112" s="44">
        <v>1206</v>
      </c>
      <c r="V112" s="44">
        <v>579</v>
      </c>
      <c r="W112" s="44">
        <v>247</v>
      </c>
      <c r="X112" s="44">
        <v>176</v>
      </c>
      <c r="Y112" s="44">
        <v>10</v>
      </c>
    </row>
    <row r="113" spans="1:25" ht="15" customHeight="1" x14ac:dyDescent="0.25">
      <c r="A113" s="28" t="s">
        <v>24</v>
      </c>
      <c r="B113" s="28">
        <v>8</v>
      </c>
      <c r="C113" s="44">
        <v>2384</v>
      </c>
      <c r="D113" s="29">
        <v>0.11</v>
      </c>
      <c r="E113" s="44">
        <v>352</v>
      </c>
      <c r="F113" s="44">
        <v>536</v>
      </c>
      <c r="G113" s="44">
        <v>589</v>
      </c>
      <c r="H113" s="44">
        <v>460</v>
      </c>
      <c r="I113" s="44">
        <v>364</v>
      </c>
      <c r="J113" s="44">
        <v>76</v>
      </c>
      <c r="K113" s="44">
        <v>5</v>
      </c>
      <c r="L113" s="44">
        <v>2</v>
      </c>
      <c r="M113" s="44">
        <v>1661</v>
      </c>
      <c r="N113" s="44">
        <v>485</v>
      </c>
      <c r="O113" s="44">
        <v>146</v>
      </c>
      <c r="P113" s="44">
        <v>89</v>
      </c>
      <c r="Q113" s="44">
        <v>3</v>
      </c>
      <c r="R113" s="44">
        <v>25</v>
      </c>
      <c r="S113" s="44">
        <v>183</v>
      </c>
      <c r="T113" s="44">
        <v>611</v>
      </c>
      <c r="U113" s="44">
        <v>813</v>
      </c>
      <c r="V113" s="44">
        <v>420</v>
      </c>
      <c r="W113" s="44">
        <v>209</v>
      </c>
      <c r="X113" s="44">
        <v>120</v>
      </c>
      <c r="Y113" s="44">
        <v>3</v>
      </c>
    </row>
    <row r="114" spans="1:25" ht="15" customHeight="1" x14ac:dyDescent="0.25">
      <c r="A114" s="28" t="s">
        <v>24</v>
      </c>
      <c r="B114" s="28">
        <v>9</v>
      </c>
      <c r="C114" s="44">
        <v>258</v>
      </c>
      <c r="D114" s="29">
        <v>0.33</v>
      </c>
      <c r="E114" s="44">
        <v>11</v>
      </c>
      <c r="F114" s="44">
        <v>11</v>
      </c>
      <c r="G114" s="44">
        <v>30</v>
      </c>
      <c r="H114" s="44">
        <v>56</v>
      </c>
      <c r="I114" s="44">
        <v>110</v>
      </c>
      <c r="J114" s="44">
        <v>38</v>
      </c>
      <c r="K114" s="44">
        <v>2</v>
      </c>
      <c r="L114" s="44">
        <v>0</v>
      </c>
      <c r="M114" s="44">
        <v>235</v>
      </c>
      <c r="N114" s="44">
        <v>15</v>
      </c>
      <c r="O114" s="44">
        <v>0</v>
      </c>
      <c r="P114" s="44">
        <v>8</v>
      </c>
      <c r="Q114" s="44">
        <v>0</v>
      </c>
      <c r="R114" s="44">
        <v>0</v>
      </c>
      <c r="S114" s="44">
        <v>10</v>
      </c>
      <c r="T114" s="44">
        <v>24</v>
      </c>
      <c r="U114" s="44">
        <v>75</v>
      </c>
      <c r="V114" s="44">
        <v>66</v>
      </c>
      <c r="W114" s="44">
        <v>58</v>
      </c>
      <c r="X114" s="44">
        <v>24</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429</v>
      </c>
      <c r="D118" s="29">
        <v>2.13</v>
      </c>
      <c r="E118" s="44">
        <v>43</v>
      </c>
      <c r="F118" s="44">
        <v>89</v>
      </c>
      <c r="G118" s="44">
        <v>225</v>
      </c>
      <c r="H118" s="44">
        <v>50</v>
      </c>
      <c r="I118" s="44">
        <v>18</v>
      </c>
      <c r="J118" s="44">
        <v>4</v>
      </c>
      <c r="K118" s="44">
        <v>0</v>
      </c>
      <c r="L118" s="44">
        <v>0</v>
      </c>
      <c r="M118" s="44">
        <v>94</v>
      </c>
      <c r="N118" s="44">
        <v>222</v>
      </c>
      <c r="O118" s="44">
        <v>11</v>
      </c>
      <c r="P118" s="44">
        <v>102</v>
      </c>
      <c r="Q118" s="44">
        <v>0</v>
      </c>
      <c r="R118" s="44">
        <v>0</v>
      </c>
      <c r="S118" s="44">
        <v>0</v>
      </c>
      <c r="T118" s="44">
        <v>0</v>
      </c>
      <c r="U118" s="44">
        <v>0</v>
      </c>
      <c r="V118" s="44">
        <v>0</v>
      </c>
      <c r="W118" s="44">
        <v>0</v>
      </c>
      <c r="X118" s="44">
        <v>0</v>
      </c>
      <c r="Y118" s="44">
        <v>429</v>
      </c>
    </row>
    <row r="119" spans="1:25" ht="15" customHeight="1" x14ac:dyDescent="0.25">
      <c r="A119" s="28" t="s">
        <v>25</v>
      </c>
      <c r="B119" s="28">
        <v>4</v>
      </c>
      <c r="C119" s="44">
        <v>281</v>
      </c>
      <c r="D119" s="29">
        <v>3.01</v>
      </c>
      <c r="E119" s="44">
        <v>0</v>
      </c>
      <c r="F119" s="44">
        <v>16</v>
      </c>
      <c r="G119" s="44">
        <v>191</v>
      </c>
      <c r="H119" s="44">
        <v>18</v>
      </c>
      <c r="I119" s="44">
        <v>37</v>
      </c>
      <c r="J119" s="44">
        <v>14</v>
      </c>
      <c r="K119" s="44">
        <v>5</v>
      </c>
      <c r="L119" s="44">
        <v>0</v>
      </c>
      <c r="M119" s="44">
        <v>74</v>
      </c>
      <c r="N119" s="44">
        <v>20</v>
      </c>
      <c r="O119" s="44">
        <v>187</v>
      </c>
      <c r="P119" s="44">
        <v>0</v>
      </c>
      <c r="Q119" s="44">
        <v>0</v>
      </c>
      <c r="R119" s="44">
        <v>0</v>
      </c>
      <c r="S119" s="44">
        <v>0</v>
      </c>
      <c r="T119" s="44">
        <v>0</v>
      </c>
      <c r="U119" s="44">
        <v>0</v>
      </c>
      <c r="V119" s="44">
        <v>0</v>
      </c>
      <c r="W119" s="44">
        <v>0</v>
      </c>
      <c r="X119" s="44">
        <v>0</v>
      </c>
      <c r="Y119" s="44">
        <v>281</v>
      </c>
    </row>
    <row r="120" spans="1:25" ht="15" customHeight="1" x14ac:dyDescent="0.25">
      <c r="A120" s="28" t="s">
        <v>25</v>
      </c>
      <c r="B120" s="28">
        <v>5</v>
      </c>
      <c r="C120" s="44">
        <v>1116</v>
      </c>
      <c r="D120" s="29">
        <v>0.04</v>
      </c>
      <c r="E120" s="44">
        <v>535</v>
      </c>
      <c r="F120" s="44">
        <v>196</v>
      </c>
      <c r="G120" s="44">
        <v>217</v>
      </c>
      <c r="H120" s="44">
        <v>131</v>
      </c>
      <c r="I120" s="44">
        <v>34</v>
      </c>
      <c r="J120" s="44">
        <v>1</v>
      </c>
      <c r="K120" s="44">
        <v>2</v>
      </c>
      <c r="L120" s="44">
        <v>0</v>
      </c>
      <c r="M120" s="44">
        <v>504</v>
      </c>
      <c r="N120" s="44">
        <v>418</v>
      </c>
      <c r="O120" s="44">
        <v>85</v>
      </c>
      <c r="P120" s="44">
        <v>109</v>
      </c>
      <c r="Q120" s="44">
        <v>0</v>
      </c>
      <c r="R120" s="44">
        <v>0</v>
      </c>
      <c r="S120" s="44">
        <v>0</v>
      </c>
      <c r="T120" s="44">
        <v>0</v>
      </c>
      <c r="U120" s="44">
        <v>0</v>
      </c>
      <c r="V120" s="44">
        <v>0</v>
      </c>
      <c r="W120" s="44">
        <v>0</v>
      </c>
      <c r="X120" s="44">
        <v>1</v>
      </c>
      <c r="Y120" s="44">
        <v>1115</v>
      </c>
    </row>
    <row r="121" spans="1:25" ht="15" customHeight="1" x14ac:dyDescent="0.25">
      <c r="A121" s="28" t="s">
        <v>25</v>
      </c>
      <c r="B121" s="28">
        <v>6</v>
      </c>
      <c r="C121" s="44">
        <v>3212</v>
      </c>
      <c r="D121" s="29">
        <v>0.05</v>
      </c>
      <c r="E121" s="44">
        <v>1451</v>
      </c>
      <c r="F121" s="44">
        <v>581</v>
      </c>
      <c r="G121" s="44">
        <v>585</v>
      </c>
      <c r="H121" s="44">
        <v>369</v>
      </c>
      <c r="I121" s="44">
        <v>192</v>
      </c>
      <c r="J121" s="44">
        <v>27</v>
      </c>
      <c r="K121" s="44">
        <v>6</v>
      </c>
      <c r="L121" s="44">
        <v>1</v>
      </c>
      <c r="M121" s="44">
        <v>1949</v>
      </c>
      <c r="N121" s="44">
        <v>708</v>
      </c>
      <c r="O121" s="44">
        <v>181</v>
      </c>
      <c r="P121" s="44">
        <v>374</v>
      </c>
      <c r="Q121" s="44">
        <v>0</v>
      </c>
      <c r="R121" s="44">
        <v>0</v>
      </c>
      <c r="S121" s="44">
        <v>0</v>
      </c>
      <c r="T121" s="44">
        <v>0</v>
      </c>
      <c r="U121" s="44">
        <v>2</v>
      </c>
      <c r="V121" s="44">
        <v>0</v>
      </c>
      <c r="W121" s="44">
        <v>0</v>
      </c>
      <c r="X121" s="44">
        <v>3</v>
      </c>
      <c r="Y121" s="44">
        <v>3207</v>
      </c>
    </row>
    <row r="122" spans="1:25" ht="15" customHeight="1" x14ac:dyDescent="0.25">
      <c r="A122" s="28" t="s">
        <v>25</v>
      </c>
      <c r="B122" s="28">
        <v>7</v>
      </c>
      <c r="C122" s="44">
        <v>3767</v>
      </c>
      <c r="D122" s="29">
        <v>0.1</v>
      </c>
      <c r="E122" s="44">
        <v>601</v>
      </c>
      <c r="F122" s="44">
        <v>609</v>
      </c>
      <c r="G122" s="44">
        <v>1127</v>
      </c>
      <c r="H122" s="44">
        <v>775</v>
      </c>
      <c r="I122" s="44">
        <v>515</v>
      </c>
      <c r="J122" s="44">
        <v>103</v>
      </c>
      <c r="K122" s="44">
        <v>37</v>
      </c>
      <c r="L122" s="44">
        <v>0</v>
      </c>
      <c r="M122" s="44">
        <v>2195</v>
      </c>
      <c r="N122" s="44">
        <v>1013</v>
      </c>
      <c r="O122" s="44">
        <v>329</v>
      </c>
      <c r="P122" s="44">
        <v>230</v>
      </c>
      <c r="Q122" s="44">
        <v>0</v>
      </c>
      <c r="R122" s="44">
        <v>0</v>
      </c>
      <c r="S122" s="44">
        <v>0</v>
      </c>
      <c r="T122" s="44">
        <v>0</v>
      </c>
      <c r="U122" s="44">
        <v>1</v>
      </c>
      <c r="V122" s="44">
        <v>1</v>
      </c>
      <c r="W122" s="44">
        <v>9</v>
      </c>
      <c r="X122" s="44">
        <v>3</v>
      </c>
      <c r="Y122" s="44">
        <v>3753</v>
      </c>
    </row>
    <row r="123" spans="1:25" ht="15" customHeight="1" x14ac:dyDescent="0.25">
      <c r="A123" s="28" t="s">
        <v>25</v>
      </c>
      <c r="B123" s="28">
        <v>8</v>
      </c>
      <c r="C123" s="44">
        <v>1744</v>
      </c>
      <c r="D123" s="29">
        <v>0.09</v>
      </c>
      <c r="E123" s="44">
        <v>442</v>
      </c>
      <c r="F123" s="44">
        <v>293</v>
      </c>
      <c r="G123" s="44">
        <v>238</v>
      </c>
      <c r="H123" s="44">
        <v>333</v>
      </c>
      <c r="I123" s="44">
        <v>369</v>
      </c>
      <c r="J123" s="44">
        <v>66</v>
      </c>
      <c r="K123" s="44">
        <v>3</v>
      </c>
      <c r="L123" s="44">
        <v>0</v>
      </c>
      <c r="M123" s="44">
        <v>1272</v>
      </c>
      <c r="N123" s="44">
        <v>419</v>
      </c>
      <c r="O123" s="44">
        <v>14</v>
      </c>
      <c r="P123" s="44">
        <v>39</v>
      </c>
      <c r="Q123" s="44">
        <v>0</v>
      </c>
      <c r="R123" s="44">
        <v>0</v>
      </c>
      <c r="S123" s="44">
        <v>0</v>
      </c>
      <c r="T123" s="44">
        <v>0</v>
      </c>
      <c r="U123" s="44">
        <v>0</v>
      </c>
      <c r="V123" s="44">
        <v>2</v>
      </c>
      <c r="W123" s="44">
        <v>1</v>
      </c>
      <c r="X123" s="44">
        <v>0</v>
      </c>
      <c r="Y123" s="44">
        <v>1741</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21353</v>
      </c>
      <c r="D126" s="29">
        <v>22.27</v>
      </c>
      <c r="E126" s="44">
        <v>14506</v>
      </c>
      <c r="F126" s="44">
        <v>4364</v>
      </c>
      <c r="G126" s="44">
        <v>1943</v>
      </c>
      <c r="H126" s="44">
        <v>435</v>
      </c>
      <c r="I126" s="44">
        <v>95</v>
      </c>
      <c r="J126" s="44">
        <v>7</v>
      </c>
      <c r="K126" s="44">
        <v>2</v>
      </c>
      <c r="L126" s="44">
        <v>1</v>
      </c>
      <c r="M126" s="44">
        <v>230</v>
      </c>
      <c r="N126" s="44">
        <v>2383</v>
      </c>
      <c r="O126" s="44">
        <v>4500</v>
      </c>
      <c r="P126" s="44">
        <v>14236</v>
      </c>
      <c r="Q126" s="44">
        <v>4</v>
      </c>
      <c r="R126" s="44">
        <v>307</v>
      </c>
      <c r="S126" s="44">
        <v>5390</v>
      </c>
      <c r="T126" s="44">
        <v>9727</v>
      </c>
      <c r="U126" s="44">
        <v>4384</v>
      </c>
      <c r="V126" s="44">
        <v>1191</v>
      </c>
      <c r="W126" s="44">
        <v>271</v>
      </c>
      <c r="X126" s="44">
        <v>80</v>
      </c>
      <c r="Y126" s="44">
        <v>3</v>
      </c>
    </row>
    <row r="127" spans="1:25" ht="15" customHeight="1" x14ac:dyDescent="0.25">
      <c r="A127" s="28" t="s">
        <v>26</v>
      </c>
      <c r="B127" s="28">
        <v>2</v>
      </c>
      <c r="C127" s="44">
        <v>17354</v>
      </c>
      <c r="D127" s="29">
        <v>22.32</v>
      </c>
      <c r="E127" s="44">
        <v>9369</v>
      </c>
      <c r="F127" s="44">
        <v>5207</v>
      </c>
      <c r="G127" s="44">
        <v>1944</v>
      </c>
      <c r="H127" s="44">
        <v>588</v>
      </c>
      <c r="I127" s="44">
        <v>175</v>
      </c>
      <c r="J127" s="44">
        <v>61</v>
      </c>
      <c r="K127" s="44">
        <v>9</v>
      </c>
      <c r="L127" s="44">
        <v>1</v>
      </c>
      <c r="M127" s="44">
        <v>408</v>
      </c>
      <c r="N127" s="44">
        <v>1674</v>
      </c>
      <c r="O127" s="44">
        <v>3917</v>
      </c>
      <c r="P127" s="44">
        <v>11340</v>
      </c>
      <c r="Q127" s="44">
        <v>15</v>
      </c>
      <c r="R127" s="44">
        <v>297</v>
      </c>
      <c r="S127" s="44">
        <v>4273</v>
      </c>
      <c r="T127" s="44">
        <v>7717</v>
      </c>
      <c r="U127" s="44">
        <v>3314</v>
      </c>
      <c r="V127" s="44">
        <v>1287</v>
      </c>
      <c r="W127" s="44">
        <v>297</v>
      </c>
      <c r="X127" s="44">
        <v>133</v>
      </c>
      <c r="Y127" s="44">
        <v>36</v>
      </c>
    </row>
    <row r="128" spans="1:25" ht="15" customHeight="1" x14ac:dyDescent="0.25">
      <c r="A128" s="28" t="s">
        <v>26</v>
      </c>
      <c r="B128" s="28">
        <v>3</v>
      </c>
      <c r="C128" s="44">
        <v>22021</v>
      </c>
      <c r="D128" s="29">
        <v>11.85</v>
      </c>
      <c r="E128" s="44">
        <v>10774</v>
      </c>
      <c r="F128" s="44">
        <v>7343</v>
      </c>
      <c r="G128" s="44">
        <v>2176</v>
      </c>
      <c r="H128" s="44">
        <v>1026</v>
      </c>
      <c r="I128" s="44">
        <v>578</v>
      </c>
      <c r="J128" s="44">
        <v>85</v>
      </c>
      <c r="K128" s="44">
        <v>36</v>
      </c>
      <c r="L128" s="44">
        <v>3</v>
      </c>
      <c r="M128" s="44">
        <v>630</v>
      </c>
      <c r="N128" s="44">
        <v>2506</v>
      </c>
      <c r="O128" s="44">
        <v>5557</v>
      </c>
      <c r="P128" s="44">
        <v>13322</v>
      </c>
      <c r="Q128" s="44">
        <v>6</v>
      </c>
      <c r="R128" s="44">
        <v>373</v>
      </c>
      <c r="S128" s="44">
        <v>5352</v>
      </c>
      <c r="T128" s="44">
        <v>9630</v>
      </c>
      <c r="U128" s="44">
        <v>4652</v>
      </c>
      <c r="V128" s="44">
        <v>1405</v>
      </c>
      <c r="W128" s="44">
        <v>367</v>
      </c>
      <c r="X128" s="44">
        <v>234</v>
      </c>
      <c r="Y128" s="44">
        <v>8</v>
      </c>
    </row>
    <row r="129" spans="1:25" ht="15" customHeight="1" x14ac:dyDescent="0.25">
      <c r="A129" s="28" t="s">
        <v>26</v>
      </c>
      <c r="B129" s="28">
        <v>4</v>
      </c>
      <c r="C129" s="44">
        <v>15606</v>
      </c>
      <c r="D129" s="29">
        <v>3.33</v>
      </c>
      <c r="E129" s="44">
        <v>5316</v>
      </c>
      <c r="F129" s="44">
        <v>5658</v>
      </c>
      <c r="G129" s="44">
        <v>2523</v>
      </c>
      <c r="H129" s="44">
        <v>1107</v>
      </c>
      <c r="I129" s="44">
        <v>599</v>
      </c>
      <c r="J129" s="44">
        <v>231</v>
      </c>
      <c r="K129" s="44">
        <v>149</v>
      </c>
      <c r="L129" s="44">
        <v>23</v>
      </c>
      <c r="M129" s="44">
        <v>1263</v>
      </c>
      <c r="N129" s="44">
        <v>2152</v>
      </c>
      <c r="O129" s="44">
        <v>5195</v>
      </c>
      <c r="P129" s="44">
        <v>6990</v>
      </c>
      <c r="Q129" s="44">
        <v>6</v>
      </c>
      <c r="R129" s="44">
        <v>192</v>
      </c>
      <c r="S129" s="44">
        <v>3023</v>
      </c>
      <c r="T129" s="44">
        <v>5632</v>
      </c>
      <c r="U129" s="44">
        <v>4133</v>
      </c>
      <c r="V129" s="44">
        <v>1684</v>
      </c>
      <c r="W129" s="44">
        <v>588</v>
      </c>
      <c r="X129" s="44">
        <v>349</v>
      </c>
      <c r="Y129" s="44">
        <v>5</v>
      </c>
    </row>
    <row r="130" spans="1:25" ht="15" customHeight="1" x14ac:dyDescent="0.25">
      <c r="A130" s="28" t="s">
        <v>26</v>
      </c>
      <c r="B130" s="28">
        <v>5</v>
      </c>
      <c r="C130" s="44">
        <v>17612</v>
      </c>
      <c r="D130" s="29">
        <v>0.17</v>
      </c>
      <c r="E130" s="44">
        <v>4585</v>
      </c>
      <c r="F130" s="44">
        <v>5087</v>
      </c>
      <c r="G130" s="44">
        <v>2601</v>
      </c>
      <c r="H130" s="44">
        <v>2330</v>
      </c>
      <c r="I130" s="44">
        <v>1738</v>
      </c>
      <c r="J130" s="44">
        <v>671</v>
      </c>
      <c r="K130" s="44">
        <v>547</v>
      </c>
      <c r="L130" s="44">
        <v>53</v>
      </c>
      <c r="M130" s="44">
        <v>3551</v>
      </c>
      <c r="N130" s="44">
        <v>3757</v>
      </c>
      <c r="O130" s="44">
        <v>3880</v>
      </c>
      <c r="P130" s="44">
        <v>6416</v>
      </c>
      <c r="Q130" s="44">
        <v>8</v>
      </c>
      <c r="R130" s="44">
        <v>234</v>
      </c>
      <c r="S130" s="44">
        <v>2907</v>
      </c>
      <c r="T130" s="44">
        <v>5707</v>
      </c>
      <c r="U130" s="44">
        <v>4304</v>
      </c>
      <c r="V130" s="44">
        <v>2173</v>
      </c>
      <c r="W130" s="44">
        <v>1107</v>
      </c>
      <c r="X130" s="44">
        <v>1161</v>
      </c>
      <c r="Y130" s="44">
        <v>19</v>
      </c>
    </row>
    <row r="131" spans="1:25" ht="15" customHeight="1" x14ac:dyDescent="0.25">
      <c r="A131" s="28" t="s">
        <v>26</v>
      </c>
      <c r="B131" s="28">
        <v>6</v>
      </c>
      <c r="C131" s="44">
        <v>22092</v>
      </c>
      <c r="D131" s="29">
        <v>0.06</v>
      </c>
      <c r="E131" s="44">
        <v>3672</v>
      </c>
      <c r="F131" s="44">
        <v>5327</v>
      </c>
      <c r="G131" s="44">
        <v>4127</v>
      </c>
      <c r="H131" s="44">
        <v>3386</v>
      </c>
      <c r="I131" s="44">
        <v>3066</v>
      </c>
      <c r="J131" s="44">
        <v>1320</v>
      </c>
      <c r="K131" s="44">
        <v>996</v>
      </c>
      <c r="L131" s="44">
        <v>198</v>
      </c>
      <c r="M131" s="44">
        <v>7816</v>
      </c>
      <c r="N131" s="44">
        <v>4830</v>
      </c>
      <c r="O131" s="44">
        <v>3589</v>
      </c>
      <c r="P131" s="44">
        <v>5834</v>
      </c>
      <c r="Q131" s="44">
        <v>23</v>
      </c>
      <c r="R131" s="44">
        <v>172</v>
      </c>
      <c r="S131" s="44">
        <v>2634</v>
      </c>
      <c r="T131" s="44">
        <v>6305</v>
      </c>
      <c r="U131" s="44">
        <v>5195</v>
      </c>
      <c r="V131" s="44">
        <v>3423</v>
      </c>
      <c r="W131" s="44">
        <v>1799</v>
      </c>
      <c r="X131" s="44">
        <v>2518</v>
      </c>
      <c r="Y131" s="44">
        <v>46</v>
      </c>
    </row>
    <row r="132" spans="1:25" ht="15" customHeight="1" x14ac:dyDescent="0.25">
      <c r="A132" s="28" t="s">
        <v>26</v>
      </c>
      <c r="B132" s="28">
        <v>7</v>
      </c>
      <c r="C132" s="44">
        <v>27157</v>
      </c>
      <c r="D132" s="29">
        <v>0.16</v>
      </c>
      <c r="E132" s="44">
        <v>3475</v>
      </c>
      <c r="F132" s="44">
        <v>5436</v>
      </c>
      <c r="G132" s="44">
        <v>4617</v>
      </c>
      <c r="H132" s="44">
        <v>4767</v>
      </c>
      <c r="I132" s="44">
        <v>4439</v>
      </c>
      <c r="J132" s="44">
        <v>2513</v>
      </c>
      <c r="K132" s="44">
        <v>1663</v>
      </c>
      <c r="L132" s="44">
        <v>247</v>
      </c>
      <c r="M132" s="44">
        <v>11201</v>
      </c>
      <c r="N132" s="44">
        <v>6633</v>
      </c>
      <c r="O132" s="44">
        <v>3990</v>
      </c>
      <c r="P132" s="44">
        <v>5240</v>
      </c>
      <c r="Q132" s="44">
        <v>93</v>
      </c>
      <c r="R132" s="44">
        <v>166</v>
      </c>
      <c r="S132" s="44">
        <v>2566</v>
      </c>
      <c r="T132" s="44">
        <v>6726</v>
      </c>
      <c r="U132" s="44">
        <v>6073</v>
      </c>
      <c r="V132" s="44">
        <v>4987</v>
      </c>
      <c r="W132" s="44">
        <v>2897</v>
      </c>
      <c r="X132" s="44">
        <v>3552</v>
      </c>
      <c r="Y132" s="44">
        <v>190</v>
      </c>
    </row>
    <row r="133" spans="1:25" ht="15" customHeight="1" x14ac:dyDescent="0.25">
      <c r="A133" s="28" t="s">
        <v>26</v>
      </c>
      <c r="B133" s="28">
        <v>8</v>
      </c>
      <c r="C133" s="44">
        <v>21303</v>
      </c>
      <c r="D133" s="29">
        <v>0.25</v>
      </c>
      <c r="E133" s="44">
        <v>1734</v>
      </c>
      <c r="F133" s="44">
        <v>3192</v>
      </c>
      <c r="G133" s="44">
        <v>3268</v>
      </c>
      <c r="H133" s="44">
        <v>4751</v>
      </c>
      <c r="I133" s="44">
        <v>4420</v>
      </c>
      <c r="J133" s="44">
        <v>2160</v>
      </c>
      <c r="K133" s="44">
        <v>1617</v>
      </c>
      <c r="L133" s="44">
        <v>161</v>
      </c>
      <c r="M133" s="44">
        <v>9262</v>
      </c>
      <c r="N133" s="44">
        <v>5855</v>
      </c>
      <c r="O133" s="44">
        <v>2571</v>
      </c>
      <c r="P133" s="44">
        <v>3538</v>
      </c>
      <c r="Q133" s="44">
        <v>77</v>
      </c>
      <c r="R133" s="44">
        <v>100</v>
      </c>
      <c r="S133" s="44">
        <v>1473</v>
      </c>
      <c r="T133" s="44">
        <v>4761</v>
      </c>
      <c r="U133" s="44">
        <v>5034</v>
      </c>
      <c r="V133" s="44">
        <v>4296</v>
      </c>
      <c r="W133" s="44">
        <v>2699</v>
      </c>
      <c r="X133" s="44">
        <v>2817</v>
      </c>
      <c r="Y133" s="44">
        <v>123</v>
      </c>
    </row>
    <row r="134" spans="1:25" ht="15" customHeight="1" x14ac:dyDescent="0.25">
      <c r="A134" s="28" t="s">
        <v>26</v>
      </c>
      <c r="B134" s="28">
        <v>9</v>
      </c>
      <c r="C134" s="44">
        <v>20797</v>
      </c>
      <c r="D134" s="29">
        <v>0.68</v>
      </c>
      <c r="E134" s="44">
        <v>718</v>
      </c>
      <c r="F134" s="44">
        <v>1909</v>
      </c>
      <c r="G134" s="44">
        <v>2365</v>
      </c>
      <c r="H134" s="44">
        <v>5101</v>
      </c>
      <c r="I134" s="44">
        <v>6200</v>
      </c>
      <c r="J134" s="44">
        <v>2836</v>
      </c>
      <c r="K134" s="44">
        <v>1546</v>
      </c>
      <c r="L134" s="44">
        <v>122</v>
      </c>
      <c r="M134" s="44">
        <v>10654</v>
      </c>
      <c r="N134" s="44">
        <v>5634</v>
      </c>
      <c r="O134" s="44">
        <v>1419</v>
      </c>
      <c r="P134" s="44">
        <v>3068</v>
      </c>
      <c r="Q134" s="44">
        <v>22</v>
      </c>
      <c r="R134" s="44">
        <v>31</v>
      </c>
      <c r="S134" s="44">
        <v>989</v>
      </c>
      <c r="T134" s="44">
        <v>3848</v>
      </c>
      <c r="U134" s="44">
        <v>4137</v>
      </c>
      <c r="V134" s="44">
        <v>5405</v>
      </c>
      <c r="W134" s="44">
        <v>3393</v>
      </c>
      <c r="X134" s="44">
        <v>2960</v>
      </c>
      <c r="Y134" s="44">
        <v>34</v>
      </c>
    </row>
    <row r="135" spans="1:25" ht="15" customHeight="1" x14ac:dyDescent="0.25">
      <c r="A135" s="28" t="s">
        <v>26</v>
      </c>
      <c r="B135" s="28">
        <v>10</v>
      </c>
      <c r="C135" s="44">
        <v>10857</v>
      </c>
      <c r="D135" s="29">
        <v>4.34</v>
      </c>
      <c r="E135" s="44">
        <v>126</v>
      </c>
      <c r="F135" s="44">
        <v>461</v>
      </c>
      <c r="G135" s="44">
        <v>1001</v>
      </c>
      <c r="H135" s="44">
        <v>2697</v>
      </c>
      <c r="I135" s="44">
        <v>3510</v>
      </c>
      <c r="J135" s="44">
        <v>1929</v>
      </c>
      <c r="K135" s="44">
        <v>1108</v>
      </c>
      <c r="L135" s="44">
        <v>25</v>
      </c>
      <c r="M135" s="44">
        <v>5641</v>
      </c>
      <c r="N135" s="44">
        <v>3155</v>
      </c>
      <c r="O135" s="44">
        <v>671</v>
      </c>
      <c r="P135" s="44">
        <v>1383</v>
      </c>
      <c r="Q135" s="44">
        <v>7</v>
      </c>
      <c r="R135" s="44">
        <v>12</v>
      </c>
      <c r="S135" s="44">
        <v>224</v>
      </c>
      <c r="T135" s="44">
        <v>1613</v>
      </c>
      <c r="U135" s="44">
        <v>2004</v>
      </c>
      <c r="V135" s="44">
        <v>3084</v>
      </c>
      <c r="W135" s="44">
        <v>1979</v>
      </c>
      <c r="X135" s="44">
        <v>1923</v>
      </c>
      <c r="Y135" s="44">
        <v>18</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893</v>
      </c>
      <c r="D138" s="29">
        <v>10.78</v>
      </c>
      <c r="E138" s="44">
        <v>489</v>
      </c>
      <c r="F138" s="44">
        <v>117</v>
      </c>
      <c r="G138" s="44">
        <v>71</v>
      </c>
      <c r="H138" s="44">
        <v>76</v>
      </c>
      <c r="I138" s="44">
        <v>87</v>
      </c>
      <c r="J138" s="44">
        <v>42</v>
      </c>
      <c r="K138" s="44">
        <v>10</v>
      </c>
      <c r="L138" s="44">
        <v>1</v>
      </c>
      <c r="M138" s="44">
        <v>152</v>
      </c>
      <c r="N138" s="44">
        <v>138</v>
      </c>
      <c r="O138" s="44">
        <v>253</v>
      </c>
      <c r="P138" s="44">
        <v>298</v>
      </c>
      <c r="Q138" s="44">
        <v>52</v>
      </c>
      <c r="R138" s="44">
        <v>44</v>
      </c>
      <c r="S138" s="44">
        <v>165</v>
      </c>
      <c r="T138" s="44">
        <v>211</v>
      </c>
      <c r="U138" s="44">
        <v>170</v>
      </c>
      <c r="V138" s="44">
        <v>98</v>
      </c>
      <c r="W138" s="44">
        <v>69</v>
      </c>
      <c r="X138" s="44">
        <v>72</v>
      </c>
      <c r="Y138" s="44">
        <v>64</v>
      </c>
    </row>
    <row r="139" spans="1:25" ht="15" customHeight="1" x14ac:dyDescent="0.25">
      <c r="A139" s="28" t="s">
        <v>27</v>
      </c>
      <c r="B139" s="28">
        <v>4</v>
      </c>
      <c r="C139" s="44">
        <v>1551</v>
      </c>
      <c r="D139" s="29">
        <v>0.02</v>
      </c>
      <c r="E139" s="44">
        <v>550</v>
      </c>
      <c r="F139" s="44">
        <v>386</v>
      </c>
      <c r="G139" s="44">
        <v>354</v>
      </c>
      <c r="H139" s="44">
        <v>189</v>
      </c>
      <c r="I139" s="44">
        <v>67</v>
      </c>
      <c r="J139" s="44">
        <v>4</v>
      </c>
      <c r="K139" s="44">
        <v>1</v>
      </c>
      <c r="L139" s="44">
        <v>0</v>
      </c>
      <c r="M139" s="44">
        <v>1217</v>
      </c>
      <c r="N139" s="44">
        <v>179</v>
      </c>
      <c r="O139" s="44">
        <v>18</v>
      </c>
      <c r="P139" s="44">
        <v>7</v>
      </c>
      <c r="Q139" s="44">
        <v>130</v>
      </c>
      <c r="R139" s="44">
        <v>4</v>
      </c>
      <c r="S139" s="44">
        <v>81</v>
      </c>
      <c r="T139" s="44">
        <v>244</v>
      </c>
      <c r="U139" s="44">
        <v>662</v>
      </c>
      <c r="V139" s="44">
        <v>240</v>
      </c>
      <c r="W139" s="44">
        <v>119</v>
      </c>
      <c r="X139" s="44">
        <v>50</v>
      </c>
      <c r="Y139" s="44">
        <v>151</v>
      </c>
    </row>
    <row r="140" spans="1:25" ht="15" customHeight="1" x14ac:dyDescent="0.25">
      <c r="A140" s="28" t="s">
        <v>27</v>
      </c>
      <c r="B140" s="28">
        <v>5</v>
      </c>
      <c r="C140" s="44">
        <v>5708</v>
      </c>
      <c r="D140" s="29">
        <v>0.03</v>
      </c>
      <c r="E140" s="44">
        <v>2010</v>
      </c>
      <c r="F140" s="44">
        <v>1694</v>
      </c>
      <c r="G140" s="44">
        <v>1110</v>
      </c>
      <c r="H140" s="44">
        <v>564</v>
      </c>
      <c r="I140" s="44">
        <v>286</v>
      </c>
      <c r="J140" s="44">
        <v>31</v>
      </c>
      <c r="K140" s="44">
        <v>9</v>
      </c>
      <c r="L140" s="44">
        <v>4</v>
      </c>
      <c r="M140" s="44">
        <v>4093</v>
      </c>
      <c r="N140" s="44">
        <v>745</v>
      </c>
      <c r="O140" s="44">
        <v>324</v>
      </c>
      <c r="P140" s="44">
        <v>123</v>
      </c>
      <c r="Q140" s="44">
        <v>423</v>
      </c>
      <c r="R140" s="44">
        <v>27</v>
      </c>
      <c r="S140" s="44">
        <v>387</v>
      </c>
      <c r="T140" s="44">
        <v>941</v>
      </c>
      <c r="U140" s="44">
        <v>2280</v>
      </c>
      <c r="V140" s="44">
        <v>899</v>
      </c>
      <c r="W140" s="44">
        <v>417</v>
      </c>
      <c r="X140" s="44">
        <v>258</v>
      </c>
      <c r="Y140" s="44">
        <v>499</v>
      </c>
    </row>
    <row r="141" spans="1:25" ht="15" customHeight="1" x14ac:dyDescent="0.25">
      <c r="A141" s="28" t="s">
        <v>27</v>
      </c>
      <c r="B141" s="28">
        <v>6</v>
      </c>
      <c r="C141" s="44">
        <v>6060</v>
      </c>
      <c r="D141" s="29">
        <v>0.09</v>
      </c>
      <c r="E141" s="44">
        <v>1795</v>
      </c>
      <c r="F141" s="44">
        <v>1581</v>
      </c>
      <c r="G141" s="44">
        <v>1212</v>
      </c>
      <c r="H141" s="44">
        <v>790</v>
      </c>
      <c r="I141" s="44">
        <v>594</v>
      </c>
      <c r="J141" s="44">
        <v>76</v>
      </c>
      <c r="K141" s="44">
        <v>12</v>
      </c>
      <c r="L141" s="44">
        <v>0</v>
      </c>
      <c r="M141" s="44">
        <v>3590</v>
      </c>
      <c r="N141" s="44">
        <v>1005</v>
      </c>
      <c r="O141" s="44">
        <v>798</v>
      </c>
      <c r="P141" s="44">
        <v>249</v>
      </c>
      <c r="Q141" s="44">
        <v>418</v>
      </c>
      <c r="R141" s="44">
        <v>14</v>
      </c>
      <c r="S141" s="44">
        <v>309</v>
      </c>
      <c r="T141" s="44">
        <v>1079</v>
      </c>
      <c r="U141" s="44">
        <v>2369</v>
      </c>
      <c r="V141" s="44">
        <v>1015</v>
      </c>
      <c r="W141" s="44">
        <v>488</v>
      </c>
      <c r="X141" s="44">
        <v>300</v>
      </c>
      <c r="Y141" s="44">
        <v>486</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workbookViewId="0"/>
  </sheetViews>
  <sheetFormatPr defaultRowHeight="15" x14ac:dyDescent="0.25"/>
  <cols>
    <col min="1" max="1" width="29.453125" customWidth="1"/>
    <col min="2" max="2" width="15.90625" customWidth="1"/>
    <col min="3" max="13" width="13.6328125" customWidth="1"/>
    <col min="14" max="14" width="17.54296875" customWidth="1"/>
    <col min="15" max="25" width="13.6328125" customWidth="1"/>
  </cols>
  <sheetData>
    <row r="1" spans="1:25" ht="18" customHeight="1" x14ac:dyDescent="0.4">
      <c r="A1" s="82" t="s">
        <v>33</v>
      </c>
      <c r="B1" s="24"/>
      <c r="C1" s="24"/>
      <c r="E1" s="24"/>
      <c r="F1" s="24"/>
      <c r="G1" s="24"/>
      <c r="H1" s="24"/>
      <c r="I1" s="24"/>
      <c r="J1" s="24"/>
      <c r="K1" s="24"/>
      <c r="L1" s="24"/>
      <c r="M1" s="24"/>
      <c r="N1" s="24"/>
      <c r="O1" s="24"/>
      <c r="P1" s="35"/>
      <c r="Q1" s="36"/>
    </row>
    <row r="2" spans="1:25" ht="18" customHeight="1" x14ac:dyDescent="0.35">
      <c r="A2" s="7" t="s">
        <v>77</v>
      </c>
      <c r="B2" s="24"/>
      <c r="C2" s="24"/>
      <c r="E2" s="24"/>
      <c r="F2" s="24"/>
      <c r="G2" s="24"/>
      <c r="H2" s="24"/>
      <c r="I2" s="24"/>
      <c r="J2" s="24"/>
      <c r="K2" s="24"/>
      <c r="L2" s="24"/>
      <c r="M2" s="24"/>
      <c r="N2" s="24"/>
      <c r="O2" s="24"/>
      <c r="P2" s="35"/>
      <c r="Q2" s="36"/>
    </row>
    <row r="3" spans="1:25" ht="18" customHeight="1" x14ac:dyDescent="0.35">
      <c r="A3" s="37" t="s">
        <v>81</v>
      </c>
      <c r="B3" s="24"/>
      <c r="C3" s="24"/>
      <c r="E3" s="24"/>
      <c r="F3" s="24"/>
      <c r="G3" s="24"/>
      <c r="H3" s="24"/>
      <c r="I3" s="24"/>
      <c r="J3" s="24"/>
      <c r="K3" s="24"/>
      <c r="L3" s="24"/>
      <c r="M3" s="24"/>
      <c r="N3" s="24"/>
      <c r="O3" s="24"/>
      <c r="P3" s="35"/>
      <c r="Q3" s="36"/>
    </row>
    <row r="4" spans="1:25" s="85" customFormat="1" ht="63" customHeight="1" x14ac:dyDescent="0.25">
      <c r="A4" s="83" t="s">
        <v>150</v>
      </c>
      <c r="B4" s="84" t="s">
        <v>4</v>
      </c>
      <c r="C4" s="70" t="s">
        <v>15</v>
      </c>
      <c r="D4" s="70" t="s">
        <v>16</v>
      </c>
      <c r="E4" s="70" t="s">
        <v>129</v>
      </c>
      <c r="F4" s="70" t="s">
        <v>130</v>
      </c>
      <c r="G4" s="70" t="s">
        <v>131</v>
      </c>
      <c r="H4" s="70" t="s">
        <v>132</v>
      </c>
      <c r="I4" s="70" t="s">
        <v>133</v>
      </c>
      <c r="J4" s="70" t="s">
        <v>134</v>
      </c>
      <c r="K4" s="70" t="s">
        <v>135</v>
      </c>
      <c r="L4" s="70" t="s">
        <v>136</v>
      </c>
      <c r="M4" s="70" t="s">
        <v>137</v>
      </c>
      <c r="N4" s="70" t="s">
        <v>138</v>
      </c>
      <c r="O4" s="70" t="s">
        <v>139</v>
      </c>
      <c r="P4" s="70" t="s">
        <v>140</v>
      </c>
      <c r="Q4" s="70" t="s">
        <v>141</v>
      </c>
      <c r="R4" s="70" t="s">
        <v>142</v>
      </c>
      <c r="S4" s="70" t="s">
        <v>143</v>
      </c>
      <c r="T4" s="70" t="s">
        <v>144</v>
      </c>
      <c r="U4" s="70" t="s">
        <v>145</v>
      </c>
      <c r="V4" s="70" t="s">
        <v>146</v>
      </c>
      <c r="W4" s="70" t="s">
        <v>147</v>
      </c>
      <c r="X4" s="70" t="s">
        <v>148</v>
      </c>
      <c r="Y4" s="70" t="s">
        <v>149</v>
      </c>
    </row>
    <row r="5" spans="1:25" ht="30" customHeight="1" x14ac:dyDescent="0.25">
      <c r="A5" s="38" t="s">
        <v>3</v>
      </c>
      <c r="B5" s="38"/>
      <c r="C5" s="42">
        <v>2493838</v>
      </c>
      <c r="D5" s="43">
        <v>0.31998081530095229</v>
      </c>
      <c r="E5" s="42">
        <v>553571</v>
      </c>
      <c r="F5" s="42">
        <v>592634</v>
      </c>
      <c r="G5" s="42">
        <v>396840</v>
      </c>
      <c r="H5" s="42">
        <v>321108</v>
      </c>
      <c r="I5" s="42">
        <v>324822</v>
      </c>
      <c r="J5" s="42">
        <v>178639</v>
      </c>
      <c r="K5" s="42">
        <v>113809</v>
      </c>
      <c r="L5" s="42">
        <v>12415</v>
      </c>
      <c r="M5" s="42">
        <v>519525</v>
      </c>
      <c r="N5" s="42">
        <v>494987</v>
      </c>
      <c r="O5" s="42">
        <v>514959</v>
      </c>
      <c r="P5" s="42">
        <v>951654</v>
      </c>
      <c r="Q5" s="42">
        <v>12713</v>
      </c>
      <c r="R5" s="42">
        <v>19231</v>
      </c>
      <c r="S5" s="42">
        <v>301326</v>
      </c>
      <c r="T5" s="42">
        <v>733858</v>
      </c>
      <c r="U5" s="42">
        <v>666438</v>
      </c>
      <c r="V5" s="42">
        <v>410329</v>
      </c>
      <c r="W5" s="42">
        <v>180564</v>
      </c>
      <c r="X5" s="42">
        <v>147370</v>
      </c>
      <c r="Y5" s="42">
        <v>34722</v>
      </c>
    </row>
    <row r="6" spans="1:25" ht="15" customHeight="1" x14ac:dyDescent="0.25">
      <c r="A6" s="28" t="s">
        <v>17</v>
      </c>
      <c r="B6" s="28">
        <v>1</v>
      </c>
      <c r="C6" s="44">
        <v>27109</v>
      </c>
      <c r="D6" s="29">
        <v>17.43</v>
      </c>
      <c r="E6" s="44">
        <v>15865</v>
      </c>
      <c r="F6" s="44">
        <v>7701</v>
      </c>
      <c r="G6" s="44">
        <v>1991</v>
      </c>
      <c r="H6" s="44">
        <v>1086</v>
      </c>
      <c r="I6" s="44">
        <v>388</v>
      </c>
      <c r="J6" s="44">
        <v>66</v>
      </c>
      <c r="K6" s="44">
        <v>10</v>
      </c>
      <c r="L6" s="44">
        <v>2</v>
      </c>
      <c r="M6" s="44">
        <v>534</v>
      </c>
      <c r="N6" s="44">
        <v>5273</v>
      </c>
      <c r="O6" s="44">
        <v>7802</v>
      </c>
      <c r="P6" s="44">
        <v>13482</v>
      </c>
      <c r="Q6" s="44">
        <v>18</v>
      </c>
      <c r="R6" s="44">
        <v>91</v>
      </c>
      <c r="S6" s="44">
        <v>4315</v>
      </c>
      <c r="T6" s="44">
        <v>9627</v>
      </c>
      <c r="U6" s="44">
        <v>9309</v>
      </c>
      <c r="V6" s="44">
        <v>3346</v>
      </c>
      <c r="W6" s="44">
        <v>256</v>
      </c>
      <c r="X6" s="44">
        <v>143</v>
      </c>
      <c r="Y6" s="44">
        <v>22</v>
      </c>
    </row>
    <row r="7" spans="1:25" ht="15" customHeight="1" x14ac:dyDescent="0.25">
      <c r="A7" s="28" t="s">
        <v>17</v>
      </c>
      <c r="B7" s="28">
        <v>2</v>
      </c>
      <c r="C7" s="44">
        <v>31421</v>
      </c>
      <c r="D7" s="29">
        <v>14.76</v>
      </c>
      <c r="E7" s="44">
        <v>16314</v>
      </c>
      <c r="F7" s="44">
        <v>9433</v>
      </c>
      <c r="G7" s="44">
        <v>2694</v>
      </c>
      <c r="H7" s="44">
        <v>1730</v>
      </c>
      <c r="I7" s="44">
        <v>974</v>
      </c>
      <c r="J7" s="44">
        <v>230</v>
      </c>
      <c r="K7" s="44">
        <v>44</v>
      </c>
      <c r="L7" s="44">
        <v>2</v>
      </c>
      <c r="M7" s="44">
        <v>1458</v>
      </c>
      <c r="N7" s="44">
        <v>6835</v>
      </c>
      <c r="O7" s="44">
        <v>12784</v>
      </c>
      <c r="P7" s="44">
        <v>10270</v>
      </c>
      <c r="Q7" s="44">
        <v>74</v>
      </c>
      <c r="R7" s="44">
        <v>94</v>
      </c>
      <c r="S7" s="44">
        <v>3886</v>
      </c>
      <c r="T7" s="44">
        <v>8431</v>
      </c>
      <c r="U7" s="44">
        <v>12331</v>
      </c>
      <c r="V7" s="44">
        <v>5447</v>
      </c>
      <c r="W7" s="44">
        <v>803</v>
      </c>
      <c r="X7" s="44">
        <v>357</v>
      </c>
      <c r="Y7" s="44">
        <v>72</v>
      </c>
    </row>
    <row r="8" spans="1:25" ht="15" customHeight="1" x14ac:dyDescent="0.25">
      <c r="A8" s="28" t="s">
        <v>17</v>
      </c>
      <c r="B8" s="28">
        <v>3</v>
      </c>
      <c r="C8" s="44">
        <v>18626</v>
      </c>
      <c r="D8" s="29">
        <v>1.1399999999999999</v>
      </c>
      <c r="E8" s="44">
        <v>8231</v>
      </c>
      <c r="F8" s="44">
        <v>6312</v>
      </c>
      <c r="G8" s="44">
        <v>1777</v>
      </c>
      <c r="H8" s="44">
        <v>1211</v>
      </c>
      <c r="I8" s="44">
        <v>869</v>
      </c>
      <c r="J8" s="44">
        <v>198</v>
      </c>
      <c r="K8" s="44">
        <v>26</v>
      </c>
      <c r="L8" s="44">
        <v>2</v>
      </c>
      <c r="M8" s="44">
        <v>1379</v>
      </c>
      <c r="N8" s="44">
        <v>4494</v>
      </c>
      <c r="O8" s="44">
        <v>7094</v>
      </c>
      <c r="P8" s="44">
        <v>5639</v>
      </c>
      <c r="Q8" s="44">
        <v>20</v>
      </c>
      <c r="R8" s="44">
        <v>47</v>
      </c>
      <c r="S8" s="44">
        <v>2367</v>
      </c>
      <c r="T8" s="44">
        <v>5432</v>
      </c>
      <c r="U8" s="44">
        <v>6512</v>
      </c>
      <c r="V8" s="44">
        <v>3378</v>
      </c>
      <c r="W8" s="44">
        <v>540</v>
      </c>
      <c r="X8" s="44">
        <v>326</v>
      </c>
      <c r="Y8" s="44">
        <v>24</v>
      </c>
    </row>
    <row r="9" spans="1:25" ht="15" customHeight="1" x14ac:dyDescent="0.25">
      <c r="A9" s="28" t="s">
        <v>17</v>
      </c>
      <c r="B9" s="28">
        <v>4</v>
      </c>
      <c r="C9" s="44">
        <v>22211</v>
      </c>
      <c r="D9" s="29">
        <v>0.42</v>
      </c>
      <c r="E9" s="44">
        <v>7060</v>
      </c>
      <c r="F9" s="44">
        <v>7087</v>
      </c>
      <c r="G9" s="44">
        <v>2561</v>
      </c>
      <c r="H9" s="44">
        <v>2436</v>
      </c>
      <c r="I9" s="44">
        <v>2039</v>
      </c>
      <c r="J9" s="44">
        <v>757</v>
      </c>
      <c r="K9" s="44">
        <v>247</v>
      </c>
      <c r="L9" s="44">
        <v>24</v>
      </c>
      <c r="M9" s="44">
        <v>3076</v>
      </c>
      <c r="N9" s="44">
        <v>4658</v>
      </c>
      <c r="O9" s="44">
        <v>7704</v>
      </c>
      <c r="P9" s="44">
        <v>6731</v>
      </c>
      <c r="Q9" s="44">
        <v>42</v>
      </c>
      <c r="R9" s="44">
        <v>26</v>
      </c>
      <c r="S9" s="44">
        <v>2728</v>
      </c>
      <c r="T9" s="44">
        <v>6669</v>
      </c>
      <c r="U9" s="44">
        <v>7056</v>
      </c>
      <c r="V9" s="44">
        <v>3881</v>
      </c>
      <c r="W9" s="44">
        <v>1028</v>
      </c>
      <c r="X9" s="44">
        <v>776</v>
      </c>
      <c r="Y9" s="44">
        <v>47</v>
      </c>
    </row>
    <row r="10" spans="1:25" ht="15" customHeight="1" x14ac:dyDescent="0.25">
      <c r="A10" s="28" t="s">
        <v>17</v>
      </c>
      <c r="B10" s="28">
        <v>5</v>
      </c>
      <c r="C10" s="44">
        <v>19304</v>
      </c>
      <c r="D10" s="29">
        <v>0.24</v>
      </c>
      <c r="E10" s="44">
        <v>4325</v>
      </c>
      <c r="F10" s="44">
        <v>4345</v>
      </c>
      <c r="G10" s="44">
        <v>3657</v>
      </c>
      <c r="H10" s="44">
        <v>2691</v>
      </c>
      <c r="I10" s="44">
        <v>2790</v>
      </c>
      <c r="J10" s="44">
        <v>1089</v>
      </c>
      <c r="K10" s="44">
        <v>377</v>
      </c>
      <c r="L10" s="44">
        <v>30</v>
      </c>
      <c r="M10" s="44">
        <v>4779</v>
      </c>
      <c r="N10" s="44">
        <v>5328</v>
      </c>
      <c r="O10" s="44">
        <v>5816</v>
      </c>
      <c r="P10" s="44">
        <v>3323</v>
      </c>
      <c r="Q10" s="44">
        <v>58</v>
      </c>
      <c r="R10" s="44">
        <v>72</v>
      </c>
      <c r="S10" s="44">
        <v>1489</v>
      </c>
      <c r="T10" s="44">
        <v>4447</v>
      </c>
      <c r="U10" s="44">
        <v>6376</v>
      </c>
      <c r="V10" s="44">
        <v>4130</v>
      </c>
      <c r="W10" s="44">
        <v>1469</v>
      </c>
      <c r="X10" s="44">
        <v>1255</v>
      </c>
      <c r="Y10" s="44">
        <v>66</v>
      </c>
    </row>
    <row r="11" spans="1:25" ht="15" customHeight="1" x14ac:dyDescent="0.25">
      <c r="A11" s="28" t="s">
        <v>17</v>
      </c>
      <c r="B11" s="28">
        <v>6</v>
      </c>
      <c r="C11" s="44">
        <v>10960</v>
      </c>
      <c r="D11" s="29">
        <v>0.15</v>
      </c>
      <c r="E11" s="44">
        <v>2102</v>
      </c>
      <c r="F11" s="44">
        <v>1585</v>
      </c>
      <c r="G11" s="44">
        <v>1829</v>
      </c>
      <c r="H11" s="44">
        <v>2074</v>
      </c>
      <c r="I11" s="44">
        <v>2166</v>
      </c>
      <c r="J11" s="44">
        <v>887</v>
      </c>
      <c r="K11" s="44">
        <v>283</v>
      </c>
      <c r="L11" s="44">
        <v>34</v>
      </c>
      <c r="M11" s="44">
        <v>3660</v>
      </c>
      <c r="N11" s="44">
        <v>2858</v>
      </c>
      <c r="O11" s="44">
        <v>2308</v>
      </c>
      <c r="P11" s="44">
        <v>2093</v>
      </c>
      <c r="Q11" s="44">
        <v>41</v>
      </c>
      <c r="R11" s="44">
        <v>28</v>
      </c>
      <c r="S11" s="44">
        <v>866</v>
      </c>
      <c r="T11" s="44">
        <v>2646</v>
      </c>
      <c r="U11" s="44">
        <v>3074</v>
      </c>
      <c r="V11" s="44">
        <v>2233</v>
      </c>
      <c r="W11" s="44">
        <v>1081</v>
      </c>
      <c r="X11" s="44">
        <v>996</v>
      </c>
      <c r="Y11" s="44">
        <v>36</v>
      </c>
    </row>
    <row r="12" spans="1:25" ht="15" customHeight="1" x14ac:dyDescent="0.25">
      <c r="A12" s="28" t="s">
        <v>17</v>
      </c>
      <c r="B12" s="28">
        <v>7</v>
      </c>
      <c r="C12" s="44">
        <v>13529</v>
      </c>
      <c r="D12" s="29">
        <v>0.17</v>
      </c>
      <c r="E12" s="44">
        <v>1148</v>
      </c>
      <c r="F12" s="44">
        <v>2238</v>
      </c>
      <c r="G12" s="44">
        <v>2120</v>
      </c>
      <c r="H12" s="44">
        <v>2469</v>
      </c>
      <c r="I12" s="44">
        <v>3719</v>
      </c>
      <c r="J12" s="44">
        <v>1250</v>
      </c>
      <c r="K12" s="44">
        <v>540</v>
      </c>
      <c r="L12" s="44">
        <v>45</v>
      </c>
      <c r="M12" s="44">
        <v>4765</v>
      </c>
      <c r="N12" s="44">
        <v>4225</v>
      </c>
      <c r="O12" s="44">
        <v>2013</v>
      </c>
      <c r="P12" s="44">
        <v>2380</v>
      </c>
      <c r="Q12" s="44">
        <v>146</v>
      </c>
      <c r="R12" s="44">
        <v>35</v>
      </c>
      <c r="S12" s="44">
        <v>915</v>
      </c>
      <c r="T12" s="44">
        <v>2899</v>
      </c>
      <c r="U12" s="44">
        <v>3836</v>
      </c>
      <c r="V12" s="44">
        <v>2788</v>
      </c>
      <c r="W12" s="44">
        <v>1546</v>
      </c>
      <c r="X12" s="44">
        <v>1364</v>
      </c>
      <c r="Y12" s="44">
        <v>146</v>
      </c>
    </row>
    <row r="13" spans="1:25" ht="15" customHeight="1" x14ac:dyDescent="0.25">
      <c r="A13" s="28" t="s">
        <v>17</v>
      </c>
      <c r="B13" s="28">
        <v>8</v>
      </c>
      <c r="C13" s="44">
        <v>11395</v>
      </c>
      <c r="D13" s="29">
        <v>0.41</v>
      </c>
      <c r="E13" s="44">
        <v>542</v>
      </c>
      <c r="F13" s="44">
        <v>1042</v>
      </c>
      <c r="G13" s="44">
        <v>1503</v>
      </c>
      <c r="H13" s="44">
        <v>2844</v>
      </c>
      <c r="I13" s="44">
        <v>3049</v>
      </c>
      <c r="J13" s="44">
        <v>1687</v>
      </c>
      <c r="K13" s="44">
        <v>699</v>
      </c>
      <c r="L13" s="44">
        <v>29</v>
      </c>
      <c r="M13" s="44">
        <v>5316</v>
      </c>
      <c r="N13" s="44">
        <v>3389</v>
      </c>
      <c r="O13" s="44">
        <v>1350</v>
      </c>
      <c r="P13" s="44">
        <v>1301</v>
      </c>
      <c r="Q13" s="44">
        <v>39</v>
      </c>
      <c r="R13" s="44">
        <v>27</v>
      </c>
      <c r="S13" s="44">
        <v>609</v>
      </c>
      <c r="T13" s="44">
        <v>2000</v>
      </c>
      <c r="U13" s="44">
        <v>2912</v>
      </c>
      <c r="V13" s="44">
        <v>2996</v>
      </c>
      <c r="W13" s="44">
        <v>1586</v>
      </c>
      <c r="X13" s="44">
        <v>1228</v>
      </c>
      <c r="Y13" s="44">
        <v>37</v>
      </c>
    </row>
    <row r="14" spans="1:25" ht="15" customHeight="1" x14ac:dyDescent="0.25">
      <c r="A14" s="28" t="s">
        <v>17</v>
      </c>
      <c r="B14" s="28">
        <v>9</v>
      </c>
      <c r="C14" s="44">
        <v>15261</v>
      </c>
      <c r="D14" s="29">
        <v>7.27</v>
      </c>
      <c r="E14" s="44">
        <v>153</v>
      </c>
      <c r="F14" s="44">
        <v>408</v>
      </c>
      <c r="G14" s="44">
        <v>1480</v>
      </c>
      <c r="H14" s="44">
        <v>3216</v>
      </c>
      <c r="I14" s="44">
        <v>5281</v>
      </c>
      <c r="J14" s="44">
        <v>3060</v>
      </c>
      <c r="K14" s="44">
        <v>1565</v>
      </c>
      <c r="L14" s="44">
        <v>98</v>
      </c>
      <c r="M14" s="44">
        <v>8174</v>
      </c>
      <c r="N14" s="44">
        <v>4388</v>
      </c>
      <c r="O14" s="44">
        <v>981</v>
      </c>
      <c r="P14" s="44">
        <v>1707</v>
      </c>
      <c r="Q14" s="44">
        <v>11</v>
      </c>
      <c r="R14" s="44">
        <v>10</v>
      </c>
      <c r="S14" s="44">
        <v>426</v>
      </c>
      <c r="T14" s="44">
        <v>1986</v>
      </c>
      <c r="U14" s="44">
        <v>3260</v>
      </c>
      <c r="V14" s="44">
        <v>4885</v>
      </c>
      <c r="W14" s="44">
        <v>2853</v>
      </c>
      <c r="X14" s="44">
        <v>1830</v>
      </c>
      <c r="Y14" s="44">
        <v>11</v>
      </c>
    </row>
    <row r="15" spans="1:25" ht="15" customHeight="1" x14ac:dyDescent="0.25">
      <c r="A15" s="28" t="s">
        <v>17</v>
      </c>
      <c r="B15" s="28">
        <v>10</v>
      </c>
      <c r="C15" s="44">
        <v>7073</v>
      </c>
      <c r="D15" s="29">
        <v>7.84</v>
      </c>
      <c r="E15" s="44">
        <v>121</v>
      </c>
      <c r="F15" s="44">
        <v>119</v>
      </c>
      <c r="G15" s="44">
        <v>369</v>
      </c>
      <c r="H15" s="44">
        <v>1074</v>
      </c>
      <c r="I15" s="44">
        <v>2596</v>
      </c>
      <c r="J15" s="44">
        <v>1597</v>
      </c>
      <c r="K15" s="44">
        <v>1105</v>
      </c>
      <c r="L15" s="44">
        <v>92</v>
      </c>
      <c r="M15" s="44">
        <v>4149</v>
      </c>
      <c r="N15" s="44">
        <v>1903</v>
      </c>
      <c r="O15" s="44">
        <v>318</v>
      </c>
      <c r="P15" s="44">
        <v>699</v>
      </c>
      <c r="Q15" s="44">
        <v>4</v>
      </c>
      <c r="R15" s="44">
        <v>5</v>
      </c>
      <c r="S15" s="44">
        <v>240</v>
      </c>
      <c r="T15" s="44">
        <v>701</v>
      </c>
      <c r="U15" s="44">
        <v>1366</v>
      </c>
      <c r="V15" s="44">
        <v>1961</v>
      </c>
      <c r="W15" s="44">
        <v>1453</v>
      </c>
      <c r="X15" s="44">
        <v>1343</v>
      </c>
      <c r="Y15" s="44">
        <v>4</v>
      </c>
    </row>
    <row r="16" spans="1:25" ht="15" customHeight="1" x14ac:dyDescent="0.25">
      <c r="A16" s="28" t="s">
        <v>18</v>
      </c>
      <c r="B16" s="28">
        <v>1</v>
      </c>
      <c r="C16" s="44">
        <v>1244</v>
      </c>
      <c r="D16" s="29">
        <v>12.62</v>
      </c>
      <c r="E16" s="44">
        <v>1118</v>
      </c>
      <c r="F16" s="44">
        <v>98</v>
      </c>
      <c r="G16" s="44">
        <v>5</v>
      </c>
      <c r="H16" s="44">
        <v>21</v>
      </c>
      <c r="I16" s="44">
        <v>2</v>
      </c>
      <c r="J16" s="44">
        <v>0</v>
      </c>
      <c r="K16" s="44">
        <v>0</v>
      </c>
      <c r="L16" s="44">
        <v>0</v>
      </c>
      <c r="M16" s="44">
        <v>10</v>
      </c>
      <c r="N16" s="44">
        <v>293</v>
      </c>
      <c r="O16" s="44">
        <v>380</v>
      </c>
      <c r="P16" s="44">
        <v>561</v>
      </c>
      <c r="Q16" s="44">
        <v>0</v>
      </c>
      <c r="R16" s="44">
        <v>0</v>
      </c>
      <c r="S16" s="44">
        <v>164</v>
      </c>
      <c r="T16" s="44">
        <v>620</v>
      </c>
      <c r="U16" s="44">
        <v>406</v>
      </c>
      <c r="V16" s="44">
        <v>49</v>
      </c>
      <c r="W16" s="44">
        <v>4</v>
      </c>
      <c r="X16" s="44">
        <v>1</v>
      </c>
      <c r="Y16" s="44">
        <v>0</v>
      </c>
    </row>
    <row r="17" spans="1:25" ht="15" customHeight="1" x14ac:dyDescent="0.25">
      <c r="A17" s="28" t="s">
        <v>18</v>
      </c>
      <c r="B17" s="28">
        <v>2</v>
      </c>
      <c r="C17" s="44">
        <v>2712</v>
      </c>
      <c r="D17" s="29">
        <v>15.23</v>
      </c>
      <c r="E17" s="44">
        <v>2035</v>
      </c>
      <c r="F17" s="44">
        <v>449</v>
      </c>
      <c r="G17" s="44">
        <v>125</v>
      </c>
      <c r="H17" s="44">
        <v>57</v>
      </c>
      <c r="I17" s="44">
        <v>27</v>
      </c>
      <c r="J17" s="44">
        <v>7</v>
      </c>
      <c r="K17" s="44">
        <v>10</v>
      </c>
      <c r="L17" s="44">
        <v>2</v>
      </c>
      <c r="M17" s="44">
        <v>68</v>
      </c>
      <c r="N17" s="44">
        <v>450</v>
      </c>
      <c r="O17" s="44">
        <v>731</v>
      </c>
      <c r="P17" s="44">
        <v>1460</v>
      </c>
      <c r="Q17" s="44">
        <v>3</v>
      </c>
      <c r="R17" s="44">
        <v>29</v>
      </c>
      <c r="S17" s="44">
        <v>705</v>
      </c>
      <c r="T17" s="44">
        <v>1057</v>
      </c>
      <c r="U17" s="44">
        <v>717</v>
      </c>
      <c r="V17" s="44">
        <v>146</v>
      </c>
      <c r="W17" s="44">
        <v>28</v>
      </c>
      <c r="X17" s="44">
        <v>27</v>
      </c>
      <c r="Y17" s="44">
        <v>3</v>
      </c>
    </row>
    <row r="18" spans="1:25" ht="15" customHeight="1" x14ac:dyDescent="0.25">
      <c r="A18" s="28" t="s">
        <v>18</v>
      </c>
      <c r="B18" s="28">
        <v>3</v>
      </c>
      <c r="C18" s="44">
        <v>2630</v>
      </c>
      <c r="D18" s="29">
        <v>21.4</v>
      </c>
      <c r="E18" s="44">
        <v>1422</v>
      </c>
      <c r="F18" s="44">
        <v>703</v>
      </c>
      <c r="G18" s="44">
        <v>204</v>
      </c>
      <c r="H18" s="44">
        <v>211</v>
      </c>
      <c r="I18" s="44">
        <v>70</v>
      </c>
      <c r="J18" s="44">
        <v>14</v>
      </c>
      <c r="K18" s="44">
        <v>6</v>
      </c>
      <c r="L18" s="44">
        <v>0</v>
      </c>
      <c r="M18" s="44">
        <v>81</v>
      </c>
      <c r="N18" s="44">
        <v>252</v>
      </c>
      <c r="O18" s="44">
        <v>357</v>
      </c>
      <c r="P18" s="44">
        <v>1925</v>
      </c>
      <c r="Q18" s="44">
        <v>15</v>
      </c>
      <c r="R18" s="44">
        <v>80</v>
      </c>
      <c r="S18" s="44">
        <v>760</v>
      </c>
      <c r="T18" s="44">
        <v>948</v>
      </c>
      <c r="U18" s="44">
        <v>491</v>
      </c>
      <c r="V18" s="44">
        <v>219</v>
      </c>
      <c r="W18" s="44">
        <v>73</v>
      </c>
      <c r="X18" s="44">
        <v>44</v>
      </c>
      <c r="Y18" s="44">
        <v>15</v>
      </c>
    </row>
    <row r="19" spans="1:25" ht="15" customHeight="1" x14ac:dyDescent="0.25">
      <c r="A19" s="28" t="s">
        <v>18</v>
      </c>
      <c r="B19" s="28">
        <v>4</v>
      </c>
      <c r="C19" s="44">
        <v>7291</v>
      </c>
      <c r="D19" s="29">
        <v>0.36</v>
      </c>
      <c r="E19" s="44">
        <v>3587</v>
      </c>
      <c r="F19" s="44">
        <v>2080</v>
      </c>
      <c r="G19" s="44">
        <v>619</v>
      </c>
      <c r="H19" s="44">
        <v>306</v>
      </c>
      <c r="I19" s="44">
        <v>364</v>
      </c>
      <c r="J19" s="44">
        <v>216</v>
      </c>
      <c r="K19" s="44">
        <v>114</v>
      </c>
      <c r="L19" s="44">
        <v>5</v>
      </c>
      <c r="M19" s="44">
        <v>756</v>
      </c>
      <c r="N19" s="44">
        <v>857</v>
      </c>
      <c r="O19" s="44">
        <v>1790</v>
      </c>
      <c r="P19" s="44">
        <v>3853</v>
      </c>
      <c r="Q19" s="44">
        <v>35</v>
      </c>
      <c r="R19" s="44">
        <v>144</v>
      </c>
      <c r="S19" s="44">
        <v>1476</v>
      </c>
      <c r="T19" s="44">
        <v>2600</v>
      </c>
      <c r="U19" s="44">
        <v>1858</v>
      </c>
      <c r="V19" s="44">
        <v>679</v>
      </c>
      <c r="W19" s="44">
        <v>297</v>
      </c>
      <c r="X19" s="44">
        <v>204</v>
      </c>
      <c r="Y19" s="44">
        <v>33</v>
      </c>
    </row>
    <row r="20" spans="1:25" ht="15" customHeight="1" x14ac:dyDescent="0.25">
      <c r="A20" s="28" t="s">
        <v>18</v>
      </c>
      <c r="B20" s="28">
        <v>5</v>
      </c>
      <c r="C20" s="44">
        <v>9371</v>
      </c>
      <c r="D20" s="29">
        <v>0.1</v>
      </c>
      <c r="E20" s="44">
        <v>3049</v>
      </c>
      <c r="F20" s="44">
        <v>2904</v>
      </c>
      <c r="G20" s="44">
        <v>1153</v>
      </c>
      <c r="H20" s="44">
        <v>773</v>
      </c>
      <c r="I20" s="44">
        <v>774</v>
      </c>
      <c r="J20" s="44">
        <v>424</v>
      </c>
      <c r="K20" s="44">
        <v>268</v>
      </c>
      <c r="L20" s="44">
        <v>26</v>
      </c>
      <c r="M20" s="44">
        <v>1725</v>
      </c>
      <c r="N20" s="44">
        <v>1990</v>
      </c>
      <c r="O20" s="44">
        <v>2725</v>
      </c>
      <c r="P20" s="44">
        <v>2811</v>
      </c>
      <c r="Q20" s="44">
        <v>120</v>
      </c>
      <c r="R20" s="44">
        <v>90</v>
      </c>
      <c r="S20" s="44">
        <v>1394</v>
      </c>
      <c r="T20" s="44">
        <v>2927</v>
      </c>
      <c r="U20" s="44">
        <v>2695</v>
      </c>
      <c r="V20" s="44">
        <v>1172</v>
      </c>
      <c r="W20" s="44">
        <v>519</v>
      </c>
      <c r="X20" s="44">
        <v>465</v>
      </c>
      <c r="Y20" s="44">
        <v>109</v>
      </c>
    </row>
    <row r="21" spans="1:25" ht="15" customHeight="1" x14ac:dyDescent="0.25">
      <c r="A21" s="28" t="s">
        <v>18</v>
      </c>
      <c r="B21" s="28">
        <v>6</v>
      </c>
      <c r="C21" s="44">
        <v>11274</v>
      </c>
      <c r="D21" s="29">
        <v>0.06</v>
      </c>
      <c r="E21" s="44">
        <v>2249</v>
      </c>
      <c r="F21" s="44">
        <v>2349</v>
      </c>
      <c r="G21" s="44">
        <v>1718</v>
      </c>
      <c r="H21" s="44">
        <v>1507</v>
      </c>
      <c r="I21" s="44">
        <v>1495</v>
      </c>
      <c r="J21" s="44">
        <v>956</v>
      </c>
      <c r="K21" s="44">
        <v>873</v>
      </c>
      <c r="L21" s="44">
        <v>127</v>
      </c>
      <c r="M21" s="44">
        <v>4077</v>
      </c>
      <c r="N21" s="44">
        <v>2703</v>
      </c>
      <c r="O21" s="44">
        <v>2298</v>
      </c>
      <c r="P21" s="44">
        <v>2039</v>
      </c>
      <c r="Q21" s="44">
        <v>157</v>
      </c>
      <c r="R21" s="44">
        <v>89</v>
      </c>
      <c r="S21" s="44">
        <v>1193</v>
      </c>
      <c r="T21" s="44">
        <v>3015</v>
      </c>
      <c r="U21" s="44">
        <v>3130</v>
      </c>
      <c r="V21" s="44">
        <v>1784</v>
      </c>
      <c r="W21" s="44">
        <v>930</v>
      </c>
      <c r="X21" s="44">
        <v>984</v>
      </c>
      <c r="Y21" s="44">
        <v>149</v>
      </c>
    </row>
    <row r="22" spans="1:25" ht="15" customHeight="1" x14ac:dyDescent="0.25">
      <c r="A22" s="28" t="s">
        <v>18</v>
      </c>
      <c r="B22" s="28">
        <v>7</v>
      </c>
      <c r="C22" s="44">
        <v>10964</v>
      </c>
      <c r="D22" s="29">
        <v>0.09</v>
      </c>
      <c r="E22" s="44">
        <v>1671</v>
      </c>
      <c r="F22" s="44">
        <v>2306</v>
      </c>
      <c r="G22" s="44">
        <v>1612</v>
      </c>
      <c r="H22" s="44">
        <v>1298</v>
      </c>
      <c r="I22" s="44">
        <v>1477</v>
      </c>
      <c r="J22" s="44">
        <v>1239</v>
      </c>
      <c r="K22" s="44">
        <v>1224</v>
      </c>
      <c r="L22" s="44">
        <v>137</v>
      </c>
      <c r="M22" s="44">
        <v>4735</v>
      </c>
      <c r="N22" s="44">
        <v>2368</v>
      </c>
      <c r="O22" s="44">
        <v>2407</v>
      </c>
      <c r="P22" s="44">
        <v>1290</v>
      </c>
      <c r="Q22" s="44">
        <v>164</v>
      </c>
      <c r="R22" s="44">
        <v>46</v>
      </c>
      <c r="S22" s="44">
        <v>817</v>
      </c>
      <c r="T22" s="44">
        <v>2784</v>
      </c>
      <c r="U22" s="44">
        <v>3095</v>
      </c>
      <c r="V22" s="44">
        <v>1857</v>
      </c>
      <c r="W22" s="44">
        <v>996</v>
      </c>
      <c r="X22" s="44">
        <v>1206</v>
      </c>
      <c r="Y22" s="44">
        <v>163</v>
      </c>
    </row>
    <row r="23" spans="1:25" ht="15" customHeight="1" x14ac:dyDescent="0.25">
      <c r="A23" s="28" t="s">
        <v>18</v>
      </c>
      <c r="B23" s="28">
        <v>8</v>
      </c>
      <c r="C23" s="44">
        <v>6732</v>
      </c>
      <c r="D23" s="29">
        <v>0.16</v>
      </c>
      <c r="E23" s="44">
        <v>1175</v>
      </c>
      <c r="F23" s="44">
        <v>1293</v>
      </c>
      <c r="G23" s="44">
        <v>777</v>
      </c>
      <c r="H23" s="44">
        <v>960</v>
      </c>
      <c r="I23" s="44">
        <v>967</v>
      </c>
      <c r="J23" s="44">
        <v>782</v>
      </c>
      <c r="K23" s="44">
        <v>689</v>
      </c>
      <c r="L23" s="44">
        <v>89</v>
      </c>
      <c r="M23" s="44">
        <v>2412</v>
      </c>
      <c r="N23" s="44">
        <v>1936</v>
      </c>
      <c r="O23" s="44">
        <v>974</v>
      </c>
      <c r="P23" s="44">
        <v>1344</v>
      </c>
      <c r="Q23" s="44">
        <v>66</v>
      </c>
      <c r="R23" s="44">
        <v>31</v>
      </c>
      <c r="S23" s="44">
        <v>733</v>
      </c>
      <c r="T23" s="44">
        <v>1670</v>
      </c>
      <c r="U23" s="44">
        <v>1835</v>
      </c>
      <c r="V23" s="44">
        <v>1128</v>
      </c>
      <c r="W23" s="44">
        <v>598</v>
      </c>
      <c r="X23" s="44">
        <v>674</v>
      </c>
      <c r="Y23" s="44">
        <v>63</v>
      </c>
    </row>
    <row r="24" spans="1:25" ht="15" customHeight="1" x14ac:dyDescent="0.25">
      <c r="A24" s="28" t="s">
        <v>18</v>
      </c>
      <c r="B24" s="28">
        <v>9</v>
      </c>
      <c r="C24" s="44">
        <v>2425</v>
      </c>
      <c r="D24" s="29">
        <v>0.5</v>
      </c>
      <c r="E24" s="44">
        <v>234</v>
      </c>
      <c r="F24" s="44">
        <v>308</v>
      </c>
      <c r="G24" s="44">
        <v>253</v>
      </c>
      <c r="H24" s="44">
        <v>373</v>
      </c>
      <c r="I24" s="44">
        <v>542</v>
      </c>
      <c r="J24" s="44">
        <v>313</v>
      </c>
      <c r="K24" s="44">
        <v>395</v>
      </c>
      <c r="L24" s="44">
        <v>7</v>
      </c>
      <c r="M24" s="44">
        <v>1051</v>
      </c>
      <c r="N24" s="44">
        <v>481</v>
      </c>
      <c r="O24" s="44">
        <v>400</v>
      </c>
      <c r="P24" s="44">
        <v>481</v>
      </c>
      <c r="Q24" s="44">
        <v>12</v>
      </c>
      <c r="R24" s="44">
        <v>1</v>
      </c>
      <c r="S24" s="44">
        <v>255</v>
      </c>
      <c r="T24" s="44">
        <v>519</v>
      </c>
      <c r="U24" s="44">
        <v>595</v>
      </c>
      <c r="V24" s="44">
        <v>479</v>
      </c>
      <c r="W24" s="44">
        <v>263</v>
      </c>
      <c r="X24" s="44">
        <v>301</v>
      </c>
      <c r="Y24" s="44">
        <v>12</v>
      </c>
    </row>
    <row r="25" spans="1:25" ht="15" customHeight="1" x14ac:dyDescent="0.25">
      <c r="A25" s="28" t="s">
        <v>18</v>
      </c>
      <c r="B25" s="28">
        <v>10</v>
      </c>
      <c r="C25" s="44">
        <v>1693</v>
      </c>
      <c r="D25" s="29">
        <v>7.77</v>
      </c>
      <c r="E25" s="44">
        <v>145</v>
      </c>
      <c r="F25" s="44">
        <v>158</v>
      </c>
      <c r="G25" s="44">
        <v>124</v>
      </c>
      <c r="H25" s="44">
        <v>118</v>
      </c>
      <c r="I25" s="44">
        <v>347</v>
      </c>
      <c r="J25" s="44">
        <v>430</v>
      </c>
      <c r="K25" s="44">
        <v>345</v>
      </c>
      <c r="L25" s="44">
        <v>26</v>
      </c>
      <c r="M25" s="44">
        <v>834</v>
      </c>
      <c r="N25" s="44">
        <v>271</v>
      </c>
      <c r="O25" s="44">
        <v>232</v>
      </c>
      <c r="P25" s="44">
        <v>324</v>
      </c>
      <c r="Q25" s="44">
        <v>32</v>
      </c>
      <c r="R25" s="44">
        <v>7</v>
      </c>
      <c r="S25" s="44">
        <v>92</v>
      </c>
      <c r="T25" s="44">
        <v>323</v>
      </c>
      <c r="U25" s="44">
        <v>262</v>
      </c>
      <c r="V25" s="44">
        <v>407</v>
      </c>
      <c r="W25" s="44">
        <v>297</v>
      </c>
      <c r="X25" s="44">
        <v>273</v>
      </c>
      <c r="Y25" s="44">
        <v>32</v>
      </c>
    </row>
    <row r="26" spans="1:25" ht="15" customHeight="1" x14ac:dyDescent="0.25">
      <c r="A26" s="28" t="s">
        <v>0</v>
      </c>
      <c r="B26" s="28">
        <v>1</v>
      </c>
      <c r="C26" s="44">
        <v>4405</v>
      </c>
      <c r="D26" s="29">
        <v>20.75</v>
      </c>
      <c r="E26" s="44">
        <v>1779</v>
      </c>
      <c r="F26" s="44">
        <v>2103</v>
      </c>
      <c r="G26" s="44">
        <v>360</v>
      </c>
      <c r="H26" s="44">
        <v>120</v>
      </c>
      <c r="I26" s="44">
        <v>28</v>
      </c>
      <c r="J26" s="44">
        <v>10</v>
      </c>
      <c r="K26" s="44">
        <v>4</v>
      </c>
      <c r="L26" s="44">
        <v>1</v>
      </c>
      <c r="M26" s="44">
        <v>55</v>
      </c>
      <c r="N26" s="44">
        <v>476</v>
      </c>
      <c r="O26" s="44">
        <v>1393</v>
      </c>
      <c r="P26" s="44">
        <v>2480</v>
      </c>
      <c r="Q26" s="44">
        <v>1</v>
      </c>
      <c r="R26" s="44">
        <v>92</v>
      </c>
      <c r="S26" s="44">
        <v>915</v>
      </c>
      <c r="T26" s="44">
        <v>2135</v>
      </c>
      <c r="U26" s="44">
        <v>873</v>
      </c>
      <c r="V26" s="44">
        <v>239</v>
      </c>
      <c r="W26" s="44">
        <v>143</v>
      </c>
      <c r="X26" s="44">
        <v>0</v>
      </c>
      <c r="Y26" s="44">
        <v>8</v>
      </c>
    </row>
    <row r="27" spans="1:25" ht="15" customHeight="1" x14ac:dyDescent="0.25">
      <c r="A27" s="28" t="s">
        <v>0</v>
      </c>
      <c r="B27" s="28">
        <v>2</v>
      </c>
      <c r="C27" s="44">
        <v>2577</v>
      </c>
      <c r="D27" s="29">
        <v>0.52</v>
      </c>
      <c r="E27" s="44">
        <v>796</v>
      </c>
      <c r="F27" s="44">
        <v>1259</v>
      </c>
      <c r="G27" s="44">
        <v>313</v>
      </c>
      <c r="H27" s="44">
        <v>87</v>
      </c>
      <c r="I27" s="44">
        <v>63</v>
      </c>
      <c r="J27" s="44">
        <v>39</v>
      </c>
      <c r="K27" s="44">
        <v>20</v>
      </c>
      <c r="L27" s="44">
        <v>0</v>
      </c>
      <c r="M27" s="44">
        <v>243</v>
      </c>
      <c r="N27" s="44">
        <v>582</v>
      </c>
      <c r="O27" s="44">
        <v>1098</v>
      </c>
      <c r="P27" s="44">
        <v>652</v>
      </c>
      <c r="Q27" s="44">
        <v>2</v>
      </c>
      <c r="R27" s="44">
        <v>54</v>
      </c>
      <c r="S27" s="44">
        <v>247</v>
      </c>
      <c r="T27" s="44">
        <v>916</v>
      </c>
      <c r="U27" s="44">
        <v>982</v>
      </c>
      <c r="V27" s="44">
        <v>251</v>
      </c>
      <c r="W27" s="44">
        <v>118</v>
      </c>
      <c r="X27" s="44">
        <v>0</v>
      </c>
      <c r="Y27" s="44">
        <v>9</v>
      </c>
    </row>
    <row r="28" spans="1:25" ht="15" customHeight="1" x14ac:dyDescent="0.25">
      <c r="A28" s="28" t="s">
        <v>0</v>
      </c>
      <c r="B28" s="28">
        <v>3</v>
      </c>
      <c r="C28" s="44">
        <v>8103</v>
      </c>
      <c r="D28" s="29">
        <v>0.22</v>
      </c>
      <c r="E28" s="44">
        <v>2111</v>
      </c>
      <c r="F28" s="44">
        <v>3731</v>
      </c>
      <c r="G28" s="44">
        <v>1059</v>
      </c>
      <c r="H28" s="44">
        <v>641</v>
      </c>
      <c r="I28" s="44">
        <v>416</v>
      </c>
      <c r="J28" s="44">
        <v>115</v>
      </c>
      <c r="K28" s="44">
        <v>26</v>
      </c>
      <c r="L28" s="44">
        <v>4</v>
      </c>
      <c r="M28" s="44">
        <v>1099</v>
      </c>
      <c r="N28" s="44">
        <v>2047</v>
      </c>
      <c r="O28" s="44">
        <v>2682</v>
      </c>
      <c r="P28" s="44">
        <v>2231</v>
      </c>
      <c r="Q28" s="44">
        <v>44</v>
      </c>
      <c r="R28" s="44">
        <v>56</v>
      </c>
      <c r="S28" s="44">
        <v>1222</v>
      </c>
      <c r="T28" s="44">
        <v>3085</v>
      </c>
      <c r="U28" s="44">
        <v>2292</v>
      </c>
      <c r="V28" s="44">
        <v>924</v>
      </c>
      <c r="W28" s="44">
        <v>464</v>
      </c>
      <c r="X28" s="44">
        <v>0</v>
      </c>
      <c r="Y28" s="44">
        <v>60</v>
      </c>
    </row>
    <row r="29" spans="1:25" ht="15" customHeight="1" x14ac:dyDescent="0.25">
      <c r="A29" s="28" t="s">
        <v>0</v>
      </c>
      <c r="B29" s="28">
        <v>4</v>
      </c>
      <c r="C29" s="44">
        <v>10795</v>
      </c>
      <c r="D29" s="29">
        <v>0.16</v>
      </c>
      <c r="E29" s="44">
        <v>2101</v>
      </c>
      <c r="F29" s="44">
        <v>4769</v>
      </c>
      <c r="G29" s="44">
        <v>1767</v>
      </c>
      <c r="H29" s="44">
        <v>947</v>
      </c>
      <c r="I29" s="44">
        <v>833</v>
      </c>
      <c r="J29" s="44">
        <v>288</v>
      </c>
      <c r="K29" s="44">
        <v>82</v>
      </c>
      <c r="L29" s="44">
        <v>8</v>
      </c>
      <c r="M29" s="44">
        <v>2151</v>
      </c>
      <c r="N29" s="44">
        <v>2921</v>
      </c>
      <c r="O29" s="44">
        <v>4329</v>
      </c>
      <c r="P29" s="44">
        <v>1369</v>
      </c>
      <c r="Q29" s="44">
        <v>25</v>
      </c>
      <c r="R29" s="44">
        <v>50</v>
      </c>
      <c r="S29" s="44">
        <v>1144</v>
      </c>
      <c r="T29" s="44">
        <v>3440</v>
      </c>
      <c r="U29" s="44">
        <v>3587</v>
      </c>
      <c r="V29" s="44">
        <v>1400</v>
      </c>
      <c r="W29" s="44">
        <v>1128</v>
      </c>
      <c r="X29" s="44">
        <v>0</v>
      </c>
      <c r="Y29" s="44">
        <v>46</v>
      </c>
    </row>
    <row r="30" spans="1:25" ht="15" customHeight="1" x14ac:dyDescent="0.25">
      <c r="A30" s="28" t="s">
        <v>0</v>
      </c>
      <c r="B30" s="28">
        <v>5</v>
      </c>
      <c r="C30" s="44">
        <v>15934</v>
      </c>
      <c r="D30" s="29">
        <v>0.06</v>
      </c>
      <c r="E30" s="44">
        <v>2360</v>
      </c>
      <c r="F30" s="44">
        <v>4642</v>
      </c>
      <c r="G30" s="44">
        <v>2639</v>
      </c>
      <c r="H30" s="44">
        <v>2227</v>
      </c>
      <c r="I30" s="44">
        <v>2285</v>
      </c>
      <c r="J30" s="44">
        <v>1158</v>
      </c>
      <c r="K30" s="44">
        <v>574</v>
      </c>
      <c r="L30" s="44">
        <v>49</v>
      </c>
      <c r="M30" s="44">
        <v>6139</v>
      </c>
      <c r="N30" s="44">
        <v>3765</v>
      </c>
      <c r="O30" s="44">
        <v>4271</v>
      </c>
      <c r="P30" s="44">
        <v>1693</v>
      </c>
      <c r="Q30" s="44">
        <v>66</v>
      </c>
      <c r="R30" s="44">
        <v>46</v>
      </c>
      <c r="S30" s="44">
        <v>1434</v>
      </c>
      <c r="T30" s="44">
        <v>3973</v>
      </c>
      <c r="U30" s="44">
        <v>4752</v>
      </c>
      <c r="V30" s="44">
        <v>2494</v>
      </c>
      <c r="W30" s="44">
        <v>3110</v>
      </c>
      <c r="X30" s="44">
        <v>0</v>
      </c>
      <c r="Y30" s="44">
        <v>125</v>
      </c>
    </row>
    <row r="31" spans="1:25" ht="15" customHeight="1" x14ac:dyDescent="0.25">
      <c r="A31" s="28" t="s">
        <v>0</v>
      </c>
      <c r="B31" s="28">
        <v>6</v>
      </c>
      <c r="C31" s="44">
        <v>12070</v>
      </c>
      <c r="D31" s="29">
        <v>0.1</v>
      </c>
      <c r="E31" s="44">
        <v>1116</v>
      </c>
      <c r="F31" s="44">
        <v>3121</v>
      </c>
      <c r="G31" s="44">
        <v>1914</v>
      </c>
      <c r="H31" s="44">
        <v>1855</v>
      </c>
      <c r="I31" s="44">
        <v>2108</v>
      </c>
      <c r="J31" s="44">
        <v>1168</v>
      </c>
      <c r="K31" s="44">
        <v>732</v>
      </c>
      <c r="L31" s="44">
        <v>56</v>
      </c>
      <c r="M31" s="44">
        <v>5178</v>
      </c>
      <c r="N31" s="44">
        <v>3134</v>
      </c>
      <c r="O31" s="44">
        <v>2606</v>
      </c>
      <c r="P31" s="44">
        <v>1078</v>
      </c>
      <c r="Q31" s="44">
        <v>74</v>
      </c>
      <c r="R31" s="44">
        <v>40</v>
      </c>
      <c r="S31" s="44">
        <v>958</v>
      </c>
      <c r="T31" s="44">
        <v>2741</v>
      </c>
      <c r="U31" s="44">
        <v>3315</v>
      </c>
      <c r="V31" s="44">
        <v>2243</v>
      </c>
      <c r="W31" s="44">
        <v>2653</v>
      </c>
      <c r="X31" s="44">
        <v>0</v>
      </c>
      <c r="Y31" s="44">
        <v>120</v>
      </c>
    </row>
    <row r="32" spans="1:25" ht="15" customHeight="1" x14ac:dyDescent="0.25">
      <c r="A32" s="28" t="s">
        <v>0</v>
      </c>
      <c r="B32" s="28">
        <v>7</v>
      </c>
      <c r="C32" s="44">
        <v>7614</v>
      </c>
      <c r="D32" s="29">
        <v>0.06</v>
      </c>
      <c r="E32" s="44">
        <v>594</v>
      </c>
      <c r="F32" s="44">
        <v>1628</v>
      </c>
      <c r="G32" s="44">
        <v>1139</v>
      </c>
      <c r="H32" s="44">
        <v>1235</v>
      </c>
      <c r="I32" s="44">
        <v>1624</v>
      </c>
      <c r="J32" s="44">
        <v>871</v>
      </c>
      <c r="K32" s="44">
        <v>487</v>
      </c>
      <c r="L32" s="44">
        <v>36</v>
      </c>
      <c r="M32" s="44">
        <v>4113</v>
      </c>
      <c r="N32" s="44">
        <v>1781</v>
      </c>
      <c r="O32" s="44">
        <v>1311</v>
      </c>
      <c r="P32" s="44">
        <v>375</v>
      </c>
      <c r="Q32" s="44">
        <v>34</v>
      </c>
      <c r="R32" s="44">
        <v>4</v>
      </c>
      <c r="S32" s="44">
        <v>414</v>
      </c>
      <c r="T32" s="44">
        <v>1445</v>
      </c>
      <c r="U32" s="44">
        <v>2257</v>
      </c>
      <c r="V32" s="44">
        <v>1547</v>
      </c>
      <c r="W32" s="44">
        <v>1884</v>
      </c>
      <c r="X32" s="44">
        <v>0</v>
      </c>
      <c r="Y32" s="44">
        <v>63</v>
      </c>
    </row>
    <row r="33" spans="1:25" ht="15" customHeight="1" x14ac:dyDescent="0.25">
      <c r="A33" s="28" t="s">
        <v>0</v>
      </c>
      <c r="B33" s="28">
        <v>8</v>
      </c>
      <c r="C33" s="44">
        <v>5745</v>
      </c>
      <c r="D33" s="29">
        <v>0.51</v>
      </c>
      <c r="E33" s="44">
        <v>503</v>
      </c>
      <c r="F33" s="44">
        <v>984</v>
      </c>
      <c r="G33" s="44">
        <v>1302</v>
      </c>
      <c r="H33" s="44">
        <v>1237</v>
      </c>
      <c r="I33" s="44">
        <v>1100</v>
      </c>
      <c r="J33" s="44">
        <v>457</v>
      </c>
      <c r="K33" s="44">
        <v>158</v>
      </c>
      <c r="L33" s="44">
        <v>4</v>
      </c>
      <c r="M33" s="44">
        <v>2320</v>
      </c>
      <c r="N33" s="44">
        <v>1802</v>
      </c>
      <c r="O33" s="44">
        <v>1003</v>
      </c>
      <c r="P33" s="44">
        <v>606</v>
      </c>
      <c r="Q33" s="44">
        <v>14</v>
      </c>
      <c r="R33" s="44">
        <v>20</v>
      </c>
      <c r="S33" s="44">
        <v>359</v>
      </c>
      <c r="T33" s="44">
        <v>1343</v>
      </c>
      <c r="U33" s="44">
        <v>1745</v>
      </c>
      <c r="V33" s="44">
        <v>1331</v>
      </c>
      <c r="W33" s="44">
        <v>925</v>
      </c>
      <c r="X33" s="44">
        <v>0</v>
      </c>
      <c r="Y33" s="44">
        <v>22</v>
      </c>
    </row>
    <row r="34" spans="1:25" ht="15" customHeight="1" x14ac:dyDescent="0.25">
      <c r="A34" s="28" t="s">
        <v>0</v>
      </c>
      <c r="B34" s="28">
        <v>9</v>
      </c>
      <c r="C34" s="44">
        <v>3351</v>
      </c>
      <c r="D34" s="29">
        <v>11.53</v>
      </c>
      <c r="E34" s="44">
        <v>44</v>
      </c>
      <c r="F34" s="44">
        <v>325</v>
      </c>
      <c r="G34" s="44">
        <v>774</v>
      </c>
      <c r="H34" s="44">
        <v>780</v>
      </c>
      <c r="I34" s="44">
        <v>949</v>
      </c>
      <c r="J34" s="44">
        <v>368</v>
      </c>
      <c r="K34" s="44">
        <v>110</v>
      </c>
      <c r="L34" s="44">
        <v>1</v>
      </c>
      <c r="M34" s="44">
        <v>1701</v>
      </c>
      <c r="N34" s="44">
        <v>1252</v>
      </c>
      <c r="O34" s="44">
        <v>293</v>
      </c>
      <c r="P34" s="44">
        <v>104</v>
      </c>
      <c r="Q34" s="44">
        <v>1</v>
      </c>
      <c r="R34" s="44">
        <v>0</v>
      </c>
      <c r="S34" s="44">
        <v>90</v>
      </c>
      <c r="T34" s="44">
        <v>475</v>
      </c>
      <c r="U34" s="44">
        <v>981</v>
      </c>
      <c r="V34" s="44">
        <v>1098</v>
      </c>
      <c r="W34" s="44">
        <v>703</v>
      </c>
      <c r="X34" s="44">
        <v>0</v>
      </c>
      <c r="Y34" s="44">
        <v>4</v>
      </c>
    </row>
    <row r="35" spans="1:25" ht="15" customHeight="1" x14ac:dyDescent="0.25">
      <c r="A35" s="28" t="s">
        <v>0</v>
      </c>
      <c r="B35" s="28">
        <v>10</v>
      </c>
      <c r="C35" s="44">
        <v>2027</v>
      </c>
      <c r="D35" s="29">
        <v>1.73</v>
      </c>
      <c r="E35" s="44">
        <v>39</v>
      </c>
      <c r="F35" s="44">
        <v>123</v>
      </c>
      <c r="G35" s="44">
        <v>323</v>
      </c>
      <c r="H35" s="44">
        <v>424</v>
      </c>
      <c r="I35" s="44">
        <v>718</v>
      </c>
      <c r="J35" s="44">
        <v>301</v>
      </c>
      <c r="K35" s="44">
        <v>99</v>
      </c>
      <c r="L35" s="44">
        <v>0</v>
      </c>
      <c r="M35" s="44">
        <v>1056</v>
      </c>
      <c r="N35" s="44">
        <v>719</v>
      </c>
      <c r="O35" s="44">
        <v>150</v>
      </c>
      <c r="P35" s="44">
        <v>100</v>
      </c>
      <c r="Q35" s="44">
        <v>2</v>
      </c>
      <c r="R35" s="44">
        <v>0</v>
      </c>
      <c r="S35" s="44">
        <v>46</v>
      </c>
      <c r="T35" s="44">
        <v>179</v>
      </c>
      <c r="U35" s="44">
        <v>552</v>
      </c>
      <c r="V35" s="44">
        <v>724</v>
      </c>
      <c r="W35" s="44">
        <v>521</v>
      </c>
      <c r="X35" s="44">
        <v>0</v>
      </c>
      <c r="Y35" s="44">
        <v>5</v>
      </c>
    </row>
    <row r="36" spans="1:25" ht="15" customHeight="1" x14ac:dyDescent="0.25">
      <c r="A36" s="28" t="s">
        <v>1</v>
      </c>
      <c r="B36" s="28">
        <v>1</v>
      </c>
      <c r="C36" s="44">
        <v>15001</v>
      </c>
      <c r="D36" s="29">
        <v>18.7</v>
      </c>
      <c r="E36" s="44">
        <v>9108</v>
      </c>
      <c r="F36" s="44">
        <v>4269</v>
      </c>
      <c r="G36" s="44">
        <v>1064</v>
      </c>
      <c r="H36" s="44">
        <v>337</v>
      </c>
      <c r="I36" s="44">
        <v>181</v>
      </c>
      <c r="J36" s="44">
        <v>36</v>
      </c>
      <c r="K36" s="44">
        <v>6</v>
      </c>
      <c r="L36" s="44">
        <v>0</v>
      </c>
      <c r="M36" s="44">
        <v>332</v>
      </c>
      <c r="N36" s="44">
        <v>2031</v>
      </c>
      <c r="O36" s="44">
        <v>4174</v>
      </c>
      <c r="P36" s="44">
        <v>8463</v>
      </c>
      <c r="Q36" s="44">
        <v>1</v>
      </c>
      <c r="R36" s="44">
        <v>142</v>
      </c>
      <c r="S36" s="44">
        <v>2566</v>
      </c>
      <c r="T36" s="44">
        <v>6932</v>
      </c>
      <c r="U36" s="44">
        <v>3688</v>
      </c>
      <c r="V36" s="44">
        <v>1470</v>
      </c>
      <c r="W36" s="44">
        <v>134</v>
      </c>
      <c r="X36" s="44">
        <v>68</v>
      </c>
      <c r="Y36" s="44">
        <v>1</v>
      </c>
    </row>
    <row r="37" spans="1:25" ht="15" customHeight="1" x14ac:dyDescent="0.25">
      <c r="A37" s="28" t="s">
        <v>1</v>
      </c>
      <c r="B37" s="28">
        <v>2</v>
      </c>
      <c r="C37" s="44">
        <v>22442</v>
      </c>
      <c r="D37" s="29">
        <v>5.95</v>
      </c>
      <c r="E37" s="44">
        <v>10736</v>
      </c>
      <c r="F37" s="44">
        <v>8466</v>
      </c>
      <c r="G37" s="44">
        <v>1857</v>
      </c>
      <c r="H37" s="44">
        <v>660</v>
      </c>
      <c r="I37" s="44">
        <v>525</v>
      </c>
      <c r="J37" s="44">
        <v>139</v>
      </c>
      <c r="K37" s="44">
        <v>56</v>
      </c>
      <c r="L37" s="44">
        <v>3</v>
      </c>
      <c r="M37" s="44">
        <v>1100</v>
      </c>
      <c r="N37" s="44">
        <v>4486</v>
      </c>
      <c r="O37" s="44">
        <v>7576</v>
      </c>
      <c r="P37" s="44">
        <v>9247</v>
      </c>
      <c r="Q37" s="44">
        <v>33</v>
      </c>
      <c r="R37" s="44">
        <v>131</v>
      </c>
      <c r="S37" s="44">
        <v>2969</v>
      </c>
      <c r="T37" s="44">
        <v>9985</v>
      </c>
      <c r="U37" s="44">
        <v>7164</v>
      </c>
      <c r="V37" s="44">
        <v>1733</v>
      </c>
      <c r="W37" s="44">
        <v>259</v>
      </c>
      <c r="X37" s="44">
        <v>167</v>
      </c>
      <c r="Y37" s="44">
        <v>34</v>
      </c>
    </row>
    <row r="38" spans="1:25" ht="15" customHeight="1" x14ac:dyDescent="0.25">
      <c r="A38" s="28" t="s">
        <v>1</v>
      </c>
      <c r="B38" s="28">
        <v>3</v>
      </c>
      <c r="C38" s="44">
        <v>17695</v>
      </c>
      <c r="D38" s="29">
        <v>2.34</v>
      </c>
      <c r="E38" s="44">
        <v>5963</v>
      </c>
      <c r="F38" s="44">
        <v>8509</v>
      </c>
      <c r="G38" s="44">
        <v>1603</v>
      </c>
      <c r="H38" s="44">
        <v>703</v>
      </c>
      <c r="I38" s="44">
        <v>646</v>
      </c>
      <c r="J38" s="44">
        <v>200</v>
      </c>
      <c r="K38" s="44">
        <v>70</v>
      </c>
      <c r="L38" s="44">
        <v>1</v>
      </c>
      <c r="M38" s="44">
        <v>1242</v>
      </c>
      <c r="N38" s="44">
        <v>3663</v>
      </c>
      <c r="O38" s="44">
        <v>7733</v>
      </c>
      <c r="P38" s="44">
        <v>5047</v>
      </c>
      <c r="Q38" s="44">
        <v>10</v>
      </c>
      <c r="R38" s="44">
        <v>164</v>
      </c>
      <c r="S38" s="44">
        <v>2279</v>
      </c>
      <c r="T38" s="44">
        <v>6891</v>
      </c>
      <c r="U38" s="44">
        <v>6554</v>
      </c>
      <c r="V38" s="44">
        <v>1289</v>
      </c>
      <c r="W38" s="44">
        <v>318</v>
      </c>
      <c r="X38" s="44">
        <v>190</v>
      </c>
      <c r="Y38" s="44">
        <v>10</v>
      </c>
    </row>
    <row r="39" spans="1:25" ht="15" customHeight="1" x14ac:dyDescent="0.25">
      <c r="A39" s="28" t="s">
        <v>1</v>
      </c>
      <c r="B39" s="28">
        <v>4</v>
      </c>
      <c r="C39" s="44">
        <v>18701</v>
      </c>
      <c r="D39" s="29">
        <v>3.01</v>
      </c>
      <c r="E39" s="44">
        <v>5265</v>
      </c>
      <c r="F39" s="44">
        <v>8127</v>
      </c>
      <c r="G39" s="44">
        <v>2247</v>
      </c>
      <c r="H39" s="44">
        <v>1346</v>
      </c>
      <c r="I39" s="44">
        <v>1221</v>
      </c>
      <c r="J39" s="44">
        <v>358</v>
      </c>
      <c r="K39" s="44">
        <v>126</v>
      </c>
      <c r="L39" s="44">
        <v>11</v>
      </c>
      <c r="M39" s="44">
        <v>1698</v>
      </c>
      <c r="N39" s="44">
        <v>3374</v>
      </c>
      <c r="O39" s="44">
        <v>7342</v>
      </c>
      <c r="P39" s="44">
        <v>6256</v>
      </c>
      <c r="Q39" s="44">
        <v>31</v>
      </c>
      <c r="R39" s="44">
        <v>116</v>
      </c>
      <c r="S39" s="44">
        <v>2420</v>
      </c>
      <c r="T39" s="44">
        <v>7953</v>
      </c>
      <c r="U39" s="44">
        <v>5653</v>
      </c>
      <c r="V39" s="44">
        <v>1615</v>
      </c>
      <c r="W39" s="44">
        <v>550</v>
      </c>
      <c r="X39" s="44">
        <v>363</v>
      </c>
      <c r="Y39" s="44">
        <v>31</v>
      </c>
    </row>
    <row r="40" spans="1:25" ht="15" customHeight="1" x14ac:dyDescent="0.25">
      <c r="A40" s="28" t="s">
        <v>1</v>
      </c>
      <c r="B40" s="28">
        <v>5</v>
      </c>
      <c r="C40" s="44">
        <v>19723</v>
      </c>
      <c r="D40" s="29">
        <v>1.42</v>
      </c>
      <c r="E40" s="44">
        <v>4096</v>
      </c>
      <c r="F40" s="44">
        <v>7679</v>
      </c>
      <c r="G40" s="44">
        <v>3316</v>
      </c>
      <c r="H40" s="44">
        <v>1884</v>
      </c>
      <c r="I40" s="44">
        <v>1840</v>
      </c>
      <c r="J40" s="44">
        <v>675</v>
      </c>
      <c r="K40" s="44">
        <v>210</v>
      </c>
      <c r="L40" s="44">
        <v>23</v>
      </c>
      <c r="M40" s="44">
        <v>3062</v>
      </c>
      <c r="N40" s="44">
        <v>3880</v>
      </c>
      <c r="O40" s="44">
        <v>8088</v>
      </c>
      <c r="P40" s="44">
        <v>4643</v>
      </c>
      <c r="Q40" s="44">
        <v>50</v>
      </c>
      <c r="R40" s="44">
        <v>75</v>
      </c>
      <c r="S40" s="44">
        <v>1863</v>
      </c>
      <c r="T40" s="44">
        <v>7296</v>
      </c>
      <c r="U40" s="44">
        <v>7115</v>
      </c>
      <c r="V40" s="44">
        <v>2144</v>
      </c>
      <c r="W40" s="44">
        <v>713</v>
      </c>
      <c r="X40" s="44">
        <v>466</v>
      </c>
      <c r="Y40" s="44">
        <v>51</v>
      </c>
    </row>
    <row r="41" spans="1:25" ht="15" customHeight="1" x14ac:dyDescent="0.25">
      <c r="A41" s="28" t="s">
        <v>1</v>
      </c>
      <c r="B41" s="28">
        <v>6</v>
      </c>
      <c r="C41" s="44">
        <v>12988</v>
      </c>
      <c r="D41" s="29">
        <v>0.74</v>
      </c>
      <c r="E41" s="44">
        <v>2301</v>
      </c>
      <c r="F41" s="44">
        <v>3687</v>
      </c>
      <c r="G41" s="44">
        <v>2232</v>
      </c>
      <c r="H41" s="44">
        <v>1679</v>
      </c>
      <c r="I41" s="44">
        <v>1760</v>
      </c>
      <c r="J41" s="44">
        <v>848</v>
      </c>
      <c r="K41" s="44">
        <v>456</v>
      </c>
      <c r="L41" s="44">
        <v>25</v>
      </c>
      <c r="M41" s="44">
        <v>3249</v>
      </c>
      <c r="N41" s="44">
        <v>2858</v>
      </c>
      <c r="O41" s="44">
        <v>3338</v>
      </c>
      <c r="P41" s="44">
        <v>3351</v>
      </c>
      <c r="Q41" s="44">
        <v>192</v>
      </c>
      <c r="R41" s="44">
        <v>26</v>
      </c>
      <c r="S41" s="44">
        <v>1186</v>
      </c>
      <c r="T41" s="44">
        <v>4106</v>
      </c>
      <c r="U41" s="44">
        <v>4351</v>
      </c>
      <c r="V41" s="44">
        <v>1708</v>
      </c>
      <c r="W41" s="44">
        <v>852</v>
      </c>
      <c r="X41" s="44">
        <v>564</v>
      </c>
      <c r="Y41" s="44">
        <v>195</v>
      </c>
    </row>
    <row r="42" spans="1:25" ht="15" customHeight="1" x14ac:dyDescent="0.25">
      <c r="A42" s="28" t="s">
        <v>1</v>
      </c>
      <c r="B42" s="28">
        <v>7</v>
      </c>
      <c r="C42" s="44">
        <v>15837</v>
      </c>
      <c r="D42" s="29">
        <v>0.35</v>
      </c>
      <c r="E42" s="44">
        <v>1372</v>
      </c>
      <c r="F42" s="44">
        <v>3553</v>
      </c>
      <c r="G42" s="44">
        <v>2997</v>
      </c>
      <c r="H42" s="44">
        <v>2853</v>
      </c>
      <c r="I42" s="44">
        <v>2814</v>
      </c>
      <c r="J42" s="44">
        <v>1360</v>
      </c>
      <c r="K42" s="44">
        <v>800</v>
      </c>
      <c r="L42" s="44">
        <v>88</v>
      </c>
      <c r="M42" s="44">
        <v>5084</v>
      </c>
      <c r="N42" s="44">
        <v>3443</v>
      </c>
      <c r="O42" s="44">
        <v>4161</v>
      </c>
      <c r="P42" s="44">
        <v>3061</v>
      </c>
      <c r="Q42" s="44">
        <v>88</v>
      </c>
      <c r="R42" s="44">
        <v>69</v>
      </c>
      <c r="S42" s="44">
        <v>1344</v>
      </c>
      <c r="T42" s="44">
        <v>4810</v>
      </c>
      <c r="U42" s="44">
        <v>4831</v>
      </c>
      <c r="V42" s="44">
        <v>2298</v>
      </c>
      <c r="W42" s="44">
        <v>1294</v>
      </c>
      <c r="X42" s="44">
        <v>1094</v>
      </c>
      <c r="Y42" s="44">
        <v>97</v>
      </c>
    </row>
    <row r="43" spans="1:25" ht="15" customHeight="1" x14ac:dyDescent="0.25">
      <c r="A43" s="28" t="s">
        <v>1</v>
      </c>
      <c r="B43" s="28">
        <v>8</v>
      </c>
      <c r="C43" s="44">
        <v>18222</v>
      </c>
      <c r="D43" s="29">
        <v>0.62</v>
      </c>
      <c r="E43" s="44">
        <v>1478</v>
      </c>
      <c r="F43" s="44">
        <v>2498</v>
      </c>
      <c r="G43" s="44">
        <v>2852</v>
      </c>
      <c r="H43" s="44">
        <v>3714</v>
      </c>
      <c r="I43" s="44">
        <v>4166</v>
      </c>
      <c r="J43" s="44">
        <v>2144</v>
      </c>
      <c r="K43" s="44">
        <v>1266</v>
      </c>
      <c r="L43" s="44">
        <v>104</v>
      </c>
      <c r="M43" s="44">
        <v>7297</v>
      </c>
      <c r="N43" s="44">
        <v>4581</v>
      </c>
      <c r="O43" s="44">
        <v>3167</v>
      </c>
      <c r="P43" s="44">
        <v>3087</v>
      </c>
      <c r="Q43" s="44">
        <v>90</v>
      </c>
      <c r="R43" s="44">
        <v>58</v>
      </c>
      <c r="S43" s="44">
        <v>1329</v>
      </c>
      <c r="T43" s="44">
        <v>4449</v>
      </c>
      <c r="U43" s="44">
        <v>5586</v>
      </c>
      <c r="V43" s="44">
        <v>3158</v>
      </c>
      <c r="W43" s="44">
        <v>1871</v>
      </c>
      <c r="X43" s="44">
        <v>1611</v>
      </c>
      <c r="Y43" s="44">
        <v>160</v>
      </c>
    </row>
    <row r="44" spans="1:25" ht="15" customHeight="1" x14ac:dyDescent="0.25">
      <c r="A44" s="28" t="s">
        <v>1</v>
      </c>
      <c r="B44" s="28">
        <v>9</v>
      </c>
      <c r="C44" s="44">
        <v>14711</v>
      </c>
      <c r="D44" s="29">
        <v>2.2999999999999998</v>
      </c>
      <c r="E44" s="44">
        <v>367</v>
      </c>
      <c r="F44" s="44">
        <v>902</v>
      </c>
      <c r="G44" s="44">
        <v>2004</v>
      </c>
      <c r="H44" s="44">
        <v>3559</v>
      </c>
      <c r="I44" s="44">
        <v>4358</v>
      </c>
      <c r="J44" s="44">
        <v>2612</v>
      </c>
      <c r="K44" s="44">
        <v>866</v>
      </c>
      <c r="L44" s="44">
        <v>43</v>
      </c>
      <c r="M44" s="44">
        <v>7247</v>
      </c>
      <c r="N44" s="44">
        <v>4035</v>
      </c>
      <c r="O44" s="44">
        <v>1485</v>
      </c>
      <c r="P44" s="44">
        <v>1676</v>
      </c>
      <c r="Q44" s="44">
        <v>268</v>
      </c>
      <c r="R44" s="44">
        <v>20</v>
      </c>
      <c r="S44" s="44">
        <v>525</v>
      </c>
      <c r="T44" s="44">
        <v>2866</v>
      </c>
      <c r="U44" s="44">
        <v>4977</v>
      </c>
      <c r="V44" s="44">
        <v>3138</v>
      </c>
      <c r="W44" s="44">
        <v>1926</v>
      </c>
      <c r="X44" s="44">
        <v>991</v>
      </c>
      <c r="Y44" s="44">
        <v>268</v>
      </c>
    </row>
    <row r="45" spans="1:25" ht="15" customHeight="1" x14ac:dyDescent="0.25">
      <c r="A45" s="28" t="s">
        <v>1</v>
      </c>
      <c r="B45" s="28">
        <v>10</v>
      </c>
      <c r="C45" s="44">
        <v>14408</v>
      </c>
      <c r="D45" s="29">
        <v>6.64</v>
      </c>
      <c r="E45" s="44">
        <v>158</v>
      </c>
      <c r="F45" s="44">
        <v>476</v>
      </c>
      <c r="G45" s="44">
        <v>1283</v>
      </c>
      <c r="H45" s="44">
        <v>2329</v>
      </c>
      <c r="I45" s="44">
        <v>4251</v>
      </c>
      <c r="J45" s="44">
        <v>3756</v>
      </c>
      <c r="K45" s="44">
        <v>2024</v>
      </c>
      <c r="L45" s="44">
        <v>131</v>
      </c>
      <c r="M45" s="44">
        <v>8005</v>
      </c>
      <c r="N45" s="44">
        <v>2804</v>
      </c>
      <c r="O45" s="44">
        <v>1107</v>
      </c>
      <c r="P45" s="44">
        <v>2292</v>
      </c>
      <c r="Q45" s="44">
        <v>200</v>
      </c>
      <c r="R45" s="44">
        <v>58</v>
      </c>
      <c r="S45" s="44">
        <v>634</v>
      </c>
      <c r="T45" s="44">
        <v>2330</v>
      </c>
      <c r="U45" s="44">
        <v>3890</v>
      </c>
      <c r="V45" s="44">
        <v>3134</v>
      </c>
      <c r="W45" s="44">
        <v>2590</v>
      </c>
      <c r="X45" s="44">
        <v>1570</v>
      </c>
      <c r="Y45" s="44">
        <v>202</v>
      </c>
    </row>
    <row r="46" spans="1:25" ht="15" customHeight="1" x14ac:dyDescent="0.25">
      <c r="A46" s="28" t="s">
        <v>19</v>
      </c>
      <c r="B46" s="28">
        <v>1</v>
      </c>
      <c r="C46" s="44">
        <v>9693</v>
      </c>
      <c r="D46" s="29">
        <v>20.059999999999999</v>
      </c>
      <c r="E46" s="44">
        <v>5917</v>
      </c>
      <c r="F46" s="44">
        <v>2895</v>
      </c>
      <c r="G46" s="44">
        <v>508</v>
      </c>
      <c r="H46" s="44">
        <v>263</v>
      </c>
      <c r="I46" s="44">
        <v>86</v>
      </c>
      <c r="J46" s="44">
        <v>7</v>
      </c>
      <c r="K46" s="44">
        <v>17</v>
      </c>
      <c r="L46" s="44">
        <v>0</v>
      </c>
      <c r="M46" s="44">
        <v>116</v>
      </c>
      <c r="N46" s="44">
        <v>1161</v>
      </c>
      <c r="O46" s="44">
        <v>2972</v>
      </c>
      <c r="P46" s="44">
        <v>5380</v>
      </c>
      <c r="Q46" s="44">
        <v>64</v>
      </c>
      <c r="R46" s="44">
        <v>112</v>
      </c>
      <c r="S46" s="44">
        <v>1661</v>
      </c>
      <c r="T46" s="44">
        <v>4489</v>
      </c>
      <c r="U46" s="44">
        <v>2865</v>
      </c>
      <c r="V46" s="44">
        <v>440</v>
      </c>
      <c r="W46" s="44">
        <v>38</v>
      </c>
      <c r="X46" s="44">
        <v>22</v>
      </c>
      <c r="Y46" s="44">
        <v>66</v>
      </c>
    </row>
    <row r="47" spans="1:25" ht="15" customHeight="1" x14ac:dyDescent="0.25">
      <c r="A47" s="28" t="s">
        <v>19</v>
      </c>
      <c r="B47" s="28">
        <v>2</v>
      </c>
      <c r="C47" s="44">
        <v>14835</v>
      </c>
      <c r="D47" s="29">
        <v>6.93</v>
      </c>
      <c r="E47" s="44">
        <v>8100</v>
      </c>
      <c r="F47" s="44">
        <v>4930</v>
      </c>
      <c r="G47" s="44">
        <v>966</v>
      </c>
      <c r="H47" s="44">
        <v>446</v>
      </c>
      <c r="I47" s="44">
        <v>248</v>
      </c>
      <c r="J47" s="44">
        <v>106</v>
      </c>
      <c r="K47" s="44">
        <v>39</v>
      </c>
      <c r="L47" s="44">
        <v>0</v>
      </c>
      <c r="M47" s="44">
        <v>447</v>
      </c>
      <c r="N47" s="44">
        <v>2810</v>
      </c>
      <c r="O47" s="44">
        <v>4359</v>
      </c>
      <c r="P47" s="44">
        <v>7140</v>
      </c>
      <c r="Q47" s="44">
        <v>79</v>
      </c>
      <c r="R47" s="44">
        <v>135</v>
      </c>
      <c r="S47" s="44">
        <v>2369</v>
      </c>
      <c r="T47" s="44">
        <v>6430</v>
      </c>
      <c r="U47" s="44">
        <v>4764</v>
      </c>
      <c r="V47" s="44">
        <v>869</v>
      </c>
      <c r="W47" s="44">
        <v>115</v>
      </c>
      <c r="X47" s="44">
        <v>73</v>
      </c>
      <c r="Y47" s="44">
        <v>80</v>
      </c>
    </row>
    <row r="48" spans="1:25" ht="15" customHeight="1" x14ac:dyDescent="0.25">
      <c r="A48" s="28" t="s">
        <v>19</v>
      </c>
      <c r="B48" s="28">
        <v>3</v>
      </c>
      <c r="C48" s="44">
        <v>15754</v>
      </c>
      <c r="D48" s="29">
        <v>4.7300000000000004</v>
      </c>
      <c r="E48" s="44">
        <v>6681</v>
      </c>
      <c r="F48" s="44">
        <v>5927</v>
      </c>
      <c r="G48" s="44">
        <v>1316</v>
      </c>
      <c r="H48" s="44">
        <v>795</v>
      </c>
      <c r="I48" s="44">
        <v>747</v>
      </c>
      <c r="J48" s="44">
        <v>202</v>
      </c>
      <c r="K48" s="44">
        <v>84</v>
      </c>
      <c r="L48" s="44">
        <v>2</v>
      </c>
      <c r="M48" s="44">
        <v>989</v>
      </c>
      <c r="N48" s="44">
        <v>3507</v>
      </c>
      <c r="O48" s="44">
        <v>5348</v>
      </c>
      <c r="P48" s="44">
        <v>5831</v>
      </c>
      <c r="Q48" s="44">
        <v>79</v>
      </c>
      <c r="R48" s="44">
        <v>171</v>
      </c>
      <c r="S48" s="44">
        <v>2097</v>
      </c>
      <c r="T48" s="44">
        <v>6469</v>
      </c>
      <c r="U48" s="44">
        <v>5649</v>
      </c>
      <c r="V48" s="44">
        <v>905</v>
      </c>
      <c r="W48" s="44">
        <v>235</v>
      </c>
      <c r="X48" s="44">
        <v>146</v>
      </c>
      <c r="Y48" s="44">
        <v>82</v>
      </c>
    </row>
    <row r="49" spans="1:25" ht="15" customHeight="1" x14ac:dyDescent="0.25">
      <c r="A49" s="28" t="s">
        <v>19</v>
      </c>
      <c r="B49" s="28">
        <v>4</v>
      </c>
      <c r="C49" s="44">
        <v>13777</v>
      </c>
      <c r="D49" s="29">
        <v>0.45</v>
      </c>
      <c r="E49" s="44">
        <v>4507</v>
      </c>
      <c r="F49" s="44">
        <v>6084</v>
      </c>
      <c r="G49" s="44">
        <v>1007</v>
      </c>
      <c r="H49" s="44">
        <v>948</v>
      </c>
      <c r="I49" s="44">
        <v>813</v>
      </c>
      <c r="J49" s="44">
        <v>315</v>
      </c>
      <c r="K49" s="44">
        <v>100</v>
      </c>
      <c r="L49" s="44">
        <v>3</v>
      </c>
      <c r="M49" s="44">
        <v>1262</v>
      </c>
      <c r="N49" s="44">
        <v>3223</v>
      </c>
      <c r="O49" s="44">
        <v>5150</v>
      </c>
      <c r="P49" s="44">
        <v>4118</v>
      </c>
      <c r="Q49" s="44">
        <v>24</v>
      </c>
      <c r="R49" s="44">
        <v>94</v>
      </c>
      <c r="S49" s="44">
        <v>1656</v>
      </c>
      <c r="T49" s="44">
        <v>5696</v>
      </c>
      <c r="U49" s="44">
        <v>4856</v>
      </c>
      <c r="V49" s="44">
        <v>970</v>
      </c>
      <c r="W49" s="44">
        <v>325</v>
      </c>
      <c r="X49" s="44">
        <v>149</v>
      </c>
      <c r="Y49" s="44">
        <v>31</v>
      </c>
    </row>
    <row r="50" spans="1:25" ht="15" customHeight="1" x14ac:dyDescent="0.25">
      <c r="A50" s="28" t="s">
        <v>19</v>
      </c>
      <c r="B50" s="28">
        <v>5</v>
      </c>
      <c r="C50" s="44">
        <v>15526</v>
      </c>
      <c r="D50" s="29">
        <v>0.49</v>
      </c>
      <c r="E50" s="44">
        <v>3826</v>
      </c>
      <c r="F50" s="44">
        <v>5982</v>
      </c>
      <c r="G50" s="44">
        <v>1696</v>
      </c>
      <c r="H50" s="44">
        <v>1818</v>
      </c>
      <c r="I50" s="44">
        <v>1319</v>
      </c>
      <c r="J50" s="44">
        <v>570</v>
      </c>
      <c r="K50" s="44">
        <v>296</v>
      </c>
      <c r="L50" s="44">
        <v>19</v>
      </c>
      <c r="M50" s="44">
        <v>1976</v>
      </c>
      <c r="N50" s="44">
        <v>4186</v>
      </c>
      <c r="O50" s="44">
        <v>4804</v>
      </c>
      <c r="P50" s="44">
        <v>4453</v>
      </c>
      <c r="Q50" s="44">
        <v>107</v>
      </c>
      <c r="R50" s="44">
        <v>78</v>
      </c>
      <c r="S50" s="44">
        <v>1486</v>
      </c>
      <c r="T50" s="44">
        <v>6154</v>
      </c>
      <c r="U50" s="44">
        <v>5507</v>
      </c>
      <c r="V50" s="44">
        <v>1264</v>
      </c>
      <c r="W50" s="44">
        <v>561</v>
      </c>
      <c r="X50" s="44">
        <v>364</v>
      </c>
      <c r="Y50" s="44">
        <v>112</v>
      </c>
    </row>
    <row r="51" spans="1:25" ht="15" customHeight="1" x14ac:dyDescent="0.25">
      <c r="A51" s="28" t="s">
        <v>19</v>
      </c>
      <c r="B51" s="28">
        <v>6</v>
      </c>
      <c r="C51" s="44">
        <v>12985</v>
      </c>
      <c r="D51" s="29">
        <v>0.28999999999999998</v>
      </c>
      <c r="E51" s="44">
        <v>2666</v>
      </c>
      <c r="F51" s="44">
        <v>3461</v>
      </c>
      <c r="G51" s="44">
        <v>1452</v>
      </c>
      <c r="H51" s="44">
        <v>1932</v>
      </c>
      <c r="I51" s="44">
        <v>1856</v>
      </c>
      <c r="J51" s="44">
        <v>1057</v>
      </c>
      <c r="K51" s="44">
        <v>524</v>
      </c>
      <c r="L51" s="44">
        <v>37</v>
      </c>
      <c r="M51" s="44">
        <v>3155</v>
      </c>
      <c r="N51" s="44">
        <v>3775</v>
      </c>
      <c r="O51" s="44">
        <v>2945</v>
      </c>
      <c r="P51" s="44">
        <v>2983</v>
      </c>
      <c r="Q51" s="44">
        <v>127</v>
      </c>
      <c r="R51" s="44">
        <v>89</v>
      </c>
      <c r="S51" s="44">
        <v>984</v>
      </c>
      <c r="T51" s="44">
        <v>4770</v>
      </c>
      <c r="U51" s="44">
        <v>4055</v>
      </c>
      <c r="V51" s="44">
        <v>1571</v>
      </c>
      <c r="W51" s="44">
        <v>841</v>
      </c>
      <c r="X51" s="44">
        <v>533</v>
      </c>
      <c r="Y51" s="44">
        <v>142</v>
      </c>
    </row>
    <row r="52" spans="1:25" ht="15" customHeight="1" x14ac:dyDescent="0.25">
      <c r="A52" s="28" t="s">
        <v>19</v>
      </c>
      <c r="B52" s="28">
        <v>7</v>
      </c>
      <c r="C52" s="44">
        <v>11632</v>
      </c>
      <c r="D52" s="29">
        <v>0.15</v>
      </c>
      <c r="E52" s="44">
        <v>1045</v>
      </c>
      <c r="F52" s="44">
        <v>1989</v>
      </c>
      <c r="G52" s="44">
        <v>1564</v>
      </c>
      <c r="H52" s="44">
        <v>1954</v>
      </c>
      <c r="I52" s="44">
        <v>2220</v>
      </c>
      <c r="J52" s="44">
        <v>1556</v>
      </c>
      <c r="K52" s="44">
        <v>1099</v>
      </c>
      <c r="L52" s="44">
        <v>205</v>
      </c>
      <c r="M52" s="44">
        <v>4233</v>
      </c>
      <c r="N52" s="44">
        <v>2896</v>
      </c>
      <c r="O52" s="44">
        <v>1786</v>
      </c>
      <c r="P52" s="44">
        <v>2567</v>
      </c>
      <c r="Q52" s="44">
        <v>150</v>
      </c>
      <c r="R52" s="44">
        <v>118</v>
      </c>
      <c r="S52" s="44">
        <v>1158</v>
      </c>
      <c r="T52" s="44">
        <v>3178</v>
      </c>
      <c r="U52" s="44">
        <v>3333</v>
      </c>
      <c r="V52" s="44">
        <v>1725</v>
      </c>
      <c r="W52" s="44">
        <v>1024</v>
      </c>
      <c r="X52" s="44">
        <v>923</v>
      </c>
      <c r="Y52" s="44">
        <v>173</v>
      </c>
    </row>
    <row r="53" spans="1:25" ht="15" customHeight="1" x14ac:dyDescent="0.25">
      <c r="A53" s="28" t="s">
        <v>19</v>
      </c>
      <c r="B53" s="28">
        <v>8</v>
      </c>
      <c r="C53" s="44">
        <v>14201</v>
      </c>
      <c r="D53" s="29">
        <v>0.38</v>
      </c>
      <c r="E53" s="44">
        <v>989</v>
      </c>
      <c r="F53" s="44">
        <v>2130</v>
      </c>
      <c r="G53" s="44">
        <v>2055</v>
      </c>
      <c r="H53" s="44">
        <v>2581</v>
      </c>
      <c r="I53" s="44">
        <v>2981</v>
      </c>
      <c r="J53" s="44">
        <v>1923</v>
      </c>
      <c r="K53" s="44">
        <v>1389</v>
      </c>
      <c r="L53" s="44">
        <v>153</v>
      </c>
      <c r="M53" s="44">
        <v>5389</v>
      </c>
      <c r="N53" s="44">
        <v>3764</v>
      </c>
      <c r="O53" s="44">
        <v>2219</v>
      </c>
      <c r="P53" s="44">
        <v>2672</v>
      </c>
      <c r="Q53" s="44">
        <v>157</v>
      </c>
      <c r="R53" s="44">
        <v>68</v>
      </c>
      <c r="S53" s="44">
        <v>1021</v>
      </c>
      <c r="T53" s="44">
        <v>3658</v>
      </c>
      <c r="U53" s="44">
        <v>4405</v>
      </c>
      <c r="V53" s="44">
        <v>2358</v>
      </c>
      <c r="W53" s="44">
        <v>1515</v>
      </c>
      <c r="X53" s="44">
        <v>1008</v>
      </c>
      <c r="Y53" s="44">
        <v>168</v>
      </c>
    </row>
    <row r="54" spans="1:25" ht="15" customHeight="1" x14ac:dyDescent="0.25">
      <c r="A54" s="28" t="s">
        <v>19</v>
      </c>
      <c r="B54" s="28">
        <v>9</v>
      </c>
      <c r="C54" s="44">
        <v>15137</v>
      </c>
      <c r="D54" s="29">
        <v>0.49</v>
      </c>
      <c r="E54" s="44">
        <v>476</v>
      </c>
      <c r="F54" s="44">
        <v>1243</v>
      </c>
      <c r="G54" s="44">
        <v>1608</v>
      </c>
      <c r="H54" s="44">
        <v>2983</v>
      </c>
      <c r="I54" s="44">
        <v>4048</v>
      </c>
      <c r="J54" s="44">
        <v>2998</v>
      </c>
      <c r="K54" s="44">
        <v>1687</v>
      </c>
      <c r="L54" s="44">
        <v>94</v>
      </c>
      <c r="M54" s="44">
        <v>7363</v>
      </c>
      <c r="N54" s="44">
        <v>3780</v>
      </c>
      <c r="O54" s="44">
        <v>1183</v>
      </c>
      <c r="P54" s="44">
        <v>2716</v>
      </c>
      <c r="Q54" s="44">
        <v>95</v>
      </c>
      <c r="R54" s="44">
        <v>81</v>
      </c>
      <c r="S54" s="44">
        <v>660</v>
      </c>
      <c r="T54" s="44">
        <v>3913</v>
      </c>
      <c r="U54" s="44">
        <v>4141</v>
      </c>
      <c r="V54" s="44">
        <v>2596</v>
      </c>
      <c r="W54" s="44">
        <v>2243</v>
      </c>
      <c r="X54" s="44">
        <v>1406</v>
      </c>
      <c r="Y54" s="44">
        <v>97</v>
      </c>
    </row>
    <row r="55" spans="1:25" ht="15" customHeight="1" x14ac:dyDescent="0.25">
      <c r="A55" s="28" t="s">
        <v>19</v>
      </c>
      <c r="B55" s="28">
        <v>10</v>
      </c>
      <c r="C55" s="44">
        <v>10563</v>
      </c>
      <c r="D55" s="29">
        <v>2.65</v>
      </c>
      <c r="E55" s="44">
        <v>101</v>
      </c>
      <c r="F55" s="44">
        <v>208</v>
      </c>
      <c r="G55" s="44">
        <v>565</v>
      </c>
      <c r="H55" s="44">
        <v>1313</v>
      </c>
      <c r="I55" s="44">
        <v>2960</v>
      </c>
      <c r="J55" s="44">
        <v>2780</v>
      </c>
      <c r="K55" s="44">
        <v>2389</v>
      </c>
      <c r="L55" s="44">
        <v>247</v>
      </c>
      <c r="M55" s="44">
        <v>6316</v>
      </c>
      <c r="N55" s="44">
        <v>2328</v>
      </c>
      <c r="O55" s="44">
        <v>427</v>
      </c>
      <c r="P55" s="44">
        <v>1414</v>
      </c>
      <c r="Q55" s="44">
        <v>78</v>
      </c>
      <c r="R55" s="44">
        <v>12</v>
      </c>
      <c r="S55" s="44">
        <v>278</v>
      </c>
      <c r="T55" s="44">
        <v>1491</v>
      </c>
      <c r="U55" s="44">
        <v>2519</v>
      </c>
      <c r="V55" s="44">
        <v>2253</v>
      </c>
      <c r="W55" s="44">
        <v>2171</v>
      </c>
      <c r="X55" s="44">
        <v>1743</v>
      </c>
      <c r="Y55" s="44">
        <v>96</v>
      </c>
    </row>
    <row r="56" spans="1:25" ht="15" customHeight="1" x14ac:dyDescent="0.25">
      <c r="A56" s="28" t="s">
        <v>20</v>
      </c>
      <c r="B56" s="28">
        <v>1</v>
      </c>
      <c r="C56" s="44">
        <v>3294</v>
      </c>
      <c r="D56" s="29">
        <v>7.33</v>
      </c>
      <c r="E56" s="44">
        <v>1733</v>
      </c>
      <c r="F56" s="44">
        <v>1062</v>
      </c>
      <c r="G56" s="44">
        <v>352</v>
      </c>
      <c r="H56" s="44">
        <v>114</v>
      </c>
      <c r="I56" s="44">
        <v>14</v>
      </c>
      <c r="J56" s="44">
        <v>9</v>
      </c>
      <c r="K56" s="44">
        <v>10</v>
      </c>
      <c r="L56" s="44">
        <v>0</v>
      </c>
      <c r="M56" s="44">
        <v>65</v>
      </c>
      <c r="N56" s="44">
        <v>292</v>
      </c>
      <c r="O56" s="44">
        <v>581</v>
      </c>
      <c r="P56" s="44">
        <v>2356</v>
      </c>
      <c r="Q56" s="44">
        <v>0</v>
      </c>
      <c r="R56" s="44">
        <v>56</v>
      </c>
      <c r="S56" s="44">
        <v>1005</v>
      </c>
      <c r="T56" s="44">
        <v>1168</v>
      </c>
      <c r="U56" s="44">
        <v>660</v>
      </c>
      <c r="V56" s="44">
        <v>306</v>
      </c>
      <c r="W56" s="44">
        <v>63</v>
      </c>
      <c r="X56" s="44">
        <v>36</v>
      </c>
      <c r="Y56" s="44">
        <v>0</v>
      </c>
    </row>
    <row r="57" spans="1:25" ht="15" customHeight="1" x14ac:dyDescent="0.25">
      <c r="A57" s="28" t="s">
        <v>20</v>
      </c>
      <c r="B57" s="28">
        <v>2</v>
      </c>
      <c r="C57" s="44">
        <v>14636</v>
      </c>
      <c r="D57" s="29">
        <v>19.73</v>
      </c>
      <c r="E57" s="44">
        <v>7089</v>
      </c>
      <c r="F57" s="44">
        <v>5815</v>
      </c>
      <c r="G57" s="44">
        <v>1275</v>
      </c>
      <c r="H57" s="44">
        <v>340</v>
      </c>
      <c r="I57" s="44">
        <v>89</v>
      </c>
      <c r="J57" s="44">
        <v>26</v>
      </c>
      <c r="K57" s="44">
        <v>2</v>
      </c>
      <c r="L57" s="44">
        <v>0</v>
      </c>
      <c r="M57" s="44">
        <v>238</v>
      </c>
      <c r="N57" s="44">
        <v>1187</v>
      </c>
      <c r="O57" s="44">
        <v>2394</v>
      </c>
      <c r="P57" s="44">
        <v>10817</v>
      </c>
      <c r="Q57" s="44">
        <v>0</v>
      </c>
      <c r="R57" s="44">
        <v>273</v>
      </c>
      <c r="S57" s="44">
        <v>3848</v>
      </c>
      <c r="T57" s="44">
        <v>6425</v>
      </c>
      <c r="U57" s="44">
        <v>2771</v>
      </c>
      <c r="V57" s="44">
        <v>1073</v>
      </c>
      <c r="W57" s="44">
        <v>169</v>
      </c>
      <c r="X57" s="44">
        <v>77</v>
      </c>
      <c r="Y57" s="44">
        <v>0</v>
      </c>
    </row>
    <row r="58" spans="1:25" ht="15" customHeight="1" x14ac:dyDescent="0.25">
      <c r="A58" s="28" t="s">
        <v>20</v>
      </c>
      <c r="B58" s="28">
        <v>3</v>
      </c>
      <c r="C58" s="44">
        <v>17047</v>
      </c>
      <c r="D58" s="29">
        <v>17.34</v>
      </c>
      <c r="E58" s="44">
        <v>6806</v>
      </c>
      <c r="F58" s="44">
        <v>6257</v>
      </c>
      <c r="G58" s="44">
        <v>2973</v>
      </c>
      <c r="H58" s="44">
        <v>595</v>
      </c>
      <c r="I58" s="44">
        <v>307</v>
      </c>
      <c r="J58" s="44">
        <v>57</v>
      </c>
      <c r="K58" s="44">
        <v>49</v>
      </c>
      <c r="L58" s="44">
        <v>3</v>
      </c>
      <c r="M58" s="44">
        <v>412</v>
      </c>
      <c r="N58" s="44">
        <v>3071</v>
      </c>
      <c r="O58" s="44">
        <v>5593</v>
      </c>
      <c r="P58" s="44">
        <v>7971</v>
      </c>
      <c r="Q58" s="44">
        <v>0</v>
      </c>
      <c r="R58" s="44">
        <v>419</v>
      </c>
      <c r="S58" s="44">
        <v>3604</v>
      </c>
      <c r="T58" s="44">
        <v>5779</v>
      </c>
      <c r="U58" s="44">
        <v>4896</v>
      </c>
      <c r="V58" s="44">
        <v>1889</v>
      </c>
      <c r="W58" s="44">
        <v>269</v>
      </c>
      <c r="X58" s="44">
        <v>191</v>
      </c>
      <c r="Y58" s="44">
        <v>0</v>
      </c>
    </row>
    <row r="59" spans="1:25" ht="15" customHeight="1" x14ac:dyDescent="0.25">
      <c r="A59" s="28" t="s">
        <v>20</v>
      </c>
      <c r="B59" s="28">
        <v>4</v>
      </c>
      <c r="C59" s="44">
        <v>27076</v>
      </c>
      <c r="D59" s="29">
        <v>6.24</v>
      </c>
      <c r="E59" s="44">
        <v>9881</v>
      </c>
      <c r="F59" s="44">
        <v>9343</v>
      </c>
      <c r="G59" s="44">
        <v>4492</v>
      </c>
      <c r="H59" s="44">
        <v>1905</v>
      </c>
      <c r="I59" s="44">
        <v>1015</v>
      </c>
      <c r="J59" s="44">
        <v>303</v>
      </c>
      <c r="K59" s="44">
        <v>134</v>
      </c>
      <c r="L59" s="44">
        <v>3</v>
      </c>
      <c r="M59" s="44">
        <v>1833</v>
      </c>
      <c r="N59" s="44">
        <v>5481</v>
      </c>
      <c r="O59" s="44">
        <v>6992</v>
      </c>
      <c r="P59" s="44">
        <v>12770</v>
      </c>
      <c r="Q59" s="44">
        <v>0</v>
      </c>
      <c r="R59" s="44">
        <v>880</v>
      </c>
      <c r="S59" s="44">
        <v>6162</v>
      </c>
      <c r="T59" s="44">
        <v>7681</v>
      </c>
      <c r="U59" s="44">
        <v>7360</v>
      </c>
      <c r="V59" s="44">
        <v>3447</v>
      </c>
      <c r="W59" s="44">
        <v>892</v>
      </c>
      <c r="X59" s="44">
        <v>654</v>
      </c>
      <c r="Y59" s="44">
        <v>0</v>
      </c>
    </row>
    <row r="60" spans="1:25" ht="15" customHeight="1" x14ac:dyDescent="0.25">
      <c r="A60" s="28" t="s">
        <v>20</v>
      </c>
      <c r="B60" s="28">
        <v>5</v>
      </c>
      <c r="C60" s="44">
        <v>23129</v>
      </c>
      <c r="D60" s="29">
        <v>0.66</v>
      </c>
      <c r="E60" s="44">
        <v>7029</v>
      </c>
      <c r="F60" s="44">
        <v>6564</v>
      </c>
      <c r="G60" s="44">
        <v>4312</v>
      </c>
      <c r="H60" s="44">
        <v>2725</v>
      </c>
      <c r="I60" s="44">
        <v>1868</v>
      </c>
      <c r="J60" s="44">
        <v>452</v>
      </c>
      <c r="K60" s="44">
        <v>163</v>
      </c>
      <c r="L60" s="44">
        <v>16</v>
      </c>
      <c r="M60" s="44">
        <v>4600</v>
      </c>
      <c r="N60" s="44">
        <v>6372</v>
      </c>
      <c r="O60" s="44">
        <v>5492</v>
      </c>
      <c r="P60" s="44">
        <v>6665</v>
      </c>
      <c r="Q60" s="44">
        <v>0</v>
      </c>
      <c r="R60" s="44">
        <v>362</v>
      </c>
      <c r="S60" s="44">
        <v>3751</v>
      </c>
      <c r="T60" s="44">
        <v>5646</v>
      </c>
      <c r="U60" s="44">
        <v>6360</v>
      </c>
      <c r="V60" s="44">
        <v>4025</v>
      </c>
      <c r="W60" s="44">
        <v>1633</v>
      </c>
      <c r="X60" s="44">
        <v>1352</v>
      </c>
      <c r="Y60" s="44">
        <v>0</v>
      </c>
    </row>
    <row r="61" spans="1:25" ht="15" customHeight="1" x14ac:dyDescent="0.25">
      <c r="A61" s="28" t="s">
        <v>20</v>
      </c>
      <c r="B61" s="28">
        <v>6</v>
      </c>
      <c r="C61" s="44">
        <v>35427</v>
      </c>
      <c r="D61" s="29">
        <v>0.12</v>
      </c>
      <c r="E61" s="44">
        <v>8119</v>
      </c>
      <c r="F61" s="44">
        <v>7817</v>
      </c>
      <c r="G61" s="44">
        <v>7183</v>
      </c>
      <c r="H61" s="44">
        <v>5556</v>
      </c>
      <c r="I61" s="44">
        <v>4046</v>
      </c>
      <c r="J61" s="44">
        <v>1752</v>
      </c>
      <c r="K61" s="44">
        <v>817</v>
      </c>
      <c r="L61" s="44">
        <v>137</v>
      </c>
      <c r="M61" s="44">
        <v>11675</v>
      </c>
      <c r="N61" s="44">
        <v>8588</v>
      </c>
      <c r="O61" s="44">
        <v>4954</v>
      </c>
      <c r="P61" s="44">
        <v>10210</v>
      </c>
      <c r="Q61" s="44">
        <v>0</v>
      </c>
      <c r="R61" s="44">
        <v>1036</v>
      </c>
      <c r="S61" s="44">
        <v>5540</v>
      </c>
      <c r="T61" s="44">
        <v>7731</v>
      </c>
      <c r="U61" s="44">
        <v>8413</v>
      </c>
      <c r="V61" s="44">
        <v>5911</v>
      </c>
      <c r="W61" s="44">
        <v>3156</v>
      </c>
      <c r="X61" s="44">
        <v>3640</v>
      </c>
      <c r="Y61" s="44">
        <v>0</v>
      </c>
    </row>
    <row r="62" spans="1:25" ht="15" customHeight="1" x14ac:dyDescent="0.25">
      <c r="A62" s="28" t="s">
        <v>20</v>
      </c>
      <c r="B62" s="28">
        <v>7</v>
      </c>
      <c r="C62" s="44">
        <v>33239</v>
      </c>
      <c r="D62" s="29">
        <v>0.18</v>
      </c>
      <c r="E62" s="44">
        <v>5741</v>
      </c>
      <c r="F62" s="44">
        <v>6849</v>
      </c>
      <c r="G62" s="44">
        <v>5573</v>
      </c>
      <c r="H62" s="44">
        <v>5864</v>
      </c>
      <c r="I62" s="44">
        <v>4755</v>
      </c>
      <c r="J62" s="44">
        <v>2819</v>
      </c>
      <c r="K62" s="44">
        <v>1548</v>
      </c>
      <c r="L62" s="44">
        <v>90</v>
      </c>
      <c r="M62" s="44">
        <v>12038</v>
      </c>
      <c r="N62" s="44">
        <v>10147</v>
      </c>
      <c r="O62" s="44">
        <v>5016</v>
      </c>
      <c r="P62" s="44">
        <v>6038</v>
      </c>
      <c r="Q62" s="44">
        <v>0</v>
      </c>
      <c r="R62" s="44">
        <v>550</v>
      </c>
      <c r="S62" s="44">
        <v>3944</v>
      </c>
      <c r="T62" s="44">
        <v>7139</v>
      </c>
      <c r="U62" s="44">
        <v>7517</v>
      </c>
      <c r="V62" s="44">
        <v>6216</v>
      </c>
      <c r="W62" s="44">
        <v>3659</v>
      </c>
      <c r="X62" s="44">
        <v>4214</v>
      </c>
      <c r="Y62" s="44">
        <v>0</v>
      </c>
    </row>
    <row r="63" spans="1:25" ht="15" customHeight="1" x14ac:dyDescent="0.25">
      <c r="A63" s="28" t="s">
        <v>20</v>
      </c>
      <c r="B63" s="28">
        <v>8</v>
      </c>
      <c r="C63" s="44">
        <v>37952</v>
      </c>
      <c r="D63" s="29">
        <v>0.18</v>
      </c>
      <c r="E63" s="44">
        <v>4425</v>
      </c>
      <c r="F63" s="44">
        <v>4753</v>
      </c>
      <c r="G63" s="44">
        <v>5683</v>
      </c>
      <c r="H63" s="44">
        <v>6838</v>
      </c>
      <c r="I63" s="44">
        <v>7976</v>
      </c>
      <c r="J63" s="44">
        <v>4936</v>
      </c>
      <c r="K63" s="44">
        <v>3084</v>
      </c>
      <c r="L63" s="44">
        <v>257</v>
      </c>
      <c r="M63" s="44">
        <v>17972</v>
      </c>
      <c r="N63" s="44">
        <v>9393</v>
      </c>
      <c r="O63" s="44">
        <v>4502</v>
      </c>
      <c r="P63" s="44">
        <v>6085</v>
      </c>
      <c r="Q63" s="44">
        <v>0</v>
      </c>
      <c r="R63" s="44">
        <v>781</v>
      </c>
      <c r="S63" s="44">
        <v>3701</v>
      </c>
      <c r="T63" s="44">
        <v>6449</v>
      </c>
      <c r="U63" s="44">
        <v>7666</v>
      </c>
      <c r="V63" s="44">
        <v>7424</v>
      </c>
      <c r="W63" s="44">
        <v>5135</v>
      </c>
      <c r="X63" s="44">
        <v>6796</v>
      </c>
      <c r="Y63" s="44">
        <v>0</v>
      </c>
    </row>
    <row r="64" spans="1:25" ht="15" customHeight="1" x14ac:dyDescent="0.25">
      <c r="A64" s="28" t="s">
        <v>20</v>
      </c>
      <c r="B64" s="28">
        <v>9</v>
      </c>
      <c r="C64" s="44">
        <v>33286</v>
      </c>
      <c r="D64" s="29">
        <v>0.23</v>
      </c>
      <c r="E64" s="44">
        <v>2125</v>
      </c>
      <c r="F64" s="44">
        <v>3044</v>
      </c>
      <c r="G64" s="44">
        <v>3526</v>
      </c>
      <c r="H64" s="44">
        <v>6024</v>
      </c>
      <c r="I64" s="44">
        <v>7963</v>
      </c>
      <c r="J64" s="44">
        <v>6140</v>
      </c>
      <c r="K64" s="44">
        <v>4126</v>
      </c>
      <c r="L64" s="44">
        <v>338</v>
      </c>
      <c r="M64" s="44">
        <v>15932</v>
      </c>
      <c r="N64" s="44">
        <v>8506</v>
      </c>
      <c r="O64" s="44">
        <v>2509</v>
      </c>
      <c r="P64" s="44">
        <v>6339</v>
      </c>
      <c r="Q64" s="44">
        <v>0</v>
      </c>
      <c r="R64" s="44">
        <v>642</v>
      </c>
      <c r="S64" s="44">
        <v>2954</v>
      </c>
      <c r="T64" s="44">
        <v>5805</v>
      </c>
      <c r="U64" s="44">
        <v>5307</v>
      </c>
      <c r="V64" s="44">
        <v>6738</v>
      </c>
      <c r="W64" s="44">
        <v>5068</v>
      </c>
      <c r="X64" s="44">
        <v>6772</v>
      </c>
      <c r="Y64" s="44">
        <v>0</v>
      </c>
    </row>
    <row r="65" spans="1:25" ht="15" customHeight="1" x14ac:dyDescent="0.25">
      <c r="A65" s="28" t="s">
        <v>20</v>
      </c>
      <c r="B65" s="28">
        <v>10</v>
      </c>
      <c r="C65" s="44">
        <v>38439</v>
      </c>
      <c r="D65" s="29">
        <v>10.92</v>
      </c>
      <c r="E65" s="44">
        <v>1712</v>
      </c>
      <c r="F65" s="44">
        <v>2663</v>
      </c>
      <c r="G65" s="44">
        <v>2778</v>
      </c>
      <c r="H65" s="44">
        <v>6220</v>
      </c>
      <c r="I65" s="44">
        <v>10561</v>
      </c>
      <c r="J65" s="44">
        <v>7571</v>
      </c>
      <c r="K65" s="44">
        <v>6332</v>
      </c>
      <c r="L65" s="44">
        <v>602</v>
      </c>
      <c r="M65" s="44">
        <v>12856</v>
      </c>
      <c r="N65" s="44">
        <v>11547</v>
      </c>
      <c r="O65" s="44">
        <v>3197</v>
      </c>
      <c r="P65" s="44">
        <v>10839</v>
      </c>
      <c r="Q65" s="44">
        <v>0</v>
      </c>
      <c r="R65" s="44">
        <v>458</v>
      </c>
      <c r="S65" s="44">
        <v>4035</v>
      </c>
      <c r="T65" s="44">
        <v>7333</v>
      </c>
      <c r="U65" s="44">
        <v>5763</v>
      </c>
      <c r="V65" s="44">
        <v>7917</v>
      </c>
      <c r="W65" s="44">
        <v>5887</v>
      </c>
      <c r="X65" s="44">
        <v>7046</v>
      </c>
      <c r="Y65" s="44">
        <v>0</v>
      </c>
    </row>
    <row r="66" spans="1:25" ht="15" customHeight="1" x14ac:dyDescent="0.25">
      <c r="A66" s="28" t="s">
        <v>21</v>
      </c>
      <c r="B66" s="28">
        <v>1</v>
      </c>
      <c r="C66" s="44">
        <v>132072</v>
      </c>
      <c r="D66" s="29">
        <v>20.6</v>
      </c>
      <c r="E66" s="44">
        <v>61160</v>
      </c>
      <c r="F66" s="44">
        <v>46716</v>
      </c>
      <c r="G66" s="44">
        <v>18310</v>
      </c>
      <c r="H66" s="44">
        <v>4562</v>
      </c>
      <c r="I66" s="44">
        <v>935</v>
      </c>
      <c r="J66" s="44">
        <v>280</v>
      </c>
      <c r="K66" s="44">
        <v>98</v>
      </c>
      <c r="L66" s="44">
        <v>11</v>
      </c>
      <c r="M66" s="44">
        <v>819</v>
      </c>
      <c r="N66" s="44">
        <v>10915</v>
      </c>
      <c r="O66" s="44">
        <v>17213</v>
      </c>
      <c r="P66" s="44">
        <v>102529</v>
      </c>
      <c r="Q66" s="44">
        <v>596</v>
      </c>
      <c r="R66" s="44">
        <v>409</v>
      </c>
      <c r="S66" s="44">
        <v>26434</v>
      </c>
      <c r="T66" s="44">
        <v>61670</v>
      </c>
      <c r="U66" s="44">
        <v>30991</v>
      </c>
      <c r="V66" s="44">
        <v>8199</v>
      </c>
      <c r="W66" s="44">
        <v>1288</v>
      </c>
      <c r="X66" s="44">
        <v>435</v>
      </c>
      <c r="Y66" s="44">
        <v>2646</v>
      </c>
    </row>
    <row r="67" spans="1:25" ht="15" customHeight="1" x14ac:dyDescent="0.25">
      <c r="A67" s="28" t="s">
        <v>21</v>
      </c>
      <c r="B67" s="28">
        <v>2</v>
      </c>
      <c r="C67" s="44">
        <v>78876</v>
      </c>
      <c r="D67" s="29">
        <v>14.17</v>
      </c>
      <c r="E67" s="44">
        <v>25636</v>
      </c>
      <c r="F67" s="44">
        <v>27813</v>
      </c>
      <c r="G67" s="44">
        <v>16586</v>
      </c>
      <c r="H67" s="44">
        <v>5988</v>
      </c>
      <c r="I67" s="44">
        <v>1903</v>
      </c>
      <c r="J67" s="44">
        <v>641</v>
      </c>
      <c r="K67" s="44">
        <v>277</v>
      </c>
      <c r="L67" s="44">
        <v>32</v>
      </c>
      <c r="M67" s="44">
        <v>1086</v>
      </c>
      <c r="N67" s="44">
        <v>7716</v>
      </c>
      <c r="O67" s="44">
        <v>12125</v>
      </c>
      <c r="P67" s="44">
        <v>57748</v>
      </c>
      <c r="Q67" s="44">
        <v>201</v>
      </c>
      <c r="R67" s="44">
        <v>608</v>
      </c>
      <c r="S67" s="44">
        <v>14571</v>
      </c>
      <c r="T67" s="44">
        <v>33875</v>
      </c>
      <c r="U67" s="44">
        <v>20239</v>
      </c>
      <c r="V67" s="44">
        <v>6105</v>
      </c>
      <c r="W67" s="44">
        <v>987</v>
      </c>
      <c r="X67" s="44">
        <v>592</v>
      </c>
      <c r="Y67" s="44">
        <v>1899</v>
      </c>
    </row>
    <row r="68" spans="1:25" ht="15" customHeight="1" x14ac:dyDescent="0.25">
      <c r="A68" s="28" t="s">
        <v>21</v>
      </c>
      <c r="B68" s="28">
        <v>3</v>
      </c>
      <c r="C68" s="44">
        <v>55511</v>
      </c>
      <c r="D68" s="29">
        <v>10.36</v>
      </c>
      <c r="E68" s="44">
        <v>10038</v>
      </c>
      <c r="F68" s="44">
        <v>19573</v>
      </c>
      <c r="G68" s="44">
        <v>15495</v>
      </c>
      <c r="H68" s="44">
        <v>7159</v>
      </c>
      <c r="I68" s="44">
        <v>2349</v>
      </c>
      <c r="J68" s="44">
        <v>734</v>
      </c>
      <c r="K68" s="44">
        <v>156</v>
      </c>
      <c r="L68" s="44">
        <v>7</v>
      </c>
      <c r="M68" s="44">
        <v>1281</v>
      </c>
      <c r="N68" s="44">
        <v>9120</v>
      </c>
      <c r="O68" s="44">
        <v>11255</v>
      </c>
      <c r="P68" s="44">
        <v>33623</v>
      </c>
      <c r="Q68" s="44">
        <v>232</v>
      </c>
      <c r="R68" s="44">
        <v>146</v>
      </c>
      <c r="S68" s="44">
        <v>7290</v>
      </c>
      <c r="T68" s="44">
        <v>21370</v>
      </c>
      <c r="U68" s="44">
        <v>19066</v>
      </c>
      <c r="V68" s="44">
        <v>5152</v>
      </c>
      <c r="W68" s="44">
        <v>968</v>
      </c>
      <c r="X68" s="44">
        <v>520</v>
      </c>
      <c r="Y68" s="44">
        <v>999</v>
      </c>
    </row>
    <row r="69" spans="1:25" ht="15" customHeight="1" x14ac:dyDescent="0.25">
      <c r="A69" s="28" t="s">
        <v>21</v>
      </c>
      <c r="B69" s="28">
        <v>4</v>
      </c>
      <c r="C69" s="44">
        <v>44399</v>
      </c>
      <c r="D69" s="29">
        <v>10.24</v>
      </c>
      <c r="E69" s="44">
        <v>6553</v>
      </c>
      <c r="F69" s="44">
        <v>14201</v>
      </c>
      <c r="G69" s="44">
        <v>12631</v>
      </c>
      <c r="H69" s="44">
        <v>6183</v>
      </c>
      <c r="I69" s="44">
        <v>2821</v>
      </c>
      <c r="J69" s="44">
        <v>1212</v>
      </c>
      <c r="K69" s="44">
        <v>749</v>
      </c>
      <c r="L69" s="44">
        <v>49</v>
      </c>
      <c r="M69" s="44">
        <v>2196</v>
      </c>
      <c r="N69" s="44">
        <v>7316</v>
      </c>
      <c r="O69" s="44">
        <v>9192</v>
      </c>
      <c r="P69" s="44">
        <v>25601</v>
      </c>
      <c r="Q69" s="44">
        <v>94</v>
      </c>
      <c r="R69" s="44">
        <v>188</v>
      </c>
      <c r="S69" s="44">
        <v>6387</v>
      </c>
      <c r="T69" s="44">
        <v>16440</v>
      </c>
      <c r="U69" s="44">
        <v>12501</v>
      </c>
      <c r="V69" s="44">
        <v>5505</v>
      </c>
      <c r="W69" s="44">
        <v>1306</v>
      </c>
      <c r="X69" s="44">
        <v>888</v>
      </c>
      <c r="Y69" s="44">
        <v>1184</v>
      </c>
    </row>
    <row r="70" spans="1:25" ht="15" customHeight="1" x14ac:dyDescent="0.25">
      <c r="A70" s="28" t="s">
        <v>21</v>
      </c>
      <c r="B70" s="28">
        <v>5</v>
      </c>
      <c r="C70" s="44">
        <v>38629</v>
      </c>
      <c r="D70" s="29">
        <v>2.4500000000000002</v>
      </c>
      <c r="E70" s="44">
        <v>4112</v>
      </c>
      <c r="F70" s="44">
        <v>10281</v>
      </c>
      <c r="G70" s="44">
        <v>10823</v>
      </c>
      <c r="H70" s="44">
        <v>6382</v>
      </c>
      <c r="I70" s="44">
        <v>4391</v>
      </c>
      <c r="J70" s="44">
        <v>1677</v>
      </c>
      <c r="K70" s="44">
        <v>858</v>
      </c>
      <c r="L70" s="44">
        <v>105</v>
      </c>
      <c r="M70" s="44">
        <v>3588</v>
      </c>
      <c r="N70" s="44">
        <v>6495</v>
      </c>
      <c r="O70" s="44">
        <v>7581</v>
      </c>
      <c r="P70" s="44">
        <v>20868</v>
      </c>
      <c r="Q70" s="44">
        <v>97</v>
      </c>
      <c r="R70" s="44">
        <v>125</v>
      </c>
      <c r="S70" s="44">
        <v>5022</v>
      </c>
      <c r="T70" s="44">
        <v>11832</v>
      </c>
      <c r="U70" s="44">
        <v>12319</v>
      </c>
      <c r="V70" s="44">
        <v>5357</v>
      </c>
      <c r="W70" s="44">
        <v>2042</v>
      </c>
      <c r="X70" s="44">
        <v>1170</v>
      </c>
      <c r="Y70" s="44">
        <v>762</v>
      </c>
    </row>
    <row r="71" spans="1:25" ht="15" customHeight="1" x14ac:dyDescent="0.25">
      <c r="A71" s="28" t="s">
        <v>21</v>
      </c>
      <c r="B71" s="28">
        <v>6</v>
      </c>
      <c r="C71" s="44">
        <v>31318</v>
      </c>
      <c r="D71" s="29">
        <v>2.65</v>
      </c>
      <c r="E71" s="44">
        <v>2430</v>
      </c>
      <c r="F71" s="44">
        <v>7042</v>
      </c>
      <c r="G71" s="44">
        <v>7560</v>
      </c>
      <c r="H71" s="44">
        <v>6532</v>
      </c>
      <c r="I71" s="44">
        <v>4459</v>
      </c>
      <c r="J71" s="44">
        <v>2327</v>
      </c>
      <c r="K71" s="44">
        <v>911</v>
      </c>
      <c r="L71" s="44">
        <v>57</v>
      </c>
      <c r="M71" s="44">
        <v>2964</v>
      </c>
      <c r="N71" s="44">
        <v>5287</v>
      </c>
      <c r="O71" s="44">
        <v>4113</v>
      </c>
      <c r="P71" s="44">
        <v>18855</v>
      </c>
      <c r="Q71" s="44">
        <v>99</v>
      </c>
      <c r="R71" s="44">
        <v>96</v>
      </c>
      <c r="S71" s="44">
        <v>3900</v>
      </c>
      <c r="T71" s="44">
        <v>10783</v>
      </c>
      <c r="U71" s="44">
        <v>9266</v>
      </c>
      <c r="V71" s="44">
        <v>3988</v>
      </c>
      <c r="W71" s="44">
        <v>1594</v>
      </c>
      <c r="X71" s="44">
        <v>1022</v>
      </c>
      <c r="Y71" s="44">
        <v>669</v>
      </c>
    </row>
    <row r="72" spans="1:25" ht="15" customHeight="1" x14ac:dyDescent="0.25">
      <c r="A72" s="28" t="s">
        <v>21</v>
      </c>
      <c r="B72" s="28">
        <v>7</v>
      </c>
      <c r="C72" s="44">
        <v>34256</v>
      </c>
      <c r="D72" s="29">
        <v>2.52</v>
      </c>
      <c r="E72" s="44">
        <v>1492</v>
      </c>
      <c r="F72" s="44">
        <v>5122</v>
      </c>
      <c r="G72" s="44">
        <v>7167</v>
      </c>
      <c r="H72" s="44">
        <v>8608</v>
      </c>
      <c r="I72" s="44">
        <v>7691</v>
      </c>
      <c r="J72" s="44">
        <v>2919</v>
      </c>
      <c r="K72" s="44">
        <v>1177</v>
      </c>
      <c r="L72" s="44">
        <v>80</v>
      </c>
      <c r="M72" s="44">
        <v>5400</v>
      </c>
      <c r="N72" s="44">
        <v>8220</v>
      </c>
      <c r="O72" s="44">
        <v>5518</v>
      </c>
      <c r="P72" s="44">
        <v>14967</v>
      </c>
      <c r="Q72" s="44">
        <v>151</v>
      </c>
      <c r="R72" s="44">
        <v>186</v>
      </c>
      <c r="S72" s="44">
        <v>3137</v>
      </c>
      <c r="T72" s="44">
        <v>9974</v>
      </c>
      <c r="U72" s="44">
        <v>9560</v>
      </c>
      <c r="V72" s="44">
        <v>6599</v>
      </c>
      <c r="W72" s="44">
        <v>2478</v>
      </c>
      <c r="X72" s="44">
        <v>1444</v>
      </c>
      <c r="Y72" s="44">
        <v>878</v>
      </c>
    </row>
    <row r="73" spans="1:25" ht="15" customHeight="1" x14ac:dyDescent="0.25">
      <c r="A73" s="28" t="s">
        <v>21</v>
      </c>
      <c r="B73" s="28">
        <v>8</v>
      </c>
      <c r="C73" s="44">
        <v>35583</v>
      </c>
      <c r="D73" s="29">
        <v>1.48</v>
      </c>
      <c r="E73" s="44">
        <v>1033</v>
      </c>
      <c r="F73" s="44">
        <v>2794</v>
      </c>
      <c r="G73" s="44">
        <v>4953</v>
      </c>
      <c r="H73" s="44">
        <v>7927</v>
      </c>
      <c r="I73" s="44">
        <v>10391</v>
      </c>
      <c r="J73" s="44">
        <v>5116</v>
      </c>
      <c r="K73" s="44">
        <v>3054</v>
      </c>
      <c r="L73" s="44">
        <v>315</v>
      </c>
      <c r="M73" s="44">
        <v>8597</v>
      </c>
      <c r="N73" s="44">
        <v>8332</v>
      </c>
      <c r="O73" s="44">
        <v>5180</v>
      </c>
      <c r="P73" s="44">
        <v>13121</v>
      </c>
      <c r="Q73" s="44">
        <v>353</v>
      </c>
      <c r="R73" s="44">
        <v>305</v>
      </c>
      <c r="S73" s="44">
        <v>2761</v>
      </c>
      <c r="T73" s="44">
        <v>8665</v>
      </c>
      <c r="U73" s="44">
        <v>8387</v>
      </c>
      <c r="V73" s="44">
        <v>8170</v>
      </c>
      <c r="W73" s="44">
        <v>3919</v>
      </c>
      <c r="X73" s="44">
        <v>2587</v>
      </c>
      <c r="Y73" s="44">
        <v>789</v>
      </c>
    </row>
    <row r="74" spans="1:25" ht="15" customHeight="1" x14ac:dyDescent="0.25">
      <c r="A74" s="28" t="s">
        <v>21</v>
      </c>
      <c r="B74" s="28">
        <v>9</v>
      </c>
      <c r="C74" s="44">
        <v>48234</v>
      </c>
      <c r="D74" s="29">
        <v>2.58</v>
      </c>
      <c r="E74" s="44">
        <v>1342</v>
      </c>
      <c r="F74" s="44">
        <v>2019</v>
      </c>
      <c r="G74" s="44">
        <v>5399</v>
      </c>
      <c r="H74" s="44">
        <v>11259</v>
      </c>
      <c r="I74" s="44">
        <v>14792</v>
      </c>
      <c r="J74" s="44">
        <v>7792</v>
      </c>
      <c r="K74" s="44">
        <v>5266</v>
      </c>
      <c r="L74" s="44">
        <v>365</v>
      </c>
      <c r="M74" s="44">
        <v>12271</v>
      </c>
      <c r="N74" s="44">
        <v>13405</v>
      </c>
      <c r="O74" s="44">
        <v>6350</v>
      </c>
      <c r="P74" s="44">
        <v>15994</v>
      </c>
      <c r="Q74" s="44">
        <v>214</v>
      </c>
      <c r="R74" s="44">
        <v>565</v>
      </c>
      <c r="S74" s="44">
        <v>2993</v>
      </c>
      <c r="T74" s="44">
        <v>9785</v>
      </c>
      <c r="U74" s="44">
        <v>11903</v>
      </c>
      <c r="V74" s="44">
        <v>12331</v>
      </c>
      <c r="W74" s="44">
        <v>6099</v>
      </c>
      <c r="X74" s="44">
        <v>4144</v>
      </c>
      <c r="Y74" s="44">
        <v>414</v>
      </c>
    </row>
    <row r="75" spans="1:25" ht="15" customHeight="1" x14ac:dyDescent="0.25">
      <c r="A75" s="28" t="s">
        <v>21</v>
      </c>
      <c r="B75" s="28">
        <v>10</v>
      </c>
      <c r="C75" s="44">
        <v>48546</v>
      </c>
      <c r="D75" s="29">
        <v>10.119999999999999</v>
      </c>
      <c r="E75" s="44">
        <v>123</v>
      </c>
      <c r="F75" s="44">
        <v>461</v>
      </c>
      <c r="G75" s="44">
        <v>1938</v>
      </c>
      <c r="H75" s="44">
        <v>8248</v>
      </c>
      <c r="I75" s="44">
        <v>14742</v>
      </c>
      <c r="J75" s="44">
        <v>11232</v>
      </c>
      <c r="K75" s="44">
        <v>10469</v>
      </c>
      <c r="L75" s="44">
        <v>1333</v>
      </c>
      <c r="M75" s="44">
        <v>15161</v>
      </c>
      <c r="N75" s="44">
        <v>13212</v>
      </c>
      <c r="O75" s="44">
        <v>4724</v>
      </c>
      <c r="P75" s="44">
        <v>15354</v>
      </c>
      <c r="Q75" s="44">
        <v>95</v>
      </c>
      <c r="R75" s="44">
        <v>89</v>
      </c>
      <c r="S75" s="44">
        <v>1775</v>
      </c>
      <c r="T75" s="44">
        <v>7671</v>
      </c>
      <c r="U75" s="44">
        <v>10429</v>
      </c>
      <c r="V75" s="44">
        <v>14272</v>
      </c>
      <c r="W75" s="44">
        <v>7073</v>
      </c>
      <c r="X75" s="44">
        <v>6788</v>
      </c>
      <c r="Y75" s="44">
        <v>449</v>
      </c>
    </row>
    <row r="76" spans="1:25" ht="15" customHeight="1" x14ac:dyDescent="0.25">
      <c r="A76" s="28" t="s">
        <v>2</v>
      </c>
      <c r="B76" s="28">
        <v>1</v>
      </c>
      <c r="C76" s="44">
        <v>6535</v>
      </c>
      <c r="D76" s="29">
        <v>20.76</v>
      </c>
      <c r="E76" s="44">
        <v>3365</v>
      </c>
      <c r="F76" s="44">
        <v>2054</v>
      </c>
      <c r="G76" s="44">
        <v>732</v>
      </c>
      <c r="H76" s="44">
        <v>229</v>
      </c>
      <c r="I76" s="44">
        <v>111</v>
      </c>
      <c r="J76" s="44">
        <v>33</v>
      </c>
      <c r="K76" s="44">
        <v>7</v>
      </c>
      <c r="L76" s="44">
        <v>4</v>
      </c>
      <c r="M76" s="44">
        <v>287</v>
      </c>
      <c r="N76" s="44">
        <v>699</v>
      </c>
      <c r="O76" s="44">
        <v>2108</v>
      </c>
      <c r="P76" s="44">
        <v>3236</v>
      </c>
      <c r="Q76" s="44">
        <v>205</v>
      </c>
      <c r="R76" s="44">
        <v>115</v>
      </c>
      <c r="S76" s="44">
        <v>1474</v>
      </c>
      <c r="T76" s="44">
        <v>2445</v>
      </c>
      <c r="U76" s="44">
        <v>1746</v>
      </c>
      <c r="V76" s="44">
        <v>338</v>
      </c>
      <c r="W76" s="44">
        <v>137</v>
      </c>
      <c r="X76" s="44">
        <v>63</v>
      </c>
      <c r="Y76" s="44">
        <v>217</v>
      </c>
    </row>
    <row r="77" spans="1:25" ht="15" customHeight="1" x14ac:dyDescent="0.25">
      <c r="A77" s="28" t="s">
        <v>2</v>
      </c>
      <c r="B77" s="28">
        <v>2</v>
      </c>
      <c r="C77" s="44">
        <v>8890</v>
      </c>
      <c r="D77" s="29">
        <v>2.76</v>
      </c>
      <c r="E77" s="44">
        <v>3515</v>
      </c>
      <c r="F77" s="44">
        <v>2919</v>
      </c>
      <c r="G77" s="44">
        <v>1620</v>
      </c>
      <c r="H77" s="44">
        <v>456</v>
      </c>
      <c r="I77" s="44">
        <v>264</v>
      </c>
      <c r="J77" s="44">
        <v>87</v>
      </c>
      <c r="K77" s="44">
        <v>25</v>
      </c>
      <c r="L77" s="44">
        <v>4</v>
      </c>
      <c r="M77" s="44">
        <v>535</v>
      </c>
      <c r="N77" s="44">
        <v>1303</v>
      </c>
      <c r="O77" s="44">
        <v>3060</v>
      </c>
      <c r="P77" s="44">
        <v>3792</v>
      </c>
      <c r="Q77" s="44">
        <v>200</v>
      </c>
      <c r="R77" s="44">
        <v>104</v>
      </c>
      <c r="S77" s="44">
        <v>1453</v>
      </c>
      <c r="T77" s="44">
        <v>3264</v>
      </c>
      <c r="U77" s="44">
        <v>2642</v>
      </c>
      <c r="V77" s="44">
        <v>759</v>
      </c>
      <c r="W77" s="44">
        <v>278</v>
      </c>
      <c r="X77" s="44">
        <v>133</v>
      </c>
      <c r="Y77" s="44">
        <v>257</v>
      </c>
    </row>
    <row r="78" spans="1:25" ht="15" customHeight="1" x14ac:dyDescent="0.25">
      <c r="A78" s="28" t="s">
        <v>2</v>
      </c>
      <c r="B78" s="28">
        <v>3</v>
      </c>
      <c r="C78" s="44">
        <v>11626</v>
      </c>
      <c r="D78" s="29">
        <v>1.87</v>
      </c>
      <c r="E78" s="44">
        <v>4159</v>
      </c>
      <c r="F78" s="44">
        <v>3726</v>
      </c>
      <c r="G78" s="44">
        <v>1928</v>
      </c>
      <c r="H78" s="44">
        <v>1017</v>
      </c>
      <c r="I78" s="44">
        <v>557</v>
      </c>
      <c r="J78" s="44">
        <v>170</v>
      </c>
      <c r="K78" s="44">
        <v>65</v>
      </c>
      <c r="L78" s="44">
        <v>4</v>
      </c>
      <c r="M78" s="44">
        <v>1496</v>
      </c>
      <c r="N78" s="44">
        <v>2389</v>
      </c>
      <c r="O78" s="44">
        <v>3281</v>
      </c>
      <c r="P78" s="44">
        <v>4309</v>
      </c>
      <c r="Q78" s="44">
        <v>151</v>
      </c>
      <c r="R78" s="44">
        <v>105</v>
      </c>
      <c r="S78" s="44">
        <v>1639</v>
      </c>
      <c r="T78" s="44">
        <v>3780</v>
      </c>
      <c r="U78" s="44">
        <v>3842</v>
      </c>
      <c r="V78" s="44">
        <v>1274</v>
      </c>
      <c r="W78" s="44">
        <v>442</v>
      </c>
      <c r="X78" s="44">
        <v>322</v>
      </c>
      <c r="Y78" s="44">
        <v>222</v>
      </c>
    </row>
    <row r="79" spans="1:25" ht="15" customHeight="1" x14ac:dyDescent="0.25">
      <c r="A79" s="28" t="s">
        <v>2</v>
      </c>
      <c r="B79" s="28">
        <v>4</v>
      </c>
      <c r="C79" s="44">
        <v>16415</v>
      </c>
      <c r="D79" s="29">
        <v>0.05</v>
      </c>
      <c r="E79" s="44">
        <v>3860</v>
      </c>
      <c r="F79" s="44">
        <v>5073</v>
      </c>
      <c r="G79" s="44">
        <v>3729</v>
      </c>
      <c r="H79" s="44">
        <v>1679</v>
      </c>
      <c r="I79" s="44">
        <v>1338</v>
      </c>
      <c r="J79" s="44">
        <v>558</v>
      </c>
      <c r="K79" s="44">
        <v>161</v>
      </c>
      <c r="L79" s="44">
        <v>17</v>
      </c>
      <c r="M79" s="44">
        <v>4054</v>
      </c>
      <c r="N79" s="44">
        <v>4074</v>
      </c>
      <c r="O79" s="44">
        <v>4451</v>
      </c>
      <c r="P79" s="44">
        <v>3153</v>
      </c>
      <c r="Q79" s="44">
        <v>683</v>
      </c>
      <c r="R79" s="44">
        <v>189</v>
      </c>
      <c r="S79" s="44">
        <v>2113</v>
      </c>
      <c r="T79" s="44">
        <v>4645</v>
      </c>
      <c r="U79" s="44">
        <v>5023</v>
      </c>
      <c r="V79" s="44">
        <v>1910</v>
      </c>
      <c r="W79" s="44">
        <v>879</v>
      </c>
      <c r="X79" s="44">
        <v>726</v>
      </c>
      <c r="Y79" s="44">
        <v>930</v>
      </c>
    </row>
    <row r="80" spans="1:25" ht="15" customHeight="1" x14ac:dyDescent="0.25">
      <c r="A80" s="28" t="s">
        <v>2</v>
      </c>
      <c r="B80" s="28">
        <v>5</v>
      </c>
      <c r="C80" s="44">
        <v>26500</v>
      </c>
      <c r="D80" s="29">
        <v>0.03</v>
      </c>
      <c r="E80" s="44">
        <v>4970</v>
      </c>
      <c r="F80" s="44">
        <v>5863</v>
      </c>
      <c r="G80" s="44">
        <v>5852</v>
      </c>
      <c r="H80" s="44">
        <v>3871</v>
      </c>
      <c r="I80" s="44">
        <v>3644</v>
      </c>
      <c r="J80" s="44">
        <v>1551</v>
      </c>
      <c r="K80" s="44">
        <v>674</v>
      </c>
      <c r="L80" s="44">
        <v>75</v>
      </c>
      <c r="M80" s="44">
        <v>11050</v>
      </c>
      <c r="N80" s="44">
        <v>6229</v>
      </c>
      <c r="O80" s="44">
        <v>4864</v>
      </c>
      <c r="P80" s="44">
        <v>3404</v>
      </c>
      <c r="Q80" s="44">
        <v>953</v>
      </c>
      <c r="R80" s="44">
        <v>128</v>
      </c>
      <c r="S80" s="44">
        <v>2000</v>
      </c>
      <c r="T80" s="44">
        <v>6160</v>
      </c>
      <c r="U80" s="44">
        <v>8505</v>
      </c>
      <c r="V80" s="44">
        <v>4249</v>
      </c>
      <c r="W80" s="44">
        <v>2026</v>
      </c>
      <c r="X80" s="44">
        <v>2091</v>
      </c>
      <c r="Y80" s="44">
        <v>1341</v>
      </c>
    </row>
    <row r="81" spans="1:25" ht="15" customHeight="1" x14ac:dyDescent="0.25">
      <c r="A81" s="28" t="s">
        <v>2</v>
      </c>
      <c r="B81" s="28">
        <v>6</v>
      </c>
      <c r="C81" s="44">
        <v>33297</v>
      </c>
      <c r="D81" s="29">
        <v>0.02</v>
      </c>
      <c r="E81" s="44">
        <v>4091</v>
      </c>
      <c r="F81" s="44">
        <v>6620</v>
      </c>
      <c r="G81" s="44">
        <v>7151</v>
      </c>
      <c r="H81" s="44">
        <v>5348</v>
      </c>
      <c r="I81" s="44">
        <v>5877</v>
      </c>
      <c r="J81" s="44">
        <v>2711</v>
      </c>
      <c r="K81" s="44">
        <v>1356</v>
      </c>
      <c r="L81" s="44">
        <v>143</v>
      </c>
      <c r="M81" s="44">
        <v>16966</v>
      </c>
      <c r="N81" s="44">
        <v>7295</v>
      </c>
      <c r="O81" s="44">
        <v>4846</v>
      </c>
      <c r="P81" s="44">
        <v>2868</v>
      </c>
      <c r="Q81" s="44">
        <v>1322</v>
      </c>
      <c r="R81" s="44">
        <v>148</v>
      </c>
      <c r="S81" s="44">
        <v>1920</v>
      </c>
      <c r="T81" s="44">
        <v>6436</v>
      </c>
      <c r="U81" s="44">
        <v>10545</v>
      </c>
      <c r="V81" s="44">
        <v>5877</v>
      </c>
      <c r="W81" s="44">
        <v>3147</v>
      </c>
      <c r="X81" s="44">
        <v>3453</v>
      </c>
      <c r="Y81" s="44">
        <v>1771</v>
      </c>
    </row>
    <row r="82" spans="1:25" ht="15" customHeight="1" x14ac:dyDescent="0.25">
      <c r="A82" s="28" t="s">
        <v>2</v>
      </c>
      <c r="B82" s="28">
        <v>7</v>
      </c>
      <c r="C82" s="44">
        <v>28115</v>
      </c>
      <c r="D82" s="29">
        <v>0.05</v>
      </c>
      <c r="E82" s="44">
        <v>2509</v>
      </c>
      <c r="F82" s="44">
        <v>4364</v>
      </c>
      <c r="G82" s="44">
        <v>6246</v>
      </c>
      <c r="H82" s="44">
        <v>4217</v>
      </c>
      <c r="I82" s="44">
        <v>5512</v>
      </c>
      <c r="J82" s="44">
        <v>3266</v>
      </c>
      <c r="K82" s="44">
        <v>1852</v>
      </c>
      <c r="L82" s="44">
        <v>149</v>
      </c>
      <c r="M82" s="44">
        <v>13152</v>
      </c>
      <c r="N82" s="44">
        <v>6479</v>
      </c>
      <c r="O82" s="44">
        <v>3181</v>
      </c>
      <c r="P82" s="44">
        <v>4522</v>
      </c>
      <c r="Q82" s="44">
        <v>781</v>
      </c>
      <c r="R82" s="44">
        <v>219</v>
      </c>
      <c r="S82" s="44">
        <v>1805</v>
      </c>
      <c r="T82" s="44">
        <v>5794</v>
      </c>
      <c r="U82" s="44">
        <v>7812</v>
      </c>
      <c r="V82" s="44">
        <v>5167</v>
      </c>
      <c r="W82" s="44">
        <v>2908</v>
      </c>
      <c r="X82" s="44">
        <v>3281</v>
      </c>
      <c r="Y82" s="44">
        <v>1129</v>
      </c>
    </row>
    <row r="83" spans="1:25" ht="15" customHeight="1" x14ac:dyDescent="0.25">
      <c r="A83" s="28" t="s">
        <v>2</v>
      </c>
      <c r="B83" s="28">
        <v>8</v>
      </c>
      <c r="C83" s="44">
        <v>16177</v>
      </c>
      <c r="D83" s="29">
        <v>0.16</v>
      </c>
      <c r="E83" s="44">
        <v>758</v>
      </c>
      <c r="F83" s="44">
        <v>1673</v>
      </c>
      <c r="G83" s="44">
        <v>2945</v>
      </c>
      <c r="H83" s="44">
        <v>3768</v>
      </c>
      <c r="I83" s="44">
        <v>3673</v>
      </c>
      <c r="J83" s="44">
        <v>2022</v>
      </c>
      <c r="K83" s="44">
        <v>1256</v>
      </c>
      <c r="L83" s="44">
        <v>82</v>
      </c>
      <c r="M83" s="44">
        <v>8118</v>
      </c>
      <c r="N83" s="44">
        <v>4161</v>
      </c>
      <c r="O83" s="44">
        <v>1129</v>
      </c>
      <c r="P83" s="44">
        <v>2408</v>
      </c>
      <c r="Q83" s="44">
        <v>361</v>
      </c>
      <c r="R83" s="44">
        <v>57</v>
      </c>
      <c r="S83" s="44">
        <v>1053</v>
      </c>
      <c r="T83" s="44">
        <v>3083</v>
      </c>
      <c r="U83" s="44">
        <v>3899</v>
      </c>
      <c r="V83" s="44">
        <v>3486</v>
      </c>
      <c r="W83" s="44">
        <v>1904</v>
      </c>
      <c r="X83" s="44">
        <v>1899</v>
      </c>
      <c r="Y83" s="44">
        <v>796</v>
      </c>
    </row>
    <row r="84" spans="1:25" ht="15" customHeight="1" x14ac:dyDescent="0.25">
      <c r="A84" s="28" t="s">
        <v>2</v>
      </c>
      <c r="B84" s="28">
        <v>9</v>
      </c>
      <c r="C84" s="44">
        <v>6577</v>
      </c>
      <c r="D84" s="29">
        <v>2.1</v>
      </c>
      <c r="E84" s="44">
        <v>92</v>
      </c>
      <c r="F84" s="44">
        <v>254</v>
      </c>
      <c r="G84" s="44">
        <v>807</v>
      </c>
      <c r="H84" s="44">
        <v>1728</v>
      </c>
      <c r="I84" s="44">
        <v>1972</v>
      </c>
      <c r="J84" s="44">
        <v>1055</v>
      </c>
      <c r="K84" s="44">
        <v>649</v>
      </c>
      <c r="L84" s="44">
        <v>20</v>
      </c>
      <c r="M84" s="44">
        <v>3433</v>
      </c>
      <c r="N84" s="44">
        <v>1806</v>
      </c>
      <c r="O84" s="44">
        <v>282</v>
      </c>
      <c r="P84" s="44">
        <v>992</v>
      </c>
      <c r="Q84" s="44">
        <v>64</v>
      </c>
      <c r="R84" s="44">
        <v>9</v>
      </c>
      <c r="S84" s="44">
        <v>209</v>
      </c>
      <c r="T84" s="44">
        <v>1205</v>
      </c>
      <c r="U84" s="44">
        <v>1575</v>
      </c>
      <c r="V84" s="44">
        <v>1596</v>
      </c>
      <c r="W84" s="44">
        <v>787</v>
      </c>
      <c r="X84" s="44">
        <v>1045</v>
      </c>
      <c r="Y84" s="44">
        <v>151</v>
      </c>
    </row>
    <row r="85" spans="1:25" ht="15" customHeight="1" x14ac:dyDescent="0.25">
      <c r="A85" s="28" t="s">
        <v>2</v>
      </c>
      <c r="B85" s="28">
        <v>10</v>
      </c>
      <c r="C85" s="44">
        <v>3931</v>
      </c>
      <c r="D85" s="29">
        <v>0.89</v>
      </c>
      <c r="E85" s="44">
        <v>21</v>
      </c>
      <c r="F85" s="44">
        <v>62</v>
      </c>
      <c r="G85" s="44">
        <v>400</v>
      </c>
      <c r="H85" s="44">
        <v>936</v>
      </c>
      <c r="I85" s="44">
        <v>1227</v>
      </c>
      <c r="J85" s="44">
        <v>699</v>
      </c>
      <c r="K85" s="44">
        <v>533</v>
      </c>
      <c r="L85" s="44">
        <v>53</v>
      </c>
      <c r="M85" s="44">
        <v>2509</v>
      </c>
      <c r="N85" s="44">
        <v>1105</v>
      </c>
      <c r="O85" s="44">
        <v>37</v>
      </c>
      <c r="P85" s="44">
        <v>227</v>
      </c>
      <c r="Q85" s="44">
        <v>53</v>
      </c>
      <c r="R85" s="44">
        <v>4</v>
      </c>
      <c r="S85" s="44">
        <v>55</v>
      </c>
      <c r="T85" s="44">
        <v>514</v>
      </c>
      <c r="U85" s="44">
        <v>622</v>
      </c>
      <c r="V85" s="44">
        <v>1453</v>
      </c>
      <c r="W85" s="44">
        <v>607</v>
      </c>
      <c r="X85" s="44">
        <v>555</v>
      </c>
      <c r="Y85" s="44">
        <v>121</v>
      </c>
    </row>
    <row r="86" spans="1:25" ht="15" customHeight="1" x14ac:dyDescent="0.25">
      <c r="A86" s="28" t="s">
        <v>22</v>
      </c>
      <c r="B86" s="28">
        <v>1</v>
      </c>
      <c r="C86" s="44">
        <v>38275</v>
      </c>
      <c r="D86" s="29">
        <v>13.76</v>
      </c>
      <c r="E86" s="44">
        <v>23506</v>
      </c>
      <c r="F86" s="44">
        <v>9530</v>
      </c>
      <c r="G86" s="44">
        <v>3719</v>
      </c>
      <c r="H86" s="44">
        <v>911</v>
      </c>
      <c r="I86" s="44">
        <v>411</v>
      </c>
      <c r="J86" s="44">
        <v>156</v>
      </c>
      <c r="K86" s="44">
        <v>40</v>
      </c>
      <c r="L86" s="44">
        <v>2</v>
      </c>
      <c r="M86" s="44">
        <v>604</v>
      </c>
      <c r="N86" s="44">
        <v>4651</v>
      </c>
      <c r="O86" s="44">
        <v>9806</v>
      </c>
      <c r="P86" s="44">
        <v>23185</v>
      </c>
      <c r="Q86" s="44">
        <v>29</v>
      </c>
      <c r="R86" s="44">
        <v>160</v>
      </c>
      <c r="S86" s="44">
        <v>5446</v>
      </c>
      <c r="T86" s="44">
        <v>16771</v>
      </c>
      <c r="U86" s="44">
        <v>11038</v>
      </c>
      <c r="V86" s="44">
        <v>4321</v>
      </c>
      <c r="W86" s="44">
        <v>323</v>
      </c>
      <c r="X86" s="44">
        <v>188</v>
      </c>
      <c r="Y86" s="44">
        <v>28</v>
      </c>
    </row>
    <row r="87" spans="1:25" ht="15" customHeight="1" x14ac:dyDescent="0.25">
      <c r="A87" s="28" t="s">
        <v>22</v>
      </c>
      <c r="B87" s="28">
        <v>2</v>
      </c>
      <c r="C87" s="44">
        <v>47343</v>
      </c>
      <c r="D87" s="29">
        <v>5.19</v>
      </c>
      <c r="E87" s="44">
        <v>24659</v>
      </c>
      <c r="F87" s="44">
        <v>13338</v>
      </c>
      <c r="G87" s="44">
        <v>5429</v>
      </c>
      <c r="H87" s="44">
        <v>2132</v>
      </c>
      <c r="I87" s="44">
        <v>1224</v>
      </c>
      <c r="J87" s="44">
        <v>431</v>
      </c>
      <c r="K87" s="44">
        <v>125</v>
      </c>
      <c r="L87" s="44">
        <v>5</v>
      </c>
      <c r="M87" s="44">
        <v>1785</v>
      </c>
      <c r="N87" s="44">
        <v>7379</v>
      </c>
      <c r="O87" s="44">
        <v>18805</v>
      </c>
      <c r="P87" s="44">
        <v>19336</v>
      </c>
      <c r="Q87" s="44">
        <v>38</v>
      </c>
      <c r="R87" s="44">
        <v>176</v>
      </c>
      <c r="S87" s="44">
        <v>5249</v>
      </c>
      <c r="T87" s="44">
        <v>16853</v>
      </c>
      <c r="U87" s="44">
        <v>16134</v>
      </c>
      <c r="V87" s="44">
        <v>7509</v>
      </c>
      <c r="W87" s="44">
        <v>880</v>
      </c>
      <c r="X87" s="44">
        <v>459</v>
      </c>
      <c r="Y87" s="44">
        <v>83</v>
      </c>
    </row>
    <row r="88" spans="1:25" ht="15" customHeight="1" x14ac:dyDescent="0.25">
      <c r="A88" s="28" t="s">
        <v>22</v>
      </c>
      <c r="B88" s="28">
        <v>3</v>
      </c>
      <c r="C88" s="44">
        <v>44162</v>
      </c>
      <c r="D88" s="29">
        <v>1.43</v>
      </c>
      <c r="E88" s="44">
        <v>18826</v>
      </c>
      <c r="F88" s="44">
        <v>13444</v>
      </c>
      <c r="G88" s="44">
        <v>5733</v>
      </c>
      <c r="H88" s="44">
        <v>2979</v>
      </c>
      <c r="I88" s="44">
        <v>1939</v>
      </c>
      <c r="J88" s="44">
        <v>983</v>
      </c>
      <c r="K88" s="44">
        <v>247</v>
      </c>
      <c r="L88" s="44">
        <v>11</v>
      </c>
      <c r="M88" s="44">
        <v>3338</v>
      </c>
      <c r="N88" s="44">
        <v>7754</v>
      </c>
      <c r="O88" s="44">
        <v>17485</v>
      </c>
      <c r="P88" s="44">
        <v>15496</v>
      </c>
      <c r="Q88" s="44">
        <v>89</v>
      </c>
      <c r="R88" s="44">
        <v>172</v>
      </c>
      <c r="S88" s="44">
        <v>5557</v>
      </c>
      <c r="T88" s="44">
        <v>14049</v>
      </c>
      <c r="U88" s="44">
        <v>14370</v>
      </c>
      <c r="V88" s="44">
        <v>7311</v>
      </c>
      <c r="W88" s="44">
        <v>1701</v>
      </c>
      <c r="X88" s="44">
        <v>881</v>
      </c>
      <c r="Y88" s="44">
        <v>121</v>
      </c>
    </row>
    <row r="89" spans="1:25" ht="15" customHeight="1" x14ac:dyDescent="0.25">
      <c r="A89" s="28" t="s">
        <v>22</v>
      </c>
      <c r="B89" s="28">
        <v>4</v>
      </c>
      <c r="C89" s="44">
        <v>35334</v>
      </c>
      <c r="D89" s="29">
        <v>1.68</v>
      </c>
      <c r="E89" s="44">
        <v>11978</v>
      </c>
      <c r="F89" s="44">
        <v>9899</v>
      </c>
      <c r="G89" s="44">
        <v>6061</v>
      </c>
      <c r="H89" s="44">
        <v>3518</v>
      </c>
      <c r="I89" s="44">
        <v>2492</v>
      </c>
      <c r="J89" s="44">
        <v>941</v>
      </c>
      <c r="K89" s="44">
        <v>433</v>
      </c>
      <c r="L89" s="44">
        <v>12</v>
      </c>
      <c r="M89" s="44">
        <v>3946</v>
      </c>
      <c r="N89" s="44">
        <v>6623</v>
      </c>
      <c r="O89" s="44">
        <v>13718</v>
      </c>
      <c r="P89" s="44">
        <v>10839</v>
      </c>
      <c r="Q89" s="44">
        <v>208</v>
      </c>
      <c r="R89" s="44">
        <v>189</v>
      </c>
      <c r="S89" s="44">
        <v>3674</v>
      </c>
      <c r="T89" s="44">
        <v>9406</v>
      </c>
      <c r="U89" s="44">
        <v>11695</v>
      </c>
      <c r="V89" s="44">
        <v>7719</v>
      </c>
      <c r="W89" s="44">
        <v>1455</v>
      </c>
      <c r="X89" s="44">
        <v>967</v>
      </c>
      <c r="Y89" s="44">
        <v>229</v>
      </c>
    </row>
    <row r="90" spans="1:25" ht="15" customHeight="1" x14ac:dyDescent="0.25">
      <c r="A90" s="28" t="s">
        <v>22</v>
      </c>
      <c r="B90" s="28">
        <v>5</v>
      </c>
      <c r="C90" s="44">
        <v>28546</v>
      </c>
      <c r="D90" s="29">
        <v>0.66</v>
      </c>
      <c r="E90" s="44">
        <v>5498</v>
      </c>
      <c r="F90" s="44">
        <v>8605</v>
      </c>
      <c r="G90" s="44">
        <v>6280</v>
      </c>
      <c r="H90" s="44">
        <v>3900</v>
      </c>
      <c r="I90" s="44">
        <v>2531</v>
      </c>
      <c r="J90" s="44">
        <v>1347</v>
      </c>
      <c r="K90" s="44">
        <v>365</v>
      </c>
      <c r="L90" s="44">
        <v>20</v>
      </c>
      <c r="M90" s="44">
        <v>3903</v>
      </c>
      <c r="N90" s="44">
        <v>5574</v>
      </c>
      <c r="O90" s="44">
        <v>10772</v>
      </c>
      <c r="P90" s="44">
        <v>8222</v>
      </c>
      <c r="Q90" s="44">
        <v>75</v>
      </c>
      <c r="R90" s="44">
        <v>160</v>
      </c>
      <c r="S90" s="44">
        <v>3079</v>
      </c>
      <c r="T90" s="44">
        <v>6910</v>
      </c>
      <c r="U90" s="44">
        <v>8226</v>
      </c>
      <c r="V90" s="44">
        <v>7079</v>
      </c>
      <c r="W90" s="44">
        <v>2019</v>
      </c>
      <c r="X90" s="44">
        <v>990</v>
      </c>
      <c r="Y90" s="44">
        <v>83</v>
      </c>
    </row>
    <row r="91" spans="1:25" ht="15" customHeight="1" x14ac:dyDescent="0.25">
      <c r="A91" s="28" t="s">
        <v>22</v>
      </c>
      <c r="B91" s="28">
        <v>6</v>
      </c>
      <c r="C91" s="44">
        <v>20965</v>
      </c>
      <c r="D91" s="29">
        <v>0.56000000000000005</v>
      </c>
      <c r="E91" s="44">
        <v>2528</v>
      </c>
      <c r="F91" s="44">
        <v>4548</v>
      </c>
      <c r="G91" s="44">
        <v>5335</v>
      </c>
      <c r="H91" s="44">
        <v>3325</v>
      </c>
      <c r="I91" s="44">
        <v>3084</v>
      </c>
      <c r="J91" s="44">
        <v>1498</v>
      </c>
      <c r="K91" s="44">
        <v>618</v>
      </c>
      <c r="L91" s="44">
        <v>29</v>
      </c>
      <c r="M91" s="44">
        <v>4347</v>
      </c>
      <c r="N91" s="44">
        <v>4653</v>
      </c>
      <c r="O91" s="44">
        <v>6021</v>
      </c>
      <c r="P91" s="44">
        <v>5862</v>
      </c>
      <c r="Q91" s="44">
        <v>82</v>
      </c>
      <c r="R91" s="44">
        <v>124</v>
      </c>
      <c r="S91" s="44">
        <v>1950</v>
      </c>
      <c r="T91" s="44">
        <v>4136</v>
      </c>
      <c r="U91" s="44">
        <v>6813</v>
      </c>
      <c r="V91" s="44">
        <v>4653</v>
      </c>
      <c r="W91" s="44">
        <v>1909</v>
      </c>
      <c r="X91" s="44">
        <v>1295</v>
      </c>
      <c r="Y91" s="44">
        <v>85</v>
      </c>
    </row>
    <row r="92" spans="1:25" ht="15" customHeight="1" x14ac:dyDescent="0.25">
      <c r="A92" s="28" t="s">
        <v>22</v>
      </c>
      <c r="B92" s="28">
        <v>7</v>
      </c>
      <c r="C92" s="44">
        <v>21670</v>
      </c>
      <c r="D92" s="29">
        <v>0.46</v>
      </c>
      <c r="E92" s="44">
        <v>2243</v>
      </c>
      <c r="F92" s="44">
        <v>4072</v>
      </c>
      <c r="G92" s="44">
        <v>3790</v>
      </c>
      <c r="H92" s="44">
        <v>4442</v>
      </c>
      <c r="I92" s="44">
        <v>4441</v>
      </c>
      <c r="J92" s="44">
        <v>1807</v>
      </c>
      <c r="K92" s="44">
        <v>842</v>
      </c>
      <c r="L92" s="44">
        <v>33</v>
      </c>
      <c r="M92" s="44">
        <v>6980</v>
      </c>
      <c r="N92" s="44">
        <v>5702</v>
      </c>
      <c r="O92" s="44">
        <v>5314</v>
      </c>
      <c r="P92" s="44">
        <v>3624</v>
      </c>
      <c r="Q92" s="44">
        <v>50</v>
      </c>
      <c r="R92" s="44">
        <v>160</v>
      </c>
      <c r="S92" s="44">
        <v>1579</v>
      </c>
      <c r="T92" s="44">
        <v>4394</v>
      </c>
      <c r="U92" s="44">
        <v>5195</v>
      </c>
      <c r="V92" s="44">
        <v>5914</v>
      </c>
      <c r="W92" s="44">
        <v>2527</v>
      </c>
      <c r="X92" s="44">
        <v>1831</v>
      </c>
      <c r="Y92" s="44">
        <v>70</v>
      </c>
    </row>
    <row r="93" spans="1:25" ht="15" customHeight="1" x14ac:dyDescent="0.25">
      <c r="A93" s="28" t="s">
        <v>22</v>
      </c>
      <c r="B93" s="28">
        <v>8</v>
      </c>
      <c r="C93" s="44">
        <v>21678</v>
      </c>
      <c r="D93" s="29">
        <v>0.92</v>
      </c>
      <c r="E93" s="44">
        <v>1142</v>
      </c>
      <c r="F93" s="44">
        <v>1627</v>
      </c>
      <c r="G93" s="44">
        <v>3343</v>
      </c>
      <c r="H93" s="44">
        <v>4990</v>
      </c>
      <c r="I93" s="44">
        <v>6062</v>
      </c>
      <c r="J93" s="44">
        <v>3176</v>
      </c>
      <c r="K93" s="44">
        <v>1279</v>
      </c>
      <c r="L93" s="44">
        <v>59</v>
      </c>
      <c r="M93" s="44">
        <v>9086</v>
      </c>
      <c r="N93" s="44">
        <v>6817</v>
      </c>
      <c r="O93" s="44">
        <v>2499</v>
      </c>
      <c r="P93" s="44">
        <v>3223</v>
      </c>
      <c r="Q93" s="44">
        <v>53</v>
      </c>
      <c r="R93" s="44">
        <v>169</v>
      </c>
      <c r="S93" s="44">
        <v>1061</v>
      </c>
      <c r="T93" s="44">
        <v>3489</v>
      </c>
      <c r="U93" s="44">
        <v>4306</v>
      </c>
      <c r="V93" s="44">
        <v>6641</v>
      </c>
      <c r="W93" s="44">
        <v>3363</v>
      </c>
      <c r="X93" s="44">
        <v>2584</v>
      </c>
      <c r="Y93" s="44">
        <v>65</v>
      </c>
    </row>
    <row r="94" spans="1:25" ht="15" customHeight="1" x14ac:dyDescent="0.25">
      <c r="A94" s="28" t="s">
        <v>22</v>
      </c>
      <c r="B94" s="28">
        <v>9</v>
      </c>
      <c r="C94" s="44">
        <v>26256</v>
      </c>
      <c r="D94" s="29">
        <v>2.86</v>
      </c>
      <c r="E94" s="44">
        <v>321</v>
      </c>
      <c r="F94" s="44">
        <v>1317</v>
      </c>
      <c r="G94" s="44">
        <v>2631</v>
      </c>
      <c r="H94" s="44">
        <v>5774</v>
      </c>
      <c r="I94" s="44">
        <v>7930</v>
      </c>
      <c r="J94" s="44">
        <v>5052</v>
      </c>
      <c r="K94" s="44">
        <v>2928</v>
      </c>
      <c r="L94" s="44">
        <v>303</v>
      </c>
      <c r="M94" s="44">
        <v>13328</v>
      </c>
      <c r="N94" s="44">
        <v>7341</v>
      </c>
      <c r="O94" s="44">
        <v>2143</v>
      </c>
      <c r="P94" s="44">
        <v>3414</v>
      </c>
      <c r="Q94" s="44">
        <v>30</v>
      </c>
      <c r="R94" s="44">
        <v>264</v>
      </c>
      <c r="S94" s="44">
        <v>838</v>
      </c>
      <c r="T94" s="44">
        <v>3289</v>
      </c>
      <c r="U94" s="44">
        <v>3745</v>
      </c>
      <c r="V94" s="44">
        <v>8981</v>
      </c>
      <c r="W94" s="44">
        <v>4931</v>
      </c>
      <c r="X94" s="44">
        <v>4163</v>
      </c>
      <c r="Y94" s="44">
        <v>45</v>
      </c>
    </row>
    <row r="95" spans="1:25" ht="15" customHeight="1" x14ac:dyDescent="0.25">
      <c r="A95" s="28" t="s">
        <v>22</v>
      </c>
      <c r="B95" s="28">
        <v>10</v>
      </c>
      <c r="C95" s="44">
        <v>8318</v>
      </c>
      <c r="D95" s="29">
        <v>10.43</v>
      </c>
      <c r="E95" s="44">
        <v>53</v>
      </c>
      <c r="F95" s="44">
        <v>245</v>
      </c>
      <c r="G95" s="44">
        <v>655</v>
      </c>
      <c r="H95" s="44">
        <v>1969</v>
      </c>
      <c r="I95" s="44">
        <v>2599</v>
      </c>
      <c r="J95" s="44">
        <v>1760</v>
      </c>
      <c r="K95" s="44">
        <v>986</v>
      </c>
      <c r="L95" s="44">
        <v>51</v>
      </c>
      <c r="M95" s="44">
        <v>3900</v>
      </c>
      <c r="N95" s="44">
        <v>2906</v>
      </c>
      <c r="O95" s="44">
        <v>643</v>
      </c>
      <c r="P95" s="44">
        <v>864</v>
      </c>
      <c r="Q95" s="44">
        <v>5</v>
      </c>
      <c r="R95" s="44">
        <v>71</v>
      </c>
      <c r="S95" s="44">
        <v>185</v>
      </c>
      <c r="T95" s="44">
        <v>802</v>
      </c>
      <c r="U95" s="44">
        <v>1071</v>
      </c>
      <c r="V95" s="44">
        <v>3180</v>
      </c>
      <c r="W95" s="44">
        <v>1560</v>
      </c>
      <c r="X95" s="44">
        <v>1444</v>
      </c>
      <c r="Y95" s="44">
        <v>5</v>
      </c>
    </row>
    <row r="96" spans="1:25" ht="15" customHeight="1" x14ac:dyDescent="0.25">
      <c r="A96" s="28" t="s">
        <v>23</v>
      </c>
      <c r="B96" s="28">
        <v>1</v>
      </c>
      <c r="C96" s="44">
        <v>17808</v>
      </c>
      <c r="D96" s="29">
        <v>28.07</v>
      </c>
      <c r="E96" s="44">
        <v>9952</v>
      </c>
      <c r="F96" s="44">
        <v>5467</v>
      </c>
      <c r="G96" s="44">
        <v>1716</v>
      </c>
      <c r="H96" s="44">
        <v>393</v>
      </c>
      <c r="I96" s="44">
        <v>214</v>
      </c>
      <c r="J96" s="44">
        <v>52</v>
      </c>
      <c r="K96" s="44">
        <v>13</v>
      </c>
      <c r="L96" s="44">
        <v>1</v>
      </c>
      <c r="M96" s="44">
        <v>222</v>
      </c>
      <c r="N96" s="44">
        <v>1072</v>
      </c>
      <c r="O96" s="44">
        <v>2960</v>
      </c>
      <c r="P96" s="44">
        <v>13551</v>
      </c>
      <c r="Q96" s="44">
        <v>3</v>
      </c>
      <c r="R96" s="44">
        <v>71</v>
      </c>
      <c r="S96" s="44">
        <v>3014</v>
      </c>
      <c r="T96" s="44">
        <v>7629</v>
      </c>
      <c r="U96" s="44">
        <v>4227</v>
      </c>
      <c r="V96" s="44">
        <v>2218</v>
      </c>
      <c r="W96" s="44">
        <v>559</v>
      </c>
      <c r="X96" s="44">
        <v>88</v>
      </c>
      <c r="Y96" s="44">
        <v>2</v>
      </c>
    </row>
    <row r="97" spans="1:25" ht="15" customHeight="1" x14ac:dyDescent="0.25">
      <c r="A97" s="28" t="s">
        <v>23</v>
      </c>
      <c r="B97" s="28">
        <v>2</v>
      </c>
      <c r="C97" s="44">
        <v>28875</v>
      </c>
      <c r="D97" s="29">
        <v>18.53</v>
      </c>
      <c r="E97" s="44">
        <v>10599</v>
      </c>
      <c r="F97" s="44">
        <v>11843</v>
      </c>
      <c r="G97" s="44">
        <v>4331</v>
      </c>
      <c r="H97" s="44">
        <v>1444</v>
      </c>
      <c r="I97" s="44">
        <v>466</v>
      </c>
      <c r="J97" s="44">
        <v>121</v>
      </c>
      <c r="K97" s="44">
        <v>61</v>
      </c>
      <c r="L97" s="44">
        <v>10</v>
      </c>
      <c r="M97" s="44">
        <v>520</v>
      </c>
      <c r="N97" s="44">
        <v>3658</v>
      </c>
      <c r="O97" s="44">
        <v>8390</v>
      </c>
      <c r="P97" s="44">
        <v>16302</v>
      </c>
      <c r="Q97" s="44">
        <v>5</v>
      </c>
      <c r="R97" s="44">
        <v>146</v>
      </c>
      <c r="S97" s="44">
        <v>4546</v>
      </c>
      <c r="T97" s="44">
        <v>10184</v>
      </c>
      <c r="U97" s="44">
        <v>7634</v>
      </c>
      <c r="V97" s="44">
        <v>5464</v>
      </c>
      <c r="W97" s="44">
        <v>623</v>
      </c>
      <c r="X97" s="44">
        <v>272</v>
      </c>
      <c r="Y97" s="44">
        <v>6</v>
      </c>
    </row>
    <row r="98" spans="1:25" ht="15" customHeight="1" x14ac:dyDescent="0.25">
      <c r="A98" s="28" t="s">
        <v>23</v>
      </c>
      <c r="B98" s="28">
        <v>3</v>
      </c>
      <c r="C98" s="44">
        <v>44583</v>
      </c>
      <c r="D98" s="29">
        <v>8.75</v>
      </c>
      <c r="E98" s="44">
        <v>8494</v>
      </c>
      <c r="F98" s="44">
        <v>20526</v>
      </c>
      <c r="G98" s="44">
        <v>10728</v>
      </c>
      <c r="H98" s="44">
        <v>2676</v>
      </c>
      <c r="I98" s="44">
        <v>1337</v>
      </c>
      <c r="J98" s="44">
        <v>562</v>
      </c>
      <c r="K98" s="44">
        <v>247</v>
      </c>
      <c r="L98" s="44">
        <v>13</v>
      </c>
      <c r="M98" s="44">
        <v>1550</v>
      </c>
      <c r="N98" s="44">
        <v>6694</v>
      </c>
      <c r="O98" s="44">
        <v>14274</v>
      </c>
      <c r="P98" s="44">
        <v>22049</v>
      </c>
      <c r="Q98" s="44">
        <v>16</v>
      </c>
      <c r="R98" s="44">
        <v>199</v>
      </c>
      <c r="S98" s="44">
        <v>6683</v>
      </c>
      <c r="T98" s="44">
        <v>15050</v>
      </c>
      <c r="U98" s="44">
        <v>13430</v>
      </c>
      <c r="V98" s="44">
        <v>7622</v>
      </c>
      <c r="W98" s="44">
        <v>1165</v>
      </c>
      <c r="X98" s="44">
        <v>418</v>
      </c>
      <c r="Y98" s="44">
        <v>16</v>
      </c>
    </row>
    <row r="99" spans="1:25" ht="15" customHeight="1" x14ac:dyDescent="0.25">
      <c r="A99" s="28" t="s">
        <v>23</v>
      </c>
      <c r="B99" s="28">
        <v>4</v>
      </c>
      <c r="C99" s="44">
        <v>40901</v>
      </c>
      <c r="D99" s="29">
        <v>4.55</v>
      </c>
      <c r="E99" s="44">
        <v>5618</v>
      </c>
      <c r="F99" s="44">
        <v>15722</v>
      </c>
      <c r="G99" s="44">
        <v>11608</v>
      </c>
      <c r="H99" s="44">
        <v>4484</v>
      </c>
      <c r="I99" s="44">
        <v>2147</v>
      </c>
      <c r="J99" s="44">
        <v>887</v>
      </c>
      <c r="K99" s="44">
        <v>391</v>
      </c>
      <c r="L99" s="44">
        <v>44</v>
      </c>
      <c r="M99" s="44">
        <v>2219</v>
      </c>
      <c r="N99" s="44">
        <v>6412</v>
      </c>
      <c r="O99" s="44">
        <v>11835</v>
      </c>
      <c r="P99" s="44">
        <v>20267</v>
      </c>
      <c r="Q99" s="44">
        <v>168</v>
      </c>
      <c r="R99" s="44">
        <v>265</v>
      </c>
      <c r="S99" s="44">
        <v>7049</v>
      </c>
      <c r="T99" s="44">
        <v>13999</v>
      </c>
      <c r="U99" s="44">
        <v>11097</v>
      </c>
      <c r="V99" s="44">
        <v>6414</v>
      </c>
      <c r="W99" s="44">
        <v>1290</v>
      </c>
      <c r="X99" s="44">
        <v>663</v>
      </c>
      <c r="Y99" s="44">
        <v>124</v>
      </c>
    </row>
    <row r="100" spans="1:25" ht="15" customHeight="1" x14ac:dyDescent="0.25">
      <c r="A100" s="28" t="s">
        <v>23</v>
      </c>
      <c r="B100" s="28">
        <v>5</v>
      </c>
      <c r="C100" s="44">
        <v>31997</v>
      </c>
      <c r="D100" s="29">
        <v>4.93</v>
      </c>
      <c r="E100" s="44">
        <v>3114</v>
      </c>
      <c r="F100" s="44">
        <v>10383</v>
      </c>
      <c r="G100" s="44">
        <v>8930</v>
      </c>
      <c r="H100" s="44">
        <v>4678</v>
      </c>
      <c r="I100" s="44">
        <v>3155</v>
      </c>
      <c r="J100" s="44">
        <v>1204</v>
      </c>
      <c r="K100" s="44">
        <v>493</v>
      </c>
      <c r="L100" s="44">
        <v>40</v>
      </c>
      <c r="M100" s="44">
        <v>2523</v>
      </c>
      <c r="N100" s="44">
        <v>4233</v>
      </c>
      <c r="O100" s="44">
        <v>6701</v>
      </c>
      <c r="P100" s="44">
        <v>18502</v>
      </c>
      <c r="Q100" s="44">
        <v>38</v>
      </c>
      <c r="R100" s="44">
        <v>605</v>
      </c>
      <c r="S100" s="44">
        <v>6435</v>
      </c>
      <c r="T100" s="44">
        <v>11136</v>
      </c>
      <c r="U100" s="44">
        <v>7666</v>
      </c>
      <c r="V100" s="44">
        <v>4216</v>
      </c>
      <c r="W100" s="44">
        <v>1191</v>
      </c>
      <c r="X100" s="44">
        <v>705</v>
      </c>
      <c r="Y100" s="44">
        <v>43</v>
      </c>
    </row>
    <row r="101" spans="1:25" ht="15" customHeight="1" x14ac:dyDescent="0.25">
      <c r="A101" s="28" t="s">
        <v>23</v>
      </c>
      <c r="B101" s="28">
        <v>6</v>
      </c>
      <c r="C101" s="44">
        <v>37626</v>
      </c>
      <c r="D101" s="29">
        <v>0.82</v>
      </c>
      <c r="E101" s="44">
        <v>2594</v>
      </c>
      <c r="F101" s="44">
        <v>10133</v>
      </c>
      <c r="G101" s="44">
        <v>11209</v>
      </c>
      <c r="H101" s="44">
        <v>5871</v>
      </c>
      <c r="I101" s="44">
        <v>4665</v>
      </c>
      <c r="J101" s="44">
        <v>1977</v>
      </c>
      <c r="K101" s="44">
        <v>1027</v>
      </c>
      <c r="L101" s="44">
        <v>150</v>
      </c>
      <c r="M101" s="44">
        <v>5055</v>
      </c>
      <c r="N101" s="44">
        <v>6515</v>
      </c>
      <c r="O101" s="44">
        <v>9224</v>
      </c>
      <c r="P101" s="44">
        <v>16809</v>
      </c>
      <c r="Q101" s="44">
        <v>23</v>
      </c>
      <c r="R101" s="44">
        <v>591</v>
      </c>
      <c r="S101" s="44">
        <v>5327</v>
      </c>
      <c r="T101" s="44">
        <v>11038</v>
      </c>
      <c r="U101" s="44">
        <v>9620</v>
      </c>
      <c r="V101" s="44">
        <v>7248</v>
      </c>
      <c r="W101" s="44">
        <v>2292</v>
      </c>
      <c r="X101" s="44">
        <v>1468</v>
      </c>
      <c r="Y101" s="44">
        <v>42</v>
      </c>
    </row>
    <row r="102" spans="1:25" ht="15" customHeight="1" x14ac:dyDescent="0.25">
      <c r="A102" s="28" t="s">
        <v>23</v>
      </c>
      <c r="B102" s="28">
        <v>7</v>
      </c>
      <c r="C102" s="44">
        <v>32153</v>
      </c>
      <c r="D102" s="29">
        <v>1.22</v>
      </c>
      <c r="E102" s="44">
        <v>1219</v>
      </c>
      <c r="F102" s="44">
        <v>8097</v>
      </c>
      <c r="G102" s="44">
        <v>8106</v>
      </c>
      <c r="H102" s="44">
        <v>5762</v>
      </c>
      <c r="I102" s="44">
        <v>5055</v>
      </c>
      <c r="J102" s="44">
        <v>2235</v>
      </c>
      <c r="K102" s="44">
        <v>1405</v>
      </c>
      <c r="L102" s="44">
        <v>274</v>
      </c>
      <c r="M102" s="44">
        <v>4695</v>
      </c>
      <c r="N102" s="44">
        <v>4411</v>
      </c>
      <c r="O102" s="44">
        <v>5139</v>
      </c>
      <c r="P102" s="44">
        <v>17842</v>
      </c>
      <c r="Q102" s="44">
        <v>66</v>
      </c>
      <c r="R102" s="44">
        <v>441</v>
      </c>
      <c r="S102" s="44">
        <v>6508</v>
      </c>
      <c r="T102" s="44">
        <v>9631</v>
      </c>
      <c r="U102" s="44">
        <v>7016</v>
      </c>
      <c r="V102" s="44">
        <v>5168</v>
      </c>
      <c r="W102" s="44">
        <v>1786</v>
      </c>
      <c r="X102" s="44">
        <v>1537</v>
      </c>
      <c r="Y102" s="44">
        <v>66</v>
      </c>
    </row>
    <row r="103" spans="1:25" ht="15" customHeight="1" x14ac:dyDescent="0.25">
      <c r="A103" s="28" t="s">
        <v>23</v>
      </c>
      <c r="B103" s="28">
        <v>8</v>
      </c>
      <c r="C103" s="44">
        <v>35716</v>
      </c>
      <c r="D103" s="29">
        <v>0.78</v>
      </c>
      <c r="E103" s="44">
        <v>1106</v>
      </c>
      <c r="F103" s="44">
        <v>4824</v>
      </c>
      <c r="G103" s="44">
        <v>7052</v>
      </c>
      <c r="H103" s="44">
        <v>7444</v>
      </c>
      <c r="I103" s="44">
        <v>7418</v>
      </c>
      <c r="J103" s="44">
        <v>4661</v>
      </c>
      <c r="K103" s="44">
        <v>2864</v>
      </c>
      <c r="L103" s="44">
        <v>347</v>
      </c>
      <c r="M103" s="44">
        <v>8701</v>
      </c>
      <c r="N103" s="44">
        <v>6828</v>
      </c>
      <c r="O103" s="44">
        <v>6287</v>
      </c>
      <c r="P103" s="44">
        <v>13873</v>
      </c>
      <c r="Q103" s="44">
        <v>27</v>
      </c>
      <c r="R103" s="44">
        <v>353</v>
      </c>
      <c r="S103" s="44">
        <v>3975</v>
      </c>
      <c r="T103" s="44">
        <v>8661</v>
      </c>
      <c r="U103" s="44">
        <v>8543</v>
      </c>
      <c r="V103" s="44">
        <v>7595</v>
      </c>
      <c r="W103" s="44">
        <v>3522</v>
      </c>
      <c r="X103" s="44">
        <v>3038</v>
      </c>
      <c r="Y103" s="44">
        <v>29</v>
      </c>
    </row>
    <row r="104" spans="1:25" ht="15" customHeight="1" x14ac:dyDescent="0.25">
      <c r="A104" s="28" t="s">
        <v>23</v>
      </c>
      <c r="B104" s="28">
        <v>9</v>
      </c>
      <c r="C104" s="44">
        <v>38813</v>
      </c>
      <c r="D104" s="29">
        <v>1.64</v>
      </c>
      <c r="E104" s="44">
        <v>388</v>
      </c>
      <c r="F104" s="44">
        <v>2741</v>
      </c>
      <c r="G104" s="44">
        <v>5874</v>
      </c>
      <c r="H104" s="44">
        <v>8010</v>
      </c>
      <c r="I104" s="44">
        <v>10502</v>
      </c>
      <c r="J104" s="44">
        <v>6331</v>
      </c>
      <c r="K104" s="44">
        <v>4430</v>
      </c>
      <c r="L104" s="44">
        <v>537</v>
      </c>
      <c r="M104" s="44">
        <v>9861</v>
      </c>
      <c r="N104" s="44">
        <v>6706</v>
      </c>
      <c r="O104" s="44">
        <v>4762</v>
      </c>
      <c r="P104" s="44">
        <v>17428</v>
      </c>
      <c r="Q104" s="44">
        <v>56</v>
      </c>
      <c r="R104" s="44">
        <v>97</v>
      </c>
      <c r="S104" s="44">
        <v>3747</v>
      </c>
      <c r="T104" s="44">
        <v>9214</v>
      </c>
      <c r="U104" s="44">
        <v>7375</v>
      </c>
      <c r="V104" s="44">
        <v>9517</v>
      </c>
      <c r="W104" s="44">
        <v>4572</v>
      </c>
      <c r="X104" s="44">
        <v>4255</v>
      </c>
      <c r="Y104" s="44">
        <v>36</v>
      </c>
    </row>
    <row r="105" spans="1:25" ht="15" customHeight="1" x14ac:dyDescent="0.25">
      <c r="A105" s="28" t="s">
        <v>23</v>
      </c>
      <c r="B105" s="28">
        <v>10</v>
      </c>
      <c r="C105" s="44">
        <v>81728</v>
      </c>
      <c r="D105" s="29">
        <v>10</v>
      </c>
      <c r="E105" s="44">
        <v>255</v>
      </c>
      <c r="F105" s="44">
        <v>2442</v>
      </c>
      <c r="G105" s="44">
        <v>7134</v>
      </c>
      <c r="H105" s="44">
        <v>12673</v>
      </c>
      <c r="I105" s="44">
        <v>22370</v>
      </c>
      <c r="J105" s="44">
        <v>17109</v>
      </c>
      <c r="K105" s="44">
        <v>16603</v>
      </c>
      <c r="L105" s="44">
        <v>3142</v>
      </c>
      <c r="M105" s="44">
        <v>21206</v>
      </c>
      <c r="N105" s="44">
        <v>13005</v>
      </c>
      <c r="O105" s="44">
        <v>8734</v>
      </c>
      <c r="P105" s="44">
        <v>38743</v>
      </c>
      <c r="Q105" s="44">
        <v>40</v>
      </c>
      <c r="R105" s="44">
        <v>248</v>
      </c>
      <c r="S105" s="44">
        <v>5132</v>
      </c>
      <c r="T105" s="44">
        <v>14857</v>
      </c>
      <c r="U105" s="44">
        <v>19126</v>
      </c>
      <c r="V105" s="44">
        <v>19999</v>
      </c>
      <c r="W105" s="44">
        <v>10671</v>
      </c>
      <c r="X105" s="44">
        <v>11663</v>
      </c>
      <c r="Y105" s="44">
        <v>32</v>
      </c>
    </row>
    <row r="106" spans="1:25" ht="15" customHeight="1" x14ac:dyDescent="0.25">
      <c r="A106" s="28" t="s">
        <v>24</v>
      </c>
      <c r="B106" s="28">
        <v>1</v>
      </c>
      <c r="C106" s="44">
        <v>0</v>
      </c>
      <c r="D106" s="45">
        <v>0</v>
      </c>
      <c r="E106" s="44">
        <v>0</v>
      </c>
      <c r="F106" s="44">
        <v>0</v>
      </c>
      <c r="G106" s="44">
        <v>0</v>
      </c>
      <c r="H106" s="44">
        <v>0</v>
      </c>
      <c r="I106" s="44">
        <v>0</v>
      </c>
      <c r="J106" s="44">
        <v>0</v>
      </c>
      <c r="K106" s="44">
        <v>0</v>
      </c>
      <c r="L106" s="44">
        <v>0</v>
      </c>
      <c r="M106" s="44">
        <v>0</v>
      </c>
      <c r="N106" s="44">
        <v>0</v>
      </c>
      <c r="O106" s="44">
        <v>0</v>
      </c>
      <c r="P106" s="44">
        <v>0</v>
      </c>
      <c r="Q106" s="44">
        <v>0</v>
      </c>
      <c r="R106" s="44">
        <v>0</v>
      </c>
      <c r="S106" s="44">
        <v>0</v>
      </c>
      <c r="T106" s="44">
        <v>0</v>
      </c>
      <c r="U106" s="44">
        <v>0</v>
      </c>
      <c r="V106" s="44">
        <v>0</v>
      </c>
      <c r="W106" s="44">
        <v>0</v>
      </c>
      <c r="X106" s="44">
        <v>0</v>
      </c>
      <c r="Y106" s="44">
        <v>0</v>
      </c>
    </row>
    <row r="107" spans="1:25" ht="15" customHeight="1" x14ac:dyDescent="0.25">
      <c r="A107" s="28" t="s">
        <v>24</v>
      </c>
      <c r="B107" s="28">
        <v>2</v>
      </c>
      <c r="C107" s="44">
        <v>0</v>
      </c>
      <c r="D107" s="45">
        <v>0</v>
      </c>
      <c r="E107" s="44">
        <v>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row>
    <row r="108" spans="1:25" ht="15" customHeight="1" x14ac:dyDescent="0.25">
      <c r="A108" s="28" t="s">
        <v>24</v>
      </c>
      <c r="B108" s="28">
        <v>3</v>
      </c>
      <c r="C108" s="44">
        <v>221</v>
      </c>
      <c r="D108" s="29">
        <v>5.09</v>
      </c>
      <c r="E108" s="44">
        <v>54</v>
      </c>
      <c r="F108" s="44">
        <v>84</v>
      </c>
      <c r="G108" s="44">
        <v>47</v>
      </c>
      <c r="H108" s="44">
        <v>23</v>
      </c>
      <c r="I108" s="44">
        <v>11</v>
      </c>
      <c r="J108" s="44">
        <v>2</v>
      </c>
      <c r="K108" s="44">
        <v>0</v>
      </c>
      <c r="L108" s="44">
        <v>0</v>
      </c>
      <c r="M108" s="44">
        <v>35</v>
      </c>
      <c r="N108" s="44">
        <v>61</v>
      </c>
      <c r="O108" s="44">
        <v>18</v>
      </c>
      <c r="P108" s="44">
        <v>106</v>
      </c>
      <c r="Q108" s="44">
        <v>1</v>
      </c>
      <c r="R108" s="44">
        <v>1</v>
      </c>
      <c r="S108" s="44">
        <v>94</v>
      </c>
      <c r="T108" s="44">
        <v>70</v>
      </c>
      <c r="U108" s="44">
        <v>35</v>
      </c>
      <c r="V108" s="44">
        <v>16</v>
      </c>
      <c r="W108" s="44">
        <v>4</v>
      </c>
      <c r="X108" s="44">
        <v>1</v>
      </c>
      <c r="Y108" s="44">
        <v>0</v>
      </c>
    </row>
    <row r="109" spans="1:25" ht="15" customHeight="1" x14ac:dyDescent="0.25">
      <c r="A109" s="28" t="s">
        <v>24</v>
      </c>
      <c r="B109" s="28">
        <v>4</v>
      </c>
      <c r="C109" s="44">
        <v>1944</v>
      </c>
      <c r="D109" s="29">
        <v>0.06</v>
      </c>
      <c r="E109" s="44">
        <v>934</v>
      </c>
      <c r="F109" s="44">
        <v>574</v>
      </c>
      <c r="G109" s="44">
        <v>252</v>
      </c>
      <c r="H109" s="44">
        <v>117</v>
      </c>
      <c r="I109" s="44">
        <v>53</v>
      </c>
      <c r="J109" s="44">
        <v>13</v>
      </c>
      <c r="K109" s="44">
        <v>1</v>
      </c>
      <c r="L109" s="44">
        <v>0</v>
      </c>
      <c r="M109" s="44">
        <v>1061</v>
      </c>
      <c r="N109" s="44">
        <v>331</v>
      </c>
      <c r="O109" s="44">
        <v>341</v>
      </c>
      <c r="P109" s="44">
        <v>205</v>
      </c>
      <c r="Q109" s="44">
        <v>6</v>
      </c>
      <c r="R109" s="44">
        <v>78</v>
      </c>
      <c r="S109" s="44">
        <v>398</v>
      </c>
      <c r="T109" s="44">
        <v>529</v>
      </c>
      <c r="U109" s="44">
        <v>554</v>
      </c>
      <c r="V109" s="44">
        <v>218</v>
      </c>
      <c r="W109" s="44">
        <v>86</v>
      </c>
      <c r="X109" s="44">
        <v>70</v>
      </c>
      <c r="Y109" s="44">
        <v>11</v>
      </c>
    </row>
    <row r="110" spans="1:25" ht="15" customHeight="1" x14ac:dyDescent="0.25">
      <c r="A110" s="28" t="s">
        <v>24</v>
      </c>
      <c r="B110" s="28">
        <v>5</v>
      </c>
      <c r="C110" s="44">
        <v>1939</v>
      </c>
      <c r="D110" s="29">
        <v>0.13</v>
      </c>
      <c r="E110" s="44">
        <v>583</v>
      </c>
      <c r="F110" s="44">
        <v>506</v>
      </c>
      <c r="G110" s="44">
        <v>382</v>
      </c>
      <c r="H110" s="44">
        <v>300</v>
      </c>
      <c r="I110" s="44">
        <v>143</v>
      </c>
      <c r="J110" s="44">
        <v>22</v>
      </c>
      <c r="K110" s="44">
        <v>3</v>
      </c>
      <c r="L110" s="44">
        <v>0</v>
      </c>
      <c r="M110" s="44">
        <v>1127</v>
      </c>
      <c r="N110" s="44">
        <v>466</v>
      </c>
      <c r="O110" s="44">
        <v>231</v>
      </c>
      <c r="P110" s="44">
        <v>111</v>
      </c>
      <c r="Q110" s="44">
        <v>4</v>
      </c>
      <c r="R110" s="44">
        <v>36</v>
      </c>
      <c r="S110" s="44">
        <v>263</v>
      </c>
      <c r="T110" s="44">
        <v>507</v>
      </c>
      <c r="U110" s="44">
        <v>618</v>
      </c>
      <c r="V110" s="44">
        <v>300</v>
      </c>
      <c r="W110" s="44">
        <v>134</v>
      </c>
      <c r="X110" s="44">
        <v>76</v>
      </c>
      <c r="Y110" s="44">
        <v>5</v>
      </c>
    </row>
    <row r="111" spans="1:25" ht="15" customHeight="1" x14ac:dyDescent="0.25">
      <c r="A111" s="28" t="s">
        <v>24</v>
      </c>
      <c r="B111" s="28">
        <v>6</v>
      </c>
      <c r="C111" s="44">
        <v>0</v>
      </c>
      <c r="D111" s="45">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row>
    <row r="112" spans="1:25" ht="15" customHeight="1" x14ac:dyDescent="0.25">
      <c r="A112" s="28" t="s">
        <v>24</v>
      </c>
      <c r="B112" s="28">
        <v>7</v>
      </c>
      <c r="C112" s="44">
        <v>3532</v>
      </c>
      <c r="D112" s="29">
        <v>0.13</v>
      </c>
      <c r="E112" s="44">
        <v>607</v>
      </c>
      <c r="F112" s="44">
        <v>1015</v>
      </c>
      <c r="G112" s="44">
        <v>781</v>
      </c>
      <c r="H112" s="44">
        <v>629</v>
      </c>
      <c r="I112" s="44">
        <v>418</v>
      </c>
      <c r="J112" s="44">
        <v>74</v>
      </c>
      <c r="K112" s="44">
        <v>7</v>
      </c>
      <c r="L112" s="44">
        <v>1</v>
      </c>
      <c r="M112" s="44">
        <v>2223</v>
      </c>
      <c r="N112" s="44">
        <v>797</v>
      </c>
      <c r="O112" s="44">
        <v>338</v>
      </c>
      <c r="P112" s="44">
        <v>170</v>
      </c>
      <c r="Q112" s="44">
        <v>4</v>
      </c>
      <c r="R112" s="44">
        <v>15</v>
      </c>
      <c r="S112" s="44">
        <v>343</v>
      </c>
      <c r="T112" s="44">
        <v>934</v>
      </c>
      <c r="U112" s="44">
        <v>1220</v>
      </c>
      <c r="V112" s="44">
        <v>584</v>
      </c>
      <c r="W112" s="44">
        <v>250</v>
      </c>
      <c r="X112" s="44">
        <v>177</v>
      </c>
      <c r="Y112" s="44">
        <v>9</v>
      </c>
    </row>
    <row r="113" spans="1:25" ht="15" customHeight="1" x14ac:dyDescent="0.25">
      <c r="A113" s="28" t="s">
        <v>24</v>
      </c>
      <c r="B113" s="28">
        <v>8</v>
      </c>
      <c r="C113" s="44">
        <v>2420</v>
      </c>
      <c r="D113" s="29">
        <v>0.11</v>
      </c>
      <c r="E113" s="44">
        <v>344</v>
      </c>
      <c r="F113" s="44">
        <v>540</v>
      </c>
      <c r="G113" s="44">
        <v>604</v>
      </c>
      <c r="H113" s="44">
        <v>469</v>
      </c>
      <c r="I113" s="44">
        <v>378</v>
      </c>
      <c r="J113" s="44">
        <v>77</v>
      </c>
      <c r="K113" s="44">
        <v>6</v>
      </c>
      <c r="L113" s="44">
        <v>2</v>
      </c>
      <c r="M113" s="44">
        <v>1680</v>
      </c>
      <c r="N113" s="44">
        <v>504</v>
      </c>
      <c r="O113" s="44">
        <v>147</v>
      </c>
      <c r="P113" s="44">
        <v>86</v>
      </c>
      <c r="Q113" s="44">
        <v>3</v>
      </c>
      <c r="R113" s="44">
        <v>24</v>
      </c>
      <c r="S113" s="44">
        <v>183</v>
      </c>
      <c r="T113" s="44">
        <v>619</v>
      </c>
      <c r="U113" s="44">
        <v>826</v>
      </c>
      <c r="V113" s="44">
        <v>428</v>
      </c>
      <c r="W113" s="44">
        <v>215</v>
      </c>
      <c r="X113" s="44">
        <v>122</v>
      </c>
      <c r="Y113" s="44">
        <v>3</v>
      </c>
    </row>
    <row r="114" spans="1:25" ht="15" customHeight="1" x14ac:dyDescent="0.25">
      <c r="A114" s="28" t="s">
        <v>24</v>
      </c>
      <c r="B114" s="28">
        <v>9</v>
      </c>
      <c r="C114" s="44">
        <v>257</v>
      </c>
      <c r="D114" s="29">
        <v>0.33</v>
      </c>
      <c r="E114" s="44">
        <v>11</v>
      </c>
      <c r="F114" s="44">
        <v>10</v>
      </c>
      <c r="G114" s="44">
        <v>29</v>
      </c>
      <c r="H114" s="44">
        <v>56</v>
      </c>
      <c r="I114" s="44">
        <v>110</v>
      </c>
      <c r="J114" s="44">
        <v>39</v>
      </c>
      <c r="K114" s="44">
        <v>2</v>
      </c>
      <c r="L114" s="44">
        <v>0</v>
      </c>
      <c r="M114" s="44">
        <v>235</v>
      </c>
      <c r="N114" s="44">
        <v>14</v>
      </c>
      <c r="O114" s="44">
        <v>0</v>
      </c>
      <c r="P114" s="44">
        <v>8</v>
      </c>
      <c r="Q114" s="44">
        <v>0</v>
      </c>
      <c r="R114" s="44">
        <v>0</v>
      </c>
      <c r="S114" s="44">
        <v>10</v>
      </c>
      <c r="T114" s="44">
        <v>22</v>
      </c>
      <c r="U114" s="44">
        <v>75</v>
      </c>
      <c r="V114" s="44">
        <v>67</v>
      </c>
      <c r="W114" s="44">
        <v>58</v>
      </c>
      <c r="X114" s="44">
        <v>24</v>
      </c>
      <c r="Y114" s="44">
        <v>1</v>
      </c>
    </row>
    <row r="115" spans="1:25" ht="15" customHeight="1" x14ac:dyDescent="0.25">
      <c r="A115" s="28" t="s">
        <v>24</v>
      </c>
      <c r="B115" s="28">
        <v>10</v>
      </c>
      <c r="C115" s="44">
        <v>0</v>
      </c>
      <c r="D115" s="45">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row>
    <row r="116" spans="1:25" ht="15" customHeight="1" x14ac:dyDescent="0.25">
      <c r="A116" s="28" t="s">
        <v>25</v>
      </c>
      <c r="B116" s="28">
        <v>1</v>
      </c>
      <c r="C116" s="44">
        <v>0</v>
      </c>
      <c r="D116" s="45">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row>
    <row r="117" spans="1:25" ht="15" customHeight="1" x14ac:dyDescent="0.25">
      <c r="A117" s="28" t="s">
        <v>25</v>
      </c>
      <c r="B117" s="28">
        <v>2</v>
      </c>
      <c r="C117" s="44">
        <v>0</v>
      </c>
      <c r="D117" s="45">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row>
    <row r="118" spans="1:25" ht="15" customHeight="1" x14ac:dyDescent="0.25">
      <c r="A118" s="28" t="s">
        <v>25</v>
      </c>
      <c r="B118" s="28">
        <v>3</v>
      </c>
      <c r="C118" s="44">
        <v>422</v>
      </c>
      <c r="D118" s="29">
        <v>2.1</v>
      </c>
      <c r="E118" s="44">
        <v>42</v>
      </c>
      <c r="F118" s="44">
        <v>86</v>
      </c>
      <c r="G118" s="44">
        <v>225</v>
      </c>
      <c r="H118" s="44">
        <v>50</v>
      </c>
      <c r="I118" s="44">
        <v>16</v>
      </c>
      <c r="J118" s="44">
        <v>3</v>
      </c>
      <c r="K118" s="44">
        <v>0</v>
      </c>
      <c r="L118" s="44">
        <v>0</v>
      </c>
      <c r="M118" s="44">
        <v>88</v>
      </c>
      <c r="N118" s="44">
        <v>221</v>
      </c>
      <c r="O118" s="44">
        <v>11</v>
      </c>
      <c r="P118" s="44">
        <v>102</v>
      </c>
      <c r="Q118" s="44">
        <v>0</v>
      </c>
      <c r="R118" s="44">
        <v>0</v>
      </c>
      <c r="S118" s="44">
        <v>0</v>
      </c>
      <c r="T118" s="44">
        <v>0</v>
      </c>
      <c r="U118" s="44">
        <v>0</v>
      </c>
      <c r="V118" s="44">
        <v>0</v>
      </c>
      <c r="W118" s="44">
        <v>0</v>
      </c>
      <c r="X118" s="44">
        <v>0</v>
      </c>
      <c r="Y118" s="44">
        <v>422</v>
      </c>
    </row>
    <row r="119" spans="1:25" ht="15" customHeight="1" x14ac:dyDescent="0.25">
      <c r="A119" s="28" t="s">
        <v>25</v>
      </c>
      <c r="B119" s="28">
        <v>4</v>
      </c>
      <c r="C119" s="44">
        <v>281</v>
      </c>
      <c r="D119" s="29">
        <v>3.01</v>
      </c>
      <c r="E119" s="44">
        <v>0</v>
      </c>
      <c r="F119" s="44">
        <v>16</v>
      </c>
      <c r="G119" s="44">
        <v>191</v>
      </c>
      <c r="H119" s="44">
        <v>18</v>
      </c>
      <c r="I119" s="44">
        <v>37</v>
      </c>
      <c r="J119" s="44">
        <v>14</v>
      </c>
      <c r="K119" s="44">
        <v>5</v>
      </c>
      <c r="L119" s="44">
        <v>0</v>
      </c>
      <c r="M119" s="44">
        <v>74</v>
      </c>
      <c r="N119" s="44">
        <v>20</v>
      </c>
      <c r="O119" s="44">
        <v>187</v>
      </c>
      <c r="P119" s="44">
        <v>0</v>
      </c>
      <c r="Q119" s="44">
        <v>0</v>
      </c>
      <c r="R119" s="44">
        <v>0</v>
      </c>
      <c r="S119" s="44">
        <v>0</v>
      </c>
      <c r="T119" s="44">
        <v>0</v>
      </c>
      <c r="U119" s="44">
        <v>0</v>
      </c>
      <c r="V119" s="44">
        <v>0</v>
      </c>
      <c r="W119" s="44">
        <v>0</v>
      </c>
      <c r="X119" s="44">
        <v>0</v>
      </c>
      <c r="Y119" s="44">
        <v>281</v>
      </c>
    </row>
    <row r="120" spans="1:25" ht="15" customHeight="1" x14ac:dyDescent="0.25">
      <c r="A120" s="28" t="s">
        <v>25</v>
      </c>
      <c r="B120" s="28">
        <v>5</v>
      </c>
      <c r="C120" s="44">
        <v>1168</v>
      </c>
      <c r="D120" s="29">
        <v>0.04</v>
      </c>
      <c r="E120" s="44">
        <v>562</v>
      </c>
      <c r="F120" s="44">
        <v>203</v>
      </c>
      <c r="G120" s="44">
        <v>231</v>
      </c>
      <c r="H120" s="44">
        <v>130</v>
      </c>
      <c r="I120" s="44">
        <v>38</v>
      </c>
      <c r="J120" s="44">
        <v>2</v>
      </c>
      <c r="K120" s="44">
        <v>2</v>
      </c>
      <c r="L120" s="44">
        <v>0</v>
      </c>
      <c r="M120" s="44">
        <v>545</v>
      </c>
      <c r="N120" s="44">
        <v>420</v>
      </c>
      <c r="O120" s="44">
        <v>78</v>
      </c>
      <c r="P120" s="44">
        <v>125</v>
      </c>
      <c r="Q120" s="44">
        <v>0</v>
      </c>
      <c r="R120" s="44">
        <v>0</v>
      </c>
      <c r="S120" s="44">
        <v>0</v>
      </c>
      <c r="T120" s="44">
        <v>1</v>
      </c>
      <c r="U120" s="44">
        <v>2</v>
      </c>
      <c r="V120" s="44">
        <v>3</v>
      </c>
      <c r="W120" s="44">
        <v>0</v>
      </c>
      <c r="X120" s="44">
        <v>2</v>
      </c>
      <c r="Y120" s="44">
        <v>1160</v>
      </c>
    </row>
    <row r="121" spans="1:25" ht="15" customHeight="1" x14ac:dyDescent="0.25">
      <c r="A121" s="28" t="s">
        <v>25</v>
      </c>
      <c r="B121" s="28">
        <v>6</v>
      </c>
      <c r="C121" s="44">
        <v>3206</v>
      </c>
      <c r="D121" s="29">
        <v>0.05</v>
      </c>
      <c r="E121" s="44">
        <v>1419</v>
      </c>
      <c r="F121" s="44">
        <v>585</v>
      </c>
      <c r="G121" s="44">
        <v>591</v>
      </c>
      <c r="H121" s="44">
        <v>377</v>
      </c>
      <c r="I121" s="44">
        <v>197</v>
      </c>
      <c r="J121" s="44">
        <v>28</v>
      </c>
      <c r="K121" s="44">
        <v>8</v>
      </c>
      <c r="L121" s="44">
        <v>1</v>
      </c>
      <c r="M121" s="44">
        <v>1931</v>
      </c>
      <c r="N121" s="44">
        <v>707</v>
      </c>
      <c r="O121" s="44">
        <v>186</v>
      </c>
      <c r="P121" s="44">
        <v>382</v>
      </c>
      <c r="Q121" s="44">
        <v>0</v>
      </c>
      <c r="R121" s="44">
        <v>0</v>
      </c>
      <c r="S121" s="44">
        <v>1</v>
      </c>
      <c r="T121" s="44">
        <v>0</v>
      </c>
      <c r="U121" s="44">
        <v>3</v>
      </c>
      <c r="V121" s="44">
        <v>3</v>
      </c>
      <c r="W121" s="44">
        <v>5</v>
      </c>
      <c r="X121" s="44">
        <v>3</v>
      </c>
      <c r="Y121" s="44">
        <v>3191</v>
      </c>
    </row>
    <row r="122" spans="1:25" ht="15" customHeight="1" x14ac:dyDescent="0.25">
      <c r="A122" s="28" t="s">
        <v>25</v>
      </c>
      <c r="B122" s="28">
        <v>7</v>
      </c>
      <c r="C122" s="44">
        <v>3825</v>
      </c>
      <c r="D122" s="29">
        <v>0.1</v>
      </c>
      <c r="E122" s="44">
        <v>602</v>
      </c>
      <c r="F122" s="44">
        <v>609</v>
      </c>
      <c r="G122" s="44">
        <v>1148</v>
      </c>
      <c r="H122" s="44">
        <v>783</v>
      </c>
      <c r="I122" s="44">
        <v>538</v>
      </c>
      <c r="J122" s="44">
        <v>106</v>
      </c>
      <c r="K122" s="44">
        <v>39</v>
      </c>
      <c r="L122" s="44">
        <v>0</v>
      </c>
      <c r="M122" s="44">
        <v>2229</v>
      </c>
      <c r="N122" s="44">
        <v>1028</v>
      </c>
      <c r="O122" s="44">
        <v>333</v>
      </c>
      <c r="P122" s="44">
        <v>235</v>
      </c>
      <c r="Q122" s="44">
        <v>0</v>
      </c>
      <c r="R122" s="44">
        <v>0</v>
      </c>
      <c r="S122" s="44">
        <v>0</v>
      </c>
      <c r="T122" s="44">
        <v>2</v>
      </c>
      <c r="U122" s="44">
        <v>2</v>
      </c>
      <c r="V122" s="44">
        <v>1</v>
      </c>
      <c r="W122" s="44">
        <v>13</v>
      </c>
      <c r="X122" s="44">
        <v>5</v>
      </c>
      <c r="Y122" s="44">
        <v>3802</v>
      </c>
    </row>
    <row r="123" spans="1:25" ht="15" customHeight="1" x14ac:dyDescent="0.25">
      <c r="A123" s="28" t="s">
        <v>25</v>
      </c>
      <c r="B123" s="28">
        <v>8</v>
      </c>
      <c r="C123" s="44">
        <v>1774</v>
      </c>
      <c r="D123" s="29">
        <v>0.09</v>
      </c>
      <c r="E123" s="44">
        <v>439</v>
      </c>
      <c r="F123" s="44">
        <v>295</v>
      </c>
      <c r="G123" s="44">
        <v>245</v>
      </c>
      <c r="H123" s="44">
        <v>344</v>
      </c>
      <c r="I123" s="44">
        <v>379</v>
      </c>
      <c r="J123" s="44">
        <v>69</v>
      </c>
      <c r="K123" s="44">
        <v>3</v>
      </c>
      <c r="L123" s="44">
        <v>0</v>
      </c>
      <c r="M123" s="44">
        <v>1288</v>
      </c>
      <c r="N123" s="44">
        <v>432</v>
      </c>
      <c r="O123" s="44">
        <v>14</v>
      </c>
      <c r="P123" s="44">
        <v>40</v>
      </c>
      <c r="Q123" s="44">
        <v>0</v>
      </c>
      <c r="R123" s="44">
        <v>1</v>
      </c>
      <c r="S123" s="44">
        <v>0</v>
      </c>
      <c r="T123" s="44">
        <v>0</v>
      </c>
      <c r="U123" s="44">
        <v>0</v>
      </c>
      <c r="V123" s="44">
        <v>6</v>
      </c>
      <c r="W123" s="44">
        <v>7</v>
      </c>
      <c r="X123" s="44">
        <v>1</v>
      </c>
      <c r="Y123" s="44">
        <v>1759</v>
      </c>
    </row>
    <row r="124" spans="1:25" ht="15" customHeight="1" x14ac:dyDescent="0.25">
      <c r="A124" s="28" t="s">
        <v>25</v>
      </c>
      <c r="B124" s="28">
        <v>9</v>
      </c>
      <c r="C124" s="44">
        <v>0</v>
      </c>
      <c r="D124" s="45">
        <v>0</v>
      </c>
      <c r="E124" s="44">
        <v>0</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row>
    <row r="125" spans="1:25" ht="15" customHeight="1" x14ac:dyDescent="0.25">
      <c r="A125" s="28" t="s">
        <v>25</v>
      </c>
      <c r="B125" s="28">
        <v>10</v>
      </c>
      <c r="C125" s="44">
        <v>0</v>
      </c>
      <c r="D125" s="45">
        <v>0</v>
      </c>
      <c r="E125" s="44">
        <v>0</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row>
    <row r="126" spans="1:25" ht="15" customHeight="1" x14ac:dyDescent="0.25">
      <c r="A126" s="28" t="s">
        <v>26</v>
      </c>
      <c r="B126" s="28">
        <v>1</v>
      </c>
      <c r="C126" s="44">
        <v>21425</v>
      </c>
      <c r="D126" s="29">
        <v>22.35</v>
      </c>
      <c r="E126" s="44">
        <v>14470</v>
      </c>
      <c r="F126" s="44">
        <v>4350</v>
      </c>
      <c r="G126" s="44">
        <v>2058</v>
      </c>
      <c r="H126" s="44">
        <v>442</v>
      </c>
      <c r="I126" s="44">
        <v>95</v>
      </c>
      <c r="J126" s="44">
        <v>7</v>
      </c>
      <c r="K126" s="44">
        <v>2</v>
      </c>
      <c r="L126" s="44">
        <v>1</v>
      </c>
      <c r="M126" s="44">
        <v>238</v>
      </c>
      <c r="N126" s="44">
        <v>2475</v>
      </c>
      <c r="O126" s="44">
        <v>4518</v>
      </c>
      <c r="P126" s="44">
        <v>14190</v>
      </c>
      <c r="Q126" s="44">
        <v>4</v>
      </c>
      <c r="R126" s="44">
        <v>325</v>
      </c>
      <c r="S126" s="44">
        <v>5370</v>
      </c>
      <c r="T126" s="44">
        <v>9733</v>
      </c>
      <c r="U126" s="44">
        <v>4401</v>
      </c>
      <c r="V126" s="44">
        <v>1225</v>
      </c>
      <c r="W126" s="44">
        <v>287</v>
      </c>
      <c r="X126" s="44">
        <v>81</v>
      </c>
      <c r="Y126" s="44">
        <v>3</v>
      </c>
    </row>
    <row r="127" spans="1:25" ht="15" customHeight="1" x14ac:dyDescent="0.25">
      <c r="A127" s="28" t="s">
        <v>26</v>
      </c>
      <c r="B127" s="28">
        <v>2</v>
      </c>
      <c r="C127" s="44">
        <v>17396</v>
      </c>
      <c r="D127" s="29">
        <v>22.37</v>
      </c>
      <c r="E127" s="44">
        <v>9338</v>
      </c>
      <c r="F127" s="44">
        <v>5237</v>
      </c>
      <c r="G127" s="44">
        <v>1981</v>
      </c>
      <c r="H127" s="44">
        <v>595</v>
      </c>
      <c r="I127" s="44">
        <v>173</v>
      </c>
      <c r="J127" s="44">
        <v>61</v>
      </c>
      <c r="K127" s="44">
        <v>10</v>
      </c>
      <c r="L127" s="44">
        <v>1</v>
      </c>
      <c r="M127" s="44">
        <v>393</v>
      </c>
      <c r="N127" s="44">
        <v>1687</v>
      </c>
      <c r="O127" s="44">
        <v>3933</v>
      </c>
      <c r="P127" s="44">
        <v>11365</v>
      </c>
      <c r="Q127" s="44">
        <v>18</v>
      </c>
      <c r="R127" s="44">
        <v>293</v>
      </c>
      <c r="S127" s="44">
        <v>4268</v>
      </c>
      <c r="T127" s="44">
        <v>7765</v>
      </c>
      <c r="U127" s="44">
        <v>3316</v>
      </c>
      <c r="V127" s="44">
        <v>1298</v>
      </c>
      <c r="W127" s="44">
        <v>297</v>
      </c>
      <c r="X127" s="44">
        <v>136</v>
      </c>
      <c r="Y127" s="44">
        <v>23</v>
      </c>
    </row>
    <row r="128" spans="1:25" ht="15" customHeight="1" x14ac:dyDescent="0.25">
      <c r="A128" s="28" t="s">
        <v>26</v>
      </c>
      <c r="B128" s="28">
        <v>3</v>
      </c>
      <c r="C128" s="44">
        <v>21951</v>
      </c>
      <c r="D128" s="29">
        <v>11.81</v>
      </c>
      <c r="E128" s="44">
        <v>10647</v>
      </c>
      <c r="F128" s="44">
        <v>7362</v>
      </c>
      <c r="G128" s="44">
        <v>2184</v>
      </c>
      <c r="H128" s="44">
        <v>1047</v>
      </c>
      <c r="I128" s="44">
        <v>583</v>
      </c>
      <c r="J128" s="44">
        <v>87</v>
      </c>
      <c r="K128" s="44">
        <v>38</v>
      </c>
      <c r="L128" s="44">
        <v>3</v>
      </c>
      <c r="M128" s="44">
        <v>636</v>
      </c>
      <c r="N128" s="44">
        <v>2506</v>
      </c>
      <c r="O128" s="44">
        <v>5571</v>
      </c>
      <c r="P128" s="44">
        <v>13229</v>
      </c>
      <c r="Q128" s="44">
        <v>9</v>
      </c>
      <c r="R128" s="44">
        <v>399</v>
      </c>
      <c r="S128" s="44">
        <v>5307</v>
      </c>
      <c r="T128" s="44">
        <v>9537</v>
      </c>
      <c r="U128" s="44">
        <v>4664</v>
      </c>
      <c r="V128" s="44">
        <v>1421</v>
      </c>
      <c r="W128" s="44">
        <v>373</v>
      </c>
      <c r="X128" s="44">
        <v>241</v>
      </c>
      <c r="Y128" s="44">
        <v>9</v>
      </c>
    </row>
    <row r="129" spans="1:25" ht="15" customHeight="1" x14ac:dyDescent="0.25">
      <c r="A129" s="28" t="s">
        <v>26</v>
      </c>
      <c r="B129" s="28">
        <v>4</v>
      </c>
      <c r="C129" s="44">
        <v>15615</v>
      </c>
      <c r="D129" s="29">
        <v>3.33</v>
      </c>
      <c r="E129" s="44">
        <v>5197</v>
      </c>
      <c r="F129" s="44">
        <v>5677</v>
      </c>
      <c r="G129" s="44">
        <v>2571</v>
      </c>
      <c r="H129" s="44">
        <v>1162</v>
      </c>
      <c r="I129" s="44">
        <v>602</v>
      </c>
      <c r="J129" s="44">
        <v>233</v>
      </c>
      <c r="K129" s="44">
        <v>150</v>
      </c>
      <c r="L129" s="44">
        <v>23</v>
      </c>
      <c r="M129" s="44">
        <v>1272</v>
      </c>
      <c r="N129" s="44">
        <v>2206</v>
      </c>
      <c r="O129" s="44">
        <v>5207</v>
      </c>
      <c r="P129" s="44">
        <v>6923</v>
      </c>
      <c r="Q129" s="44">
        <v>7</v>
      </c>
      <c r="R129" s="44">
        <v>192</v>
      </c>
      <c r="S129" s="44">
        <v>2999</v>
      </c>
      <c r="T129" s="44">
        <v>5596</v>
      </c>
      <c r="U129" s="44">
        <v>4163</v>
      </c>
      <c r="V129" s="44">
        <v>1702</v>
      </c>
      <c r="W129" s="44">
        <v>600</v>
      </c>
      <c r="X129" s="44">
        <v>357</v>
      </c>
      <c r="Y129" s="44">
        <v>6</v>
      </c>
    </row>
    <row r="130" spans="1:25" ht="15" customHeight="1" x14ac:dyDescent="0.25">
      <c r="A130" s="28" t="s">
        <v>26</v>
      </c>
      <c r="B130" s="28">
        <v>5</v>
      </c>
      <c r="C130" s="44">
        <v>17684</v>
      </c>
      <c r="D130" s="29">
        <v>0.17</v>
      </c>
      <c r="E130" s="44">
        <v>4586</v>
      </c>
      <c r="F130" s="44">
        <v>5109</v>
      </c>
      <c r="G130" s="44">
        <v>2637</v>
      </c>
      <c r="H130" s="44">
        <v>2333</v>
      </c>
      <c r="I130" s="44">
        <v>1734</v>
      </c>
      <c r="J130" s="44">
        <v>676</v>
      </c>
      <c r="K130" s="44">
        <v>557</v>
      </c>
      <c r="L130" s="44">
        <v>52</v>
      </c>
      <c r="M130" s="44">
        <v>3561</v>
      </c>
      <c r="N130" s="44">
        <v>3756</v>
      </c>
      <c r="O130" s="44">
        <v>3893</v>
      </c>
      <c r="P130" s="44">
        <v>6457</v>
      </c>
      <c r="Q130" s="44">
        <v>17</v>
      </c>
      <c r="R130" s="44">
        <v>234</v>
      </c>
      <c r="S130" s="44">
        <v>2910</v>
      </c>
      <c r="T130" s="44">
        <v>5726</v>
      </c>
      <c r="U130" s="44">
        <v>4309</v>
      </c>
      <c r="V130" s="44">
        <v>2191</v>
      </c>
      <c r="W130" s="44">
        <v>1112</v>
      </c>
      <c r="X130" s="44">
        <v>1183</v>
      </c>
      <c r="Y130" s="44">
        <v>19</v>
      </c>
    </row>
    <row r="131" spans="1:25" ht="15" customHeight="1" x14ac:dyDescent="0.25">
      <c r="A131" s="28" t="s">
        <v>26</v>
      </c>
      <c r="B131" s="28">
        <v>6</v>
      </c>
      <c r="C131" s="44">
        <v>22472</v>
      </c>
      <c r="D131" s="29">
        <v>0.06</v>
      </c>
      <c r="E131" s="44">
        <v>3695</v>
      </c>
      <c r="F131" s="44">
        <v>5386</v>
      </c>
      <c r="G131" s="44">
        <v>4249</v>
      </c>
      <c r="H131" s="44">
        <v>3455</v>
      </c>
      <c r="I131" s="44">
        <v>3117</v>
      </c>
      <c r="J131" s="44">
        <v>1351</v>
      </c>
      <c r="K131" s="44">
        <v>1016</v>
      </c>
      <c r="L131" s="44">
        <v>203</v>
      </c>
      <c r="M131" s="44">
        <v>7874</v>
      </c>
      <c r="N131" s="44">
        <v>4871</v>
      </c>
      <c r="O131" s="44">
        <v>3633</v>
      </c>
      <c r="P131" s="44">
        <v>6054</v>
      </c>
      <c r="Q131" s="44">
        <v>40</v>
      </c>
      <c r="R131" s="44">
        <v>169</v>
      </c>
      <c r="S131" s="44">
        <v>2666</v>
      </c>
      <c r="T131" s="44">
        <v>6436</v>
      </c>
      <c r="U131" s="44">
        <v>5227</v>
      </c>
      <c r="V131" s="44">
        <v>3475</v>
      </c>
      <c r="W131" s="44">
        <v>1879</v>
      </c>
      <c r="X131" s="44">
        <v>2575</v>
      </c>
      <c r="Y131" s="44">
        <v>45</v>
      </c>
    </row>
    <row r="132" spans="1:25" ht="15" customHeight="1" x14ac:dyDescent="0.25">
      <c r="A132" s="28" t="s">
        <v>26</v>
      </c>
      <c r="B132" s="28">
        <v>7</v>
      </c>
      <c r="C132" s="44">
        <v>27357</v>
      </c>
      <c r="D132" s="29">
        <v>0.16</v>
      </c>
      <c r="E132" s="44">
        <v>3493</v>
      </c>
      <c r="F132" s="44">
        <v>5470</v>
      </c>
      <c r="G132" s="44">
        <v>4625</v>
      </c>
      <c r="H132" s="44">
        <v>4788</v>
      </c>
      <c r="I132" s="44">
        <v>4483</v>
      </c>
      <c r="J132" s="44">
        <v>2548</v>
      </c>
      <c r="K132" s="44">
        <v>1697</v>
      </c>
      <c r="L132" s="44">
        <v>253</v>
      </c>
      <c r="M132" s="44">
        <v>11209</v>
      </c>
      <c r="N132" s="44">
        <v>6648</v>
      </c>
      <c r="O132" s="44">
        <v>4014</v>
      </c>
      <c r="P132" s="44">
        <v>5287</v>
      </c>
      <c r="Q132" s="44">
        <v>199</v>
      </c>
      <c r="R132" s="44">
        <v>170</v>
      </c>
      <c r="S132" s="44">
        <v>2575</v>
      </c>
      <c r="T132" s="44">
        <v>6749</v>
      </c>
      <c r="U132" s="44">
        <v>6083</v>
      </c>
      <c r="V132" s="44">
        <v>5008</v>
      </c>
      <c r="W132" s="44">
        <v>2934</v>
      </c>
      <c r="X132" s="44">
        <v>3634</v>
      </c>
      <c r="Y132" s="44">
        <v>204</v>
      </c>
    </row>
    <row r="133" spans="1:25" ht="15" customHeight="1" x14ac:dyDescent="0.25">
      <c r="A133" s="28" t="s">
        <v>26</v>
      </c>
      <c r="B133" s="28">
        <v>8</v>
      </c>
      <c r="C133" s="44">
        <v>21379</v>
      </c>
      <c r="D133" s="29">
        <v>0.25</v>
      </c>
      <c r="E133" s="44">
        <v>1722</v>
      </c>
      <c r="F133" s="44">
        <v>3198</v>
      </c>
      <c r="G133" s="44">
        <v>3267</v>
      </c>
      <c r="H133" s="44">
        <v>4768</v>
      </c>
      <c r="I133" s="44">
        <v>4434</v>
      </c>
      <c r="J133" s="44">
        <v>2180</v>
      </c>
      <c r="K133" s="44">
        <v>1647</v>
      </c>
      <c r="L133" s="44">
        <v>163</v>
      </c>
      <c r="M133" s="44">
        <v>9271</v>
      </c>
      <c r="N133" s="44">
        <v>5858</v>
      </c>
      <c r="O133" s="44">
        <v>2586</v>
      </c>
      <c r="P133" s="44">
        <v>3571</v>
      </c>
      <c r="Q133" s="44">
        <v>93</v>
      </c>
      <c r="R133" s="44">
        <v>113</v>
      </c>
      <c r="S133" s="44">
        <v>1476</v>
      </c>
      <c r="T133" s="44">
        <v>4760</v>
      </c>
      <c r="U133" s="44">
        <v>5038</v>
      </c>
      <c r="V133" s="44">
        <v>4302</v>
      </c>
      <c r="W133" s="44">
        <v>2736</v>
      </c>
      <c r="X133" s="44">
        <v>2861</v>
      </c>
      <c r="Y133" s="44">
        <v>93</v>
      </c>
    </row>
    <row r="134" spans="1:25" ht="15" customHeight="1" x14ac:dyDescent="0.25">
      <c r="A134" s="28" t="s">
        <v>26</v>
      </c>
      <c r="B134" s="28">
        <v>9</v>
      </c>
      <c r="C134" s="44">
        <v>20950</v>
      </c>
      <c r="D134" s="29">
        <v>0.68</v>
      </c>
      <c r="E134" s="44">
        <v>712</v>
      </c>
      <c r="F134" s="44">
        <v>1874</v>
      </c>
      <c r="G134" s="44">
        <v>2343</v>
      </c>
      <c r="H134" s="44">
        <v>5111</v>
      </c>
      <c r="I134" s="44">
        <v>6296</v>
      </c>
      <c r="J134" s="44">
        <v>2890</v>
      </c>
      <c r="K134" s="44">
        <v>1601</v>
      </c>
      <c r="L134" s="44">
        <v>123</v>
      </c>
      <c r="M134" s="44">
        <v>10778</v>
      </c>
      <c r="N134" s="44">
        <v>5650</v>
      </c>
      <c r="O134" s="44">
        <v>1455</v>
      </c>
      <c r="P134" s="44">
        <v>3040</v>
      </c>
      <c r="Q134" s="44">
        <v>27</v>
      </c>
      <c r="R134" s="44">
        <v>36</v>
      </c>
      <c r="S134" s="44">
        <v>978</v>
      </c>
      <c r="T134" s="44">
        <v>3817</v>
      </c>
      <c r="U134" s="44">
        <v>4139</v>
      </c>
      <c r="V134" s="44">
        <v>5382</v>
      </c>
      <c r="W134" s="44">
        <v>3475</v>
      </c>
      <c r="X134" s="44">
        <v>3093</v>
      </c>
      <c r="Y134" s="44">
        <v>30</v>
      </c>
    </row>
    <row r="135" spans="1:25" ht="15" customHeight="1" x14ac:dyDescent="0.25">
      <c r="A135" s="28" t="s">
        <v>26</v>
      </c>
      <c r="B135" s="28">
        <v>10</v>
      </c>
      <c r="C135" s="44">
        <v>10892</v>
      </c>
      <c r="D135" s="29">
        <v>4.3499999999999996</v>
      </c>
      <c r="E135" s="44">
        <v>126</v>
      </c>
      <c r="F135" s="44">
        <v>462</v>
      </c>
      <c r="G135" s="44">
        <v>1002</v>
      </c>
      <c r="H135" s="44">
        <v>2703</v>
      </c>
      <c r="I135" s="44">
        <v>3517</v>
      </c>
      <c r="J135" s="44">
        <v>1945</v>
      </c>
      <c r="K135" s="44">
        <v>1112</v>
      </c>
      <c r="L135" s="44">
        <v>25</v>
      </c>
      <c r="M135" s="44">
        <v>5653</v>
      </c>
      <c r="N135" s="44">
        <v>3162</v>
      </c>
      <c r="O135" s="44">
        <v>675</v>
      </c>
      <c r="P135" s="44">
        <v>1384</v>
      </c>
      <c r="Q135" s="44">
        <v>18</v>
      </c>
      <c r="R135" s="44">
        <v>12</v>
      </c>
      <c r="S135" s="44">
        <v>224</v>
      </c>
      <c r="T135" s="44">
        <v>1616</v>
      </c>
      <c r="U135" s="44">
        <v>2008</v>
      </c>
      <c r="V135" s="44">
        <v>3075</v>
      </c>
      <c r="W135" s="44">
        <v>1996</v>
      </c>
      <c r="X135" s="44">
        <v>1944</v>
      </c>
      <c r="Y135" s="44">
        <v>17</v>
      </c>
    </row>
    <row r="136" spans="1:25" ht="15" customHeight="1" x14ac:dyDescent="0.25">
      <c r="A136" s="28" t="s">
        <v>27</v>
      </c>
      <c r="B136" s="28">
        <v>1</v>
      </c>
      <c r="C136" s="44">
        <v>0</v>
      </c>
      <c r="D136" s="45">
        <v>0</v>
      </c>
      <c r="E136" s="44">
        <v>0</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0</v>
      </c>
      <c r="V136" s="44">
        <v>0</v>
      </c>
      <c r="W136" s="44">
        <v>0</v>
      </c>
      <c r="X136" s="44">
        <v>0</v>
      </c>
      <c r="Y136" s="44">
        <v>0</v>
      </c>
    </row>
    <row r="137" spans="1:25" ht="15" customHeight="1" x14ac:dyDescent="0.25">
      <c r="A137" s="28" t="s">
        <v>27</v>
      </c>
      <c r="B137" s="28">
        <v>2</v>
      </c>
      <c r="C137" s="44">
        <v>0</v>
      </c>
      <c r="D137" s="45">
        <v>0</v>
      </c>
      <c r="E137" s="44">
        <v>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0</v>
      </c>
    </row>
    <row r="138" spans="1:25" ht="15" customHeight="1" x14ac:dyDescent="0.25">
      <c r="A138" s="28" t="s">
        <v>27</v>
      </c>
      <c r="B138" s="28">
        <v>3</v>
      </c>
      <c r="C138" s="44">
        <v>892</v>
      </c>
      <c r="D138" s="29">
        <v>10.77</v>
      </c>
      <c r="E138" s="44">
        <v>486</v>
      </c>
      <c r="F138" s="44">
        <v>117</v>
      </c>
      <c r="G138" s="44">
        <v>72</v>
      </c>
      <c r="H138" s="44">
        <v>76</v>
      </c>
      <c r="I138" s="44">
        <v>88</v>
      </c>
      <c r="J138" s="44">
        <v>43</v>
      </c>
      <c r="K138" s="44">
        <v>9</v>
      </c>
      <c r="L138" s="44">
        <v>1</v>
      </c>
      <c r="M138" s="44">
        <v>152</v>
      </c>
      <c r="N138" s="44">
        <v>138</v>
      </c>
      <c r="O138" s="44">
        <v>253</v>
      </c>
      <c r="P138" s="44">
        <v>299</v>
      </c>
      <c r="Q138" s="44">
        <v>50</v>
      </c>
      <c r="R138" s="44">
        <v>44</v>
      </c>
      <c r="S138" s="44">
        <v>165</v>
      </c>
      <c r="T138" s="44">
        <v>211</v>
      </c>
      <c r="U138" s="44">
        <v>170</v>
      </c>
      <c r="V138" s="44">
        <v>98</v>
      </c>
      <c r="W138" s="44">
        <v>69</v>
      </c>
      <c r="X138" s="44">
        <v>73</v>
      </c>
      <c r="Y138" s="44">
        <v>62</v>
      </c>
    </row>
    <row r="139" spans="1:25" ht="15" customHeight="1" x14ac:dyDescent="0.25">
      <c r="A139" s="28" t="s">
        <v>27</v>
      </c>
      <c r="B139" s="28">
        <v>4</v>
      </c>
      <c r="C139" s="44">
        <v>1561</v>
      </c>
      <c r="D139" s="29">
        <v>0.02</v>
      </c>
      <c r="E139" s="44">
        <v>549</v>
      </c>
      <c r="F139" s="44">
        <v>383</v>
      </c>
      <c r="G139" s="44">
        <v>359</v>
      </c>
      <c r="H139" s="44">
        <v>193</v>
      </c>
      <c r="I139" s="44">
        <v>71</v>
      </c>
      <c r="J139" s="44">
        <v>4</v>
      </c>
      <c r="K139" s="44">
        <v>2</v>
      </c>
      <c r="L139" s="44">
        <v>0</v>
      </c>
      <c r="M139" s="44">
        <v>1226</v>
      </c>
      <c r="N139" s="44">
        <v>180</v>
      </c>
      <c r="O139" s="44">
        <v>18</v>
      </c>
      <c r="P139" s="44">
        <v>7</v>
      </c>
      <c r="Q139" s="44">
        <v>130</v>
      </c>
      <c r="R139" s="44">
        <v>4</v>
      </c>
      <c r="S139" s="44">
        <v>80</v>
      </c>
      <c r="T139" s="44">
        <v>246</v>
      </c>
      <c r="U139" s="44">
        <v>663</v>
      </c>
      <c r="V139" s="44">
        <v>244</v>
      </c>
      <c r="W139" s="44">
        <v>120</v>
      </c>
      <c r="X139" s="44">
        <v>52</v>
      </c>
      <c r="Y139" s="44">
        <v>152</v>
      </c>
    </row>
    <row r="140" spans="1:25" ht="15" customHeight="1" x14ac:dyDescent="0.25">
      <c r="A140" s="28" t="s">
        <v>27</v>
      </c>
      <c r="B140" s="28">
        <v>5</v>
      </c>
      <c r="C140" s="44">
        <v>5749</v>
      </c>
      <c r="D140" s="29">
        <v>0.04</v>
      </c>
      <c r="E140" s="44">
        <v>2015</v>
      </c>
      <c r="F140" s="44">
        <v>1690</v>
      </c>
      <c r="G140" s="44">
        <v>1114</v>
      </c>
      <c r="H140" s="44">
        <v>580</v>
      </c>
      <c r="I140" s="44">
        <v>307</v>
      </c>
      <c r="J140" s="44">
        <v>30</v>
      </c>
      <c r="K140" s="44">
        <v>9</v>
      </c>
      <c r="L140" s="44">
        <v>4</v>
      </c>
      <c r="M140" s="44">
        <v>4114</v>
      </c>
      <c r="N140" s="44">
        <v>752</v>
      </c>
      <c r="O140" s="44">
        <v>324</v>
      </c>
      <c r="P140" s="44">
        <v>140</v>
      </c>
      <c r="Q140" s="44">
        <v>419</v>
      </c>
      <c r="R140" s="44">
        <v>27</v>
      </c>
      <c r="S140" s="44">
        <v>396</v>
      </c>
      <c r="T140" s="44">
        <v>957</v>
      </c>
      <c r="U140" s="44">
        <v>2284</v>
      </c>
      <c r="V140" s="44">
        <v>899</v>
      </c>
      <c r="W140" s="44">
        <v>428</v>
      </c>
      <c r="X140" s="44">
        <v>263</v>
      </c>
      <c r="Y140" s="44">
        <v>495</v>
      </c>
    </row>
    <row r="141" spans="1:25" ht="15" customHeight="1" x14ac:dyDescent="0.25">
      <c r="A141" s="28" t="s">
        <v>27</v>
      </c>
      <c r="B141" s="28">
        <v>6</v>
      </c>
      <c r="C141" s="44">
        <v>6090</v>
      </c>
      <c r="D141" s="29">
        <v>0.09</v>
      </c>
      <c r="E141" s="44">
        <v>1785</v>
      </c>
      <c r="F141" s="44">
        <v>1578</v>
      </c>
      <c r="G141" s="44">
        <v>1216</v>
      </c>
      <c r="H141" s="44">
        <v>801</v>
      </c>
      <c r="I141" s="44">
        <v>619</v>
      </c>
      <c r="J141" s="44">
        <v>79</v>
      </c>
      <c r="K141" s="44">
        <v>12</v>
      </c>
      <c r="L141" s="44">
        <v>0</v>
      </c>
      <c r="M141" s="44">
        <v>3623</v>
      </c>
      <c r="N141" s="44">
        <v>1005</v>
      </c>
      <c r="O141" s="44">
        <v>799</v>
      </c>
      <c r="P141" s="44">
        <v>248</v>
      </c>
      <c r="Q141" s="44">
        <v>415</v>
      </c>
      <c r="R141" s="44">
        <v>14</v>
      </c>
      <c r="S141" s="44">
        <v>307</v>
      </c>
      <c r="T141" s="44">
        <v>1081</v>
      </c>
      <c r="U141" s="44">
        <v>2371</v>
      </c>
      <c r="V141" s="44">
        <v>1027</v>
      </c>
      <c r="W141" s="44">
        <v>503</v>
      </c>
      <c r="X141" s="44">
        <v>303</v>
      </c>
      <c r="Y141" s="44">
        <v>484</v>
      </c>
    </row>
    <row r="142" spans="1:25" ht="15" customHeight="1" x14ac:dyDescent="0.25">
      <c r="A142" s="28" t="s">
        <v>27</v>
      </c>
      <c r="B142" s="28">
        <v>7</v>
      </c>
      <c r="C142" s="44">
        <v>0</v>
      </c>
      <c r="D142" s="45">
        <v>0</v>
      </c>
      <c r="E142" s="44">
        <v>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row>
    <row r="143" spans="1:25" ht="15" customHeight="1" x14ac:dyDescent="0.25">
      <c r="A143" s="28" t="s">
        <v>27</v>
      </c>
      <c r="B143" s="28">
        <v>8</v>
      </c>
      <c r="C143" s="44">
        <v>0</v>
      </c>
      <c r="D143" s="45">
        <v>0</v>
      </c>
      <c r="E143" s="44">
        <v>0</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0</v>
      </c>
      <c r="X143" s="44">
        <v>0</v>
      </c>
      <c r="Y143" s="44">
        <v>0</v>
      </c>
    </row>
    <row r="144" spans="1:25" ht="15" customHeight="1" x14ac:dyDescent="0.25">
      <c r="A144" s="28" t="s">
        <v>27</v>
      </c>
      <c r="B144" s="28">
        <v>9</v>
      </c>
      <c r="C144" s="44">
        <v>0</v>
      </c>
      <c r="D144" s="45">
        <v>0</v>
      </c>
      <c r="E144" s="44">
        <v>0</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0</v>
      </c>
    </row>
    <row r="145" spans="1:26" ht="15" customHeight="1" x14ac:dyDescent="0.25">
      <c r="A145" s="28" t="s">
        <v>27</v>
      </c>
      <c r="B145" s="28">
        <v>10</v>
      </c>
      <c r="C145" s="44">
        <v>0</v>
      </c>
      <c r="D145" s="45">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0</v>
      </c>
    </row>
    <row r="146" spans="1:26" ht="12.75" customHeight="1" x14ac:dyDescent="0.25">
      <c r="A146" s="34"/>
      <c r="B146" s="47"/>
      <c r="C146" s="33"/>
      <c r="D146" s="46"/>
      <c r="E146" s="33"/>
      <c r="F146" s="46"/>
      <c r="G146" s="46"/>
      <c r="H146" s="46"/>
      <c r="I146" s="46"/>
      <c r="J146" s="46"/>
      <c r="K146" s="46"/>
      <c r="L146" s="46"/>
      <c r="M146" s="46"/>
      <c r="N146" s="46"/>
      <c r="O146" s="46"/>
      <c r="P146" s="46"/>
      <c r="Q146" s="46"/>
      <c r="R146" s="46"/>
      <c r="S146" s="46"/>
      <c r="T146" s="46"/>
      <c r="U146" s="46"/>
      <c r="V146" s="46"/>
      <c r="W146" s="46"/>
      <c r="X146" s="46"/>
      <c r="Y146" s="46"/>
    </row>
    <row r="147" spans="1:26" x14ac:dyDescent="0.25">
      <c r="B147" s="27"/>
    </row>
    <row r="148" spans="1:26" x14ac:dyDescent="0.25">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x14ac:dyDescent="0.25">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x14ac:dyDescent="0.25">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x14ac:dyDescent="0.25">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x14ac:dyDescent="0.25">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x14ac:dyDescent="0.25">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x14ac:dyDescent="0.2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x14ac:dyDescent="0.25">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x14ac:dyDescent="0.25">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x14ac:dyDescent="0.2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3:26" x14ac:dyDescent="0.25">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3:26" x14ac:dyDescent="0.25">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3:26" x14ac:dyDescent="0.25">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3:26" x14ac:dyDescent="0.25">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3:26" x14ac:dyDescent="0.25">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3:26" x14ac:dyDescent="0.25">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3:26" x14ac:dyDescent="0.25">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3:26" x14ac:dyDescent="0.25">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3:26" x14ac:dyDescent="0.25">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3:26" x14ac:dyDescent="0.25">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3:26" x14ac:dyDescent="0.25">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3:26" x14ac:dyDescent="0.25">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3:26" x14ac:dyDescent="0.25">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3:26" x14ac:dyDescent="0.25">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3:26" x14ac:dyDescent="0.25">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3:26" x14ac:dyDescent="0.25">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3:26" x14ac:dyDescent="0.25">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3:26" x14ac:dyDescent="0.25">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3:26" x14ac:dyDescent="0.25">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3:26" x14ac:dyDescent="0.25">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3:26" x14ac:dyDescent="0.25">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3:26" x14ac:dyDescent="0.25">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3:26" x14ac:dyDescent="0.25">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3:26" x14ac:dyDescent="0.25">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3:26" x14ac:dyDescent="0.25">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3:26" x14ac:dyDescent="0.25">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3:26" x14ac:dyDescent="0.25">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3:26" x14ac:dyDescent="0.25">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3:26" x14ac:dyDescent="0.25">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3:26" x14ac:dyDescent="0.25">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3:26" x14ac:dyDescent="0.25">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3:26" x14ac:dyDescent="0.25">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3:26" x14ac:dyDescent="0.25">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3:26" x14ac:dyDescent="0.25">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3:26" x14ac:dyDescent="0.25">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3:26" x14ac:dyDescent="0.25">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3:26" x14ac:dyDescent="0.25">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3:26" x14ac:dyDescent="0.25">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3:26" x14ac:dyDescent="0.25">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3:26" x14ac:dyDescent="0.25">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3:26" x14ac:dyDescent="0.25">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3:26" x14ac:dyDescent="0.25">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3:26" x14ac:dyDescent="0.25">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3:26" x14ac:dyDescent="0.25">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3:26" x14ac:dyDescent="0.25">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3:26" x14ac:dyDescent="0.25">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3:26" x14ac:dyDescent="0.25">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3:26" x14ac:dyDescent="0.25">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3:26" x14ac:dyDescent="0.25">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3:26" x14ac:dyDescent="0.25">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3:26" x14ac:dyDescent="0.25">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3:26" x14ac:dyDescent="0.25">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3:26" x14ac:dyDescent="0.25">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3:26" x14ac:dyDescent="0.25">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3:26" x14ac:dyDescent="0.25">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3:26" x14ac:dyDescent="0.25">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3:26" x14ac:dyDescent="0.25">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3:26" x14ac:dyDescent="0.25">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3:26" x14ac:dyDescent="0.25">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3:26"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3:26" x14ac:dyDescent="0.25">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3:26" x14ac:dyDescent="0.25">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3:26" x14ac:dyDescent="0.25">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3:26" x14ac:dyDescent="0.25">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3:26" x14ac:dyDescent="0.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3:26" x14ac:dyDescent="0.25">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3:26" x14ac:dyDescent="0.25">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3:26" x14ac:dyDescent="0.25">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3:26" x14ac:dyDescent="0.25">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3:26" x14ac:dyDescent="0.25">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3:26" x14ac:dyDescent="0.25">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3:26" x14ac:dyDescent="0.25">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3:26" x14ac:dyDescent="0.25">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3:26" x14ac:dyDescent="0.25">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3:26" x14ac:dyDescent="0.2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3:26" x14ac:dyDescent="0.25">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3:26" x14ac:dyDescent="0.25">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3:26" x14ac:dyDescent="0.25">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3:26" x14ac:dyDescent="0.25">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3:26" x14ac:dyDescent="0.25">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3:26" x14ac:dyDescent="0.25">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3:26" x14ac:dyDescent="0.25">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3:26" x14ac:dyDescent="0.25">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3:26" x14ac:dyDescent="0.25">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3:26" x14ac:dyDescent="0.2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3:26" x14ac:dyDescent="0.25">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3:26" x14ac:dyDescent="0.25">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3:26" x14ac:dyDescent="0.25">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3:26" x14ac:dyDescent="0.25">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3:26" x14ac:dyDescent="0.25">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3:26" x14ac:dyDescent="0.25">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3:26" x14ac:dyDescent="0.25">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3:26" x14ac:dyDescent="0.25">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3:26" x14ac:dyDescent="0.25">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3:26" x14ac:dyDescent="0.2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3:26" x14ac:dyDescent="0.25">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3:26" x14ac:dyDescent="0.25">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3:26" x14ac:dyDescent="0.25">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3:26" x14ac:dyDescent="0.25">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3:26" x14ac:dyDescent="0.25">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3:26" x14ac:dyDescent="0.25">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3:26" x14ac:dyDescent="0.25">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3:26" x14ac:dyDescent="0.25">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3:26" x14ac:dyDescent="0.25">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3:26" x14ac:dyDescent="0.2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3:26" x14ac:dyDescent="0.25">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3:26" x14ac:dyDescent="0.25">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3:26" x14ac:dyDescent="0.25">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3:26" x14ac:dyDescent="0.25">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3:26" x14ac:dyDescent="0.25">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3:26" x14ac:dyDescent="0.25">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3:26" x14ac:dyDescent="0.25">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3:26" x14ac:dyDescent="0.25">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3:26" x14ac:dyDescent="0.25">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3:26" x14ac:dyDescent="0.2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3:26" x14ac:dyDescent="0.25">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3:26" x14ac:dyDescent="0.25">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3:26" x14ac:dyDescent="0.25">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3:26" x14ac:dyDescent="0.25">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3:26" x14ac:dyDescent="0.25">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3:26" x14ac:dyDescent="0.25">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3:26" x14ac:dyDescent="0.25">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3:26" x14ac:dyDescent="0.25">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3:26" x14ac:dyDescent="0.25">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3:26" x14ac:dyDescent="0.2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3:26" x14ac:dyDescent="0.25">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3:26" x14ac:dyDescent="0.25">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sheetData>
  <hyperlinks>
    <hyperlink ref="A3" location="'Table of contents'!A1" display="Back to contents"/>
  </hyperlinks>
  <pageMargins left="0.7" right="0.7" top="0.75" bottom="0.75" header="0.3" footer="0.3"/>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A38596473</value>
    </field>
    <field name="Objective-Title">
      <value order="0">NRS - Household estimates 2021 - dwellings-simd-21-tab3</value>
    </field>
    <field name="Objective-Description">
      <value order="0"/>
    </field>
    <field name="Objective-CreationStamp">
      <value order="0">2022-06-15T14:15:05Z</value>
    </field>
    <field name="Objective-IsApproved">
      <value order="0">false</value>
    </field>
    <field name="Objective-IsPublished">
      <value order="0">false</value>
    </field>
    <field name="Objective-DatePublished">
      <value order="0"/>
    </field>
    <field name="Objective-ModificationStamp">
      <value order="0">2022-06-16T12:45:46Z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vA57174793</value>
    </field>
    <field name="Objective-Version">
      <value order="0">0.4</value>
    </field>
    <field name="Objective-VersionNumber">
      <value order="0">4</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2019-06-20T09:45:59Z</dcterms:created>
  <dcterms:modified xsi:type="dcterms:W3CDTF">2022-06-20T18:55:41Z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A38596473</vt:lpwstr>
  </property>
  <property fmtid="{D5CDD505-2E9C-101B-9397-08002B2CF9AE}" pid="4" name="Objective-Title">
    <vt:lpwstr>NRS - Household estimates 2021 - dwellings-simd-21-tab3</vt:lpwstr>
  </property>
  <property fmtid="{D5CDD505-2E9C-101B-9397-08002B2CF9AE}" pid="5" name="Objective-Description">
    <vt:lpwstr/>
  </property>
  <property fmtid="{D5CDD505-2E9C-101B-9397-08002B2CF9AE}" pid="6" name="Objective-CreationStamp">
    <vt:filetime>2022-06-15T14:15:05Z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2022-06-16T12:45:46Z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vA57174793</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